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0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comments10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Study 2" sheetId="2" state="visible" r:id="rId4"/>
    <sheet name="Study 2 Delv Dth By Location" sheetId="3" state="visible" r:id="rId5"/>
    <sheet name="Study 1" sheetId="4" state="visible" r:id="rId6"/>
    <sheet name="Study 1b" sheetId="5" state="visible" r:id="rId7"/>
    <sheet name="Study 3" sheetId="6" state="visible" r:id="rId8"/>
    <sheet name="Study 3b" sheetId="7" state="visible" r:id="rId9"/>
    <sheet name="Study 4a" sheetId="8" state="visible" r:id="rId10"/>
    <sheet name="Study 4b" sheetId="9" state="visible" r:id="rId11"/>
    <sheet name="Customer Request Matrix" sheetId="10" state="visible" r:id="rId12"/>
  </sheets>
  <definedNames>
    <definedName function="false" hidden="false" localSheetId="9" name="_xlnm.Print_Area" vbProcedure="false">'Customer Request Matrix'!$A$1:$V$192</definedName>
    <definedName function="false" hidden="false" localSheetId="9" name="_xlnm.Print_Titles" vbProcedure="false">'Customer Request Matrix'!$1:$1</definedName>
    <definedName function="false" hidden="false" localSheetId="3" name="_xlnm.Print_Titles" vbProcedure="false">'Study 1'!$A:$E,'Study 1'!$1:$6</definedName>
    <definedName function="false" hidden="false" localSheetId="4" name="_xlnm.Print_Titles" vbProcedure="false">'Study 1b'!$A:$E,'Study 1b'!$1:$6</definedName>
    <definedName function="false" hidden="false" localSheetId="1" name="_xlnm.Print_Titles" vbProcedure="false">'Study 2'!$A:$E,'Study 2'!$1:$6</definedName>
    <definedName function="false" hidden="false" localSheetId="2" name="_xlnm.Print_Titles" vbProcedure="false">'Study 2 Delv Dth By Location'!$1:$1</definedName>
    <definedName function="false" hidden="false" localSheetId="5" name="_xlnm.Print_Titles" vbProcedure="false">'Study 3'!$A:$E,'Study 3'!$1:$6</definedName>
    <definedName function="false" hidden="false" localSheetId="6" name="_xlnm.Print_Titles" vbProcedure="false">'Study 3b'!$A:$E,'Study 3b'!$1:$6</definedName>
    <definedName function="false" hidden="false" localSheetId="7" name="_xlnm.Print_Titles" vbProcedure="false">'Study 4a'!$A:$E,'Study 4a'!$1:$6</definedName>
    <definedName function="false" hidden="false" localSheetId="8" name="_xlnm.Print_Titles" vbProcedure="false">'Study 4b'!$A:$E,'Study 4b'!$1:$6</definedName>
    <definedName function="false" hidden="false" localSheetId="0" name="_xlnm.Print_Titles" vbProcedure="false">Summary!$1:$12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64" authorId="0">
      <text>
        <r>
          <rPr>
            <b val="true"/>
            <sz val="8"/>
            <color rgb="FF000000"/>
            <rFont val="Tahoma"/>
            <family val="0"/>
          </rPr>
          <t xml:space="preserve">Rich Aten:
</t>
        </r>
        <r>
          <rPr>
            <sz val="8"/>
            <color rgb="FF000000"/>
            <rFont val="Tahoma"/>
            <family val="0"/>
          </rPr>
          <t xml:space="preserve">Iteration 1: 56% BondasSt, 44% Blanco
Iteration 2: 44% BondasSt, 56% Blanco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303</xdr:colOff>
                <xdr:row>22</xdr:row>
                <xdr:rowOff>15</xdr:rowOff>
              </xdr:from>
              <xdr:to>
                <xdr:col>4</xdr:col>
                <xdr:colOff>22</xdr:colOff>
                <xdr:row>24</xdr:row>
                <xdr:rowOff>1</xdr:rowOff>
              </xdr:to>
            </anchor>
          </commentPr>
        </mc:Choice>
        <mc:Fallback/>
      </mc:AlternateContent>
    </comment>
    <comment ref="D65" authorId="0">
      <text>
        <r>
          <rPr>
            <b val="true"/>
            <sz val="8"/>
            <color rgb="FF000000"/>
            <rFont val="Tahoma"/>
            <family val="0"/>
          </rPr>
          <t xml:space="preserve">Rich Aten:
</t>
        </r>
        <r>
          <rPr>
            <sz val="8"/>
            <color rgb="FF000000"/>
            <rFont val="Tahoma"/>
            <family val="0"/>
          </rPr>
          <t xml:space="preserve">Iteration 1: 13% BondasSt, 87% Blanco
Iteration 2: 87% BondasSt, 13% Blanco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303</xdr:colOff>
                <xdr:row>23</xdr:row>
                <xdr:rowOff>3</xdr:rowOff>
              </xdr:from>
              <xdr:to>
                <xdr:col>4</xdr:col>
                <xdr:colOff>22</xdr:colOff>
                <xdr:row>24</xdr:row>
                <xdr:rowOff>9</xdr:rowOff>
              </xdr:to>
            </anchor>
          </commentPr>
        </mc:Choice>
        <mc:Fallback/>
      </mc:AlternateContent>
    </comment>
    <comment ref="D67" authorId="0">
      <text>
        <r>
          <rPr>
            <b val="true"/>
            <sz val="8"/>
            <color rgb="FF000000"/>
            <rFont val="Tahoma"/>
            <family val="0"/>
          </rPr>
          <t xml:space="preserve">Rich Aten:
</t>
        </r>
        <r>
          <rPr>
            <sz val="8"/>
            <color rgb="FF000000"/>
            <rFont val="Tahoma"/>
            <family val="0"/>
          </rPr>
          <t xml:space="preserve">Iteration 1: 65% BondasSt, 35% Blanco
Iteration 2: 35% BondasSt, 65% Blanco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303</xdr:colOff>
                <xdr:row>23</xdr:row>
                <xdr:rowOff>18</xdr:rowOff>
              </xdr:from>
              <xdr:to>
                <xdr:col>4</xdr:col>
                <xdr:colOff>22</xdr:colOff>
                <xdr:row>25</xdr:row>
                <xdr:rowOff>4</xdr:rowOff>
              </xdr:to>
            </anchor>
          </commentPr>
        </mc:Choice>
        <mc:Fallback/>
      </mc:AlternateContent>
    </comment>
    <comment ref="D68" authorId="0">
      <text>
        <r>
          <rPr>
            <b val="true"/>
            <sz val="8"/>
            <color rgb="FF000000"/>
            <rFont val="Tahoma"/>
            <family val="0"/>
          </rPr>
          <t xml:space="preserve">Rich Aten:
</t>
        </r>
        <r>
          <rPr>
            <sz val="8"/>
            <color rgb="FF000000"/>
            <rFont val="Tahoma"/>
            <family val="0"/>
          </rPr>
          <t xml:space="preserve">Iteration 1: 65% BondasSt, 35% Blanco
Iteration 2: 35% BondasSt, 65% Blanco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303</xdr:colOff>
                <xdr:row>24</xdr:row>
                <xdr:rowOff>5</xdr:rowOff>
              </xdr:from>
              <xdr:to>
                <xdr:col>4</xdr:col>
                <xdr:colOff>22</xdr:colOff>
                <xdr:row>25</xdr:row>
                <xdr:rowOff>11</xdr:rowOff>
              </xdr:to>
            </anchor>
          </commentPr>
        </mc:Choice>
        <mc:Fallback/>
      </mc:AlternateContent>
    </comment>
    <comment ref="F64" authorId="0">
      <text>
        <r>
          <rPr>
            <b val="true"/>
            <sz val="8"/>
            <color rgb="FF000000"/>
            <rFont val="Tahoma"/>
            <family val="0"/>
          </rPr>
          <t xml:space="preserve">Rich Aten:
</t>
        </r>
        <r>
          <rPr>
            <sz val="8"/>
            <color rgb="FF000000"/>
            <rFont val="Tahoma"/>
            <family val="0"/>
          </rPr>
          <t xml:space="preserve">Iteration 1: 56% BondasSt, 44% Blanco
Iteration 2: 44% BondasSt, 56% Blanco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358</xdr:colOff>
                <xdr:row>22</xdr:row>
                <xdr:rowOff>15</xdr:rowOff>
              </xdr:from>
              <xdr:to>
                <xdr:col>4</xdr:col>
                <xdr:colOff>77</xdr:colOff>
                <xdr:row>24</xdr:row>
                <xdr:rowOff>1</xdr:rowOff>
              </xdr:to>
            </anchor>
          </commentPr>
        </mc:Choice>
        <mc:Fallback/>
      </mc:AlternateContent>
    </comment>
    <comment ref="F65" authorId="0">
      <text>
        <r>
          <rPr>
            <b val="true"/>
            <sz val="8"/>
            <color rgb="FF000000"/>
            <rFont val="Tahoma"/>
            <family val="0"/>
          </rPr>
          <t xml:space="preserve">Rich Aten:
</t>
        </r>
        <r>
          <rPr>
            <sz val="8"/>
            <color rgb="FF000000"/>
            <rFont val="Tahoma"/>
            <family val="0"/>
          </rPr>
          <t xml:space="preserve">Iteration 1: 13% BondasSt, 87% Blanco
Iteration 2: 87% BondasSt, 13% Blanco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358</xdr:colOff>
                <xdr:row>23</xdr:row>
                <xdr:rowOff>3</xdr:rowOff>
              </xdr:from>
              <xdr:to>
                <xdr:col>4</xdr:col>
                <xdr:colOff>77</xdr:colOff>
                <xdr:row>24</xdr:row>
                <xdr:rowOff>9</xdr:rowOff>
              </xdr:to>
            </anchor>
          </commentPr>
        </mc:Choice>
        <mc:Fallback/>
      </mc:AlternateContent>
    </comment>
    <comment ref="F67" authorId="0">
      <text>
        <r>
          <rPr>
            <b val="true"/>
            <sz val="8"/>
            <color rgb="FF000000"/>
            <rFont val="Tahoma"/>
            <family val="0"/>
          </rPr>
          <t xml:space="preserve">Rich Aten:
</t>
        </r>
        <r>
          <rPr>
            <sz val="8"/>
            <color rgb="FF000000"/>
            <rFont val="Tahoma"/>
            <family val="2"/>
          </rPr>
          <t xml:space="preserve">Iteration 1: 65% BondasSt, 35% Blanco
Iteration 2: 35% BondasSt, 65% Blanco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358</xdr:colOff>
                <xdr:row>23</xdr:row>
                <xdr:rowOff>18</xdr:rowOff>
              </xdr:from>
              <xdr:to>
                <xdr:col>4</xdr:col>
                <xdr:colOff>52</xdr:colOff>
                <xdr:row>25</xdr:row>
                <xdr:rowOff>4</xdr:rowOff>
              </xdr:to>
            </anchor>
          </commentPr>
        </mc:Choice>
        <mc:Fallback/>
      </mc:AlternateContent>
    </comment>
    <comment ref="F68" authorId="0">
      <text>
        <r>
          <rPr>
            <b val="true"/>
            <sz val="8"/>
            <color rgb="FF000000"/>
            <rFont val="Tahoma"/>
            <family val="0"/>
          </rPr>
          <t xml:space="preserve">Rich Aten:
</t>
        </r>
        <r>
          <rPr>
            <sz val="8"/>
            <color rgb="FF000000"/>
            <rFont val="Tahoma"/>
            <family val="2"/>
          </rPr>
          <t xml:space="preserve">Iteration 1: 65% BondasSt, 35% Blanco
Iteration 2: 35% BondasSt, 65% Blanco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358</xdr:colOff>
                <xdr:row>24</xdr:row>
                <xdr:rowOff>5</xdr:rowOff>
              </xdr:from>
              <xdr:to>
                <xdr:col>4</xdr:col>
                <xdr:colOff>52</xdr:colOff>
                <xdr:row>25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<sst xmlns="http://schemas.openxmlformats.org/spreadsheetml/2006/main" count="9715" uniqueCount="1072">
  <si>
    <t xml:space="preserve">Overall Summary for All Cases Examined</t>
  </si>
  <si>
    <t xml:space="preserve">Results in Mdth/d by Contract Category</t>
  </si>
  <si>
    <t xml:space="preserve">Study 2</t>
  </si>
  <si>
    <t xml:space="preserve">Study 1</t>
  </si>
  <si>
    <t xml:space="preserve">Study 1b</t>
  </si>
  <si>
    <t xml:space="preserve">Study 3</t>
  </si>
  <si>
    <t xml:space="preserve">Study 3b</t>
  </si>
  <si>
    <t xml:space="preserve">Study 4a</t>
  </si>
  <si>
    <t xml:space="preserve">Study 4b</t>
  </si>
  <si>
    <t xml:space="preserve">Agmt</t>
  </si>
  <si>
    <t xml:space="preserve">Shipper</t>
  </si>
  <si>
    <t xml:space="preserve">CURRENT CD/BD</t>
  </si>
  <si>
    <t xml:space="preserve">Quantity Not Assigned Firm Receipt Rights</t>
  </si>
  <si>
    <t xml:space="preserve">1995 CD/NCP</t>
  </si>
  <si>
    <t xml:space="preserve">1995 CD/CP</t>
  </si>
  <si>
    <t xml:space="preserve">Last 12 Months CD/NCP</t>
  </si>
  <si>
    <t xml:space="preserve">Last 12 Months CD/CP</t>
  </si>
  <si>
    <t xml:space="preserve">CD / MAX EST.</t>
  </si>
  <si>
    <t xml:space="preserve">CD / WINTER EST.</t>
  </si>
  <si>
    <t xml:space="preserve">Enter an Agreement Number to Look Up</t>
  </si>
  <si>
    <t xml:space="preserve">9KEE</t>
  </si>
  <si>
    <t xml:space="preserve">All Contracts</t>
  </si>
  <si>
    <t xml:space="preserve">CD Contracts Flowing to East End Delivery Points</t>
  </si>
  <si>
    <t xml:space="preserve">OneOK Energy Marketing </t>
  </si>
  <si>
    <t xml:space="preserve">9JPJ</t>
  </si>
  <si>
    <t xml:space="preserve">Phillips Petroleum Company </t>
  </si>
  <si>
    <t xml:space="preserve">9LLE</t>
  </si>
  <si>
    <t xml:space="preserve">9LVC</t>
  </si>
  <si>
    <t xml:space="preserve">Tenaska Marketing Ventures </t>
  </si>
  <si>
    <t xml:space="preserve">9MVR</t>
  </si>
  <si>
    <t xml:space="preserve">9L6T</t>
  </si>
  <si>
    <t xml:space="preserve">West Texas Gas </t>
  </si>
  <si>
    <t xml:space="preserve">9L6Y</t>
  </si>
  <si>
    <t xml:space="preserve">Odessa-Ector Power Partners </t>
  </si>
  <si>
    <t xml:space="preserve">Sub-total</t>
  </si>
  <si>
    <t xml:space="preserve">CD Contracts Flowing to California Delivery Points</t>
  </si>
  <si>
    <t xml:space="preserve">9MN4</t>
  </si>
  <si>
    <t xml:space="preserve">ABQ Energy Group, Ltd </t>
  </si>
  <si>
    <t xml:space="preserve">9MDU</t>
  </si>
  <si>
    <t xml:space="preserve">AEP Energy Services </t>
  </si>
  <si>
    <t xml:space="preserve">9M84</t>
  </si>
  <si>
    <t xml:space="preserve">Aera Energy LLC </t>
  </si>
  <si>
    <t xml:space="preserve">9M85</t>
  </si>
  <si>
    <t xml:space="preserve">9MDM</t>
  </si>
  <si>
    <t xml:space="preserve">Allegheney Energy </t>
  </si>
  <si>
    <t xml:space="preserve">9MCA</t>
  </si>
  <si>
    <t xml:space="preserve">Allegheny Energy Supply Company, LLC </t>
  </si>
  <si>
    <t xml:space="preserve">9MCX</t>
  </si>
  <si>
    <t xml:space="preserve">9MEQ</t>
  </si>
  <si>
    <t xml:space="preserve">9M24</t>
  </si>
  <si>
    <t xml:space="preserve">BP Energy </t>
  </si>
  <si>
    <t xml:space="preserve">9M3B</t>
  </si>
  <si>
    <t xml:space="preserve">9MEX</t>
  </si>
  <si>
    <t xml:space="preserve">9MCQ</t>
  </si>
  <si>
    <t xml:space="preserve">Burlington Resources </t>
  </si>
  <si>
    <t xml:space="preserve">9MFH</t>
  </si>
  <si>
    <t xml:space="preserve">97YW</t>
  </si>
  <si>
    <t xml:space="preserve">Burlington Resources Marketing Inc. </t>
  </si>
  <si>
    <t xml:space="preserve">9M7X</t>
  </si>
  <si>
    <t xml:space="preserve">9M7Y</t>
  </si>
  <si>
    <t xml:space="preserve">9M7Z</t>
  </si>
  <si>
    <t xml:space="preserve">9M86</t>
  </si>
  <si>
    <t xml:space="preserve">City of Los Angeles DWP </t>
  </si>
  <si>
    <t xml:space="preserve">9M87</t>
  </si>
  <si>
    <t xml:space="preserve">9MD6</t>
  </si>
  <si>
    <t xml:space="preserve">Coral Energy Resources </t>
  </si>
  <si>
    <t xml:space="preserve">9MF4</t>
  </si>
  <si>
    <t xml:space="preserve">9MR9</t>
  </si>
  <si>
    <t xml:space="preserve">Duke Energy Trading &amp; Marketing </t>
  </si>
  <si>
    <t xml:space="preserve">9MRA</t>
  </si>
  <si>
    <t xml:space="preserve">9MC2</t>
  </si>
  <si>
    <t xml:space="preserve">Duke Energy Trading and Marketing </t>
  </si>
  <si>
    <t xml:space="preserve">9MC9</t>
  </si>
  <si>
    <t xml:space="preserve">9MD4</t>
  </si>
  <si>
    <t xml:space="preserve">9ME3</t>
  </si>
  <si>
    <t xml:space="preserve">9MEN</t>
  </si>
  <si>
    <t xml:space="preserve">9MEZ</t>
  </si>
  <si>
    <t xml:space="preserve">9MCC</t>
  </si>
  <si>
    <t xml:space="preserve">Dynegy Marketing and Trade </t>
  </si>
  <si>
    <t xml:space="preserve">9MD7</t>
  </si>
  <si>
    <t xml:space="preserve">9MF3</t>
  </si>
  <si>
    <t xml:space="preserve">9MBV</t>
  </si>
  <si>
    <t xml:space="preserve">El Paso Merchant Energy Gas </t>
  </si>
  <si>
    <t xml:space="preserve">9MCB</t>
  </si>
  <si>
    <t xml:space="preserve">9MD5</t>
  </si>
  <si>
    <t xml:space="preserve">9ME2</t>
  </si>
  <si>
    <t xml:space="preserve">9MEB</t>
  </si>
  <si>
    <t xml:space="preserve">9MF2</t>
  </si>
  <si>
    <t xml:space="preserve">9MBU</t>
  </si>
  <si>
    <t xml:space="preserve">Enron North America </t>
  </si>
  <si>
    <t xml:space="preserve">9MD3</t>
  </si>
  <si>
    <t xml:space="preserve">9ME4</t>
  </si>
  <si>
    <t xml:space="preserve">9ME9</t>
  </si>
  <si>
    <t xml:space="preserve">9MK4</t>
  </si>
  <si>
    <t xml:space="preserve">Enron North America Corp. </t>
  </si>
  <si>
    <t xml:space="preserve">9MEP</t>
  </si>
  <si>
    <t xml:space="preserve">Kerr-McGee Corporation </t>
  </si>
  <si>
    <t xml:space="preserve">9MDG</t>
  </si>
  <si>
    <t xml:space="preserve">Mexicana de Cobre </t>
  </si>
  <si>
    <t xml:space="preserve">9MDQ</t>
  </si>
  <si>
    <t xml:space="preserve">MGI Supply </t>
  </si>
  <si>
    <t xml:space="preserve">9MEK</t>
  </si>
  <si>
    <t xml:space="preserve">Mirant Americas Energy Marketing </t>
  </si>
  <si>
    <t xml:space="preserve">97YX</t>
  </si>
  <si>
    <t xml:space="preserve">Mission Energy Fuel Company </t>
  </si>
  <si>
    <t xml:space="preserve">9MBZ</t>
  </si>
  <si>
    <t xml:space="preserve">Occidental Energy Marketing </t>
  </si>
  <si>
    <t xml:space="preserve">9MEA</t>
  </si>
  <si>
    <t xml:space="preserve">9MED</t>
  </si>
  <si>
    <t xml:space="preserve">9MEF</t>
  </si>
  <si>
    <t xml:space="preserve">9M88</t>
  </si>
  <si>
    <t xml:space="preserve">9M89</t>
  </si>
  <si>
    <t xml:space="preserve">9MDW</t>
  </si>
  <si>
    <t xml:space="preserve">Paramount Petroleum Corporation </t>
  </si>
  <si>
    <t xml:space="preserve">9LVD</t>
  </si>
  <si>
    <t xml:space="preserve">PG&amp;E Energy Trading-Gas Corporation </t>
  </si>
  <si>
    <t xml:space="preserve">9LVE</t>
  </si>
  <si>
    <t xml:space="preserve">9LVF</t>
  </si>
  <si>
    <t xml:space="preserve">9MBQ</t>
  </si>
  <si>
    <t xml:space="preserve">9MC3</t>
  </si>
  <si>
    <t xml:space="preserve">9MCU</t>
  </si>
  <si>
    <t xml:space="preserve">9ME6</t>
  </si>
  <si>
    <t xml:space="preserve">9MER</t>
  </si>
  <si>
    <t xml:space="preserve">9MC7</t>
  </si>
  <si>
    <t xml:space="preserve">PPL Energy Plus </t>
  </si>
  <si>
    <t xml:space="preserve">9LY5</t>
  </si>
  <si>
    <t xml:space="preserve">Reliant Energy Services </t>
  </si>
  <si>
    <t xml:space="preserve">9MDY</t>
  </si>
  <si>
    <t xml:space="preserve">Sacramento Municipal Utility </t>
  </si>
  <si>
    <t xml:space="preserve">9M7R</t>
  </si>
  <si>
    <t xml:space="preserve">Saguaro Power Company </t>
  </si>
  <si>
    <t xml:space="preserve">9M7T</t>
  </si>
  <si>
    <t xml:space="preserve">9MDF</t>
  </si>
  <si>
    <t xml:space="preserve">San Diego Gas &amp; Electric </t>
  </si>
  <si>
    <t xml:space="preserve">9844</t>
  </si>
  <si>
    <t xml:space="preserve">San Diego Gas and Electric Company </t>
  </si>
  <si>
    <t xml:space="preserve">9MDP</t>
  </si>
  <si>
    <t xml:space="preserve">Sempra Energy Trading </t>
  </si>
  <si>
    <t xml:space="preserve">9MJX</t>
  </si>
  <si>
    <t xml:space="preserve">Sempra Energy Trading Corp. </t>
  </si>
  <si>
    <t xml:space="preserve">9MJY</t>
  </si>
  <si>
    <t xml:space="preserve">9MJZ</t>
  </si>
  <si>
    <t xml:space="preserve">9MK2</t>
  </si>
  <si>
    <t xml:space="preserve">9MMU</t>
  </si>
  <si>
    <t xml:space="preserve">9M7L</t>
  </si>
  <si>
    <t xml:space="preserve">Southern California Gas Company </t>
  </si>
  <si>
    <t xml:space="preserve">9M7M</t>
  </si>
  <si>
    <t xml:space="preserve">9M7N</t>
  </si>
  <si>
    <t xml:space="preserve">9M7P</t>
  </si>
  <si>
    <t xml:space="preserve">9M7Q</t>
  </si>
  <si>
    <t xml:space="preserve">9MME</t>
  </si>
  <si>
    <t xml:space="preserve">9MMF</t>
  </si>
  <si>
    <t xml:space="preserve">9MMG</t>
  </si>
  <si>
    <t xml:space="preserve">9MD2</t>
  </si>
  <si>
    <t xml:space="preserve">Southwest Gas Corporation </t>
  </si>
  <si>
    <t xml:space="preserve">9MC8</t>
  </si>
  <si>
    <t xml:space="preserve">Texaco Natural Gas </t>
  </si>
  <si>
    <t xml:space="preserve">9MDV</t>
  </si>
  <si>
    <t xml:space="preserve">9MDZ</t>
  </si>
  <si>
    <t xml:space="preserve">9MEY</t>
  </si>
  <si>
    <t xml:space="preserve">9M7U</t>
  </si>
  <si>
    <t xml:space="preserve">Texaco Natural Gas Inc. </t>
  </si>
  <si>
    <t xml:space="preserve">9M7V</t>
  </si>
  <si>
    <t xml:space="preserve">9M7W</t>
  </si>
  <si>
    <t xml:space="preserve">9MMW</t>
  </si>
  <si>
    <t xml:space="preserve">9M3X</t>
  </si>
  <si>
    <t xml:space="preserve">Tractabel Energy Marketing, Inc.</t>
  </si>
  <si>
    <t xml:space="preserve">9M82</t>
  </si>
  <si>
    <t xml:space="preserve">U.S. Borax &amp; Chemical Corporation </t>
  </si>
  <si>
    <t xml:space="preserve">9M83</t>
  </si>
  <si>
    <t xml:space="preserve">9MCZ</t>
  </si>
  <si>
    <t xml:space="preserve">United States Gypsum </t>
  </si>
  <si>
    <t xml:space="preserve">9MEV</t>
  </si>
  <si>
    <t xml:space="preserve">9M8C</t>
  </si>
  <si>
    <t xml:space="preserve">Williams </t>
  </si>
  <si>
    <t xml:space="preserve">9M8D</t>
  </si>
  <si>
    <t xml:space="preserve">9MDN</t>
  </si>
  <si>
    <t xml:space="preserve">Williams Energy Marketing and Trade </t>
  </si>
  <si>
    <t xml:space="preserve">CD Contracts Flowing to East Of California Delivery Points</t>
  </si>
  <si>
    <t xml:space="preserve">97JB</t>
  </si>
  <si>
    <t xml:space="preserve">BP Energy</t>
  </si>
  <si>
    <t xml:space="preserve">9MRB</t>
  </si>
  <si>
    <t xml:space="preserve">BP Energy Company </t>
  </si>
  <si>
    <t xml:space="preserve">97J4</t>
  </si>
  <si>
    <t xml:space="preserve">Burlington Resources Trading Inc.</t>
  </si>
  <si>
    <t xml:space="preserve">9JVC</t>
  </si>
  <si>
    <t xml:space="preserve">Colorado Greenhouse </t>
  </si>
  <si>
    <t xml:space="preserve">9DWE</t>
  </si>
  <si>
    <t xml:space="preserve">Conoco</t>
  </si>
  <si>
    <t xml:space="preserve">9MRN</t>
  </si>
  <si>
    <t xml:space="preserve">El Paso Merchant Energy,LP </t>
  </si>
  <si>
    <t xml:space="preserve">9E3X</t>
  </si>
  <si>
    <t xml:space="preserve">Enron </t>
  </si>
  <si>
    <t xml:space="preserve">9G55</t>
  </si>
  <si>
    <t xml:space="preserve">Giant </t>
  </si>
  <si>
    <t xml:space="preserve">9LLB</t>
  </si>
  <si>
    <t xml:space="preserve">9LLC</t>
  </si>
  <si>
    <t xml:space="preserve">9LLD</t>
  </si>
  <si>
    <t xml:space="preserve">9LVQ</t>
  </si>
  <si>
    <t xml:space="preserve">9MBW</t>
  </si>
  <si>
    <t xml:space="preserve">9MCJ</t>
  </si>
  <si>
    <t xml:space="preserve">9MEC</t>
  </si>
  <si>
    <t xml:space="preserve">9MFB</t>
  </si>
  <si>
    <t xml:space="preserve">97YR</t>
  </si>
  <si>
    <t xml:space="preserve">Natural Gas Processing Co.</t>
  </si>
  <si>
    <t xml:space="preserve">982W</t>
  </si>
  <si>
    <t xml:space="preserve">9DQH</t>
  </si>
  <si>
    <t xml:space="preserve">9E4T</t>
  </si>
  <si>
    <t xml:space="preserve">PG&amp;E </t>
  </si>
  <si>
    <t xml:space="preserve">9LGM</t>
  </si>
  <si>
    <t xml:space="preserve">Phelps Dodge </t>
  </si>
  <si>
    <t xml:space="preserve">9F8B</t>
  </si>
  <si>
    <t xml:space="preserve">Pimalco </t>
  </si>
  <si>
    <t xml:space="preserve">97ZL</t>
  </si>
  <si>
    <t xml:space="preserve">982V</t>
  </si>
  <si>
    <t xml:space="preserve">West Texas Gas, Inc. </t>
  </si>
  <si>
    <t xml:space="preserve">FT2 Full Requirement Contracts </t>
  </si>
  <si>
    <t xml:space="preserve">97VV</t>
  </si>
  <si>
    <t xml:space="preserve">Apache Nitrogen Products, Inc. </t>
  </si>
  <si>
    <t xml:space="preserve">982D</t>
  </si>
  <si>
    <t xml:space="preserve">Black Mountain Gas Company </t>
  </si>
  <si>
    <t xml:space="preserve">982B</t>
  </si>
  <si>
    <t xml:space="preserve">City of Benson, Arizona </t>
  </si>
  <si>
    <t xml:space="preserve">982C</t>
  </si>
  <si>
    <t xml:space="preserve">City of Big Lake, Texas </t>
  </si>
  <si>
    <t xml:space="preserve">982H</t>
  </si>
  <si>
    <t xml:space="preserve">City of Deming, Texas </t>
  </si>
  <si>
    <t xml:space="preserve">97ZF</t>
  </si>
  <si>
    <t xml:space="preserve">City of Denver City, Texas </t>
  </si>
  <si>
    <t xml:space="preserve">9825</t>
  </si>
  <si>
    <t xml:space="preserve">City of Goldsmith, Texas </t>
  </si>
  <si>
    <t xml:space="preserve">97ZT</t>
  </si>
  <si>
    <t xml:space="preserve">City of Morton, Texas </t>
  </si>
  <si>
    <t xml:space="preserve">97ZE</t>
  </si>
  <si>
    <t xml:space="preserve">City of Plains, Texas </t>
  </si>
  <si>
    <t xml:space="preserve">9824</t>
  </si>
  <si>
    <t xml:space="preserve">City of Safford, Arizona </t>
  </si>
  <si>
    <t xml:space="preserve">9828</t>
  </si>
  <si>
    <t xml:space="preserve">City of Socorro, New Mexico </t>
  </si>
  <si>
    <t xml:space="preserve">982R</t>
  </si>
  <si>
    <t xml:space="preserve">City of Spur, Texas </t>
  </si>
  <si>
    <t xml:space="preserve">97ZD</t>
  </si>
  <si>
    <t xml:space="preserve">City of Whiteface, Texas </t>
  </si>
  <si>
    <t xml:space="preserve">97YU</t>
  </si>
  <si>
    <t xml:space="preserve">City of Willcox, Arizona </t>
  </si>
  <si>
    <t xml:space="preserve">9829</t>
  </si>
  <si>
    <t xml:space="preserve">Corona, New Mexico, Village of </t>
  </si>
  <si>
    <t xml:space="preserve">97ZQ</t>
  </si>
  <si>
    <t xml:space="preserve">Dumas, Texas, City of </t>
  </si>
  <si>
    <t xml:space="preserve">982J</t>
  </si>
  <si>
    <t xml:space="preserve">Duncan Rural Services Corporation </t>
  </si>
  <si>
    <t xml:space="preserve">982K</t>
  </si>
  <si>
    <t xml:space="preserve">EMW Gas Association </t>
  </si>
  <si>
    <t xml:space="preserve">97ZP</t>
  </si>
  <si>
    <t xml:space="preserve">Graham County Utilities, Inc. </t>
  </si>
  <si>
    <t xml:space="preserve">97ZM</t>
  </si>
  <si>
    <t xml:space="preserve">McLean, Texas, City of </t>
  </si>
  <si>
    <t xml:space="preserve">982E</t>
  </si>
  <si>
    <t xml:space="preserve">97ZW</t>
  </si>
  <si>
    <t xml:space="preserve">North Bailey Cooperative Society </t>
  </si>
  <si>
    <t xml:space="preserve">9823</t>
  </si>
  <si>
    <t xml:space="preserve">Rio Grande Natural Gas Association </t>
  </si>
  <si>
    <t xml:space="preserve">982T</t>
  </si>
  <si>
    <t xml:space="preserve">Sterling Natural Gas, Inc. </t>
  </si>
  <si>
    <t xml:space="preserve">983K</t>
  </si>
  <si>
    <t xml:space="preserve">Town of Mountainair, New Mexico </t>
  </si>
  <si>
    <t xml:space="preserve">97ZG</t>
  </si>
  <si>
    <t xml:space="preserve">Zia Natural Gas Company </t>
  </si>
  <si>
    <t xml:space="preserve">Sub-Total</t>
  </si>
  <si>
    <t xml:space="preserve">FT1 Full Requirement Contracts </t>
  </si>
  <si>
    <t xml:space="preserve">9838</t>
  </si>
  <si>
    <t xml:space="preserve">Arizona Electric Power Cooperative, Inc. </t>
  </si>
  <si>
    <t xml:space="preserve">97ZC</t>
  </si>
  <si>
    <t xml:space="preserve">Arizona Public Service Company </t>
  </si>
  <si>
    <t xml:space="preserve">982A</t>
  </si>
  <si>
    <t xml:space="preserve">ASARCO Incorporated  Arizona </t>
  </si>
  <si>
    <t xml:space="preserve">9834</t>
  </si>
  <si>
    <t xml:space="preserve">ASARCO Incorporated  Texas </t>
  </si>
  <si>
    <t xml:space="preserve">97ZU</t>
  </si>
  <si>
    <t xml:space="preserve">BHP Copper Inc. </t>
  </si>
  <si>
    <t xml:space="preserve">982F</t>
  </si>
  <si>
    <t xml:space="preserve">Chemical Lime Company of Arizona </t>
  </si>
  <si>
    <t xml:space="preserve">97ZH</t>
  </si>
  <si>
    <t xml:space="preserve">Citizens Communications Company </t>
  </si>
  <si>
    <t xml:space="preserve">982M</t>
  </si>
  <si>
    <t xml:space="preserve">City of Las Cruces, New Mexico </t>
  </si>
  <si>
    <t xml:space="preserve">982N</t>
  </si>
  <si>
    <t xml:space="preserve">City of Lordsburg, New Mexico </t>
  </si>
  <si>
    <t xml:space="preserve">97ZV</t>
  </si>
  <si>
    <t xml:space="preserve">City of Mesa, Arizona </t>
  </si>
  <si>
    <t xml:space="preserve">9827</t>
  </si>
  <si>
    <t xml:space="preserve">El Paso Electric Company </t>
  </si>
  <si>
    <t xml:space="preserve">97ZZ</t>
  </si>
  <si>
    <t xml:space="preserve">MGI Supply, Ltd. (Naco) </t>
  </si>
  <si>
    <t xml:space="preserve">97ZY</t>
  </si>
  <si>
    <t xml:space="preserve">Navajo Tribal Utility Authority </t>
  </si>
  <si>
    <t xml:space="preserve">97Z7</t>
  </si>
  <si>
    <t xml:space="preserve">Phelps Dodge Corporation </t>
  </si>
  <si>
    <t xml:space="preserve">97VW</t>
  </si>
  <si>
    <t xml:space="preserve">PNM Gas Services </t>
  </si>
  <si>
    <t xml:space="preserve">9826</t>
  </si>
  <si>
    <t xml:space="preserve">Salt River Project </t>
  </si>
  <si>
    <t xml:space="preserve">982Q</t>
  </si>
  <si>
    <t xml:space="preserve">Southdown, Inc. </t>
  </si>
  <si>
    <t xml:space="preserve">97VX</t>
  </si>
  <si>
    <t xml:space="preserve">Southern Union Gas Company </t>
  </si>
  <si>
    <t xml:space="preserve">97ZK</t>
  </si>
  <si>
    <t xml:space="preserve">Total of CD Contracts</t>
  </si>
  <si>
    <t xml:space="preserve">Total of Full Requirements Contracts</t>
  </si>
  <si>
    <t xml:space="preserve">Grand Total</t>
  </si>
  <si>
    <t xml:space="preserve">Check Totals - Zero if Equal</t>
  </si>
  <si>
    <t xml:space="preserve">Summarize Allocation Results By Company</t>
  </si>
  <si>
    <t xml:space="preserve">Total</t>
  </si>
  <si>
    <t xml:space="preserve">Study 2 - Current CD/BD </t>
  </si>
  <si>
    <t xml:space="preserve">Assigned Receipt rights By Pooling Area</t>
  </si>
  <si>
    <t xml:space="preserve">Assigned Receipt Rights Totaled By Current Pooling Area</t>
  </si>
  <si>
    <t xml:space="preserve">Receipt Rights Assigned In This Study By Basin</t>
  </si>
  <si>
    <t xml:space="preserve">San Juan Basin</t>
  </si>
  <si>
    <t xml:space="preserve">Permian Basin</t>
  </si>
  <si>
    <t xml:space="preserve">Anadarko Basin</t>
  </si>
  <si>
    <t xml:space="preserve">Off-Basin</t>
  </si>
  <si>
    <t xml:space="preserve">Total Receipt Rights Assigned</t>
  </si>
  <si>
    <t xml:space="preserve">San Juan</t>
  </si>
  <si>
    <t xml:space="preserve">Permian</t>
  </si>
  <si>
    <t xml:space="preserve">Anadarko</t>
  </si>
  <si>
    <t xml:space="preserve">Blanco</t>
  </si>
  <si>
    <t xml:space="preserve">Bondad Mainline</t>
  </si>
  <si>
    <t xml:space="preserve">Bondad Station</t>
  </si>
  <si>
    <t xml:space="preserve">Rio Vista</t>
  </si>
  <si>
    <t xml:space="preserve">Keystone</t>
  </si>
  <si>
    <t xml:space="preserve">Pecos</t>
  </si>
  <si>
    <t xml:space="preserve">Cornudas</t>
  </si>
  <si>
    <t xml:space="preserve">Eunice</t>
  </si>
  <si>
    <t xml:space="preserve">Goldsmith</t>
  </si>
  <si>
    <t xml:space="preserve">Midkiff</t>
  </si>
  <si>
    <t xml:space="preserve">Monument</t>
  </si>
  <si>
    <t xml:space="preserve">Plains</t>
  </si>
  <si>
    <t xml:space="preserve">Sweetie Peck</t>
  </si>
  <si>
    <t xml:space="preserve">Puckett</t>
  </si>
  <si>
    <t xml:space="preserve">Waha</t>
  </si>
  <si>
    <t xml:space="preserve">Schafer</t>
  </si>
  <si>
    <t xml:space="preserve">Dumas</t>
  </si>
  <si>
    <t xml:space="preserve">Dimmitt</t>
  </si>
  <si>
    <t xml:space="preserve">Laguna</t>
  </si>
  <si>
    <t xml:space="preserve">Bondad</t>
  </si>
  <si>
    <t xml:space="preserve">Quantity</t>
  </si>
  <si>
    <t xml:space="preserve">Percent</t>
  </si>
  <si>
    <t xml:space="preserve">Southwest Gas Corporation</t>
  </si>
  <si>
    <t xml:space="preserve">Shipper Name</t>
  </si>
  <si>
    <t xml:space="preserve">TSA</t>
  </si>
  <si>
    <t xml:space="preserve">Delivery Location</t>
  </si>
  <si>
    <t xml:space="preserve">FT1/FT2</t>
  </si>
  <si>
    <t xml:space="preserve">Receipt Location</t>
  </si>
  <si>
    <t xml:space="preserve">Delv Dths</t>
  </si>
  <si>
    <t xml:space="preserve">DPG&amp;ETOP</t>
  </si>
  <si>
    <t xml:space="preserve">FT1</t>
  </si>
  <si>
    <t xml:space="preserve">DPG&amp;ETOP Total</t>
  </si>
  <si>
    <t xml:space="preserve">9MN4 Total</t>
  </si>
  <si>
    <t xml:space="preserve">DSCALEHR</t>
  </si>
  <si>
    <t xml:space="preserve">DSCALEHR Total</t>
  </si>
  <si>
    <t xml:space="preserve">9MDU Total</t>
  </si>
  <si>
    <t xml:space="preserve">DSCALTOP</t>
  </si>
  <si>
    <t xml:space="preserve">DSCALTOP Total</t>
  </si>
  <si>
    <t xml:space="preserve">9M84 Total</t>
  </si>
  <si>
    <t xml:space="preserve">DMOJAVE</t>
  </si>
  <si>
    <t xml:space="preserve">DMOJAVE Total</t>
  </si>
  <si>
    <t xml:space="preserve">9M85 Total</t>
  </si>
  <si>
    <t xml:space="preserve">9MDM Total</t>
  </si>
  <si>
    <t xml:space="preserve">9MCA Total</t>
  </si>
  <si>
    <t xml:space="preserve">9MCX Total</t>
  </si>
  <si>
    <t xml:space="preserve">9MEQ Total</t>
  </si>
  <si>
    <t xml:space="preserve">DAPOWWIL</t>
  </si>
  <si>
    <t xml:space="preserve">FT2</t>
  </si>
  <si>
    <t xml:space="preserve">DAPOWWIL Total</t>
  </si>
  <si>
    <t xml:space="preserve">97VV Total</t>
  </si>
  <si>
    <t xml:space="preserve">DAEPCWIL</t>
  </si>
  <si>
    <t xml:space="preserve">DAEPCWIL Total</t>
  </si>
  <si>
    <t xml:space="preserve">9838 Total</t>
  </si>
  <si>
    <t xml:space="preserve">DAPS PHX</t>
  </si>
  <si>
    <t xml:space="preserve">DAPS PHX Total</t>
  </si>
  <si>
    <t xml:space="preserve">DAPS SAG</t>
  </si>
  <si>
    <t xml:space="preserve">DAPS SAG Total</t>
  </si>
  <si>
    <t xml:space="preserve">DAPS YUM</t>
  </si>
  <si>
    <t xml:space="preserve">DAPS YUM Total</t>
  </si>
  <si>
    <t xml:space="preserve">97ZC Total</t>
  </si>
  <si>
    <t xml:space="preserve">DKENNS-H</t>
  </si>
  <si>
    <t xml:space="preserve">DKENNS-H Total</t>
  </si>
  <si>
    <t xml:space="preserve">982A Total</t>
  </si>
  <si>
    <t xml:space="preserve">DASARELP</t>
  </si>
  <si>
    <t xml:space="preserve">DASARELP Total</t>
  </si>
  <si>
    <t xml:space="preserve">9834 Total</t>
  </si>
  <si>
    <t xml:space="preserve">DMAGMS-H</t>
  </si>
  <si>
    <t xml:space="preserve">DMAGMS-H Total</t>
  </si>
  <si>
    <t xml:space="preserve">97ZU Total</t>
  </si>
  <si>
    <t xml:space="preserve">DBMTNPHX</t>
  </si>
  <si>
    <t xml:space="preserve">DBMTNPHX Total</t>
  </si>
  <si>
    <t xml:space="preserve">982D Total</t>
  </si>
  <si>
    <t xml:space="preserve">9M24 Total</t>
  </si>
  <si>
    <t xml:space="preserve">9M3B Total</t>
  </si>
  <si>
    <t xml:space="preserve">9MEX Total</t>
  </si>
  <si>
    <t xml:space="preserve">ILONEWA</t>
  </si>
  <si>
    <t xml:space="preserve">ILONEWA Total</t>
  </si>
  <si>
    <t xml:space="preserve">IWESTARW</t>
  </si>
  <si>
    <t xml:space="preserve">IWESTARW Total</t>
  </si>
  <si>
    <t xml:space="preserve">9MRB Total</t>
  </si>
  <si>
    <t xml:space="preserve">ICOMINCO</t>
  </si>
  <si>
    <t xml:space="preserve">ICOMINCO Total</t>
  </si>
  <si>
    <t xml:space="preserve">INGPLW#7</t>
  </si>
  <si>
    <t xml:space="preserve">INGPLW#7 Total</t>
  </si>
  <si>
    <t xml:space="preserve">INNDUMAS</t>
  </si>
  <si>
    <t xml:space="preserve">INNDUMAS Total</t>
  </si>
  <si>
    <t xml:space="preserve">IOASISWA</t>
  </si>
  <si>
    <t xml:space="preserve">IOASISWA Total</t>
  </si>
  <si>
    <t xml:space="preserve">IVALEROW</t>
  </si>
  <si>
    <t xml:space="preserve">IVALEROW Total</t>
  </si>
  <si>
    <t xml:space="preserve">97JB Total</t>
  </si>
  <si>
    <t xml:space="preserve">9MCQ Total</t>
  </si>
  <si>
    <t xml:space="preserve">9MFH Total</t>
  </si>
  <si>
    <t xml:space="preserve">97YW Total</t>
  </si>
  <si>
    <t xml:space="preserve">9M7X Total</t>
  </si>
  <si>
    <t xml:space="preserve">9M7Y Total</t>
  </si>
  <si>
    <t xml:space="preserve">9M7Z Total</t>
  </si>
  <si>
    <t xml:space="preserve">DWILSDEL</t>
  </si>
  <si>
    <t xml:space="preserve">DWILSDEL Total</t>
  </si>
  <si>
    <t xml:space="preserve">IBIGBLUE</t>
  </si>
  <si>
    <t xml:space="preserve">IBIGBLUE Total</t>
  </si>
  <si>
    <t xml:space="preserve">IDELHIWA</t>
  </si>
  <si>
    <t xml:space="preserve">IDELHIWA Total</t>
  </si>
  <si>
    <t xml:space="preserve">IFRANKLN</t>
  </si>
  <si>
    <t xml:space="preserve">IFRANKLN Total</t>
  </si>
  <si>
    <t xml:space="preserve">IHYBENDM</t>
  </si>
  <si>
    <t xml:space="preserve">IHYBENDM Total</t>
  </si>
  <si>
    <t xml:space="preserve">IIGNACIO</t>
  </si>
  <si>
    <t xml:space="preserve">IIGNACIO Total</t>
  </si>
  <si>
    <t xml:space="preserve">ILEARWAS</t>
  </si>
  <si>
    <t xml:space="preserve">ILEARWAS Total</t>
  </si>
  <si>
    <t xml:space="preserve">ILONESTR</t>
  </si>
  <si>
    <t xml:space="preserve">ILONESTR Total</t>
  </si>
  <si>
    <t xml:space="preserve">IMOBILWA</t>
  </si>
  <si>
    <t xml:space="preserve">IMOBILWA Total</t>
  </si>
  <si>
    <t xml:space="preserve">IMOSS X</t>
  </si>
  <si>
    <t xml:space="preserve">IMOSS X Total</t>
  </si>
  <si>
    <t xml:space="preserve">INGPLLEA</t>
  </si>
  <si>
    <t xml:space="preserve">INGPLLEA Total</t>
  </si>
  <si>
    <t xml:space="preserve">INGPLMOR</t>
  </si>
  <si>
    <t xml:space="preserve">INGPLMOR Total</t>
  </si>
  <si>
    <t xml:space="preserve">INGPLUSK</t>
  </si>
  <si>
    <t xml:space="preserve">INGPLUSK Total</t>
  </si>
  <si>
    <t xml:space="preserve">INN30PLA</t>
  </si>
  <si>
    <t xml:space="preserve">INN30PLA Total</t>
  </si>
  <si>
    <t xml:space="preserve">INNKEYST</t>
  </si>
  <si>
    <t xml:space="preserve">INNKEYST Total</t>
  </si>
  <si>
    <t xml:space="preserve">IRATLESN</t>
  </si>
  <si>
    <t xml:space="preserve">IRATLESN Total</t>
  </si>
  <si>
    <t xml:space="preserve">ITEXHARV</t>
  </si>
  <si>
    <t xml:space="preserve">ITEXHARV Total</t>
  </si>
  <si>
    <t xml:space="preserve">IVALEROS</t>
  </si>
  <si>
    <t xml:space="preserve">IVALEROS Total</t>
  </si>
  <si>
    <t xml:space="preserve">IVHCPLNT</t>
  </si>
  <si>
    <t xml:space="preserve">IVHCPLNT Total</t>
  </si>
  <si>
    <t xml:space="preserve">IWTG DAL</t>
  </si>
  <si>
    <t xml:space="preserve">IWTG DAL Total</t>
  </si>
  <si>
    <t xml:space="preserve">97J4 Total</t>
  </si>
  <si>
    <t xml:space="preserve">DPAULWIL</t>
  </si>
  <si>
    <t xml:space="preserve">DPAULWIL Total</t>
  </si>
  <si>
    <t xml:space="preserve">982F Total</t>
  </si>
  <si>
    <t xml:space="preserve">DCITZGIL</t>
  </si>
  <si>
    <t xml:space="preserve">DCITZGIL Total</t>
  </si>
  <si>
    <t xml:space="preserve">DCITZHOL</t>
  </si>
  <si>
    <t xml:space="preserve">DCITZHOL Total</t>
  </si>
  <si>
    <t xml:space="preserve">DCITZPHX</t>
  </si>
  <si>
    <t xml:space="preserve">DCITZPHX Total</t>
  </si>
  <si>
    <t xml:space="preserve">DCITZSED</t>
  </si>
  <si>
    <t xml:space="preserve">DCITZSED Total</t>
  </si>
  <si>
    <t xml:space="preserve">DCITZSJE</t>
  </si>
  <si>
    <t xml:space="preserve">DCITZSJE Total</t>
  </si>
  <si>
    <t xml:space="preserve">DCITZSJW</t>
  </si>
  <si>
    <t xml:space="preserve">DCITZSJW Total</t>
  </si>
  <si>
    <t xml:space="preserve">DCITZTUS</t>
  </si>
  <si>
    <t xml:space="preserve">DCITZTUS Total</t>
  </si>
  <si>
    <t xml:space="preserve">DCITZWIL</t>
  </si>
  <si>
    <t xml:space="preserve">DCITZWIL Total</t>
  </si>
  <si>
    <t xml:space="preserve">97ZH Total</t>
  </si>
  <si>
    <t xml:space="preserve">DBENSTUS</t>
  </si>
  <si>
    <t xml:space="preserve">DBENSTUS Total</t>
  </si>
  <si>
    <t xml:space="preserve">982B Total</t>
  </si>
  <si>
    <t xml:space="preserve">DBIGLSUT</t>
  </si>
  <si>
    <t xml:space="preserve">DBIGLSUT Total</t>
  </si>
  <si>
    <t xml:space="preserve">982C Total</t>
  </si>
  <si>
    <t xml:space="preserve">DDEM AFT</t>
  </si>
  <si>
    <t xml:space="preserve">DDEM AFT Total</t>
  </si>
  <si>
    <t xml:space="preserve">982H Total</t>
  </si>
  <si>
    <t xml:space="preserve">DDENVJAL</t>
  </si>
  <si>
    <t xml:space="preserve">DDENVJAL Total</t>
  </si>
  <si>
    <t xml:space="preserve">97ZF Total</t>
  </si>
  <si>
    <t xml:space="preserve">DGOLDSNY</t>
  </si>
  <si>
    <t xml:space="preserve">DGOLDSNY Total</t>
  </si>
  <si>
    <t xml:space="preserve">9825 Total</t>
  </si>
  <si>
    <t xml:space="preserve">DLASCLAS</t>
  </si>
  <si>
    <t xml:space="preserve">DLASCLAS Total</t>
  </si>
  <si>
    <t xml:space="preserve">982M Total</t>
  </si>
  <si>
    <t xml:space="preserve">DLORDAFT</t>
  </si>
  <si>
    <t xml:space="preserve">DLORDAFT Total</t>
  </si>
  <si>
    <t xml:space="preserve">982N Total</t>
  </si>
  <si>
    <t xml:space="preserve">9M86 Total</t>
  </si>
  <si>
    <t xml:space="preserve">9M87 Total</t>
  </si>
  <si>
    <t xml:space="preserve">DMESAPHX</t>
  </si>
  <si>
    <t xml:space="preserve">DMESAPHX Total</t>
  </si>
  <si>
    <t xml:space="preserve">DMESAS-H</t>
  </si>
  <si>
    <t xml:space="preserve">DMESAS-H Total</t>
  </si>
  <si>
    <t xml:space="preserve">97ZV Total</t>
  </si>
  <si>
    <t xml:space="preserve">DMORTDIS</t>
  </si>
  <si>
    <t xml:space="preserve">DMORTDIS Total</t>
  </si>
  <si>
    <t xml:space="preserve">97ZT Total</t>
  </si>
  <si>
    <t xml:space="preserve">DPLNSDIS</t>
  </si>
  <si>
    <t xml:space="preserve">DPLNSDIS Total</t>
  </si>
  <si>
    <t xml:space="preserve">97ZE Total</t>
  </si>
  <si>
    <t xml:space="preserve">DSAFFG-M</t>
  </si>
  <si>
    <t xml:space="preserve">DSAFFG-M Total</t>
  </si>
  <si>
    <t xml:space="preserve">9824 Total</t>
  </si>
  <si>
    <t xml:space="preserve">DSOCRSCG</t>
  </si>
  <si>
    <t xml:space="preserve">DSOCRSCG Total</t>
  </si>
  <si>
    <t xml:space="preserve">9828 Total</t>
  </si>
  <si>
    <t xml:space="preserve">DSPURSNY</t>
  </si>
  <si>
    <t xml:space="preserve">DSPURSNY Total</t>
  </si>
  <si>
    <t xml:space="preserve">982R Total</t>
  </si>
  <si>
    <t xml:space="preserve">DWHITDIS</t>
  </si>
  <si>
    <t xml:space="preserve">DWHITDIS Total</t>
  </si>
  <si>
    <t xml:space="preserve">97ZD Total</t>
  </si>
  <si>
    <t xml:space="preserve">DWLCXWIL</t>
  </si>
  <si>
    <t xml:space="preserve">DWLCXWIL Total</t>
  </si>
  <si>
    <t xml:space="preserve">97YU Total</t>
  </si>
  <si>
    <t xml:space="preserve">ICOLOGRN</t>
  </si>
  <si>
    <t xml:space="preserve">ICOLOGRN Total</t>
  </si>
  <si>
    <t xml:space="preserve">9JVC Total</t>
  </si>
  <si>
    <t xml:space="preserve">9DWE Total</t>
  </si>
  <si>
    <t xml:space="preserve">9MD6 Total</t>
  </si>
  <si>
    <t xml:space="preserve">9MF4 Total</t>
  </si>
  <si>
    <t xml:space="preserve">DCOROSJX</t>
  </si>
  <si>
    <t xml:space="preserve">DCOROSJX Total</t>
  </si>
  <si>
    <t xml:space="preserve">9829 Total</t>
  </si>
  <si>
    <t xml:space="preserve">9MR9 Total</t>
  </si>
  <si>
    <t xml:space="preserve">9MRA Total</t>
  </si>
  <si>
    <t xml:space="preserve">9MC2 Total</t>
  </si>
  <si>
    <t xml:space="preserve">9MC9 Total</t>
  </si>
  <si>
    <t xml:space="preserve">9MD4 Total</t>
  </si>
  <si>
    <t xml:space="preserve">9ME3 Total</t>
  </si>
  <si>
    <t xml:space="preserve">9MEN Total</t>
  </si>
  <si>
    <t xml:space="preserve">9MEZ Total</t>
  </si>
  <si>
    <t xml:space="preserve">DDUMSDIN</t>
  </si>
  <si>
    <t xml:space="preserve">DDUMSDIN Total</t>
  </si>
  <si>
    <t xml:space="preserve">97ZQ Total</t>
  </si>
  <si>
    <t xml:space="preserve">DDUN G-M</t>
  </si>
  <si>
    <t xml:space="preserve">DDUN G-M Total</t>
  </si>
  <si>
    <t xml:space="preserve">982J Total</t>
  </si>
  <si>
    <t xml:space="preserve">9MCC Total</t>
  </si>
  <si>
    <t xml:space="preserve">9MD7 Total</t>
  </si>
  <si>
    <t xml:space="preserve">9MF3 Total</t>
  </si>
  <si>
    <t xml:space="preserve">DEPECAFT</t>
  </si>
  <si>
    <t xml:space="preserve">DEPECAFT Total</t>
  </si>
  <si>
    <t xml:space="preserve">DEPECELP</t>
  </si>
  <si>
    <t xml:space="preserve">DEPECELP Total</t>
  </si>
  <si>
    <t xml:space="preserve">9827 Total</t>
  </si>
  <si>
    <t xml:space="preserve">9MBV Total</t>
  </si>
  <si>
    <t xml:space="preserve">9MCB Total</t>
  </si>
  <si>
    <t xml:space="preserve">9MD5 Total</t>
  </si>
  <si>
    <t xml:space="preserve">9ME2 Total</t>
  </si>
  <si>
    <t xml:space="preserve">9MEB Total</t>
  </si>
  <si>
    <t xml:space="preserve">9MF2 Total</t>
  </si>
  <si>
    <t xml:space="preserve">IEPFDTOP</t>
  </si>
  <si>
    <t xml:space="preserve">IEPFDTOP Total</t>
  </si>
  <si>
    <t xml:space="preserve">9MRN Total</t>
  </si>
  <si>
    <t xml:space="preserve">DEMW EMW</t>
  </si>
  <si>
    <t xml:space="preserve">DEMW EMW Total</t>
  </si>
  <si>
    <t xml:space="preserve">982K Total</t>
  </si>
  <si>
    <t xml:space="preserve">9E3X Total</t>
  </si>
  <si>
    <t xml:space="preserve">9MBU Total</t>
  </si>
  <si>
    <t xml:space="preserve">9MD3 Total</t>
  </si>
  <si>
    <t xml:space="preserve">9ME4 Total</t>
  </si>
  <si>
    <t xml:space="preserve">9ME9 Total</t>
  </si>
  <si>
    <t xml:space="preserve">9MK4 Total</t>
  </si>
  <si>
    <t xml:space="preserve">DGINTGAL</t>
  </si>
  <si>
    <t xml:space="preserve">DGINTGAL Total</t>
  </si>
  <si>
    <t xml:space="preserve">9G55 Total</t>
  </si>
  <si>
    <t xml:space="preserve">DGRHMG-M</t>
  </si>
  <si>
    <t xml:space="preserve">DGRHMG-M Total</t>
  </si>
  <si>
    <t xml:space="preserve">97ZP Total</t>
  </si>
  <si>
    <t xml:space="preserve">9MEP Total</t>
  </si>
  <si>
    <t xml:space="preserve">DMCLNPAN</t>
  </si>
  <si>
    <t xml:space="preserve">DMCLNPAN Total</t>
  </si>
  <si>
    <t xml:space="preserve">97ZM Total</t>
  </si>
  <si>
    <t xml:space="preserve">9MDG Total</t>
  </si>
  <si>
    <t xml:space="preserve">IHUECO</t>
  </si>
  <si>
    <t xml:space="preserve">IHUECO Total</t>
  </si>
  <si>
    <t xml:space="preserve">9LLB Total</t>
  </si>
  <si>
    <t xml:space="preserve">9LLC Total</t>
  </si>
  <si>
    <t xml:space="preserve">9LLD Total</t>
  </si>
  <si>
    <t xml:space="preserve">9LVQ Total</t>
  </si>
  <si>
    <t xml:space="preserve">9MBW Total</t>
  </si>
  <si>
    <t xml:space="preserve">9MCJ Total</t>
  </si>
  <si>
    <t xml:space="preserve">9MDQ Total</t>
  </si>
  <si>
    <t xml:space="preserve">9MEC Total</t>
  </si>
  <si>
    <t xml:space="preserve">9MFB Total</t>
  </si>
  <si>
    <t xml:space="preserve">DPMEXWIL</t>
  </si>
  <si>
    <t xml:space="preserve">DPMEXWIL Total</t>
  </si>
  <si>
    <t xml:space="preserve">97ZZ Total</t>
  </si>
  <si>
    <t xml:space="preserve">9MEK Total</t>
  </si>
  <si>
    <t xml:space="preserve">97YX Total</t>
  </si>
  <si>
    <t xml:space="preserve">DCCNGCPT</t>
  </si>
  <si>
    <t xml:space="preserve">DCCNGCPT Total</t>
  </si>
  <si>
    <t xml:space="preserve">IW40-043</t>
  </si>
  <si>
    <t xml:space="preserve">IW40-043 Total</t>
  </si>
  <si>
    <t xml:space="preserve">97YR Total</t>
  </si>
  <si>
    <t xml:space="preserve">982E Total</t>
  </si>
  <si>
    <t xml:space="preserve">DNTUASJE</t>
  </si>
  <si>
    <t xml:space="preserve">DNTUASJE Total</t>
  </si>
  <si>
    <t xml:space="preserve">DNTUASJT</t>
  </si>
  <si>
    <t xml:space="preserve">DNTUASJT Total</t>
  </si>
  <si>
    <t xml:space="preserve">97ZY Total</t>
  </si>
  <si>
    <t xml:space="preserve">DCOOPFAR</t>
  </si>
  <si>
    <t xml:space="preserve">DCOOPFAR Total</t>
  </si>
  <si>
    <t xml:space="preserve">97ZW Total</t>
  </si>
  <si>
    <t xml:space="preserve">9MBZ Total</t>
  </si>
  <si>
    <t xml:space="preserve">9MEA Total</t>
  </si>
  <si>
    <t xml:space="preserve">9MED Total</t>
  </si>
  <si>
    <t xml:space="preserve">9MEF Total</t>
  </si>
  <si>
    <t xml:space="preserve">IODESAEC</t>
  </si>
  <si>
    <t xml:space="preserve">IODESAEC Total</t>
  </si>
  <si>
    <t xml:space="preserve">9L6Y Total</t>
  </si>
  <si>
    <t xml:space="preserve">DENSODIS</t>
  </si>
  <si>
    <t xml:space="preserve">DENSODIS Total</t>
  </si>
  <si>
    <t xml:space="preserve">DENSOFAR</t>
  </si>
  <si>
    <t xml:space="preserve">DENSOFAR Total</t>
  </si>
  <si>
    <t xml:space="preserve">DENSOSJX</t>
  </si>
  <si>
    <t xml:space="preserve">DENSOSJX Total</t>
  </si>
  <si>
    <t xml:space="preserve">DPHGAINS</t>
  </si>
  <si>
    <t xml:space="preserve">DPHGAINS Total</t>
  </si>
  <si>
    <t xml:space="preserve">DTRI FAR</t>
  </si>
  <si>
    <t xml:space="preserve">DTRI FAR Total</t>
  </si>
  <si>
    <t xml:space="preserve">DWSTRDIN</t>
  </si>
  <si>
    <t xml:space="preserve">DWSTRDIN Total</t>
  </si>
  <si>
    <t xml:space="preserve">DWSTRDIS</t>
  </si>
  <si>
    <t xml:space="preserve">DWSTRDIS Total</t>
  </si>
  <si>
    <t xml:space="preserve">DWSTRFAR</t>
  </si>
  <si>
    <t xml:space="preserve">DWSTRFAR Total</t>
  </si>
  <si>
    <t xml:space="preserve">DWSTRGLD</t>
  </si>
  <si>
    <t xml:space="preserve">DWSTRGLD Total</t>
  </si>
  <si>
    <t xml:space="preserve">DWSTRJAL</t>
  </si>
  <si>
    <t xml:space="preserve">DWSTRJAL Total</t>
  </si>
  <si>
    <t xml:space="preserve">DWSTRKEY</t>
  </si>
  <si>
    <t xml:space="preserve">DWSTRKEY Total</t>
  </si>
  <si>
    <t xml:space="preserve">DWSTRMID</t>
  </si>
  <si>
    <t xml:space="preserve">DWSTRMID Total</t>
  </si>
  <si>
    <t xml:space="preserve">DWSTRPAN</t>
  </si>
  <si>
    <t xml:space="preserve">DWSTRPAN Total</t>
  </si>
  <si>
    <t xml:space="preserve">DWSTRSJX</t>
  </si>
  <si>
    <t xml:space="preserve">DWSTRSJX Total</t>
  </si>
  <si>
    <t xml:space="preserve">DWSTRSNY</t>
  </si>
  <si>
    <t xml:space="preserve">DWSTRSNY Total</t>
  </si>
  <si>
    <t xml:space="preserve">DWSTRSUT</t>
  </si>
  <si>
    <t xml:space="preserve">DWSTRSUT Total</t>
  </si>
  <si>
    <t xml:space="preserve">IW41-037</t>
  </si>
  <si>
    <t xml:space="preserve">IW41-037 Total</t>
  </si>
  <si>
    <t xml:space="preserve">IW41-039</t>
  </si>
  <si>
    <t xml:space="preserve">IW41-039 Total</t>
  </si>
  <si>
    <t xml:space="preserve">IW41-056</t>
  </si>
  <si>
    <t xml:space="preserve">IW41-056 Total</t>
  </si>
  <si>
    <t xml:space="preserve">IW41-130</t>
  </si>
  <si>
    <t xml:space="preserve">IW41-130 Total</t>
  </si>
  <si>
    <t xml:space="preserve">982W Total</t>
  </si>
  <si>
    <t xml:space="preserve">9DQH Total</t>
  </si>
  <si>
    <t xml:space="preserve">IWTGAMER</t>
  </si>
  <si>
    <t xml:space="preserve">IWTGAMER Total</t>
  </si>
  <si>
    <t xml:space="preserve">9KEE Total</t>
  </si>
  <si>
    <t xml:space="preserve">9M88 Total</t>
  </si>
  <si>
    <t xml:space="preserve">9M89 Total</t>
  </si>
  <si>
    <t xml:space="preserve">9MDW Total</t>
  </si>
  <si>
    <t xml:space="preserve">9E4T Total</t>
  </si>
  <si>
    <t xml:space="preserve">9LVD Total</t>
  </si>
  <si>
    <t xml:space="preserve">9LVE Total</t>
  </si>
  <si>
    <t xml:space="preserve">9LVF Total</t>
  </si>
  <si>
    <t xml:space="preserve">9MBQ Total</t>
  </si>
  <si>
    <t xml:space="preserve">9MC3 Total</t>
  </si>
  <si>
    <t xml:space="preserve">9MCU Total</t>
  </si>
  <si>
    <t xml:space="preserve">9ME6 Total</t>
  </si>
  <si>
    <t xml:space="preserve">9MER Total</t>
  </si>
  <si>
    <t xml:space="preserve">New Clint</t>
  </si>
  <si>
    <t xml:space="preserve">New Clint Total</t>
  </si>
  <si>
    <t xml:space="preserve">9LGM Total</t>
  </si>
  <si>
    <t xml:space="preserve">DINSPG-M</t>
  </si>
  <si>
    <t xml:space="preserve">DINSPG-M Total</t>
  </si>
  <si>
    <t xml:space="preserve">DPD AFT</t>
  </si>
  <si>
    <t xml:space="preserve">DPD AFT Total</t>
  </si>
  <si>
    <t xml:space="preserve">DPD G-M</t>
  </si>
  <si>
    <t xml:space="preserve">DPD G-M Total</t>
  </si>
  <si>
    <t xml:space="preserve">DPD HUR</t>
  </si>
  <si>
    <t xml:space="preserve">DPD HUR Total</t>
  </si>
  <si>
    <t xml:space="preserve">DPD NOG</t>
  </si>
  <si>
    <t xml:space="preserve">DPD NOG Total</t>
  </si>
  <si>
    <t xml:space="preserve">DPD SIL</t>
  </si>
  <si>
    <t xml:space="preserve">DPD SIL Total</t>
  </si>
  <si>
    <t xml:space="preserve">DPD TUS</t>
  </si>
  <si>
    <t xml:space="preserve">DPD TUS Total</t>
  </si>
  <si>
    <t xml:space="preserve">DPD WIL</t>
  </si>
  <si>
    <t xml:space="preserve">DPD WIL Total</t>
  </si>
  <si>
    <t xml:space="preserve">97Z7 Total</t>
  </si>
  <si>
    <t xml:space="preserve">IPHHUTCH</t>
  </si>
  <si>
    <t xml:space="preserve">IPHHUTCH Total</t>
  </si>
  <si>
    <t xml:space="preserve">9JPJ Total</t>
  </si>
  <si>
    <t xml:space="preserve">9LLE Total</t>
  </si>
  <si>
    <t xml:space="preserve">DPIMALCO</t>
  </si>
  <si>
    <t xml:space="preserve">DPIMALCO Total</t>
  </si>
  <si>
    <t xml:space="preserve">9F8B Total</t>
  </si>
  <si>
    <t xml:space="preserve">DGCNMAFT</t>
  </si>
  <si>
    <t xml:space="preserve">DGCNMAFT Total</t>
  </si>
  <si>
    <t xml:space="preserve">DGCNMALA</t>
  </si>
  <si>
    <t xml:space="preserve">DGCNMALA Total</t>
  </si>
  <si>
    <t xml:space="preserve">DGCNMDUG</t>
  </si>
  <si>
    <t xml:space="preserve">DGCNMDUG Total</t>
  </si>
  <si>
    <t xml:space="preserve">DGCNMELP</t>
  </si>
  <si>
    <t xml:space="preserve">DGCNMELP Total</t>
  </si>
  <si>
    <t xml:space="preserve">DGCNMFAR</t>
  </si>
  <si>
    <t xml:space="preserve">DGCNMFAR Total</t>
  </si>
  <si>
    <t xml:space="preserve">DGCNMGAL</t>
  </si>
  <si>
    <t xml:space="preserve">DGCNMGAL Total</t>
  </si>
  <si>
    <t xml:space="preserve">DGCNMSJT</t>
  </si>
  <si>
    <t xml:space="preserve">DGCNMSJT Total</t>
  </si>
  <si>
    <t xml:space="preserve">DGCNMSJX</t>
  </si>
  <si>
    <t xml:space="preserve">DGCNMSJX Total</t>
  </si>
  <si>
    <t xml:space="preserve">DGULFSJT</t>
  </si>
  <si>
    <t xml:space="preserve">DGULFSJT Total</t>
  </si>
  <si>
    <t xml:space="preserve">DINTRAFT</t>
  </si>
  <si>
    <t xml:space="preserve">DINTRAFT Total</t>
  </si>
  <si>
    <t xml:space="preserve">DPNMTATU</t>
  </si>
  <si>
    <t xml:space="preserve">DPNMTATU Total</t>
  </si>
  <si>
    <t xml:space="preserve">DWGI ELP</t>
  </si>
  <si>
    <t xml:space="preserve">DWGI ELP Total</t>
  </si>
  <si>
    <t xml:space="preserve">IGCNMLSK</t>
  </si>
  <si>
    <t xml:space="preserve">IGCNMLSK Total</t>
  </si>
  <si>
    <t xml:space="preserve">IGCNMMON</t>
  </si>
  <si>
    <t xml:space="preserve">IGCNMMON Total</t>
  </si>
  <si>
    <t xml:space="preserve">97VW Total</t>
  </si>
  <si>
    <t xml:space="preserve">9MC7 Total</t>
  </si>
  <si>
    <t xml:space="preserve">9LY5 Total</t>
  </si>
  <si>
    <t xml:space="preserve">DRIOGLAS</t>
  </si>
  <si>
    <t xml:space="preserve">DRIOGLAS Total</t>
  </si>
  <si>
    <t xml:space="preserve">9823 Total</t>
  </si>
  <si>
    <t xml:space="preserve">9MDY Total</t>
  </si>
  <si>
    <t xml:space="preserve">9M7R Total</t>
  </si>
  <si>
    <t xml:space="preserve">9M7T Total</t>
  </si>
  <si>
    <t xml:space="preserve">DSRP PHX</t>
  </si>
  <si>
    <t xml:space="preserve">DSRP PHX Total</t>
  </si>
  <si>
    <t xml:space="preserve">9826 Total</t>
  </si>
  <si>
    <t xml:space="preserve">9MDF Total</t>
  </si>
  <si>
    <t xml:space="preserve">9844 Total</t>
  </si>
  <si>
    <t xml:space="preserve">9MDP Total</t>
  </si>
  <si>
    <t xml:space="preserve">9MJX Total</t>
  </si>
  <si>
    <t xml:space="preserve">9MJY Total</t>
  </si>
  <si>
    <t xml:space="preserve">9MJZ Total</t>
  </si>
  <si>
    <t xml:space="preserve">9MK2 Total</t>
  </si>
  <si>
    <t xml:space="preserve">9MMU Total</t>
  </si>
  <si>
    <t xml:space="preserve">DSWPCELP</t>
  </si>
  <si>
    <t xml:space="preserve">DSWPCELP Total</t>
  </si>
  <si>
    <t xml:space="preserve">982Q Total</t>
  </si>
  <si>
    <t xml:space="preserve">9M7L Total</t>
  </si>
  <si>
    <t xml:space="preserve">9M7M Total</t>
  </si>
  <si>
    <t xml:space="preserve">9M7N Total</t>
  </si>
  <si>
    <t xml:space="preserve">9M7P Total</t>
  </si>
  <si>
    <t xml:space="preserve">9M7Q Total</t>
  </si>
  <si>
    <t xml:space="preserve">9MME Total</t>
  </si>
  <si>
    <t xml:space="preserve">9MMF Total</t>
  </si>
  <si>
    <t xml:space="preserve">9MMG Total</t>
  </si>
  <si>
    <t xml:space="preserve">DSUG ELP</t>
  </si>
  <si>
    <t xml:space="preserve">DSUG ELP Total</t>
  </si>
  <si>
    <t xml:space="preserve">DSUG EPE</t>
  </si>
  <si>
    <t xml:space="preserve">DSUG EPE Total</t>
  </si>
  <si>
    <t xml:space="preserve">DSUG KWX</t>
  </si>
  <si>
    <t xml:space="preserve">DSUG KWX Total</t>
  </si>
  <si>
    <t xml:space="preserve">DSUG PAN</t>
  </si>
  <si>
    <t xml:space="preserve">DSUG PAN Total</t>
  </si>
  <si>
    <t xml:space="preserve">DSUG UPT</t>
  </si>
  <si>
    <t xml:space="preserve">DSUG UPT Total</t>
  </si>
  <si>
    <t xml:space="preserve">97VX Total</t>
  </si>
  <si>
    <t xml:space="preserve">DSWG DUG</t>
  </si>
  <si>
    <t xml:space="preserve">DSWG DUG Total</t>
  </si>
  <si>
    <t xml:space="preserve">DSWG GIL</t>
  </si>
  <si>
    <t xml:space="preserve">DSWG GIL Total</t>
  </si>
  <si>
    <t xml:space="preserve">DSWG G-M</t>
  </si>
  <si>
    <t xml:space="preserve">DSWG G-M Total</t>
  </si>
  <si>
    <t xml:space="preserve">DSWG NOG</t>
  </si>
  <si>
    <t xml:space="preserve">DSWG NOG Total</t>
  </si>
  <si>
    <t xml:space="preserve">DSWG PHX</t>
  </si>
  <si>
    <t xml:space="preserve">DSWG PHX Total</t>
  </si>
  <si>
    <t xml:space="preserve">DSWG S-H</t>
  </si>
  <si>
    <t xml:space="preserve">DSWG S-H Total</t>
  </si>
  <si>
    <t xml:space="preserve">DSWG SJW</t>
  </si>
  <si>
    <t xml:space="preserve">DSWG SJW Total</t>
  </si>
  <si>
    <t xml:space="preserve">DSWG TUS</t>
  </si>
  <si>
    <t xml:space="preserve">DSWG TUS Total</t>
  </si>
  <si>
    <t xml:space="preserve">DSWG WIL</t>
  </si>
  <si>
    <t xml:space="preserve">DSWG WIL Total</t>
  </si>
  <si>
    <t xml:space="preserve">DSWG YUM</t>
  </si>
  <si>
    <t xml:space="preserve">DSWG YUM Total</t>
  </si>
  <si>
    <t xml:space="preserve">DSWG311D</t>
  </si>
  <si>
    <t xml:space="preserve">DSWG311D Total</t>
  </si>
  <si>
    <t xml:space="preserve">DSWG311M</t>
  </si>
  <si>
    <t xml:space="preserve">DSWG311M Total</t>
  </si>
  <si>
    <t xml:space="preserve">DSWG311S</t>
  </si>
  <si>
    <t xml:space="preserve">DSWG311S Total</t>
  </si>
  <si>
    <t xml:space="preserve">97ZK Total</t>
  </si>
  <si>
    <t xml:space="preserve">DSWG TOP</t>
  </si>
  <si>
    <t xml:space="preserve">DSWG TOP Total</t>
  </si>
  <si>
    <t xml:space="preserve">97ZL Total</t>
  </si>
  <si>
    <t xml:space="preserve">9MD2 Total</t>
  </si>
  <si>
    <t xml:space="preserve">DRAM MID</t>
  </si>
  <si>
    <t xml:space="preserve">DRAM MID Total</t>
  </si>
  <si>
    <t xml:space="preserve">982T Total</t>
  </si>
  <si>
    <t xml:space="preserve">9LVC Total</t>
  </si>
  <si>
    <t xml:space="preserve">DPLTXDIS</t>
  </si>
  <si>
    <t xml:space="preserve">DPLTXDIS Total</t>
  </si>
  <si>
    <t xml:space="preserve">9MVR Total</t>
  </si>
  <si>
    <t xml:space="preserve">9MC8 Total</t>
  </si>
  <si>
    <t xml:space="preserve">9MDV Total</t>
  </si>
  <si>
    <t xml:space="preserve">9MDZ Total</t>
  </si>
  <si>
    <t xml:space="preserve">9MEY Total</t>
  </si>
  <si>
    <t xml:space="preserve">9M7U Total</t>
  </si>
  <si>
    <t xml:space="preserve">9M7V Total</t>
  </si>
  <si>
    <t xml:space="preserve">9M7W Total</t>
  </si>
  <si>
    <t xml:space="preserve">9MMW Total</t>
  </si>
  <si>
    <t xml:space="preserve">DMTNASJX</t>
  </si>
  <si>
    <t xml:space="preserve">DMTNASJX Total</t>
  </si>
  <si>
    <t xml:space="preserve">983K Total</t>
  </si>
  <si>
    <t xml:space="preserve">9M3X Total</t>
  </si>
  <si>
    <t xml:space="preserve">9M82 Total</t>
  </si>
  <si>
    <t xml:space="preserve">9M83 Total</t>
  </si>
  <si>
    <t xml:space="preserve">9MCZ Total</t>
  </si>
  <si>
    <t xml:space="preserve">9MEV Total</t>
  </si>
  <si>
    <t xml:space="preserve">9L6T Total</t>
  </si>
  <si>
    <t xml:space="preserve">DWTG DIS</t>
  </si>
  <si>
    <t xml:space="preserve">DWTG DIS Total</t>
  </si>
  <si>
    <t xml:space="preserve">DWTG ELP</t>
  </si>
  <si>
    <t xml:space="preserve">DWTG ELP Total</t>
  </si>
  <si>
    <t xml:space="preserve">DWTG FAR</t>
  </si>
  <si>
    <t xml:space="preserve">DWTG FAR Total</t>
  </si>
  <si>
    <t xml:space="preserve">DWTG GLD</t>
  </si>
  <si>
    <t xml:space="preserve">DWTG GLD Total</t>
  </si>
  <si>
    <t xml:space="preserve">DWTG JAL</t>
  </si>
  <si>
    <t xml:space="preserve">DWTG JAL Total</t>
  </si>
  <si>
    <t xml:space="preserve">DWTG KWX</t>
  </si>
  <si>
    <t xml:space="preserve">DWTG KWX Total</t>
  </si>
  <si>
    <t xml:space="preserve">DWTG SJX</t>
  </si>
  <si>
    <t xml:space="preserve">DWTG SJX Total</t>
  </si>
  <si>
    <t xml:space="preserve">DWTG SNY</t>
  </si>
  <si>
    <t xml:space="preserve">DWTG SNY Total</t>
  </si>
  <si>
    <t xml:space="preserve">DWTG SON</t>
  </si>
  <si>
    <t xml:space="preserve">DWTG SON Total</t>
  </si>
  <si>
    <t xml:space="preserve">DWTG UPT</t>
  </si>
  <si>
    <t xml:space="preserve">DWTG UPT Total</t>
  </si>
  <si>
    <t xml:space="preserve">DWTG311L</t>
  </si>
  <si>
    <t xml:space="preserve">DWTG311L Total</t>
  </si>
  <si>
    <t xml:space="preserve">982V Total</t>
  </si>
  <si>
    <t xml:space="preserve">9M8C Total</t>
  </si>
  <si>
    <t xml:space="preserve">9M8D Total</t>
  </si>
  <si>
    <t xml:space="preserve">9MDN Total</t>
  </si>
  <si>
    <t xml:space="preserve">DJAL JAL</t>
  </si>
  <si>
    <t xml:space="preserve">DJAL JAL Total</t>
  </si>
  <si>
    <t xml:space="preserve">97ZG Total</t>
  </si>
  <si>
    <t xml:space="preserve">Study 1 - 1995 Base Period Non-Coincidental Peaks</t>
  </si>
  <si>
    <t xml:space="preserve">Study 1b - 1995 Base Period Coincidental Peak</t>
  </si>
  <si>
    <t xml:space="preserve">Study 3 - Last 12 Months Non-Coincidental Peaks</t>
  </si>
  <si>
    <t xml:space="preserve">Study 3b - 2000 - 2001 Coincidental Peak </t>
  </si>
  <si>
    <t xml:space="preserve">CD/BD</t>
  </si>
  <si>
    <t xml:space="preserve">Enter and Agreement Number to Look Up</t>
  </si>
  <si>
    <t xml:space="preserve">Southwest Gas Corporation (Nevada) </t>
  </si>
  <si>
    <t xml:space="preserve">Study 4a - Non-Seasonal Maximum Future Projection</t>
  </si>
  <si>
    <t xml:space="preserve">Study 4b - Seasonal Maximum Future Projection</t>
  </si>
  <si>
    <t xml:space="preserve">Order</t>
  </si>
  <si>
    <t xml:space="preserve">Company_Name</t>
  </si>
  <si>
    <t xml:space="preserve">Contract</t>
  </si>
  <si>
    <t xml:space="preserve">Dimmit</t>
  </si>
  <si>
    <t xml:space="preserve">Apache Nitrogen Products, Inc. (97VV)</t>
  </si>
  <si>
    <t xml:space="preserve">Black Mountain Gas Company (982D)</t>
  </si>
  <si>
    <t xml:space="preserve">City of Benson, Arizona (982B)</t>
  </si>
  <si>
    <t xml:space="preserve">City of Big Lake, Texas (982C)</t>
  </si>
  <si>
    <t xml:space="preserve">City of Deming, Texas (982H)</t>
  </si>
  <si>
    <t xml:space="preserve">City of Denver City, Texas (97ZF)</t>
  </si>
  <si>
    <t xml:space="preserve">City of Goldsmith, Texas (9825)</t>
  </si>
  <si>
    <t xml:space="preserve">City of Morton, Texas (97ZT)</t>
  </si>
  <si>
    <t xml:space="preserve">City of Plains, Texas (97ZE)</t>
  </si>
  <si>
    <t xml:space="preserve">City of Safford, Arizona (9824)</t>
  </si>
  <si>
    <t xml:space="preserve">City of Socorro, New Mexico (9828)</t>
  </si>
  <si>
    <t xml:space="preserve">City of Spur, Texas (982R)</t>
  </si>
  <si>
    <t xml:space="preserve">City of Whiteface, Texas (97ZD)</t>
  </si>
  <si>
    <t xml:space="preserve">City of Willcox, Arizona (97YU)</t>
  </si>
  <si>
    <t xml:space="preserve">Corona, New Mexico, Village of (9829)</t>
  </si>
  <si>
    <t xml:space="preserve">Dumas, Texas, City of (97ZQ)</t>
  </si>
  <si>
    <t xml:space="preserve">Duncan Rural Services Corporation (982J)</t>
  </si>
  <si>
    <t xml:space="preserve">EMW Gas Association (982K)</t>
  </si>
  <si>
    <t xml:space="preserve">Graham County Utilities, Inc. (97ZP)</t>
  </si>
  <si>
    <t xml:space="preserve">McLean, Texas, City of (97ZM)</t>
  </si>
  <si>
    <t xml:space="preserve">Natural Gas Processing Co. (Capitan) (982E)</t>
  </si>
  <si>
    <t xml:space="preserve">North Bailey Cooperative Society (97ZW)</t>
  </si>
  <si>
    <t xml:space="preserve">Rio Grande Natural Gas Association (9823)</t>
  </si>
  <si>
    <t xml:space="preserve">Sterling Natural Gas, Inc. (982T)</t>
  </si>
  <si>
    <t xml:space="preserve">Town of Mountainair, New Mexico (983K)</t>
  </si>
  <si>
    <t xml:space="preserve">Zia Natural Gas Company (97ZG)</t>
  </si>
  <si>
    <t xml:space="preserve">Arizona Electric Power Cooperative, Inc. (9838)</t>
  </si>
  <si>
    <t xml:space="preserve">Arizona Public Service Company (97ZC)</t>
  </si>
  <si>
    <t xml:space="preserve">ASARCO Incorporated  Arizona (982A)</t>
  </si>
  <si>
    <t xml:space="preserve">ASARCO Incorporated  Texas (9834)</t>
  </si>
  <si>
    <t xml:space="preserve">BHP Copper Inc. (97ZU)</t>
  </si>
  <si>
    <t xml:space="preserve">Chemical Lime Company of Arizona (982F)</t>
  </si>
  <si>
    <t xml:space="preserve">Citizens Communications Company (97ZH) North</t>
  </si>
  <si>
    <t xml:space="preserve">Citizens Communications Company (97ZH) South</t>
  </si>
  <si>
    <t xml:space="preserve">City of Las Cruces, New Mexico (982M)</t>
  </si>
  <si>
    <t xml:space="preserve">City of Lordsburg, New Mexico (982N)</t>
  </si>
  <si>
    <t xml:space="preserve">City of Mesa, Arizona (97ZV)</t>
  </si>
  <si>
    <t xml:space="preserve">El Paso Electric Company (9827)</t>
  </si>
  <si>
    <t xml:space="preserve">MGI Supply, Ltd. (Naco) (97ZZ)</t>
  </si>
  <si>
    <t xml:space="preserve">Navajo Tribal Utility Authority (Arizona) (97ZY)</t>
  </si>
  <si>
    <t xml:space="preserve">Navajo Tribal Utility Authority (Prod Area) (97ZY)</t>
  </si>
  <si>
    <t xml:space="preserve">Phelps Dodge Corporation (Arizona) (97Z7)</t>
  </si>
  <si>
    <t xml:space="preserve">Phelps Dodge Corporation (New Mexico) (97Z7)</t>
  </si>
  <si>
    <t xml:space="preserve">Phelps Dodge Corporation (Texas) (97Z7)</t>
  </si>
  <si>
    <t xml:space="preserve">PNM Gas Services (New Mexico) (97VW) North</t>
  </si>
  <si>
    <t xml:space="preserve">PNM Gas Services (New Mexico) (97VW) South</t>
  </si>
  <si>
    <t xml:space="preserve">PNM Gas Services (Production Area) (97VW) North</t>
  </si>
  <si>
    <t xml:space="preserve">PNM Gas Services (Production Area) (97VW) South</t>
  </si>
  <si>
    <t xml:space="preserve">Salt River Project (9826)</t>
  </si>
  <si>
    <t xml:space="preserve">Southdown, Inc. (982Q)</t>
  </si>
  <si>
    <t xml:space="preserve">Southern Union Gas Company (P.A.) (97VX) North</t>
  </si>
  <si>
    <t xml:space="preserve">Southern Union Gas Company (P.A.) (97VX) South</t>
  </si>
  <si>
    <t xml:space="preserve">Southern Union Gas Company (Texas) (97VX)</t>
  </si>
  <si>
    <t xml:space="preserve">Southwest Gas Corporation (Arizona) (97ZK) North</t>
  </si>
  <si>
    <t xml:space="preserve">Southwest Gas Corporation (Arizona) (97ZK) South</t>
  </si>
  <si>
    <t xml:space="preserve">Aera Energy LLC (9M84)</t>
  </si>
  <si>
    <t xml:space="preserve">Aera Energy LLC (9M85)</t>
  </si>
  <si>
    <t xml:space="preserve">BP Energy (97JB) North</t>
  </si>
  <si>
    <t xml:space="preserve">BP Energy (97JB) South</t>
  </si>
  <si>
    <t xml:space="preserve">BP Energy (9M24)</t>
  </si>
  <si>
    <t xml:space="preserve">BP Energy (9M3B)</t>
  </si>
  <si>
    <t xml:space="preserve">Burlington Resources Marketing Inc. (97YW)</t>
  </si>
  <si>
    <t xml:space="preserve">Burlington Resources Marketing Inc. (9M7X)</t>
  </si>
  <si>
    <t xml:space="preserve">2/1</t>
  </si>
  <si>
    <t xml:space="preserve">1/2</t>
  </si>
  <si>
    <t xml:space="preserve">Burlington Resources Marketing Inc. (9M7Y)</t>
  </si>
  <si>
    <t xml:space="preserve">Burlington Resources Marketing Inc. (9M7Z)</t>
  </si>
  <si>
    <t xml:space="preserve">Burlington Resources Trading Inc. (97J4) North</t>
  </si>
  <si>
    <t xml:space="preserve">Burlington Resources Trading Inc. (97J4) South</t>
  </si>
  <si>
    <t xml:space="preserve">City of Los Angeles DWP (9M86)</t>
  </si>
  <si>
    <t xml:space="preserve">City of Los Angeles DWP (9M87)</t>
  </si>
  <si>
    <t xml:space="preserve">Colorado Greenhouse (9JVC)</t>
  </si>
  <si>
    <t xml:space="preserve">Conoco (9DWE)</t>
  </si>
  <si>
    <t xml:space="preserve">Enron (9E3X)</t>
  </si>
  <si>
    <t xml:space="preserve">Giant (9G55)</t>
  </si>
  <si>
    <t xml:space="preserve">MGI Supply (9LLB)</t>
  </si>
  <si>
    <t xml:space="preserve">MGI Supply (9LLC)</t>
  </si>
  <si>
    <t xml:space="preserve">MGI Supply (9LLD)</t>
  </si>
  <si>
    <t xml:space="preserve">MGI Supply (9LVQ)</t>
  </si>
  <si>
    <t xml:space="preserve">Mission Energy Fuel Company (97YX)</t>
  </si>
  <si>
    <t xml:space="preserve">Natural Gas Processing Co. (Capitan) (97YR)</t>
  </si>
  <si>
    <t xml:space="preserve">OneOK Energy Marketing (982W) North</t>
  </si>
  <si>
    <t xml:space="preserve">OneOK Energy Marketing (982W) South</t>
  </si>
  <si>
    <t xml:space="preserve">OneOK Energy Marketing (9DQH)</t>
  </si>
  <si>
    <t xml:space="preserve">OneOK Energy Marketing (9M88)</t>
  </si>
  <si>
    <t xml:space="preserve">OneOK Energy Marketing (9M89)</t>
  </si>
  <si>
    <t xml:space="preserve">PG&amp;E (9E4T)</t>
  </si>
  <si>
    <t xml:space="preserve">PG&amp;E Energy Trading-Gas Corporation (9LVD)</t>
  </si>
  <si>
    <t xml:space="preserve">PG&amp;E Energy Trading-Gas Corporation (9LVE)</t>
  </si>
  <si>
    <t xml:space="preserve">PG&amp;E Energy Trading-Gas Corporation (9LVF)</t>
  </si>
  <si>
    <t xml:space="preserve">Phelps Dodge (9LGM)</t>
  </si>
  <si>
    <t xml:space="preserve">Pimalco (9F8B)</t>
  </si>
  <si>
    <t xml:space="preserve">Reliant Energy Services (9LY5)</t>
  </si>
  <si>
    <t xml:space="preserve">Saguaro Power Company (9M7R)</t>
  </si>
  <si>
    <t xml:space="preserve">Saguaro Power Company (9M7T)</t>
  </si>
  <si>
    <t xml:space="preserve">San Diego Gas and Electric Company (9844)</t>
  </si>
  <si>
    <t xml:space="preserve">Southern California Gas Company (9M7L)</t>
  </si>
  <si>
    <t xml:space="preserve">Southern California Gas Company (9M7M)</t>
  </si>
  <si>
    <t xml:space="preserve">Southern California Gas Company (9M7N)</t>
  </si>
  <si>
    <t xml:space="preserve">Southern California Gas Company (9M7P)</t>
  </si>
  <si>
    <t xml:space="preserve">Southern California Gas Company (9M7Q)</t>
  </si>
  <si>
    <t xml:space="preserve">Southwest Gas Corporation (Nevada) (97ZL)</t>
  </si>
  <si>
    <t xml:space="preserve">Texaco Natural Gas Inc. (9M7U)</t>
  </si>
  <si>
    <t xml:space="preserve">Texaco Natural Gas Inc. (9M7V)</t>
  </si>
  <si>
    <t xml:space="preserve">Texaco Natural Gas Inc. (9M7W)</t>
  </si>
  <si>
    <t xml:space="preserve">U.S. Borax &amp; Chemical Corporation (9M82)</t>
  </si>
  <si>
    <t xml:space="preserve">U.S. Borax &amp; Chemical Corporation (9M83)</t>
  </si>
  <si>
    <t xml:space="preserve">West Texas Gas, Inc. (982V)</t>
  </si>
  <si>
    <t xml:space="preserve">Williams (9M8C)</t>
  </si>
  <si>
    <t xml:space="preserve">Williams (9M8D)</t>
  </si>
  <si>
    <t xml:space="preserve">AEP Energy Services (9MDU)</t>
  </si>
  <si>
    <t xml:space="preserve">Allegheney Energy (9MDM)</t>
  </si>
  <si>
    <t xml:space="preserve">BP Energy (9MEX)</t>
  </si>
  <si>
    <t xml:space="preserve">Burlington Resources (9MCQ)</t>
  </si>
  <si>
    <t xml:space="preserve">Burlington Resources (9MFH)</t>
  </si>
  <si>
    <t xml:space="preserve">Coral Energy Resources (9MD6)</t>
  </si>
  <si>
    <t xml:space="preserve">Coral Energy Resources (9MF4)</t>
  </si>
  <si>
    <t xml:space="preserve">Duke Energy Trading and Marketing (9MC2)</t>
  </si>
  <si>
    <t xml:space="preserve">Duke Energy Trading and Marketing (9MC9)</t>
  </si>
  <si>
    <t xml:space="preserve">Duke Energy Trading and Marketing (9MD4)</t>
  </si>
  <si>
    <t xml:space="preserve">Duke Energy Trading and Marketing (9ME3)</t>
  </si>
  <si>
    <t xml:space="preserve">Duke Energy Trading and Marketing (9MEN)</t>
  </si>
  <si>
    <t xml:space="preserve">Duke Energy Trading and Marketing (9MEZ)</t>
  </si>
  <si>
    <t xml:space="preserve">Dynegy Marketing and Trade (9MCC)</t>
  </si>
  <si>
    <t xml:space="preserve">Dynegy Marketing and Trade (9MD7)</t>
  </si>
  <si>
    <t xml:space="preserve">Dynegy Marketing and Trade (9MF3)</t>
  </si>
  <si>
    <t xml:space="preserve">El Paso Merchant Energy Gas (9MBV)</t>
  </si>
  <si>
    <t xml:space="preserve">El Paso Merchant Energy Gas (9MCB)</t>
  </si>
  <si>
    <t xml:space="preserve">El Paso Merchant Energy Gas (9MD5)</t>
  </si>
  <si>
    <t xml:space="preserve">El Paso Merchant Energy Gas (9ME2)</t>
  </si>
  <si>
    <t xml:space="preserve">El Paso Merchant Energy Gas (9MEB)</t>
  </si>
  <si>
    <t xml:space="preserve">El Paso Merchant Energy Gas (9MF2)</t>
  </si>
  <si>
    <t xml:space="preserve">Enron North America (9MBU)</t>
  </si>
  <si>
    <t xml:space="preserve">Enron North America (9MD3)</t>
  </si>
  <si>
    <t xml:space="preserve">Enron North America (9ME4)</t>
  </si>
  <si>
    <t xml:space="preserve">Enron North America (9ME9)</t>
  </si>
  <si>
    <t xml:space="preserve">Kerr-McGee Corporation (9MEP)</t>
  </si>
  <si>
    <t xml:space="preserve">Allegheny Energy Supply Company, LLC (9MCA)</t>
  </si>
  <si>
    <t xml:space="preserve">Allegheny Energy Supply Company, LLC (9MCX)</t>
  </si>
  <si>
    <t xml:space="preserve">Allegheny Energy Supply Company, LLC (9MEQ)</t>
  </si>
  <si>
    <t xml:space="preserve">Mexicana de Cobre (9MDG)</t>
  </si>
  <si>
    <t xml:space="preserve">MGI Supply (9MBW)</t>
  </si>
  <si>
    <t xml:space="preserve">MGI Supply (9MCJ)</t>
  </si>
  <si>
    <t xml:space="preserve">MGI Supply (9MDQ)</t>
  </si>
  <si>
    <t xml:space="preserve">MGI Supply (9MEC)</t>
  </si>
  <si>
    <t xml:space="preserve">MGI Supply (9MFB)</t>
  </si>
  <si>
    <t xml:space="preserve">Mirant Americas Energy Marketing (9MEK)</t>
  </si>
  <si>
    <t xml:space="preserve">Occidental Energy Marketing (9MBZ)</t>
  </si>
  <si>
    <t xml:space="preserve">Occidental Energy Marketing (9MEA)</t>
  </si>
  <si>
    <t xml:space="preserve">Occidental Energy Marketing (9MED)</t>
  </si>
  <si>
    <t xml:space="preserve">Occidental Energy Marketing (9MEF)</t>
  </si>
  <si>
    <t xml:space="preserve">Paramount Petroleum Corporation (9MDW)</t>
  </si>
  <si>
    <t xml:space="preserve">PG&amp;E Energy Trading-Gas Corporation (9MBQ)</t>
  </si>
  <si>
    <t xml:space="preserve">PG&amp;E Energy Trading-Gas Corporation (9MC3)</t>
  </si>
  <si>
    <t xml:space="preserve">PG&amp;E Energy Trading-Gas Corporation (9MCU)</t>
  </si>
  <si>
    <t xml:space="preserve">PG&amp;E Energy Trading-Gas Corporation (9ME6)</t>
  </si>
  <si>
    <t xml:space="preserve">PG&amp;E Energy Trading-Gas Corporation (9MER)</t>
  </si>
  <si>
    <t xml:space="preserve">PPL Energy Plus (9MC7)</t>
  </si>
  <si>
    <t xml:space="preserve">Sacramento Municipal Utility (9MDY)</t>
  </si>
  <si>
    <t xml:space="preserve">San Diego Gas &amp; Electric (9MDF)</t>
  </si>
  <si>
    <t xml:space="preserve">Sempra Energy Trading (9MDP)</t>
  </si>
  <si>
    <t xml:space="preserve">ABQ Energy Group, Ltd (9MN4)</t>
  </si>
  <si>
    <t xml:space="preserve">Enron North America Corp. (9MK4)</t>
  </si>
  <si>
    <t xml:space="preserve">Sempra Energy Trading Corp. (9MJX)</t>
  </si>
  <si>
    <t xml:space="preserve">Sempra Energy Trading Corp. (9MJY)</t>
  </si>
  <si>
    <t xml:space="preserve">Sempra Energy Trading Corp. (9MJZ)</t>
  </si>
  <si>
    <t xml:space="preserve">Sempra Energy Trading Corp. (9MK2)</t>
  </si>
  <si>
    <t xml:space="preserve">Sempra Energy Trading Corp. (9MMU)</t>
  </si>
  <si>
    <t xml:space="preserve">Southern California Gas Company (9MME)</t>
  </si>
  <si>
    <t xml:space="preserve">Southern California Gas Company (9MMF)</t>
  </si>
  <si>
    <t xml:space="preserve">Southern California Gas Company (9MMG)</t>
  </si>
  <si>
    <t xml:space="preserve">Texaco Natural Gas Inc. (9MMW)</t>
  </si>
  <si>
    <t xml:space="preserve">Southwest Gas Corporation (Nevada) (9MD2)</t>
  </si>
  <si>
    <t xml:space="preserve">Texaco Natural Gas (9MC8)</t>
  </si>
  <si>
    <t xml:space="preserve">Texaco Natural Gas (9MDV)</t>
  </si>
  <si>
    <t xml:space="preserve">Texaco Natural Gas (9MDZ)</t>
  </si>
  <si>
    <t xml:space="preserve">Texaco Natural Gas (9MEY)</t>
  </si>
  <si>
    <t xml:space="preserve">United States Gypsum (9MCZ)</t>
  </si>
  <si>
    <t xml:space="preserve">United States Gypsum (9MEV)</t>
  </si>
  <si>
    <t xml:space="preserve">Williams Energy Marketing and Trade (9MDN)</t>
  </si>
  <si>
    <t xml:space="preserve">BP Energy Company (9MRB)</t>
  </si>
  <si>
    <t xml:space="preserve">Duke Energy Trading &amp; Marketing (9MR9)</t>
  </si>
  <si>
    <t xml:space="preserve">Duke Energy Trading &amp; Marketing (9MRA)</t>
  </si>
  <si>
    <t xml:space="preserve">El Paso Merchant Energy,LP (9MRN)</t>
  </si>
  <si>
    <t xml:space="preserve">Tractabel Energy Marketing, Inc.(9M3X)</t>
  </si>
  <si>
    <t xml:space="preserve">OneOK Energy Marketing (9KEE)</t>
  </si>
  <si>
    <t xml:space="preserve">WTG (9L6T)</t>
  </si>
  <si>
    <t xml:space="preserve">Odessa-Ector Power Partners (9L6Y)</t>
  </si>
  <si>
    <t xml:space="preserve">Phillips Petroleum Company (9LLE)</t>
  </si>
  <si>
    <t xml:space="preserve">Phillips Petroleum Company (9JPJ)</t>
  </si>
  <si>
    <t xml:space="preserve">Tenaska Marketing Ventures (9LVC)</t>
  </si>
  <si>
    <t xml:space="preserve">Tenaska Marketing Ventures (9MVR)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</si>
</sst>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_(* #,##0.00_);_(* \(#,##0.00\);_(* \-??_);_(@_)"/>
    <numFmt numFmtId="166" formatCode="_(* #,##0_);_(* \(#,##0\);_(* \-??_);_(@_)"/>
    <numFmt numFmtId="167" formatCode="@"/>
    <numFmt numFmtId="168" formatCode="_(* #,##0_);_(* \(#,##0\);_(* \-_);_(@_)"/>
    <numFmt numFmtId="169" formatCode="0%"/>
    <numFmt numFmtId="170" formatCode="0"/>
    <numFmt numFmtId="171" formatCode="[$-409]m/d/yyyy"/>
    <numFmt numFmtId="172" formatCode="[$-409]d\-mmm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FFFFFF"/>
      <name val="Arial"/>
      <family val="2"/>
    </font>
    <font>
      <sz val="8"/>
      <name val="Arial"/>
      <family val="2"/>
    </font>
    <font>
      <b val="true"/>
      <sz val="8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8"/>
      <color rgb="FF000000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3333"/>
        <bgColor rgb="FF333300"/>
      </patternFill>
    </fill>
    <fill>
      <patternFill patternType="solid">
        <fgColor rgb="FF0000FF"/>
        <bgColor rgb="FF0000FF"/>
      </patternFill>
    </fill>
    <fill>
      <patternFill patternType="solid">
        <fgColor rgb="FF008080"/>
        <bgColor rgb="FF008080"/>
      </patternFill>
    </fill>
    <fill>
      <patternFill patternType="solid">
        <fgColor rgb="FF993300"/>
        <bgColor rgb="FF993366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99CCFF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000000"/>
        <bgColor rgb="FF0033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6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3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4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5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6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4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3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6" fillId="0" borderId="4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6" fillId="0" borderId="1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9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9" fontId="6" fillId="0" borderId="8" xfId="1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8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8" borderId="6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7" borderId="10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3" fillId="9" borderId="10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3" fillId="7" borderId="6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3" fillId="9" borderId="6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10" borderId="11" xfId="2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2" fillId="10" borderId="11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1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1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1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1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1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3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6.56"/>
    <col collapsed="false" customWidth="true" hidden="false" outlineLevel="0" max="2" min="2" style="2" width="47.7"/>
    <col collapsed="false" customWidth="true" hidden="false" outlineLevel="0" max="3" min="3" style="3" width="1.7"/>
    <col collapsed="false" customWidth="true" hidden="false" outlineLevel="0" max="4" min="4" style="4" width="11.7"/>
    <col collapsed="false" customWidth="true" hidden="false" outlineLevel="0" max="5" min="5" style="2" width="11.7"/>
    <col collapsed="false" customWidth="true" hidden="false" outlineLevel="0" max="6" min="6" style="3" width="1.7"/>
    <col collapsed="false" customWidth="true" hidden="false" outlineLevel="0" max="7" min="7" style="4" width="11.7"/>
    <col collapsed="false" customWidth="true" hidden="false" outlineLevel="0" max="8" min="8" style="2" width="11.7"/>
    <col collapsed="false" customWidth="true" hidden="false" outlineLevel="0" max="9" min="9" style="3" width="1.7"/>
    <col collapsed="false" customWidth="true" hidden="false" outlineLevel="0" max="10" min="10" style="4" width="11.7"/>
    <col collapsed="false" customWidth="true" hidden="false" outlineLevel="0" max="11" min="11" style="2" width="11.7"/>
    <col collapsed="false" customWidth="true" hidden="false" outlineLevel="0" max="12" min="12" style="3" width="1.7"/>
    <col collapsed="false" customWidth="true" hidden="false" outlineLevel="0" max="13" min="13" style="4" width="11.7"/>
    <col collapsed="false" customWidth="true" hidden="false" outlineLevel="0" max="14" min="14" style="2" width="11.7"/>
    <col collapsed="false" customWidth="true" hidden="false" outlineLevel="0" max="15" min="15" style="3" width="1.7"/>
    <col collapsed="false" customWidth="true" hidden="false" outlineLevel="0" max="16" min="16" style="4" width="11.7"/>
    <col collapsed="false" customWidth="true" hidden="false" outlineLevel="0" max="17" min="17" style="2" width="11.7"/>
    <col collapsed="false" customWidth="true" hidden="false" outlineLevel="0" max="18" min="18" style="3" width="1.7"/>
    <col collapsed="false" customWidth="true" hidden="false" outlineLevel="0" max="19" min="19" style="4" width="11.7"/>
    <col collapsed="false" customWidth="true" hidden="false" outlineLevel="0" max="20" min="20" style="2" width="11.7"/>
    <col collapsed="false" customWidth="true" hidden="false" outlineLevel="0" max="21" min="21" style="3" width="1.7"/>
    <col collapsed="false" customWidth="true" hidden="false" outlineLevel="0" max="22" min="22" style="4" width="11.7"/>
    <col collapsed="false" customWidth="true" hidden="false" outlineLevel="0" max="23" min="23" style="2" width="11.7"/>
    <col collapsed="false" customWidth="true" hidden="false" outlineLevel="0" max="24" min="24" style="3" width="1.7"/>
    <col collapsed="false" customWidth="true" hidden="false" outlineLevel="0" max="26" min="25" style="0" width="11.7"/>
    <col collapsed="false" customWidth="true" hidden="false" outlineLevel="0" max="27" min="27" style="0" width="1.7"/>
  </cols>
  <sheetData>
    <row r="1" customFormat="false" ht="15.75" hidden="false" customHeight="false" outlineLevel="0" collapsed="false">
      <c r="A1" s="5" t="s">
        <v>0</v>
      </c>
      <c r="B1" s="6"/>
      <c r="C1" s="6"/>
      <c r="E1" s="6"/>
      <c r="F1" s="6"/>
      <c r="H1" s="6"/>
      <c r="I1" s="6"/>
      <c r="K1" s="6"/>
      <c r="L1" s="6"/>
      <c r="N1" s="6"/>
      <c r="O1" s="6"/>
      <c r="Q1" s="6"/>
      <c r="R1" s="6"/>
      <c r="T1" s="6"/>
      <c r="U1" s="6"/>
      <c r="W1" s="6"/>
      <c r="X1" s="6"/>
    </row>
    <row r="2" customFormat="false" ht="15.75" hidden="false" customHeight="false" outlineLevel="0" collapsed="false">
      <c r="A2" s="5" t="s">
        <v>1</v>
      </c>
      <c r="B2" s="6"/>
      <c r="C2" s="6"/>
      <c r="E2" s="6"/>
      <c r="F2" s="6"/>
      <c r="H2" s="6"/>
      <c r="I2" s="6"/>
      <c r="K2" s="6"/>
      <c r="L2" s="6"/>
      <c r="N2" s="6"/>
      <c r="O2" s="6"/>
      <c r="Q2" s="6"/>
      <c r="R2" s="6"/>
      <c r="T2" s="6"/>
      <c r="U2" s="6"/>
      <c r="W2" s="6"/>
      <c r="X2" s="6"/>
    </row>
    <row r="3" customFormat="false" ht="15.75" hidden="false" customHeight="false" outlineLevel="0" collapsed="false">
      <c r="A3" s="5"/>
      <c r="B3" s="6"/>
      <c r="C3" s="7"/>
      <c r="D3" s="8" t="s">
        <v>2</v>
      </c>
      <c r="E3" s="8"/>
      <c r="F3" s="7"/>
      <c r="G3" s="8" t="s">
        <v>3</v>
      </c>
      <c r="H3" s="8"/>
      <c r="I3" s="7"/>
      <c r="J3" s="8" t="s">
        <v>4</v>
      </c>
      <c r="K3" s="8"/>
      <c r="L3" s="7"/>
      <c r="M3" s="8" t="s">
        <v>5</v>
      </c>
      <c r="N3" s="8"/>
      <c r="O3" s="7"/>
      <c r="P3" s="8" t="s">
        <v>6</v>
      </c>
      <c r="Q3" s="8"/>
      <c r="R3" s="7"/>
      <c r="S3" s="8" t="s">
        <v>7</v>
      </c>
      <c r="T3" s="8"/>
      <c r="U3" s="7"/>
      <c r="V3" s="8" t="s">
        <v>8</v>
      </c>
      <c r="W3" s="8"/>
      <c r="X3" s="7"/>
    </row>
    <row r="4" customFormat="false" ht="12.75" hidden="false" customHeight="false" outlineLevel="0" collapsed="false">
      <c r="A4" s="9"/>
      <c r="B4" s="6"/>
      <c r="C4" s="7"/>
      <c r="D4" s="6"/>
      <c r="E4" s="6"/>
      <c r="F4" s="7"/>
      <c r="G4" s="6"/>
      <c r="H4" s="6"/>
      <c r="I4" s="7"/>
      <c r="J4" s="6"/>
      <c r="K4" s="6"/>
      <c r="L4" s="7"/>
      <c r="M4" s="6"/>
      <c r="N4" s="6"/>
      <c r="O4" s="7"/>
      <c r="P4" s="6"/>
      <c r="Q4" s="6"/>
      <c r="R4" s="7"/>
      <c r="S4" s="6"/>
      <c r="T4" s="6"/>
      <c r="U4" s="7"/>
      <c r="V4" s="6"/>
      <c r="W4" s="6"/>
      <c r="X4" s="7"/>
    </row>
    <row r="5" customFormat="false" ht="12.75" hidden="false" customHeight="false" outlineLevel="0" collapsed="false">
      <c r="C5" s="7"/>
      <c r="F5" s="7"/>
      <c r="I5" s="7"/>
      <c r="L5" s="7"/>
      <c r="O5" s="7"/>
      <c r="R5" s="7"/>
      <c r="U5" s="7"/>
      <c r="X5" s="7"/>
    </row>
    <row r="6" customFormat="false" ht="76.5" hidden="false" customHeight="false" outlineLevel="0" collapsed="false">
      <c r="A6" s="10" t="s">
        <v>9</v>
      </c>
      <c r="B6" s="11" t="s">
        <v>10</v>
      </c>
      <c r="C6" s="12"/>
      <c r="D6" s="13" t="s">
        <v>11</v>
      </c>
      <c r="E6" s="11" t="s">
        <v>12</v>
      </c>
      <c r="F6" s="12"/>
      <c r="G6" s="13" t="s">
        <v>13</v>
      </c>
      <c r="H6" s="11" t="s">
        <v>12</v>
      </c>
      <c r="I6" s="12"/>
      <c r="J6" s="13" t="s">
        <v>14</v>
      </c>
      <c r="K6" s="11" t="s">
        <v>12</v>
      </c>
      <c r="L6" s="12"/>
      <c r="M6" s="13" t="s">
        <v>15</v>
      </c>
      <c r="N6" s="11" t="s">
        <v>12</v>
      </c>
      <c r="O6" s="12"/>
      <c r="P6" s="13" t="s">
        <v>16</v>
      </c>
      <c r="Q6" s="11" t="s">
        <v>12</v>
      </c>
      <c r="R6" s="12"/>
      <c r="S6" s="13" t="s">
        <v>17</v>
      </c>
      <c r="T6" s="11" t="s">
        <v>12</v>
      </c>
      <c r="U6" s="12"/>
      <c r="V6" s="13" t="s">
        <v>18</v>
      </c>
      <c r="W6" s="11" t="s">
        <v>12</v>
      </c>
      <c r="X6" s="12"/>
    </row>
    <row r="7" customFormat="false" ht="12.75" hidden="false" customHeight="false" outlineLevel="0" collapsed="false">
      <c r="A7" s="14"/>
      <c r="C7" s="7"/>
      <c r="F7" s="7"/>
      <c r="I7" s="7"/>
      <c r="L7" s="7"/>
      <c r="O7" s="7"/>
      <c r="R7" s="7"/>
      <c r="U7" s="7"/>
      <c r="X7" s="7"/>
    </row>
    <row r="8" customFormat="false" ht="12.75" hidden="false" customHeight="false" outlineLevel="0" collapsed="false">
      <c r="A8" s="15" t="s">
        <v>19</v>
      </c>
      <c r="B8" s="16"/>
      <c r="C8" s="17"/>
      <c r="D8" s="18"/>
      <c r="E8" s="16"/>
      <c r="F8" s="17"/>
      <c r="G8" s="18"/>
      <c r="H8" s="16"/>
      <c r="I8" s="17"/>
      <c r="J8" s="18"/>
      <c r="K8" s="16"/>
      <c r="L8" s="17"/>
      <c r="M8" s="18"/>
      <c r="N8" s="16"/>
      <c r="O8" s="17"/>
      <c r="P8" s="18"/>
      <c r="Q8" s="16"/>
      <c r="R8" s="17"/>
      <c r="S8" s="18"/>
      <c r="T8" s="16"/>
      <c r="U8" s="17"/>
      <c r="V8" s="18"/>
      <c r="W8" s="16"/>
      <c r="X8" s="17"/>
    </row>
    <row r="9" customFormat="false" ht="12.75" hidden="true" customHeight="false" outlineLevel="0" collapsed="false">
      <c r="A9" s="15" t="n">
        <v>1</v>
      </c>
      <c r="B9" s="16" t="n">
        <f aca="false">A9+1</f>
        <v>2</v>
      </c>
      <c r="C9" s="17" t="n">
        <f aca="false">B9+1</f>
        <v>3</v>
      </c>
      <c r="D9" s="19" t="n">
        <f aca="false">C9+1</f>
        <v>4</v>
      </c>
      <c r="E9" s="19" t="n">
        <f aca="false">D9+1</f>
        <v>5</v>
      </c>
      <c r="F9" s="17" t="n">
        <f aca="false">E9+1</f>
        <v>6</v>
      </c>
      <c r="G9" s="19" t="n">
        <f aca="false">F9+1</f>
        <v>7</v>
      </c>
      <c r="H9" s="19" t="n">
        <f aca="false">G9+1</f>
        <v>8</v>
      </c>
      <c r="I9" s="17" t="n">
        <f aca="false">H9+1</f>
        <v>9</v>
      </c>
      <c r="J9" s="19" t="n">
        <f aca="false">I9+1</f>
        <v>10</v>
      </c>
      <c r="K9" s="19" t="n">
        <f aca="false">J9+1</f>
        <v>11</v>
      </c>
      <c r="L9" s="17" t="n">
        <f aca="false">K9+1</f>
        <v>12</v>
      </c>
      <c r="M9" s="19" t="n">
        <f aca="false">L9+1</f>
        <v>13</v>
      </c>
      <c r="N9" s="19" t="n">
        <f aca="false">M9+1</f>
        <v>14</v>
      </c>
      <c r="O9" s="17" t="n">
        <f aca="false">N9+1</f>
        <v>15</v>
      </c>
      <c r="P9" s="19" t="n">
        <f aca="false">O9+1</f>
        <v>16</v>
      </c>
      <c r="Q9" s="19" t="n">
        <f aca="false">P9+1</f>
        <v>17</v>
      </c>
      <c r="R9" s="17" t="n">
        <f aca="false">Q9+1</f>
        <v>18</v>
      </c>
      <c r="S9" s="19" t="n">
        <f aca="false">R9+1</f>
        <v>19</v>
      </c>
      <c r="T9" s="19" t="n">
        <f aca="false">S9+1</f>
        <v>20</v>
      </c>
      <c r="U9" s="17" t="n">
        <f aca="false">T9+1</f>
        <v>21</v>
      </c>
      <c r="V9" s="19" t="n">
        <f aca="false">U9+1</f>
        <v>22</v>
      </c>
      <c r="W9" s="19" t="n">
        <f aca="false">V9+1</f>
        <v>23</v>
      </c>
      <c r="X9" s="17"/>
    </row>
    <row r="10" customFormat="false" ht="12.75" hidden="false" customHeight="false" outlineLevel="0" collapsed="false">
      <c r="A10" s="20" t="s">
        <v>20</v>
      </c>
      <c r="B10" s="21" t="str">
        <f aca="false">VLOOKUP($A10,$A15:$AS203,B9,FALSE())</f>
        <v>OneOK Energy Marketing </v>
      </c>
      <c r="C10" s="22"/>
      <c r="D10" s="21" t="n">
        <f aca="false">VLOOKUP($A10,$A15:$AS203,D9,FALSE())</f>
        <v>10500</v>
      </c>
      <c r="E10" s="21" t="n">
        <f aca="false">VLOOKUP($A10,$A15:$AS203,E9,FALSE())</f>
        <v>0</v>
      </c>
      <c r="F10" s="22"/>
      <c r="G10" s="21" t="n">
        <f aca="false">VLOOKUP($A10,$A15:$AS203,G9,FALSE())</f>
        <v>10500</v>
      </c>
      <c r="H10" s="21" t="n">
        <f aca="false">VLOOKUP($A10,$A15:$AS203,H9,FALSE())</f>
        <v>0</v>
      </c>
      <c r="I10" s="22"/>
      <c r="J10" s="21" t="n">
        <f aca="false">VLOOKUP($A10,$A15:$AS203,J9,FALSE())</f>
        <v>10500</v>
      </c>
      <c r="K10" s="21" t="n">
        <f aca="false">VLOOKUP($A10,$A15:$AS203,K9,FALSE())</f>
        <v>0</v>
      </c>
      <c r="L10" s="22"/>
      <c r="M10" s="21" t="n">
        <f aca="false">VLOOKUP($A10,$A15:$AS203,M9,FALSE())</f>
        <v>10500</v>
      </c>
      <c r="N10" s="21" t="n">
        <f aca="false">VLOOKUP($A10,$A15:$AS203,N9,FALSE())</f>
        <v>0</v>
      </c>
      <c r="O10" s="22"/>
      <c r="P10" s="21" t="n">
        <f aca="false">VLOOKUP($A10,$A15:$AS203,P9,FALSE())</f>
        <v>10500</v>
      </c>
      <c r="Q10" s="21" t="n">
        <f aca="false">VLOOKUP($A10,$A15:$AS203,Q9,FALSE())</f>
        <v>0</v>
      </c>
      <c r="R10" s="22"/>
      <c r="S10" s="21" t="n">
        <f aca="false">VLOOKUP($A10,$A15:$AS203,S9,FALSE())</f>
        <v>10500</v>
      </c>
      <c r="T10" s="21" t="n">
        <f aca="false">VLOOKUP($A10,$A15:$AS203,T9,FALSE())</f>
        <v>0</v>
      </c>
      <c r="U10" s="22"/>
      <c r="V10" s="21" t="n">
        <f aca="false">VLOOKUP($A10,$A15:$AS203,V9,FALSE())</f>
        <v>10500</v>
      </c>
      <c r="W10" s="21" t="n">
        <f aca="false">VLOOKUP($A10,$A15:$AS203,W9,FALSE())</f>
        <v>0</v>
      </c>
      <c r="X10" s="22"/>
    </row>
    <row r="11" customFormat="false" ht="12.75" hidden="true" customHeight="false" outlineLevel="0" collapsed="false">
      <c r="A11" s="23"/>
      <c r="B11" s="21" t="n">
        <v>1</v>
      </c>
      <c r="C11" s="22" t="n">
        <f aca="false">B11+1</f>
        <v>2</v>
      </c>
      <c r="D11" s="21" t="n">
        <f aca="false">C11+1</f>
        <v>3</v>
      </c>
      <c r="E11" s="21" t="n">
        <f aca="false">D11+1</f>
        <v>4</v>
      </c>
      <c r="F11" s="22" t="n">
        <f aca="false">E11+1</f>
        <v>5</v>
      </c>
      <c r="G11" s="21" t="n">
        <f aca="false">F11+1</f>
        <v>6</v>
      </c>
      <c r="H11" s="21" t="n">
        <f aca="false">G11+1</f>
        <v>7</v>
      </c>
      <c r="I11" s="22" t="n">
        <f aca="false">H11+1</f>
        <v>8</v>
      </c>
      <c r="J11" s="21" t="n">
        <f aca="false">I11+1</f>
        <v>9</v>
      </c>
      <c r="K11" s="21" t="n">
        <f aca="false">J11+1</f>
        <v>10</v>
      </c>
      <c r="L11" s="22" t="n">
        <f aca="false">K11+1</f>
        <v>11</v>
      </c>
      <c r="M11" s="21" t="n">
        <f aca="false">L11+1</f>
        <v>12</v>
      </c>
      <c r="N11" s="21" t="n">
        <f aca="false">M11+1</f>
        <v>13</v>
      </c>
      <c r="O11" s="22" t="n">
        <f aca="false">N11+1</f>
        <v>14</v>
      </c>
      <c r="P11" s="21" t="n">
        <f aca="false">O11+1</f>
        <v>15</v>
      </c>
      <c r="Q11" s="21" t="n">
        <f aca="false">P11+1</f>
        <v>16</v>
      </c>
      <c r="R11" s="22" t="n">
        <f aca="false">Q11+1</f>
        <v>17</v>
      </c>
      <c r="S11" s="21" t="n">
        <f aca="false">R11+1</f>
        <v>18</v>
      </c>
      <c r="T11" s="21" t="n">
        <f aca="false">S11+1</f>
        <v>19</v>
      </c>
      <c r="U11" s="22" t="n">
        <f aca="false">T11+1</f>
        <v>20</v>
      </c>
      <c r="V11" s="21" t="n">
        <f aca="false">U11+1</f>
        <v>21</v>
      </c>
      <c r="W11" s="21" t="n">
        <f aca="false">V11+1</f>
        <v>22</v>
      </c>
      <c r="X11" s="22"/>
    </row>
    <row r="12" customFormat="false" ht="12.75" hidden="false" customHeight="false" outlineLevel="0" collapsed="false">
      <c r="A12" s="15" t="s">
        <v>21</v>
      </c>
      <c r="B12" s="24"/>
      <c r="C12" s="25"/>
      <c r="D12" s="26" t="n">
        <f aca="false">VLOOKUP($B$10,$B$218:$W$319,D$11,FALSE())</f>
        <v>111650</v>
      </c>
      <c r="E12" s="21" t="n">
        <f aca="false">VLOOKUP($B$10,$B$218:$W$319,E$11,FALSE())</f>
        <v>0</v>
      </c>
      <c r="F12" s="25"/>
      <c r="G12" s="26" t="n">
        <f aca="false">VLOOKUP($B$10,$B$218:$W$319,G$11,FALSE())</f>
        <v>111650</v>
      </c>
      <c r="H12" s="21" t="n">
        <f aca="false">VLOOKUP($B$10,$B$218:$W$319,H$11,FALSE())</f>
        <v>0</v>
      </c>
      <c r="I12" s="25"/>
      <c r="J12" s="26" t="n">
        <f aca="false">VLOOKUP($B$10,$B$218:$W$319,J$11,FALSE())</f>
        <v>111650</v>
      </c>
      <c r="K12" s="21" t="n">
        <f aca="false">VLOOKUP($B$10,$B$218:$W$319,K$11,FALSE())</f>
        <v>0</v>
      </c>
      <c r="L12" s="25"/>
      <c r="M12" s="26" t="n">
        <f aca="false">VLOOKUP($B$10,$B$218:$W$319,M$11,FALSE())</f>
        <v>111650</v>
      </c>
      <c r="N12" s="21" t="n">
        <f aca="false">VLOOKUP($B$10,$B$218:$W$319,N$11,FALSE())</f>
        <v>3059</v>
      </c>
      <c r="O12" s="25"/>
      <c r="P12" s="26" t="n">
        <f aca="false">VLOOKUP($B$10,$B$218:$W$319,P$11,FALSE())</f>
        <v>111650</v>
      </c>
      <c r="Q12" s="21" t="n">
        <f aca="false">VLOOKUP($B$10,$B$218:$W$319,Q$11,FALSE())</f>
        <v>183</v>
      </c>
      <c r="R12" s="25"/>
      <c r="S12" s="26" t="n">
        <f aca="false">VLOOKUP($B$10,$B$218:$W$319,S$11,FALSE())</f>
        <v>111650</v>
      </c>
      <c r="T12" s="21" t="n">
        <f aca="false">VLOOKUP($B$10,$B$218:$W$319,T$11,FALSE())</f>
        <v>5480</v>
      </c>
      <c r="U12" s="25"/>
      <c r="V12" s="26" t="n">
        <f aca="false">VLOOKUP($B$10,$B$218:$W$319,V$11,FALSE())</f>
        <v>111650</v>
      </c>
      <c r="W12" s="21" t="n">
        <f aca="false">VLOOKUP($B$10,$B$218:$W$319,W$11,FALSE())</f>
        <v>4472</v>
      </c>
      <c r="X12" s="25"/>
      <c r="Y12" s="27"/>
      <c r="Z12" s="27"/>
      <c r="AA12" s="27"/>
    </row>
    <row r="13" customFormat="false" ht="12.75" hidden="false" customHeight="false" outlineLevel="0" collapsed="false">
      <c r="C13" s="7"/>
      <c r="D13" s="28"/>
      <c r="E13" s="29"/>
      <c r="F13" s="7"/>
      <c r="G13" s="28"/>
      <c r="H13" s="29"/>
      <c r="I13" s="7"/>
      <c r="J13" s="28"/>
      <c r="K13" s="29"/>
      <c r="L13" s="7"/>
      <c r="M13" s="28"/>
      <c r="N13" s="29"/>
      <c r="O13" s="7"/>
      <c r="P13" s="28"/>
      <c r="Q13" s="29"/>
      <c r="R13" s="7"/>
      <c r="S13" s="28"/>
      <c r="T13" s="29"/>
      <c r="U13" s="7"/>
      <c r="V13" s="28"/>
      <c r="W13" s="29"/>
      <c r="X13" s="7"/>
    </row>
    <row r="14" customFormat="false" ht="12.75" hidden="false" customHeight="false" outlineLevel="0" collapsed="false">
      <c r="A14" s="30" t="s">
        <v>22</v>
      </c>
      <c r="B14" s="30"/>
      <c r="C14" s="7"/>
      <c r="D14" s="28"/>
      <c r="E14" s="29"/>
      <c r="F14" s="7"/>
      <c r="G14" s="28"/>
      <c r="H14" s="29"/>
      <c r="I14" s="7"/>
      <c r="J14" s="28"/>
      <c r="K14" s="29"/>
      <c r="L14" s="7"/>
      <c r="M14" s="28"/>
      <c r="N14" s="29"/>
      <c r="O14" s="7"/>
      <c r="P14" s="28"/>
      <c r="Q14" s="29"/>
      <c r="R14" s="7"/>
      <c r="S14" s="28"/>
      <c r="T14" s="29"/>
      <c r="U14" s="7"/>
      <c r="V14" s="28"/>
      <c r="W14" s="29"/>
      <c r="X14" s="7"/>
    </row>
    <row r="15" customFormat="false" ht="12.75" hidden="false" customHeight="false" outlineLevel="0" collapsed="false">
      <c r="A15" s="31" t="s">
        <v>20</v>
      </c>
      <c r="B15" s="2" t="s">
        <v>23</v>
      </c>
      <c r="C15" s="7"/>
      <c r="D15" s="28" t="n">
        <f aca="false">'Study 2'!$D14</f>
        <v>10500</v>
      </c>
      <c r="E15" s="29" t="n">
        <f aca="false">'Study 2'!$E14</f>
        <v>0</v>
      </c>
      <c r="F15" s="7"/>
      <c r="G15" s="28" t="n">
        <f aca="false">'Study 1'!D14</f>
        <v>10500</v>
      </c>
      <c r="H15" s="28" t="n">
        <f aca="false">'Study 1'!E14</f>
        <v>0</v>
      </c>
      <c r="I15" s="7"/>
      <c r="J15" s="28" t="n">
        <f aca="false">'Study 1b'!D14</f>
        <v>10500</v>
      </c>
      <c r="K15" s="28" t="n">
        <f aca="false">'Study 1b'!E14</f>
        <v>0</v>
      </c>
      <c r="L15" s="7"/>
      <c r="M15" s="28" t="n">
        <f aca="false">'Study 3'!D14</f>
        <v>10500</v>
      </c>
      <c r="N15" s="28" t="n">
        <f aca="false">'Study 3'!E14</f>
        <v>0</v>
      </c>
      <c r="O15" s="7"/>
      <c r="P15" s="28" t="n">
        <f aca="false">'Study 3b'!D14</f>
        <v>10500</v>
      </c>
      <c r="Q15" s="28" t="n">
        <f aca="false">'Study 3b'!E14</f>
        <v>0</v>
      </c>
      <c r="R15" s="7"/>
      <c r="S15" s="28" t="n">
        <f aca="false">'Study 4a'!D14</f>
        <v>10500</v>
      </c>
      <c r="T15" s="28" t="n">
        <f aca="false">'Study 4a'!E14</f>
        <v>0</v>
      </c>
      <c r="U15" s="7"/>
      <c r="V15" s="28" t="n">
        <f aca="false">'Study 4b'!D14</f>
        <v>10500</v>
      </c>
      <c r="W15" s="28" t="n">
        <f aca="false">'Study 4b'!E14</f>
        <v>0</v>
      </c>
      <c r="X15" s="7"/>
    </row>
    <row r="16" customFormat="false" ht="12.75" hidden="false" customHeight="false" outlineLevel="0" collapsed="false">
      <c r="A16" s="31" t="s">
        <v>24</v>
      </c>
      <c r="B16" s="2" t="s">
        <v>25</v>
      </c>
      <c r="C16" s="7"/>
      <c r="D16" s="28" t="n">
        <f aca="false">'Study 2'!$D15</f>
        <v>5000</v>
      </c>
      <c r="E16" s="29" t="n">
        <f aca="false">'Study 2'!$E15</f>
        <v>0</v>
      </c>
      <c r="F16" s="7"/>
      <c r="G16" s="28" t="n">
        <f aca="false">'Study 1'!D15</f>
        <v>5000</v>
      </c>
      <c r="H16" s="29" t="n">
        <f aca="false">'Study 1'!E15</f>
        <v>0</v>
      </c>
      <c r="I16" s="7"/>
      <c r="J16" s="28" t="n">
        <f aca="false">'Study 1b'!D15</f>
        <v>5000</v>
      </c>
      <c r="K16" s="29" t="n">
        <f aca="false">'Study 1b'!E15</f>
        <v>0</v>
      </c>
      <c r="L16" s="7"/>
      <c r="M16" s="28" t="n">
        <f aca="false">'Study 3'!D15</f>
        <v>5000</v>
      </c>
      <c r="N16" s="29" t="n">
        <f aca="false">'Study 3'!E15</f>
        <v>0</v>
      </c>
      <c r="O16" s="7"/>
      <c r="P16" s="28" t="n">
        <f aca="false">'Study 3b'!D15</f>
        <v>5000</v>
      </c>
      <c r="Q16" s="28" t="n">
        <f aca="false">'Study 3b'!E15</f>
        <v>0</v>
      </c>
      <c r="R16" s="7"/>
      <c r="S16" s="28" t="n">
        <f aca="false">'Study 4a'!D15</f>
        <v>5000</v>
      </c>
      <c r="T16" s="29" t="n">
        <f aca="false">'Study 4a'!E15</f>
        <v>0</v>
      </c>
      <c r="U16" s="7"/>
      <c r="V16" s="28" t="n">
        <f aca="false">'Study 4b'!D15</f>
        <v>5000</v>
      </c>
      <c r="W16" s="29" t="n">
        <f aca="false">'Study 4b'!E15</f>
        <v>0</v>
      </c>
      <c r="X16" s="7"/>
    </row>
    <row r="17" customFormat="false" ht="12.75" hidden="false" customHeight="false" outlineLevel="0" collapsed="false">
      <c r="A17" s="31" t="s">
        <v>26</v>
      </c>
      <c r="B17" s="2" t="s">
        <v>25</v>
      </c>
      <c r="C17" s="7"/>
      <c r="D17" s="28" t="n">
        <f aca="false">'Study 2'!$D16</f>
        <v>25575</v>
      </c>
      <c r="E17" s="29" t="n">
        <f aca="false">'Study 2'!$E16</f>
        <v>0</v>
      </c>
      <c r="F17" s="7"/>
      <c r="G17" s="28" t="n">
        <f aca="false">'Study 1'!D16</f>
        <v>25575</v>
      </c>
      <c r="H17" s="29" t="n">
        <f aca="false">'Study 1'!E16</f>
        <v>0</v>
      </c>
      <c r="I17" s="7"/>
      <c r="J17" s="28" t="n">
        <f aca="false">'Study 1b'!D16</f>
        <v>25575</v>
      </c>
      <c r="K17" s="29" t="n">
        <f aca="false">'Study 1b'!E16</f>
        <v>0</v>
      </c>
      <c r="L17" s="7"/>
      <c r="M17" s="28" t="n">
        <f aca="false">'Study 3'!D16</f>
        <v>25575</v>
      </c>
      <c r="N17" s="29" t="n">
        <f aca="false">'Study 3'!E16</f>
        <v>0</v>
      </c>
      <c r="O17" s="7"/>
      <c r="P17" s="28" t="n">
        <f aca="false">'Study 3b'!D16</f>
        <v>25575</v>
      </c>
      <c r="Q17" s="28" t="n">
        <f aca="false">'Study 3b'!E16</f>
        <v>0</v>
      </c>
      <c r="R17" s="7"/>
      <c r="S17" s="28" t="n">
        <f aca="false">'Study 4a'!D16</f>
        <v>25575</v>
      </c>
      <c r="T17" s="29" t="n">
        <f aca="false">'Study 4a'!E16</f>
        <v>0</v>
      </c>
      <c r="U17" s="7"/>
      <c r="V17" s="28" t="n">
        <f aca="false">'Study 4b'!D16</f>
        <v>25575</v>
      </c>
      <c r="W17" s="29" t="n">
        <f aca="false">'Study 4b'!E16</f>
        <v>0</v>
      </c>
      <c r="X17" s="7"/>
    </row>
    <row r="18" customFormat="false" ht="12.75" hidden="false" customHeight="false" outlineLevel="0" collapsed="false">
      <c r="A18" s="31" t="s">
        <v>27</v>
      </c>
      <c r="B18" s="2" t="s">
        <v>28</v>
      </c>
      <c r="C18" s="7"/>
      <c r="D18" s="28" t="n">
        <f aca="false">'Study 2'!$D17</f>
        <v>51150</v>
      </c>
      <c r="E18" s="29" t="n">
        <f aca="false">'Study 2'!$E17</f>
        <v>0</v>
      </c>
      <c r="F18" s="7"/>
      <c r="G18" s="28" t="n">
        <f aca="false">'Study 1'!D17</f>
        <v>51150</v>
      </c>
      <c r="H18" s="29" t="n">
        <f aca="false">'Study 1'!E17</f>
        <v>0</v>
      </c>
      <c r="I18" s="7"/>
      <c r="J18" s="28" t="n">
        <f aca="false">'Study 1b'!D17</f>
        <v>51150</v>
      </c>
      <c r="K18" s="29" t="n">
        <f aca="false">'Study 1b'!E17</f>
        <v>0</v>
      </c>
      <c r="L18" s="7"/>
      <c r="M18" s="28" t="n">
        <f aca="false">'Study 3'!D17</f>
        <v>51150</v>
      </c>
      <c r="N18" s="29" t="n">
        <f aca="false">'Study 3'!E17</f>
        <v>0</v>
      </c>
      <c r="O18" s="7"/>
      <c r="P18" s="28" t="n">
        <f aca="false">'Study 3b'!D17</f>
        <v>51150</v>
      </c>
      <c r="Q18" s="28" t="n">
        <f aca="false">'Study 3b'!E17</f>
        <v>0</v>
      </c>
      <c r="R18" s="7"/>
      <c r="S18" s="28" t="n">
        <f aca="false">'Study 4a'!D17</f>
        <v>51150</v>
      </c>
      <c r="T18" s="29" t="n">
        <f aca="false">'Study 4a'!E17</f>
        <v>0</v>
      </c>
      <c r="U18" s="7"/>
      <c r="V18" s="28" t="n">
        <f aca="false">'Study 4b'!D17</f>
        <v>51150</v>
      </c>
      <c r="W18" s="29" t="n">
        <f aca="false">'Study 4b'!E17</f>
        <v>0</v>
      </c>
      <c r="X18" s="7"/>
    </row>
    <row r="19" customFormat="false" ht="12.75" hidden="false" customHeight="false" outlineLevel="0" collapsed="false">
      <c r="A19" s="31" t="s">
        <v>29</v>
      </c>
      <c r="B19" s="2" t="s">
        <v>28</v>
      </c>
      <c r="C19" s="7"/>
      <c r="D19" s="28" t="n">
        <f aca="false">'Study 2'!$D18</f>
        <v>10000</v>
      </c>
      <c r="E19" s="29" t="n">
        <f aca="false">'Study 2'!$E18</f>
        <v>0</v>
      </c>
      <c r="F19" s="7"/>
      <c r="G19" s="28" t="n">
        <f aca="false">'Study 1'!D18</f>
        <v>10000</v>
      </c>
      <c r="H19" s="29" t="n">
        <f aca="false">'Study 1'!E18</f>
        <v>0</v>
      </c>
      <c r="I19" s="7"/>
      <c r="J19" s="28" t="n">
        <f aca="false">'Study 1b'!D18</f>
        <v>10000</v>
      </c>
      <c r="K19" s="29" t="n">
        <f aca="false">'Study 1b'!E18</f>
        <v>0</v>
      </c>
      <c r="L19" s="7"/>
      <c r="M19" s="28" t="n">
        <f aca="false">'Study 3'!D18</f>
        <v>10000</v>
      </c>
      <c r="N19" s="29" t="n">
        <f aca="false">'Study 3'!E18</f>
        <v>0</v>
      </c>
      <c r="O19" s="7"/>
      <c r="P19" s="28" t="n">
        <f aca="false">'Study 3b'!D18</f>
        <v>10000</v>
      </c>
      <c r="Q19" s="28" t="n">
        <f aca="false">'Study 3b'!E18</f>
        <v>0</v>
      </c>
      <c r="R19" s="7"/>
      <c r="S19" s="28" t="n">
        <f aca="false">'Study 4a'!D18</f>
        <v>10000</v>
      </c>
      <c r="T19" s="29" t="n">
        <f aca="false">'Study 4a'!E18</f>
        <v>0</v>
      </c>
      <c r="U19" s="7"/>
      <c r="V19" s="28" t="n">
        <f aca="false">'Study 4b'!D18</f>
        <v>10000</v>
      </c>
      <c r="W19" s="29" t="n">
        <f aca="false">'Study 4b'!E18</f>
        <v>0</v>
      </c>
      <c r="X19" s="7"/>
    </row>
    <row r="20" customFormat="false" ht="12.75" hidden="false" customHeight="false" outlineLevel="0" collapsed="false">
      <c r="A20" s="31" t="s">
        <v>30</v>
      </c>
      <c r="B20" s="2" t="s">
        <v>31</v>
      </c>
      <c r="C20" s="7"/>
      <c r="D20" s="28" t="n">
        <f aca="false">'Study 2'!$D19</f>
        <v>35000</v>
      </c>
      <c r="E20" s="29" t="n">
        <f aca="false">'Study 2'!$E19</f>
        <v>0</v>
      </c>
      <c r="F20" s="7"/>
      <c r="G20" s="28" t="n">
        <f aca="false">'Study 1'!D19</f>
        <v>35000</v>
      </c>
      <c r="H20" s="29" t="n">
        <f aca="false">'Study 1'!E19</f>
        <v>0</v>
      </c>
      <c r="I20" s="7"/>
      <c r="J20" s="28" t="n">
        <f aca="false">'Study 1b'!D19</f>
        <v>35000</v>
      </c>
      <c r="K20" s="29" t="n">
        <f aca="false">'Study 1b'!E19</f>
        <v>0</v>
      </c>
      <c r="L20" s="7"/>
      <c r="M20" s="28" t="n">
        <f aca="false">'Study 3'!D19</f>
        <v>35000</v>
      </c>
      <c r="N20" s="29" t="n">
        <f aca="false">'Study 3'!E19</f>
        <v>0</v>
      </c>
      <c r="O20" s="7"/>
      <c r="P20" s="28" t="n">
        <f aca="false">'Study 3b'!D19</f>
        <v>35000</v>
      </c>
      <c r="Q20" s="28" t="n">
        <f aca="false">'Study 3b'!E19</f>
        <v>0</v>
      </c>
      <c r="R20" s="7"/>
      <c r="S20" s="28" t="n">
        <f aca="false">'Study 4a'!D19</f>
        <v>35000</v>
      </c>
      <c r="T20" s="29" t="n">
        <f aca="false">'Study 4a'!E19</f>
        <v>0</v>
      </c>
      <c r="U20" s="7"/>
      <c r="V20" s="28" t="n">
        <f aca="false">'Study 4b'!D19</f>
        <v>35000</v>
      </c>
      <c r="W20" s="29" t="n">
        <f aca="false">'Study 4b'!E19</f>
        <v>0</v>
      </c>
      <c r="X20" s="7"/>
    </row>
    <row r="21" customFormat="false" ht="12.75" hidden="false" customHeight="false" outlineLevel="0" collapsed="false">
      <c r="A21" s="31" t="s">
        <v>32</v>
      </c>
      <c r="B21" s="2" t="s">
        <v>33</v>
      </c>
      <c r="C21" s="7"/>
      <c r="D21" s="28" t="n">
        <f aca="false">'Study 2'!$D20</f>
        <v>85000</v>
      </c>
      <c r="E21" s="29" t="n">
        <f aca="false">'Study 2'!$E20</f>
        <v>0</v>
      </c>
      <c r="F21" s="7"/>
      <c r="G21" s="28" t="n">
        <f aca="false">'Study 1'!D20</f>
        <v>85000</v>
      </c>
      <c r="H21" s="29" t="n">
        <f aca="false">'Study 1'!E20</f>
        <v>0</v>
      </c>
      <c r="I21" s="7"/>
      <c r="J21" s="28" t="n">
        <f aca="false">'Study 1b'!D20</f>
        <v>85000</v>
      </c>
      <c r="K21" s="29" t="n">
        <f aca="false">'Study 1b'!E20</f>
        <v>0</v>
      </c>
      <c r="L21" s="7"/>
      <c r="M21" s="28" t="n">
        <f aca="false">'Study 3'!D20</f>
        <v>85000</v>
      </c>
      <c r="N21" s="29" t="n">
        <f aca="false">'Study 3'!E20</f>
        <v>0</v>
      </c>
      <c r="O21" s="7"/>
      <c r="P21" s="28" t="n">
        <f aca="false">'Study 3b'!D20</f>
        <v>85000</v>
      </c>
      <c r="Q21" s="28" t="n">
        <f aca="false">'Study 3b'!E20</f>
        <v>0</v>
      </c>
      <c r="R21" s="7"/>
      <c r="S21" s="28" t="n">
        <f aca="false">'Study 4a'!D20</f>
        <v>85000</v>
      </c>
      <c r="T21" s="29" t="n">
        <f aca="false">'Study 4a'!E20</f>
        <v>0</v>
      </c>
      <c r="U21" s="7"/>
      <c r="V21" s="28" t="n">
        <f aca="false">'Study 4b'!D20</f>
        <v>85000</v>
      </c>
      <c r="W21" s="29" t="n">
        <f aca="false">'Study 4b'!E20</f>
        <v>0</v>
      </c>
      <c r="X21" s="7"/>
    </row>
    <row r="22" customFormat="false" ht="12.75" hidden="false" customHeight="false" outlineLevel="0" collapsed="false">
      <c r="A22" s="31"/>
      <c r="B22" s="32" t="s">
        <v>34</v>
      </c>
      <c r="C22" s="7"/>
      <c r="D22" s="33" t="n">
        <f aca="false">'Study 2'!$D21</f>
        <v>222225</v>
      </c>
      <c r="E22" s="33" t="n">
        <f aca="false">'Study 2'!$E21</f>
        <v>0</v>
      </c>
      <c r="F22" s="7"/>
      <c r="G22" s="33" t="n">
        <f aca="false">'Study 1'!D21</f>
        <v>222225</v>
      </c>
      <c r="H22" s="33" t="n">
        <f aca="false">'Study 1'!E21</f>
        <v>0</v>
      </c>
      <c r="I22" s="7"/>
      <c r="J22" s="33" t="n">
        <f aca="false">'Study 1b'!D21</f>
        <v>222225</v>
      </c>
      <c r="K22" s="33" t="n">
        <f aca="false">'Study 1b'!E21</f>
        <v>0</v>
      </c>
      <c r="L22" s="7"/>
      <c r="M22" s="33" t="n">
        <f aca="false">'Study 3'!D21</f>
        <v>222225</v>
      </c>
      <c r="N22" s="33" t="n">
        <f aca="false">'Study 3'!E21</f>
        <v>0</v>
      </c>
      <c r="O22" s="7"/>
      <c r="P22" s="34" t="n">
        <f aca="false">'Study 3b'!D21</f>
        <v>222225</v>
      </c>
      <c r="Q22" s="35" t="n">
        <f aca="false">'Study 3b'!E21</f>
        <v>0</v>
      </c>
      <c r="R22" s="7"/>
      <c r="S22" s="33" t="n">
        <f aca="false">'Study 4a'!D21</f>
        <v>222225</v>
      </c>
      <c r="T22" s="33" t="n">
        <f aca="false">'Study 4a'!E21</f>
        <v>0</v>
      </c>
      <c r="U22" s="7"/>
      <c r="V22" s="33" t="n">
        <f aca="false">'Study 4b'!D21</f>
        <v>222225</v>
      </c>
      <c r="W22" s="33" t="n">
        <f aca="false">'Study 4b'!E21</f>
        <v>0</v>
      </c>
      <c r="X22" s="7"/>
    </row>
    <row r="23" customFormat="false" ht="12.75" hidden="false" customHeight="false" outlineLevel="0" collapsed="false">
      <c r="A23" s="31"/>
      <c r="C23" s="7"/>
      <c r="D23" s="28"/>
      <c r="E23" s="29"/>
      <c r="F23" s="7"/>
      <c r="G23" s="28"/>
      <c r="H23" s="29"/>
      <c r="I23" s="7"/>
      <c r="J23" s="28"/>
      <c r="K23" s="29"/>
      <c r="L23" s="7"/>
      <c r="M23" s="28"/>
      <c r="N23" s="29"/>
      <c r="O23" s="7"/>
      <c r="P23" s="28"/>
      <c r="Q23" s="29"/>
      <c r="R23" s="7"/>
      <c r="S23" s="28"/>
      <c r="T23" s="29"/>
      <c r="U23" s="7"/>
      <c r="V23" s="28"/>
      <c r="W23" s="29"/>
      <c r="X23" s="7"/>
    </row>
    <row r="24" customFormat="false" ht="12.75" hidden="false" customHeight="false" outlineLevel="0" collapsed="false">
      <c r="A24" s="30" t="s">
        <v>35</v>
      </c>
      <c r="B24" s="30"/>
      <c r="C24" s="7"/>
      <c r="D24" s="28"/>
      <c r="E24" s="29"/>
      <c r="F24" s="7"/>
      <c r="G24" s="28"/>
      <c r="H24" s="29"/>
      <c r="I24" s="7"/>
      <c r="J24" s="28"/>
      <c r="K24" s="29"/>
      <c r="L24" s="7"/>
      <c r="M24" s="28"/>
      <c r="N24" s="29"/>
      <c r="O24" s="7"/>
      <c r="P24" s="28"/>
      <c r="Q24" s="29"/>
      <c r="R24" s="7"/>
      <c r="S24" s="28"/>
      <c r="T24" s="29"/>
      <c r="U24" s="7"/>
      <c r="V24" s="28"/>
      <c r="W24" s="29"/>
      <c r="X24" s="7"/>
    </row>
    <row r="25" customFormat="false" ht="12.75" hidden="false" customHeight="false" outlineLevel="0" collapsed="false">
      <c r="A25" s="31" t="s">
        <v>36</v>
      </c>
      <c r="B25" s="2" t="s">
        <v>37</v>
      </c>
      <c r="C25" s="7"/>
      <c r="D25" s="28" t="n">
        <f aca="false">'Study 2'!$D24</f>
        <v>2016</v>
      </c>
      <c r="E25" s="29" t="n">
        <f aca="false">'Study 2'!$E24</f>
        <v>0</v>
      </c>
      <c r="F25" s="7"/>
      <c r="G25" s="28" t="n">
        <f aca="false">'Study 1'!D24</f>
        <v>2016</v>
      </c>
      <c r="H25" s="29" t="n">
        <f aca="false">'Study 1'!E24</f>
        <v>61</v>
      </c>
      <c r="I25" s="7"/>
      <c r="J25" s="28" t="n">
        <f aca="false">'Study 1b'!D24</f>
        <v>2016</v>
      </c>
      <c r="K25" s="29" t="n">
        <f aca="false">'Study 1b'!E24</f>
        <v>0</v>
      </c>
      <c r="L25" s="7"/>
      <c r="M25" s="28" t="n">
        <f aca="false">'Study 3'!D24</f>
        <v>2016</v>
      </c>
      <c r="N25" s="29" t="n">
        <f aca="false">'Study 3'!E24</f>
        <v>523</v>
      </c>
      <c r="O25" s="7"/>
      <c r="P25" s="28" t="n">
        <f aca="false">'Study 3b'!D24</f>
        <v>2016</v>
      </c>
      <c r="Q25" s="28" t="n">
        <f aca="false">'Study 3b'!E24</f>
        <v>29</v>
      </c>
      <c r="R25" s="7"/>
      <c r="S25" s="28" t="n">
        <f aca="false">'Study 4a'!D24</f>
        <v>2016</v>
      </c>
      <c r="T25" s="29" t="n">
        <f aca="false">'Study 4a'!E24</f>
        <v>856</v>
      </c>
      <c r="U25" s="7"/>
      <c r="V25" s="28" t="n">
        <f aca="false">'Study 4b'!D24</f>
        <v>2016</v>
      </c>
      <c r="W25" s="29" t="n">
        <f aca="false">'Study 4b'!E24</f>
        <v>733</v>
      </c>
      <c r="X25" s="7"/>
    </row>
    <row r="26" customFormat="false" ht="12.75" hidden="false" customHeight="false" outlineLevel="0" collapsed="false">
      <c r="A26" s="31" t="s">
        <v>38</v>
      </c>
      <c r="B26" s="2" t="s">
        <v>39</v>
      </c>
      <c r="C26" s="7"/>
      <c r="D26" s="28" t="n">
        <f aca="false">'Study 2'!$D25</f>
        <v>11418</v>
      </c>
      <c r="E26" s="29" t="n">
        <f aca="false">'Study 2'!$E25</f>
        <v>0</v>
      </c>
      <c r="F26" s="7"/>
      <c r="G26" s="28" t="n">
        <f aca="false">'Study 1'!D25</f>
        <v>11418</v>
      </c>
      <c r="H26" s="29" t="n">
        <f aca="false">'Study 1'!E25</f>
        <v>0</v>
      </c>
      <c r="I26" s="7"/>
      <c r="J26" s="28" t="n">
        <f aca="false">'Study 1b'!D25</f>
        <v>11418</v>
      </c>
      <c r="K26" s="29" t="n">
        <f aca="false">'Study 1b'!E25</f>
        <v>0</v>
      </c>
      <c r="L26" s="7"/>
      <c r="M26" s="28" t="n">
        <f aca="false">'Study 3'!D25</f>
        <v>11418</v>
      </c>
      <c r="N26" s="29" t="n">
        <f aca="false">'Study 3'!E25</f>
        <v>0</v>
      </c>
      <c r="O26" s="7"/>
      <c r="P26" s="28" t="n">
        <f aca="false">'Study 3b'!D25</f>
        <v>11418</v>
      </c>
      <c r="Q26" s="28" t="n">
        <f aca="false">'Study 3b'!E25</f>
        <v>0</v>
      </c>
      <c r="R26" s="7"/>
      <c r="S26" s="28" t="n">
        <f aca="false">'Study 4a'!D25</f>
        <v>11418</v>
      </c>
      <c r="T26" s="29" t="n">
        <f aca="false">'Study 4a'!E25</f>
        <v>0</v>
      </c>
      <c r="U26" s="7"/>
      <c r="V26" s="28" t="n">
        <f aca="false">'Study 4b'!D25</f>
        <v>11418</v>
      </c>
      <c r="W26" s="29" t="n">
        <f aca="false">'Study 4b'!E25</f>
        <v>0</v>
      </c>
      <c r="X26" s="7"/>
    </row>
    <row r="27" customFormat="false" ht="12.75" hidden="false" customHeight="false" outlineLevel="0" collapsed="false">
      <c r="A27" s="31" t="s">
        <v>40</v>
      </c>
      <c r="B27" s="2" t="s">
        <v>41</v>
      </c>
      <c r="C27" s="7"/>
      <c r="D27" s="28" t="n">
        <f aca="false">'Study 2'!$D26</f>
        <v>7664</v>
      </c>
      <c r="E27" s="29" t="n">
        <f aca="false">'Study 2'!$E26</f>
        <v>0</v>
      </c>
      <c r="F27" s="7"/>
      <c r="G27" s="28" t="n">
        <f aca="false">'Study 1'!D26</f>
        <v>7664</v>
      </c>
      <c r="H27" s="29" t="n">
        <f aca="false">'Study 1'!E26</f>
        <v>0</v>
      </c>
      <c r="I27" s="7"/>
      <c r="J27" s="28" t="n">
        <f aca="false">'Study 1b'!D26</f>
        <v>7664</v>
      </c>
      <c r="K27" s="29" t="n">
        <f aca="false">'Study 1b'!E26</f>
        <v>0</v>
      </c>
      <c r="L27" s="7"/>
      <c r="M27" s="28" t="n">
        <f aca="false">'Study 3'!D26</f>
        <v>7664</v>
      </c>
      <c r="N27" s="29" t="n">
        <f aca="false">'Study 3'!E26</f>
        <v>0</v>
      </c>
      <c r="O27" s="7"/>
      <c r="P27" s="28" t="n">
        <f aca="false">'Study 3b'!D26</f>
        <v>7664</v>
      </c>
      <c r="Q27" s="28" t="n">
        <f aca="false">'Study 3b'!E26</f>
        <v>0</v>
      </c>
      <c r="R27" s="7"/>
      <c r="S27" s="28" t="n">
        <f aca="false">'Study 4a'!D26</f>
        <v>7664</v>
      </c>
      <c r="T27" s="29" t="n">
        <f aca="false">'Study 4a'!E26</f>
        <v>0</v>
      </c>
      <c r="U27" s="7"/>
      <c r="V27" s="28" t="n">
        <f aca="false">'Study 4b'!D26</f>
        <v>7664</v>
      </c>
      <c r="W27" s="29" t="n">
        <f aca="false">'Study 4b'!E26</f>
        <v>0</v>
      </c>
      <c r="X27" s="7"/>
    </row>
    <row r="28" customFormat="false" ht="12.75" hidden="false" customHeight="false" outlineLevel="0" collapsed="false">
      <c r="A28" s="31" t="s">
        <v>42</v>
      </c>
      <c r="B28" s="2" t="s">
        <v>41</v>
      </c>
      <c r="C28" s="7"/>
      <c r="D28" s="28" t="n">
        <f aca="false">'Study 2'!$D27</f>
        <v>12796</v>
      </c>
      <c r="E28" s="29" t="n">
        <f aca="false">'Study 2'!$E27</f>
        <v>0</v>
      </c>
      <c r="F28" s="7"/>
      <c r="G28" s="28" t="n">
        <f aca="false">'Study 1'!D27</f>
        <v>12796</v>
      </c>
      <c r="H28" s="29" t="n">
        <f aca="false">'Study 1'!E27</f>
        <v>0</v>
      </c>
      <c r="I28" s="7"/>
      <c r="J28" s="28" t="n">
        <f aca="false">'Study 1b'!D27</f>
        <v>12796</v>
      </c>
      <c r="K28" s="29" t="n">
        <f aca="false">'Study 1b'!E27</f>
        <v>0</v>
      </c>
      <c r="L28" s="7"/>
      <c r="M28" s="28" t="n">
        <f aca="false">'Study 3'!D27</f>
        <v>12796</v>
      </c>
      <c r="N28" s="29" t="n">
        <f aca="false">'Study 3'!E27</f>
        <v>0</v>
      </c>
      <c r="O28" s="7"/>
      <c r="P28" s="28" t="n">
        <f aca="false">'Study 3b'!D27</f>
        <v>12796</v>
      </c>
      <c r="Q28" s="28" t="n">
        <f aca="false">'Study 3b'!E27</f>
        <v>0</v>
      </c>
      <c r="R28" s="7"/>
      <c r="S28" s="28" t="n">
        <f aca="false">'Study 4a'!D27</f>
        <v>12796</v>
      </c>
      <c r="T28" s="29" t="n">
        <f aca="false">'Study 4a'!E27</f>
        <v>0</v>
      </c>
      <c r="U28" s="7"/>
      <c r="V28" s="28" t="n">
        <f aca="false">'Study 4b'!D27</f>
        <v>12796</v>
      </c>
      <c r="W28" s="29" t="n">
        <f aca="false">'Study 4b'!E27</f>
        <v>0</v>
      </c>
      <c r="X28" s="7"/>
    </row>
    <row r="29" customFormat="false" ht="12.75" hidden="false" customHeight="false" outlineLevel="0" collapsed="false">
      <c r="A29" s="31" t="s">
        <v>43</v>
      </c>
      <c r="B29" s="2" t="s">
        <v>44</v>
      </c>
      <c r="C29" s="7"/>
      <c r="D29" s="28" t="n">
        <f aca="false">'Study 2'!$D28</f>
        <v>11418</v>
      </c>
      <c r="E29" s="29" t="n">
        <f aca="false">'Study 2'!$E28</f>
        <v>0</v>
      </c>
      <c r="F29" s="7"/>
      <c r="G29" s="28" t="n">
        <f aca="false">'Study 1'!D28</f>
        <v>11418</v>
      </c>
      <c r="H29" s="29" t="n">
        <f aca="false">'Study 1'!E28</f>
        <v>0</v>
      </c>
      <c r="I29" s="7"/>
      <c r="J29" s="28" t="n">
        <f aca="false">'Study 1b'!D28</f>
        <v>11418</v>
      </c>
      <c r="K29" s="29" t="n">
        <f aca="false">'Study 1b'!E28</f>
        <v>0</v>
      </c>
      <c r="L29" s="7"/>
      <c r="M29" s="28" t="n">
        <f aca="false">'Study 3'!D28</f>
        <v>11418</v>
      </c>
      <c r="N29" s="29" t="n">
        <f aca="false">'Study 3'!E28</f>
        <v>0</v>
      </c>
      <c r="O29" s="7"/>
      <c r="P29" s="28" t="n">
        <f aca="false">'Study 3b'!D28</f>
        <v>11418</v>
      </c>
      <c r="Q29" s="28" t="n">
        <f aca="false">'Study 3b'!E28</f>
        <v>0</v>
      </c>
      <c r="R29" s="7"/>
      <c r="S29" s="28" t="n">
        <f aca="false">'Study 4a'!D28</f>
        <v>11418</v>
      </c>
      <c r="T29" s="29" t="n">
        <f aca="false">'Study 4a'!E28</f>
        <v>0</v>
      </c>
      <c r="U29" s="7"/>
      <c r="V29" s="28" t="n">
        <f aca="false">'Study 4b'!D28</f>
        <v>11418</v>
      </c>
      <c r="W29" s="29" t="n">
        <f aca="false">'Study 4b'!E28</f>
        <v>0</v>
      </c>
      <c r="X29" s="7"/>
    </row>
    <row r="30" customFormat="false" ht="12.75" hidden="false" customHeight="false" outlineLevel="0" collapsed="false">
      <c r="A30" s="31" t="s">
        <v>45</v>
      </c>
      <c r="B30" s="2" t="s">
        <v>46</v>
      </c>
      <c r="C30" s="7"/>
      <c r="D30" s="28" t="n">
        <f aca="false">'Study 2'!$D29</f>
        <v>3975</v>
      </c>
      <c r="E30" s="29" t="n">
        <f aca="false">'Study 2'!$E29</f>
        <v>0</v>
      </c>
      <c r="F30" s="7"/>
      <c r="G30" s="28" t="n">
        <f aca="false">'Study 1'!D29</f>
        <v>3975</v>
      </c>
      <c r="H30" s="29" t="n">
        <f aca="false">'Study 1'!E29</f>
        <v>0</v>
      </c>
      <c r="I30" s="7"/>
      <c r="J30" s="28" t="n">
        <f aca="false">'Study 1b'!D29</f>
        <v>3975</v>
      </c>
      <c r="K30" s="29" t="n">
        <f aca="false">'Study 1b'!E29</f>
        <v>0</v>
      </c>
      <c r="L30" s="7"/>
      <c r="M30" s="28" t="n">
        <f aca="false">'Study 3'!D29</f>
        <v>3975</v>
      </c>
      <c r="N30" s="29" t="n">
        <f aca="false">'Study 3'!E29</f>
        <v>0</v>
      </c>
      <c r="O30" s="7"/>
      <c r="P30" s="28" t="n">
        <f aca="false">'Study 3b'!D29</f>
        <v>3975</v>
      </c>
      <c r="Q30" s="28" t="n">
        <f aca="false">'Study 3b'!E29</f>
        <v>0</v>
      </c>
      <c r="R30" s="7"/>
      <c r="S30" s="28" t="n">
        <f aca="false">'Study 4a'!D29</f>
        <v>3975</v>
      </c>
      <c r="T30" s="29" t="n">
        <f aca="false">'Study 4a'!E29</f>
        <v>0</v>
      </c>
      <c r="U30" s="7"/>
      <c r="V30" s="28" t="n">
        <f aca="false">'Study 4b'!D29</f>
        <v>3975</v>
      </c>
      <c r="W30" s="29" t="n">
        <f aca="false">'Study 4b'!E29</f>
        <v>0</v>
      </c>
      <c r="X30" s="7"/>
    </row>
    <row r="31" customFormat="false" ht="12.75" hidden="false" customHeight="false" outlineLevel="0" collapsed="false">
      <c r="A31" s="31" t="s">
        <v>47</v>
      </c>
      <c r="B31" s="2" t="s">
        <v>46</v>
      </c>
      <c r="C31" s="7"/>
      <c r="D31" s="28" t="n">
        <f aca="false">'Study 2'!$D30</f>
        <v>11418</v>
      </c>
      <c r="E31" s="29" t="n">
        <f aca="false">'Study 2'!$E30</f>
        <v>0</v>
      </c>
      <c r="F31" s="7"/>
      <c r="G31" s="28" t="n">
        <f aca="false">'Study 1'!D30</f>
        <v>11418</v>
      </c>
      <c r="H31" s="29" t="n">
        <f aca="false">'Study 1'!E30</f>
        <v>0</v>
      </c>
      <c r="I31" s="7"/>
      <c r="J31" s="28" t="n">
        <f aca="false">'Study 1b'!D30</f>
        <v>11418</v>
      </c>
      <c r="K31" s="29" t="n">
        <f aca="false">'Study 1b'!E30</f>
        <v>0</v>
      </c>
      <c r="L31" s="7"/>
      <c r="M31" s="28" t="n">
        <f aca="false">'Study 3'!D30</f>
        <v>11418</v>
      </c>
      <c r="N31" s="29" t="n">
        <f aca="false">'Study 3'!E30</f>
        <v>0</v>
      </c>
      <c r="O31" s="7"/>
      <c r="P31" s="28" t="n">
        <f aca="false">'Study 3b'!D30</f>
        <v>11418</v>
      </c>
      <c r="Q31" s="28" t="n">
        <f aca="false">'Study 3b'!E30</f>
        <v>0</v>
      </c>
      <c r="R31" s="7"/>
      <c r="S31" s="28" t="n">
        <f aca="false">'Study 4a'!D30</f>
        <v>11418</v>
      </c>
      <c r="T31" s="29" t="n">
        <f aca="false">'Study 4a'!E30</f>
        <v>0</v>
      </c>
      <c r="U31" s="7"/>
      <c r="V31" s="28" t="n">
        <f aca="false">'Study 4b'!D30</f>
        <v>11418</v>
      </c>
      <c r="W31" s="29" t="n">
        <f aca="false">'Study 4b'!E30</f>
        <v>0</v>
      </c>
      <c r="X31" s="7"/>
    </row>
    <row r="32" customFormat="false" ht="12.75" hidden="false" customHeight="false" outlineLevel="0" collapsed="false">
      <c r="A32" s="31" t="s">
        <v>48</v>
      </c>
      <c r="B32" s="2" t="s">
        <v>46</v>
      </c>
      <c r="C32" s="7"/>
      <c r="D32" s="28" t="n">
        <f aca="false">'Study 2'!$D31</f>
        <v>3413</v>
      </c>
      <c r="E32" s="29" t="n">
        <f aca="false">'Study 2'!$E31</f>
        <v>0</v>
      </c>
      <c r="F32" s="7"/>
      <c r="G32" s="28" t="n">
        <f aca="false">'Study 1'!D31</f>
        <v>3413</v>
      </c>
      <c r="H32" s="29" t="n">
        <f aca="false">'Study 1'!E31</f>
        <v>0</v>
      </c>
      <c r="I32" s="7"/>
      <c r="J32" s="28" t="n">
        <f aca="false">'Study 1b'!D31</f>
        <v>3413</v>
      </c>
      <c r="K32" s="29" t="n">
        <f aca="false">'Study 1b'!E31</f>
        <v>0</v>
      </c>
      <c r="L32" s="7"/>
      <c r="M32" s="28" t="n">
        <f aca="false">'Study 3'!D31</f>
        <v>3413</v>
      </c>
      <c r="N32" s="29" t="n">
        <f aca="false">'Study 3'!E31</f>
        <v>0</v>
      </c>
      <c r="O32" s="7"/>
      <c r="P32" s="28" t="n">
        <f aca="false">'Study 3b'!D31</f>
        <v>3413</v>
      </c>
      <c r="Q32" s="28" t="n">
        <f aca="false">'Study 3b'!E31</f>
        <v>0</v>
      </c>
      <c r="R32" s="7"/>
      <c r="S32" s="28" t="n">
        <f aca="false">'Study 4a'!D31</f>
        <v>3413</v>
      </c>
      <c r="T32" s="29" t="n">
        <f aca="false">'Study 4a'!E31</f>
        <v>0</v>
      </c>
      <c r="U32" s="7"/>
      <c r="V32" s="28" t="n">
        <f aca="false">'Study 4b'!D31</f>
        <v>3413</v>
      </c>
      <c r="W32" s="29" t="n">
        <f aca="false">'Study 4b'!E31</f>
        <v>0</v>
      </c>
      <c r="X32" s="7"/>
    </row>
    <row r="33" customFormat="false" ht="12.75" hidden="false" customHeight="false" outlineLevel="0" collapsed="false">
      <c r="A33" s="31" t="s">
        <v>49</v>
      </c>
      <c r="B33" s="2" t="s">
        <v>50</v>
      </c>
      <c r="C33" s="7"/>
      <c r="D33" s="28" t="n">
        <f aca="false">'Study 2'!$D32</f>
        <v>9580</v>
      </c>
      <c r="E33" s="29" t="n">
        <f aca="false">'Study 2'!$E32</f>
        <v>0</v>
      </c>
      <c r="F33" s="7"/>
      <c r="G33" s="28" t="n">
        <f aca="false">'Study 1'!D32</f>
        <v>9580</v>
      </c>
      <c r="H33" s="29" t="n">
        <f aca="false">'Study 1'!E32</f>
        <v>550</v>
      </c>
      <c r="I33" s="7"/>
      <c r="J33" s="28" t="n">
        <f aca="false">'Study 1b'!D32</f>
        <v>9580</v>
      </c>
      <c r="K33" s="29" t="n">
        <f aca="false">'Study 1b'!E32</f>
        <v>0</v>
      </c>
      <c r="L33" s="7"/>
      <c r="M33" s="28" t="n">
        <f aca="false">'Study 3'!D32</f>
        <v>9580</v>
      </c>
      <c r="N33" s="29" t="n">
        <f aca="false">'Study 3'!E32</f>
        <v>3063</v>
      </c>
      <c r="O33" s="7"/>
      <c r="P33" s="28" t="n">
        <f aca="false">'Study 3b'!D32</f>
        <v>9580</v>
      </c>
      <c r="Q33" s="28" t="n">
        <f aca="false">'Study 3b'!E32</f>
        <v>230</v>
      </c>
      <c r="R33" s="7"/>
      <c r="S33" s="28" t="n">
        <f aca="false">'Study 4a'!D32</f>
        <v>9580</v>
      </c>
      <c r="T33" s="29" t="n">
        <f aca="false">'Study 4a'!E32</f>
        <v>4181</v>
      </c>
      <c r="U33" s="7"/>
      <c r="V33" s="28" t="n">
        <f aca="false">'Study 4b'!D32</f>
        <v>9580</v>
      </c>
      <c r="W33" s="29" t="n">
        <f aca="false">'Study 4b'!E32</f>
        <v>3944</v>
      </c>
      <c r="X33" s="7"/>
    </row>
    <row r="34" customFormat="false" ht="12.75" hidden="false" customHeight="false" outlineLevel="0" collapsed="false">
      <c r="A34" s="31" t="s">
        <v>51</v>
      </c>
      <c r="B34" s="2" t="s">
        <v>50</v>
      </c>
      <c r="C34" s="7"/>
      <c r="D34" s="28" t="n">
        <f aca="false">'Study 2'!$D33</f>
        <v>15995</v>
      </c>
      <c r="E34" s="29" t="n">
        <f aca="false">'Study 2'!$E33</f>
        <v>0</v>
      </c>
      <c r="F34" s="7"/>
      <c r="G34" s="28" t="n">
        <f aca="false">'Study 1'!D33</f>
        <v>15995</v>
      </c>
      <c r="H34" s="29" t="n">
        <f aca="false">'Study 1'!E33</f>
        <v>0</v>
      </c>
      <c r="I34" s="7"/>
      <c r="J34" s="28" t="n">
        <f aca="false">'Study 1b'!D33</f>
        <v>15995</v>
      </c>
      <c r="K34" s="29" t="n">
        <f aca="false">'Study 1b'!E33</f>
        <v>0</v>
      </c>
      <c r="L34" s="7"/>
      <c r="M34" s="28" t="n">
        <f aca="false">'Study 3'!D33</f>
        <v>15995</v>
      </c>
      <c r="N34" s="29" t="n">
        <f aca="false">'Study 3'!E33</f>
        <v>0</v>
      </c>
      <c r="O34" s="7"/>
      <c r="P34" s="28" t="n">
        <f aca="false">'Study 3b'!D33</f>
        <v>15995</v>
      </c>
      <c r="Q34" s="28" t="n">
        <f aca="false">'Study 3b'!E33</f>
        <v>0</v>
      </c>
      <c r="R34" s="7"/>
      <c r="S34" s="28" t="n">
        <f aca="false">'Study 4a'!D33</f>
        <v>15995</v>
      </c>
      <c r="T34" s="29" t="n">
        <f aca="false">'Study 4a'!E33</f>
        <v>0</v>
      </c>
      <c r="U34" s="7"/>
      <c r="V34" s="28" t="n">
        <f aca="false">'Study 4b'!D33</f>
        <v>15995</v>
      </c>
      <c r="W34" s="29" t="n">
        <f aca="false">'Study 4b'!E33</f>
        <v>0</v>
      </c>
      <c r="X34" s="7"/>
    </row>
    <row r="35" customFormat="false" ht="12.75" hidden="false" customHeight="false" outlineLevel="0" collapsed="false">
      <c r="A35" s="31" t="s">
        <v>52</v>
      </c>
      <c r="B35" s="2" t="s">
        <v>50</v>
      </c>
      <c r="C35" s="7"/>
      <c r="D35" s="28" t="n">
        <f aca="false">'Study 2'!$D34</f>
        <v>3413</v>
      </c>
      <c r="E35" s="29" t="n">
        <f aca="false">'Study 2'!$E34</f>
        <v>0</v>
      </c>
      <c r="F35" s="7"/>
      <c r="G35" s="28" t="n">
        <f aca="false">'Study 1'!D34</f>
        <v>3413</v>
      </c>
      <c r="H35" s="29" t="n">
        <f aca="false">'Study 1'!E34</f>
        <v>197</v>
      </c>
      <c r="I35" s="7"/>
      <c r="J35" s="28" t="n">
        <f aca="false">'Study 1b'!D34</f>
        <v>3413</v>
      </c>
      <c r="K35" s="29" t="n">
        <f aca="false">'Study 1b'!E34</f>
        <v>0</v>
      </c>
      <c r="L35" s="7"/>
      <c r="M35" s="28" t="n">
        <f aca="false">'Study 3'!D34</f>
        <v>3413</v>
      </c>
      <c r="N35" s="29" t="n">
        <f aca="false">'Study 3'!E34</f>
        <v>1092</v>
      </c>
      <c r="O35" s="7"/>
      <c r="P35" s="28" t="n">
        <f aca="false">'Study 3b'!D34</f>
        <v>3413</v>
      </c>
      <c r="Q35" s="28" t="n">
        <f aca="false">'Study 3b'!E34</f>
        <v>82</v>
      </c>
      <c r="R35" s="7"/>
      <c r="S35" s="28" t="n">
        <f aca="false">'Study 4a'!D34</f>
        <v>3413</v>
      </c>
      <c r="T35" s="29" t="n">
        <f aca="false">'Study 4a'!E34</f>
        <v>1491</v>
      </c>
      <c r="U35" s="7"/>
      <c r="V35" s="28" t="n">
        <f aca="false">'Study 4b'!D34</f>
        <v>3413</v>
      </c>
      <c r="W35" s="29" t="n">
        <f aca="false">'Study 4b'!E34</f>
        <v>1407</v>
      </c>
      <c r="X35" s="7"/>
    </row>
    <row r="36" customFormat="false" ht="12.75" hidden="false" customHeight="false" outlineLevel="0" collapsed="false">
      <c r="A36" s="31" t="s">
        <v>53</v>
      </c>
      <c r="B36" s="2" t="s">
        <v>54</v>
      </c>
      <c r="C36" s="7"/>
      <c r="D36" s="28" t="n">
        <f aca="false">'Study 2'!$D35</f>
        <v>3975</v>
      </c>
      <c r="E36" s="29" t="n">
        <f aca="false">'Study 2'!$E35</f>
        <v>0</v>
      </c>
      <c r="F36" s="7"/>
      <c r="G36" s="28" t="n">
        <f aca="false">'Study 1'!D35</f>
        <v>3975</v>
      </c>
      <c r="H36" s="29" t="n">
        <f aca="false">'Study 1'!E35</f>
        <v>0</v>
      </c>
      <c r="I36" s="7"/>
      <c r="J36" s="28" t="n">
        <f aca="false">'Study 1b'!D35</f>
        <v>3975</v>
      </c>
      <c r="K36" s="29" t="n">
        <f aca="false">'Study 1b'!E35</f>
        <v>0</v>
      </c>
      <c r="L36" s="7"/>
      <c r="M36" s="28" t="n">
        <f aca="false">'Study 3'!D35</f>
        <v>3975</v>
      </c>
      <c r="N36" s="29" t="n">
        <f aca="false">'Study 3'!E35</f>
        <v>0</v>
      </c>
      <c r="O36" s="7"/>
      <c r="P36" s="28" t="n">
        <f aca="false">'Study 3b'!D35</f>
        <v>3975</v>
      </c>
      <c r="Q36" s="28" t="n">
        <f aca="false">'Study 3b'!E35</f>
        <v>0</v>
      </c>
      <c r="R36" s="7"/>
      <c r="S36" s="28" t="n">
        <f aca="false">'Study 4a'!D35</f>
        <v>3975</v>
      </c>
      <c r="T36" s="29" t="n">
        <f aca="false">'Study 4a'!E35</f>
        <v>0</v>
      </c>
      <c r="U36" s="7"/>
      <c r="V36" s="28" t="n">
        <f aca="false">'Study 4b'!D35</f>
        <v>3975</v>
      </c>
      <c r="W36" s="29" t="n">
        <f aca="false">'Study 4b'!E35</f>
        <v>0</v>
      </c>
      <c r="X36" s="7"/>
    </row>
    <row r="37" customFormat="false" ht="12.75" hidden="false" customHeight="false" outlineLevel="0" collapsed="false">
      <c r="A37" s="31" t="s">
        <v>55</v>
      </c>
      <c r="B37" s="2" t="s">
        <v>54</v>
      </c>
      <c r="C37" s="7"/>
      <c r="D37" s="28" t="n">
        <f aca="false">'Study 2'!$D36</f>
        <v>3033</v>
      </c>
      <c r="E37" s="29" t="n">
        <f aca="false">'Study 2'!$E36</f>
        <v>0</v>
      </c>
      <c r="F37" s="7"/>
      <c r="G37" s="28" t="n">
        <f aca="false">'Study 1'!D36</f>
        <v>3033</v>
      </c>
      <c r="H37" s="29" t="n">
        <f aca="false">'Study 1'!E36</f>
        <v>90</v>
      </c>
      <c r="I37" s="7"/>
      <c r="J37" s="28" t="n">
        <f aca="false">'Study 1b'!D36</f>
        <v>3033</v>
      </c>
      <c r="K37" s="29" t="n">
        <f aca="false">'Study 1b'!E36</f>
        <v>0</v>
      </c>
      <c r="L37" s="7"/>
      <c r="M37" s="28" t="n">
        <f aca="false">'Study 3'!D36</f>
        <v>3033</v>
      </c>
      <c r="N37" s="29" t="n">
        <f aca="false">'Study 3'!E36</f>
        <v>785</v>
      </c>
      <c r="O37" s="7"/>
      <c r="P37" s="28" t="n">
        <f aca="false">'Study 3b'!D36</f>
        <v>3033</v>
      </c>
      <c r="Q37" s="28" t="n">
        <f aca="false">'Study 3b'!E36</f>
        <v>43</v>
      </c>
      <c r="R37" s="7"/>
      <c r="S37" s="28" t="n">
        <f aca="false">'Study 4a'!D36</f>
        <v>3033</v>
      </c>
      <c r="T37" s="29" t="n">
        <f aca="false">'Study 4a'!E36</f>
        <v>1275</v>
      </c>
      <c r="U37" s="7"/>
      <c r="V37" s="28" t="n">
        <f aca="false">'Study 4b'!D36</f>
        <v>3033</v>
      </c>
      <c r="W37" s="29" t="n">
        <f aca="false">'Study 4b'!E36</f>
        <v>1098</v>
      </c>
      <c r="X37" s="7"/>
    </row>
    <row r="38" customFormat="false" ht="12.75" hidden="false" customHeight="false" outlineLevel="0" collapsed="false">
      <c r="A38" s="31" t="s">
        <v>56</v>
      </c>
      <c r="B38" s="2" t="s">
        <v>57</v>
      </c>
      <c r="C38" s="7"/>
      <c r="D38" s="28" t="n">
        <f aca="false">'Study 2'!$D37</f>
        <v>84909</v>
      </c>
      <c r="E38" s="29" t="n">
        <f aca="false">'Study 2'!$E37</f>
        <v>0</v>
      </c>
      <c r="F38" s="7"/>
      <c r="G38" s="28" t="n">
        <f aca="false">'Study 1'!D37</f>
        <v>84909</v>
      </c>
      <c r="H38" s="29" t="n">
        <f aca="false">'Study 1'!E37</f>
        <v>2496</v>
      </c>
      <c r="I38" s="7"/>
      <c r="J38" s="28" t="n">
        <f aca="false">'Study 1b'!D37</f>
        <v>84909</v>
      </c>
      <c r="K38" s="29" t="n">
        <f aca="false">'Study 1b'!E37</f>
        <v>0</v>
      </c>
      <c r="L38" s="7"/>
      <c r="M38" s="28" t="n">
        <f aca="false">'Study 3'!D37</f>
        <v>84909</v>
      </c>
      <c r="N38" s="29" t="n">
        <f aca="false">'Study 3'!E37</f>
        <v>23763</v>
      </c>
      <c r="O38" s="7"/>
      <c r="P38" s="28" t="n">
        <f aca="false">'Study 3b'!D37</f>
        <v>84909</v>
      </c>
      <c r="Q38" s="28" t="n">
        <f aca="false">'Study 3b'!E37</f>
        <v>1154</v>
      </c>
      <c r="R38" s="7"/>
      <c r="S38" s="28" t="n">
        <f aca="false">'Study 4a'!D37</f>
        <v>84909</v>
      </c>
      <c r="T38" s="29" t="n">
        <f aca="false">'Study 4a'!E37</f>
        <v>41477</v>
      </c>
      <c r="U38" s="7"/>
      <c r="V38" s="28" t="n">
        <f aca="false">'Study 4b'!D37</f>
        <v>84909</v>
      </c>
      <c r="W38" s="29" t="n">
        <f aca="false">'Study 4b'!E37</f>
        <v>33748</v>
      </c>
      <c r="X38" s="7"/>
    </row>
    <row r="39" customFormat="false" ht="12.75" hidden="false" customHeight="false" outlineLevel="0" collapsed="false">
      <c r="A39" s="31" t="s">
        <v>58</v>
      </c>
      <c r="B39" s="2" t="s">
        <v>57</v>
      </c>
      <c r="C39" s="7"/>
      <c r="D39" s="28" t="n">
        <f aca="false">'Study 2'!$D38</f>
        <v>14349</v>
      </c>
      <c r="E39" s="29" t="n">
        <f aca="false">'Study 2'!$E38</f>
        <v>0</v>
      </c>
      <c r="F39" s="7"/>
      <c r="G39" s="28" t="n">
        <f aca="false">'Study 1'!D38</f>
        <v>14349</v>
      </c>
      <c r="H39" s="29" t="n">
        <f aca="false">'Study 1'!E38</f>
        <v>423</v>
      </c>
      <c r="I39" s="7"/>
      <c r="J39" s="28" t="n">
        <f aca="false">'Study 1b'!D38</f>
        <v>14349</v>
      </c>
      <c r="K39" s="29" t="n">
        <f aca="false">'Study 1b'!E38</f>
        <v>0</v>
      </c>
      <c r="L39" s="7"/>
      <c r="M39" s="28" t="n">
        <f aca="false">'Study 3'!D38</f>
        <v>14349</v>
      </c>
      <c r="N39" s="29" t="n">
        <f aca="false">'Study 3'!E38</f>
        <v>3652</v>
      </c>
      <c r="O39" s="7"/>
      <c r="P39" s="28" t="n">
        <f aca="false">'Study 3b'!D38</f>
        <v>14349</v>
      </c>
      <c r="Q39" s="28" t="n">
        <f aca="false">'Study 3b'!E38</f>
        <v>196</v>
      </c>
      <c r="R39" s="7"/>
      <c r="S39" s="28" t="n">
        <f aca="false">'Study 4a'!D38</f>
        <v>14349</v>
      </c>
      <c r="T39" s="29" t="n">
        <f aca="false">'Study 4a'!E38</f>
        <v>5865</v>
      </c>
      <c r="U39" s="7"/>
      <c r="V39" s="28" t="n">
        <f aca="false">'Study 4b'!D38</f>
        <v>14349</v>
      </c>
      <c r="W39" s="29" t="n">
        <f aca="false">'Study 4b'!E38</f>
        <v>5084</v>
      </c>
      <c r="X39" s="7"/>
    </row>
    <row r="40" customFormat="false" ht="12.75" hidden="false" customHeight="false" outlineLevel="0" collapsed="false">
      <c r="A40" s="31" t="s">
        <v>59</v>
      </c>
      <c r="B40" s="2" t="s">
        <v>57</v>
      </c>
      <c r="C40" s="7"/>
      <c r="D40" s="28" t="n">
        <f aca="false">'Study 2'!$D39</f>
        <v>38321</v>
      </c>
      <c r="E40" s="29" t="n">
        <f aca="false">'Study 2'!$E39</f>
        <v>0</v>
      </c>
      <c r="F40" s="7"/>
      <c r="G40" s="28" t="n">
        <f aca="false">'Study 1'!D39</f>
        <v>38321</v>
      </c>
      <c r="H40" s="29" t="n">
        <f aca="false">'Study 1'!E39</f>
        <v>1127</v>
      </c>
      <c r="I40" s="7"/>
      <c r="J40" s="28" t="n">
        <f aca="false">'Study 1b'!D39</f>
        <v>38321</v>
      </c>
      <c r="K40" s="29" t="n">
        <f aca="false">'Study 1b'!E39</f>
        <v>0</v>
      </c>
      <c r="L40" s="7"/>
      <c r="M40" s="28" t="n">
        <f aca="false">'Study 3'!D39</f>
        <v>38321</v>
      </c>
      <c r="N40" s="29" t="n">
        <f aca="false">'Study 3'!E39</f>
        <v>9853</v>
      </c>
      <c r="O40" s="7"/>
      <c r="P40" s="28" t="n">
        <f aca="false">'Study 3b'!D39</f>
        <v>38321</v>
      </c>
      <c r="Q40" s="28" t="n">
        <f aca="false">'Study 3b'!E39</f>
        <v>522</v>
      </c>
      <c r="R40" s="7"/>
      <c r="S40" s="28" t="n">
        <f aca="false">'Study 4a'!D39</f>
        <v>38321</v>
      </c>
      <c r="T40" s="29" t="n">
        <f aca="false">'Study 4a'!E39</f>
        <v>15961</v>
      </c>
      <c r="U40" s="7"/>
      <c r="V40" s="28" t="n">
        <f aca="false">'Study 4b'!D39</f>
        <v>38321</v>
      </c>
      <c r="W40" s="29" t="n">
        <f aca="false">'Study 4b'!E39</f>
        <v>13781</v>
      </c>
      <c r="X40" s="7"/>
    </row>
    <row r="41" customFormat="false" ht="12.75" hidden="false" customHeight="false" outlineLevel="0" collapsed="false">
      <c r="A41" s="31" t="s">
        <v>60</v>
      </c>
      <c r="B41" s="2" t="s">
        <v>57</v>
      </c>
      <c r="C41" s="7"/>
      <c r="D41" s="28" t="n">
        <f aca="false">'Study 2'!$D40</f>
        <v>49631</v>
      </c>
      <c r="E41" s="29" t="n">
        <f aca="false">'Study 2'!$E40</f>
        <v>0</v>
      </c>
      <c r="F41" s="7"/>
      <c r="G41" s="28" t="n">
        <f aca="false">'Study 1'!D40</f>
        <v>49631</v>
      </c>
      <c r="H41" s="29" t="n">
        <f aca="false">'Study 1'!E40</f>
        <v>1459</v>
      </c>
      <c r="I41" s="7"/>
      <c r="J41" s="28" t="n">
        <f aca="false">'Study 1b'!D40</f>
        <v>49631</v>
      </c>
      <c r="K41" s="29" t="n">
        <f aca="false">'Study 1b'!E40</f>
        <v>0</v>
      </c>
      <c r="L41" s="7"/>
      <c r="M41" s="28" t="n">
        <f aca="false">'Study 3'!D40</f>
        <v>49631</v>
      </c>
      <c r="N41" s="29" t="n">
        <f aca="false">'Study 3'!E40</f>
        <v>12799</v>
      </c>
      <c r="O41" s="7"/>
      <c r="P41" s="28" t="n">
        <f aca="false">'Study 3b'!D40</f>
        <v>49631</v>
      </c>
      <c r="Q41" s="28" t="n">
        <f aca="false">'Study 3b'!E40</f>
        <v>674</v>
      </c>
      <c r="R41" s="7"/>
      <c r="S41" s="28" t="n">
        <f aca="false">'Study 4a'!D40</f>
        <v>49631</v>
      </c>
      <c r="T41" s="29" t="n">
        <f aca="false">'Study 4a'!E40</f>
        <v>20787</v>
      </c>
      <c r="U41" s="7"/>
      <c r="V41" s="28" t="n">
        <f aca="false">'Study 4b'!D40</f>
        <v>49631</v>
      </c>
      <c r="W41" s="29" t="n">
        <f aca="false">'Study 4b'!E40</f>
        <v>17930</v>
      </c>
      <c r="X41" s="7"/>
    </row>
    <row r="42" customFormat="false" ht="12.75" hidden="false" customHeight="false" outlineLevel="0" collapsed="false">
      <c r="A42" s="31" t="s">
        <v>61</v>
      </c>
      <c r="B42" s="2" t="s">
        <v>62</v>
      </c>
      <c r="C42" s="7"/>
      <c r="D42" s="28" t="n">
        <f aca="false">'Study 2'!$D41</f>
        <v>23033</v>
      </c>
      <c r="E42" s="29" t="n">
        <f aca="false">'Study 2'!$E41</f>
        <v>0</v>
      </c>
      <c r="F42" s="7"/>
      <c r="G42" s="28" t="n">
        <f aca="false">'Study 1'!D41</f>
        <v>23033</v>
      </c>
      <c r="H42" s="29" t="n">
        <f aca="false">'Study 1'!E41</f>
        <v>678</v>
      </c>
      <c r="I42" s="7"/>
      <c r="J42" s="28" t="n">
        <f aca="false">'Study 1b'!D41</f>
        <v>23033</v>
      </c>
      <c r="K42" s="29" t="n">
        <f aca="false">'Study 1b'!E41</f>
        <v>0</v>
      </c>
      <c r="L42" s="7"/>
      <c r="M42" s="28" t="n">
        <f aca="false">'Study 3'!D41</f>
        <v>23033</v>
      </c>
      <c r="N42" s="29" t="n">
        <f aca="false">'Study 3'!E41</f>
        <v>5942</v>
      </c>
      <c r="O42" s="7"/>
      <c r="P42" s="28" t="n">
        <f aca="false">'Study 3b'!D41</f>
        <v>23033</v>
      </c>
      <c r="Q42" s="28" t="n">
        <f aca="false">'Study 3b'!E41</f>
        <v>314</v>
      </c>
      <c r="R42" s="7"/>
      <c r="S42" s="28" t="n">
        <f aca="false">'Study 4a'!D41</f>
        <v>23033</v>
      </c>
      <c r="T42" s="29" t="n">
        <f aca="false">'Study 4a'!E41</f>
        <v>9711</v>
      </c>
      <c r="U42" s="7"/>
      <c r="V42" s="28" t="n">
        <f aca="false">'Study 4b'!D41</f>
        <v>23033</v>
      </c>
      <c r="W42" s="29" t="n">
        <f aca="false">'Study 4b'!E41</f>
        <v>8322</v>
      </c>
      <c r="X42" s="7"/>
    </row>
    <row r="43" customFormat="false" ht="12.75" hidden="false" customHeight="false" outlineLevel="0" collapsed="false">
      <c r="A43" s="31" t="s">
        <v>63</v>
      </c>
      <c r="B43" s="2" t="s">
        <v>62</v>
      </c>
      <c r="C43" s="7"/>
      <c r="D43" s="28" t="n">
        <f aca="false">'Study 2'!$D42</f>
        <v>13795</v>
      </c>
      <c r="E43" s="29" t="n">
        <f aca="false">'Study 2'!$E42</f>
        <v>0</v>
      </c>
      <c r="F43" s="7"/>
      <c r="G43" s="28" t="n">
        <f aca="false">'Study 1'!D42</f>
        <v>13795</v>
      </c>
      <c r="H43" s="29" t="n">
        <f aca="false">'Study 1'!E42</f>
        <v>406</v>
      </c>
      <c r="I43" s="7"/>
      <c r="J43" s="28" t="n">
        <f aca="false">'Study 1b'!D42</f>
        <v>13795</v>
      </c>
      <c r="K43" s="29" t="n">
        <f aca="false">'Study 1b'!E42</f>
        <v>0</v>
      </c>
      <c r="L43" s="7"/>
      <c r="M43" s="28" t="n">
        <f aca="false">'Study 3'!D42</f>
        <v>13795</v>
      </c>
      <c r="N43" s="29" t="n">
        <f aca="false">'Study 3'!E42</f>
        <v>3561</v>
      </c>
      <c r="O43" s="7"/>
      <c r="P43" s="28" t="n">
        <f aca="false">'Study 3b'!D42</f>
        <v>13795</v>
      </c>
      <c r="Q43" s="28" t="n">
        <f aca="false">'Study 3b'!E42</f>
        <v>188</v>
      </c>
      <c r="R43" s="7"/>
      <c r="S43" s="28" t="n">
        <f aca="false">'Study 4a'!D42</f>
        <v>13795</v>
      </c>
      <c r="T43" s="29" t="n">
        <f aca="false">'Study 4a'!E42</f>
        <v>5817</v>
      </c>
      <c r="U43" s="7"/>
      <c r="V43" s="28" t="n">
        <f aca="false">'Study 4b'!D42</f>
        <v>13795</v>
      </c>
      <c r="W43" s="29" t="n">
        <f aca="false">'Study 4b'!E42</f>
        <v>4986</v>
      </c>
      <c r="X43" s="7"/>
    </row>
    <row r="44" customFormat="false" ht="12.75" hidden="false" customHeight="false" outlineLevel="0" collapsed="false">
      <c r="A44" s="31" t="s">
        <v>64</v>
      </c>
      <c r="B44" s="2" t="s">
        <v>65</v>
      </c>
      <c r="C44" s="7"/>
      <c r="D44" s="28" t="n">
        <f aca="false">'Study 2'!$D43</f>
        <v>11418</v>
      </c>
      <c r="E44" s="29" t="n">
        <f aca="false">'Study 2'!$E43</f>
        <v>0</v>
      </c>
      <c r="F44" s="7"/>
      <c r="G44" s="28" t="n">
        <f aca="false">'Study 1'!D43</f>
        <v>11418</v>
      </c>
      <c r="H44" s="29" t="n">
        <f aca="false">'Study 1'!E43</f>
        <v>0</v>
      </c>
      <c r="I44" s="7"/>
      <c r="J44" s="28" t="n">
        <f aca="false">'Study 1b'!D43</f>
        <v>11418</v>
      </c>
      <c r="K44" s="29" t="n">
        <f aca="false">'Study 1b'!E43</f>
        <v>0</v>
      </c>
      <c r="L44" s="7"/>
      <c r="M44" s="28" t="n">
        <f aca="false">'Study 3'!D43</f>
        <v>11418</v>
      </c>
      <c r="N44" s="29" t="n">
        <f aca="false">'Study 3'!E43</f>
        <v>0</v>
      </c>
      <c r="O44" s="7"/>
      <c r="P44" s="28" t="n">
        <f aca="false">'Study 3b'!D43</f>
        <v>11418</v>
      </c>
      <c r="Q44" s="28" t="n">
        <f aca="false">'Study 3b'!E43</f>
        <v>0</v>
      </c>
      <c r="R44" s="7"/>
      <c r="S44" s="28" t="n">
        <f aca="false">'Study 4a'!D43</f>
        <v>11418</v>
      </c>
      <c r="T44" s="29" t="n">
        <f aca="false">'Study 4a'!E43</f>
        <v>0</v>
      </c>
      <c r="U44" s="7"/>
      <c r="V44" s="28" t="n">
        <f aca="false">'Study 4b'!D43</f>
        <v>11418</v>
      </c>
      <c r="W44" s="29" t="n">
        <f aca="false">'Study 4b'!E43</f>
        <v>0</v>
      </c>
      <c r="X44" s="7"/>
    </row>
    <row r="45" customFormat="false" ht="12.75" hidden="false" customHeight="false" outlineLevel="0" collapsed="false">
      <c r="A45" s="31" t="s">
        <v>66</v>
      </c>
      <c r="B45" s="2" t="s">
        <v>65</v>
      </c>
      <c r="C45" s="7"/>
      <c r="D45" s="28" t="n">
        <f aca="false">'Study 2'!$D44</f>
        <v>3413</v>
      </c>
      <c r="E45" s="29" t="n">
        <f aca="false">'Study 2'!$E44</f>
        <v>0</v>
      </c>
      <c r="F45" s="7"/>
      <c r="G45" s="28" t="n">
        <f aca="false">'Study 1'!D44</f>
        <v>3413</v>
      </c>
      <c r="H45" s="29" t="n">
        <f aca="false">'Study 1'!E44</f>
        <v>0</v>
      </c>
      <c r="I45" s="7"/>
      <c r="J45" s="28" t="n">
        <f aca="false">'Study 1b'!D44</f>
        <v>3413</v>
      </c>
      <c r="K45" s="29" t="n">
        <f aca="false">'Study 1b'!E44</f>
        <v>0</v>
      </c>
      <c r="L45" s="7"/>
      <c r="M45" s="28" t="n">
        <f aca="false">'Study 3'!D44</f>
        <v>3413</v>
      </c>
      <c r="N45" s="29" t="n">
        <f aca="false">'Study 3'!E44</f>
        <v>0</v>
      </c>
      <c r="O45" s="7"/>
      <c r="P45" s="28" t="n">
        <f aca="false">'Study 3b'!D44</f>
        <v>3413</v>
      </c>
      <c r="Q45" s="28" t="n">
        <f aca="false">'Study 3b'!E44</f>
        <v>0</v>
      </c>
      <c r="R45" s="7"/>
      <c r="S45" s="28" t="n">
        <f aca="false">'Study 4a'!D44</f>
        <v>3413</v>
      </c>
      <c r="T45" s="29" t="n">
        <f aca="false">'Study 4a'!E44</f>
        <v>0</v>
      </c>
      <c r="U45" s="7"/>
      <c r="V45" s="28" t="n">
        <f aca="false">'Study 4b'!D44</f>
        <v>3413</v>
      </c>
      <c r="W45" s="29" t="n">
        <f aca="false">'Study 4b'!E44</f>
        <v>0</v>
      </c>
      <c r="X45" s="7"/>
    </row>
    <row r="46" customFormat="false" ht="12.75" hidden="false" customHeight="false" outlineLevel="0" collapsed="false">
      <c r="A46" s="31" t="s">
        <v>67</v>
      </c>
      <c r="B46" s="2" t="s">
        <v>68</v>
      </c>
      <c r="C46" s="7"/>
      <c r="D46" s="28" t="n">
        <f aca="false">'Study 2'!$D45</f>
        <v>3413</v>
      </c>
      <c r="E46" s="29" t="n">
        <f aca="false">'Study 2'!$E45</f>
        <v>0</v>
      </c>
      <c r="F46" s="7"/>
      <c r="G46" s="28" t="n">
        <f aca="false">'Study 1'!D45</f>
        <v>3413</v>
      </c>
      <c r="H46" s="29" t="n">
        <f aca="false">'Study 1'!E45</f>
        <v>1</v>
      </c>
      <c r="I46" s="7"/>
      <c r="J46" s="28" t="n">
        <f aca="false">'Study 1b'!D45</f>
        <v>3413</v>
      </c>
      <c r="K46" s="29" t="n">
        <f aca="false">'Study 1b'!E45</f>
        <v>0</v>
      </c>
      <c r="L46" s="7"/>
      <c r="M46" s="28" t="n">
        <f aca="false">'Study 3'!D45</f>
        <v>3413</v>
      </c>
      <c r="N46" s="29" t="n">
        <f aca="false">'Study 3'!E45</f>
        <v>0</v>
      </c>
      <c r="O46" s="7"/>
      <c r="P46" s="28" t="n">
        <f aca="false">'Study 3b'!D45</f>
        <v>3413</v>
      </c>
      <c r="Q46" s="28" t="n">
        <f aca="false">'Study 3b'!E45</f>
        <v>1</v>
      </c>
      <c r="R46" s="7"/>
      <c r="S46" s="28" t="n">
        <f aca="false">'Study 4a'!D45</f>
        <v>3413</v>
      </c>
      <c r="T46" s="29" t="n">
        <f aca="false">'Study 4a'!E45</f>
        <v>0</v>
      </c>
      <c r="U46" s="7"/>
      <c r="V46" s="28" t="n">
        <f aca="false">'Study 4b'!D45</f>
        <v>3413</v>
      </c>
      <c r="W46" s="29" t="n">
        <f aca="false">'Study 4b'!E45</f>
        <v>0</v>
      </c>
      <c r="X46" s="7"/>
    </row>
    <row r="47" customFormat="false" ht="12.75" hidden="false" customHeight="false" outlineLevel="0" collapsed="false">
      <c r="A47" s="31" t="s">
        <v>69</v>
      </c>
      <c r="B47" s="2" t="s">
        <v>68</v>
      </c>
      <c r="C47" s="7"/>
      <c r="D47" s="28" t="n">
        <f aca="false">'Study 2'!$D46</f>
        <v>3975</v>
      </c>
      <c r="E47" s="29" t="n">
        <f aca="false">'Study 2'!$E46</f>
        <v>0</v>
      </c>
      <c r="F47" s="7"/>
      <c r="G47" s="28" t="n">
        <f aca="false">'Study 1'!D46</f>
        <v>3975</v>
      </c>
      <c r="H47" s="29" t="n">
        <f aca="false">'Study 1'!E46</f>
        <v>0</v>
      </c>
      <c r="I47" s="7"/>
      <c r="J47" s="28" t="n">
        <f aca="false">'Study 1b'!D46</f>
        <v>3975</v>
      </c>
      <c r="K47" s="29" t="n">
        <f aca="false">'Study 1b'!E46</f>
        <v>0</v>
      </c>
      <c r="L47" s="7"/>
      <c r="M47" s="28" t="n">
        <f aca="false">'Study 3'!D46</f>
        <v>3975</v>
      </c>
      <c r="N47" s="29" t="n">
        <f aca="false">'Study 3'!E46</f>
        <v>0</v>
      </c>
      <c r="O47" s="7"/>
      <c r="P47" s="28" t="n">
        <f aca="false">'Study 3b'!D46</f>
        <v>3975</v>
      </c>
      <c r="Q47" s="28" t="n">
        <f aca="false">'Study 3b'!E46</f>
        <v>0</v>
      </c>
      <c r="R47" s="7"/>
      <c r="S47" s="28" t="n">
        <f aca="false">'Study 4a'!D46</f>
        <v>3975</v>
      </c>
      <c r="T47" s="29" t="n">
        <f aca="false">'Study 4a'!E46</f>
        <v>0</v>
      </c>
      <c r="U47" s="7"/>
      <c r="V47" s="28" t="n">
        <f aca="false">'Study 4b'!D46</f>
        <v>3975</v>
      </c>
      <c r="W47" s="29" t="n">
        <f aca="false">'Study 4b'!E46</f>
        <v>0</v>
      </c>
      <c r="X47" s="7"/>
    </row>
    <row r="48" customFormat="false" ht="12.75" hidden="false" customHeight="false" outlineLevel="0" collapsed="false">
      <c r="A48" s="31" t="s">
        <v>70</v>
      </c>
      <c r="B48" s="2" t="s">
        <v>71</v>
      </c>
      <c r="C48" s="7"/>
      <c r="D48" s="28" t="n">
        <f aca="false">'Study 2'!$D47</f>
        <v>6820</v>
      </c>
      <c r="E48" s="29" t="n">
        <f aca="false">'Study 2'!$E47</f>
        <v>0</v>
      </c>
      <c r="F48" s="7"/>
      <c r="G48" s="28" t="n">
        <f aca="false">'Study 1'!D47</f>
        <v>6820</v>
      </c>
      <c r="H48" s="29" t="n">
        <f aca="false">'Study 1'!E47</f>
        <v>0</v>
      </c>
      <c r="I48" s="7"/>
      <c r="J48" s="28" t="n">
        <f aca="false">'Study 1b'!D47</f>
        <v>6820</v>
      </c>
      <c r="K48" s="29" t="n">
        <f aca="false">'Study 1b'!E47</f>
        <v>0</v>
      </c>
      <c r="L48" s="7"/>
      <c r="M48" s="28" t="n">
        <f aca="false">'Study 3'!D47</f>
        <v>6820</v>
      </c>
      <c r="N48" s="29" t="n">
        <f aca="false">'Study 3'!E47</f>
        <v>0</v>
      </c>
      <c r="O48" s="7"/>
      <c r="P48" s="28" t="n">
        <f aca="false">'Study 3b'!D47</f>
        <v>6820</v>
      </c>
      <c r="Q48" s="28" t="n">
        <f aca="false">'Study 3b'!E47</f>
        <v>0</v>
      </c>
      <c r="R48" s="7"/>
      <c r="S48" s="28" t="n">
        <f aca="false">'Study 4a'!D47</f>
        <v>6820</v>
      </c>
      <c r="T48" s="29" t="n">
        <f aca="false">'Study 4a'!E47</f>
        <v>0</v>
      </c>
      <c r="U48" s="7"/>
      <c r="V48" s="28" t="n">
        <f aca="false">'Study 4b'!D47</f>
        <v>6820</v>
      </c>
      <c r="W48" s="29" t="n">
        <f aca="false">'Study 4b'!E47</f>
        <v>0</v>
      </c>
      <c r="X48" s="7"/>
    </row>
    <row r="49" customFormat="false" ht="12.75" hidden="false" customHeight="false" outlineLevel="0" collapsed="false">
      <c r="A49" s="31" t="s">
        <v>72</v>
      </c>
      <c r="B49" s="2" t="s">
        <v>71</v>
      </c>
      <c r="C49" s="7"/>
      <c r="D49" s="28" t="n">
        <f aca="false">'Study 2'!$D48</f>
        <v>13948</v>
      </c>
      <c r="E49" s="29" t="n">
        <f aca="false">'Study 2'!$E48</f>
        <v>0</v>
      </c>
      <c r="F49" s="7"/>
      <c r="G49" s="28" t="n">
        <f aca="false">'Study 1'!D48</f>
        <v>13948</v>
      </c>
      <c r="H49" s="29" t="n">
        <f aca="false">'Study 1'!E48</f>
        <v>0</v>
      </c>
      <c r="I49" s="7"/>
      <c r="J49" s="28" t="n">
        <f aca="false">'Study 1b'!D48</f>
        <v>13948</v>
      </c>
      <c r="K49" s="29" t="n">
        <f aca="false">'Study 1b'!E48</f>
        <v>0</v>
      </c>
      <c r="L49" s="7"/>
      <c r="M49" s="28" t="n">
        <f aca="false">'Study 3'!D48</f>
        <v>13948</v>
      </c>
      <c r="N49" s="29" t="n">
        <f aca="false">'Study 3'!E48</f>
        <v>0</v>
      </c>
      <c r="O49" s="7"/>
      <c r="P49" s="28" t="n">
        <f aca="false">'Study 3b'!D48</f>
        <v>13948</v>
      </c>
      <c r="Q49" s="28" t="n">
        <f aca="false">'Study 3b'!E48</f>
        <v>0</v>
      </c>
      <c r="R49" s="7"/>
      <c r="S49" s="28" t="n">
        <f aca="false">'Study 4a'!D48</f>
        <v>13948</v>
      </c>
      <c r="T49" s="29" t="n">
        <f aca="false">'Study 4a'!E48</f>
        <v>0</v>
      </c>
      <c r="U49" s="7"/>
      <c r="V49" s="28" t="n">
        <f aca="false">'Study 4b'!D48</f>
        <v>13948</v>
      </c>
      <c r="W49" s="29" t="n">
        <f aca="false">'Study 4b'!E48</f>
        <v>0</v>
      </c>
      <c r="X49" s="7"/>
    </row>
    <row r="50" customFormat="false" ht="12.75" hidden="false" customHeight="false" outlineLevel="0" collapsed="false">
      <c r="A50" s="31" t="s">
        <v>73</v>
      </c>
      <c r="B50" s="2" t="s">
        <v>71</v>
      </c>
      <c r="C50" s="7"/>
      <c r="D50" s="28" t="n">
        <f aca="false">'Study 2'!$D49</f>
        <v>40403</v>
      </c>
      <c r="E50" s="29" t="n">
        <f aca="false">'Study 2'!$E49</f>
        <v>0</v>
      </c>
      <c r="F50" s="7"/>
      <c r="G50" s="28" t="n">
        <f aca="false">'Study 1'!D49</f>
        <v>40403</v>
      </c>
      <c r="H50" s="29" t="n">
        <f aca="false">'Study 1'!E49</f>
        <v>0</v>
      </c>
      <c r="I50" s="7"/>
      <c r="J50" s="28" t="n">
        <f aca="false">'Study 1b'!D49</f>
        <v>40403</v>
      </c>
      <c r="K50" s="29" t="n">
        <f aca="false">'Study 1b'!E49</f>
        <v>0</v>
      </c>
      <c r="L50" s="7"/>
      <c r="M50" s="28" t="n">
        <f aca="false">'Study 3'!D49</f>
        <v>40403</v>
      </c>
      <c r="N50" s="29" t="n">
        <f aca="false">'Study 3'!E49</f>
        <v>0</v>
      </c>
      <c r="O50" s="7"/>
      <c r="P50" s="28" t="n">
        <f aca="false">'Study 3b'!D49</f>
        <v>40403</v>
      </c>
      <c r="Q50" s="28" t="n">
        <f aca="false">'Study 3b'!E49</f>
        <v>0</v>
      </c>
      <c r="R50" s="7"/>
      <c r="S50" s="28" t="n">
        <f aca="false">'Study 4a'!D49</f>
        <v>40403</v>
      </c>
      <c r="T50" s="29" t="n">
        <f aca="false">'Study 4a'!E49</f>
        <v>0</v>
      </c>
      <c r="U50" s="7"/>
      <c r="V50" s="28" t="n">
        <f aca="false">'Study 4b'!D49</f>
        <v>40403</v>
      </c>
      <c r="W50" s="29" t="n">
        <f aca="false">'Study 4b'!E49</f>
        <v>0</v>
      </c>
      <c r="X50" s="7"/>
    </row>
    <row r="51" customFormat="false" ht="12.75" hidden="false" customHeight="false" outlineLevel="0" collapsed="false">
      <c r="A51" s="31" t="s">
        <v>74</v>
      </c>
      <c r="B51" s="2" t="s">
        <v>71</v>
      </c>
      <c r="C51" s="7"/>
      <c r="D51" s="28" t="n">
        <f aca="false">'Study 2'!$D50</f>
        <v>100000</v>
      </c>
      <c r="E51" s="29" t="n">
        <f aca="false">'Study 2'!$E50</f>
        <v>0</v>
      </c>
      <c r="F51" s="7"/>
      <c r="G51" s="28" t="n">
        <f aca="false">'Study 1'!D50</f>
        <v>100000</v>
      </c>
      <c r="H51" s="29" t="n">
        <f aca="false">'Study 1'!E50</f>
        <v>0</v>
      </c>
      <c r="I51" s="7"/>
      <c r="J51" s="28" t="n">
        <f aca="false">'Study 1b'!D50</f>
        <v>100000</v>
      </c>
      <c r="K51" s="29" t="n">
        <f aca="false">'Study 1b'!E50</f>
        <v>0</v>
      </c>
      <c r="L51" s="7"/>
      <c r="M51" s="28" t="n">
        <f aca="false">'Study 3'!D50</f>
        <v>100000</v>
      </c>
      <c r="N51" s="29" t="n">
        <f aca="false">'Study 3'!E50</f>
        <v>0</v>
      </c>
      <c r="O51" s="7"/>
      <c r="P51" s="28" t="n">
        <f aca="false">'Study 3b'!D50</f>
        <v>100000</v>
      </c>
      <c r="Q51" s="28" t="n">
        <f aca="false">'Study 3b'!E50</f>
        <v>0</v>
      </c>
      <c r="R51" s="7"/>
      <c r="S51" s="28" t="n">
        <f aca="false">'Study 4a'!D50</f>
        <v>100000</v>
      </c>
      <c r="T51" s="29" t="n">
        <f aca="false">'Study 4a'!E50</f>
        <v>0</v>
      </c>
      <c r="U51" s="7"/>
      <c r="V51" s="28" t="n">
        <f aca="false">'Study 4b'!D50</f>
        <v>100000</v>
      </c>
      <c r="W51" s="29" t="n">
        <f aca="false">'Study 4b'!E50</f>
        <v>0</v>
      </c>
      <c r="X51" s="7"/>
    </row>
    <row r="52" customFormat="false" ht="12.75" hidden="false" customHeight="false" outlineLevel="0" collapsed="false">
      <c r="A52" s="31" t="s">
        <v>75</v>
      </c>
      <c r="B52" s="2" t="s">
        <v>71</v>
      </c>
      <c r="C52" s="7"/>
      <c r="D52" s="28" t="n">
        <f aca="false">'Study 2'!$D51</f>
        <v>29487</v>
      </c>
      <c r="E52" s="29" t="n">
        <f aca="false">'Study 2'!$E51</f>
        <v>0</v>
      </c>
      <c r="F52" s="7"/>
      <c r="G52" s="28" t="n">
        <f aca="false">'Study 1'!D51</f>
        <v>29487</v>
      </c>
      <c r="H52" s="29" t="n">
        <f aca="false">'Study 1'!E51</f>
        <v>0</v>
      </c>
      <c r="I52" s="7"/>
      <c r="J52" s="28" t="n">
        <f aca="false">'Study 1b'!D51</f>
        <v>29487</v>
      </c>
      <c r="K52" s="29" t="n">
        <f aca="false">'Study 1b'!E51</f>
        <v>0</v>
      </c>
      <c r="L52" s="7"/>
      <c r="M52" s="28" t="n">
        <f aca="false">'Study 3'!D51</f>
        <v>29487</v>
      </c>
      <c r="N52" s="29" t="n">
        <f aca="false">'Study 3'!E51</f>
        <v>0</v>
      </c>
      <c r="O52" s="7"/>
      <c r="P52" s="28" t="n">
        <f aca="false">'Study 3b'!D51</f>
        <v>29487</v>
      </c>
      <c r="Q52" s="28" t="n">
        <f aca="false">'Study 3b'!E51</f>
        <v>0</v>
      </c>
      <c r="R52" s="7"/>
      <c r="S52" s="28" t="n">
        <f aca="false">'Study 4a'!D51</f>
        <v>29487</v>
      </c>
      <c r="T52" s="29" t="n">
        <f aca="false">'Study 4a'!E51</f>
        <v>0</v>
      </c>
      <c r="U52" s="7"/>
      <c r="V52" s="28" t="n">
        <f aca="false">'Study 4b'!D51</f>
        <v>29487</v>
      </c>
      <c r="W52" s="29" t="n">
        <f aca="false">'Study 4b'!E51</f>
        <v>0</v>
      </c>
      <c r="X52" s="7"/>
    </row>
    <row r="53" customFormat="false" ht="12.75" hidden="false" customHeight="false" outlineLevel="0" collapsed="false">
      <c r="A53" s="31" t="s">
        <v>76</v>
      </c>
      <c r="B53" s="2" t="s">
        <v>71</v>
      </c>
      <c r="C53" s="7"/>
      <c r="D53" s="28" t="n">
        <f aca="false">'Study 2'!$D52</f>
        <v>13651</v>
      </c>
      <c r="E53" s="29" t="n">
        <f aca="false">'Study 2'!$E52</f>
        <v>0</v>
      </c>
      <c r="F53" s="7"/>
      <c r="G53" s="28" t="n">
        <f aca="false">'Study 1'!D52</f>
        <v>13651</v>
      </c>
      <c r="H53" s="29" t="n">
        <f aca="false">'Study 1'!E52</f>
        <v>0</v>
      </c>
      <c r="I53" s="7"/>
      <c r="J53" s="28" t="n">
        <f aca="false">'Study 1b'!D52</f>
        <v>13651</v>
      </c>
      <c r="K53" s="29" t="n">
        <f aca="false">'Study 1b'!E52</f>
        <v>0</v>
      </c>
      <c r="L53" s="7"/>
      <c r="M53" s="28" t="n">
        <f aca="false">'Study 3'!D52</f>
        <v>13651</v>
      </c>
      <c r="N53" s="29" t="n">
        <f aca="false">'Study 3'!E52</f>
        <v>0</v>
      </c>
      <c r="O53" s="7"/>
      <c r="P53" s="28" t="n">
        <f aca="false">'Study 3b'!D52</f>
        <v>13651</v>
      </c>
      <c r="Q53" s="28" t="n">
        <f aca="false">'Study 3b'!E52</f>
        <v>0</v>
      </c>
      <c r="R53" s="7"/>
      <c r="S53" s="28" t="n">
        <f aca="false">'Study 4a'!D52</f>
        <v>13651</v>
      </c>
      <c r="T53" s="29" t="n">
        <f aca="false">'Study 4a'!E52</f>
        <v>0</v>
      </c>
      <c r="U53" s="7"/>
      <c r="V53" s="28" t="n">
        <f aca="false">'Study 4b'!D52</f>
        <v>13651</v>
      </c>
      <c r="W53" s="29" t="n">
        <f aca="false">'Study 4b'!E52</f>
        <v>0</v>
      </c>
      <c r="X53" s="7"/>
    </row>
    <row r="54" customFormat="false" ht="12.75" hidden="false" customHeight="false" outlineLevel="0" collapsed="false">
      <c r="A54" s="31" t="s">
        <v>77</v>
      </c>
      <c r="B54" s="2" t="s">
        <v>78</v>
      </c>
      <c r="C54" s="7"/>
      <c r="D54" s="28" t="n">
        <f aca="false">'Study 2'!$D53</f>
        <v>11926</v>
      </c>
      <c r="E54" s="29" t="n">
        <f aca="false">'Study 2'!$E53</f>
        <v>0</v>
      </c>
      <c r="F54" s="7"/>
      <c r="G54" s="28" t="n">
        <f aca="false">'Study 1'!D53</f>
        <v>11926</v>
      </c>
      <c r="H54" s="29" t="n">
        <f aca="false">'Study 1'!E53</f>
        <v>0</v>
      </c>
      <c r="I54" s="7"/>
      <c r="J54" s="28" t="n">
        <f aca="false">'Study 1b'!D53</f>
        <v>11926</v>
      </c>
      <c r="K54" s="29" t="n">
        <f aca="false">'Study 1b'!E53</f>
        <v>0</v>
      </c>
      <c r="L54" s="7"/>
      <c r="M54" s="28" t="n">
        <f aca="false">'Study 3'!D53</f>
        <v>11926</v>
      </c>
      <c r="N54" s="29" t="n">
        <f aca="false">'Study 3'!E53</f>
        <v>0</v>
      </c>
      <c r="O54" s="7"/>
      <c r="P54" s="28" t="n">
        <f aca="false">'Study 3b'!D53</f>
        <v>11926</v>
      </c>
      <c r="Q54" s="28" t="n">
        <f aca="false">'Study 3b'!E53</f>
        <v>0</v>
      </c>
      <c r="R54" s="7"/>
      <c r="S54" s="28" t="n">
        <f aca="false">'Study 4a'!D53</f>
        <v>11926</v>
      </c>
      <c r="T54" s="29" t="n">
        <f aca="false">'Study 4a'!E53</f>
        <v>0</v>
      </c>
      <c r="U54" s="7"/>
      <c r="V54" s="28" t="n">
        <f aca="false">'Study 4b'!D53</f>
        <v>11926</v>
      </c>
      <c r="W54" s="29" t="n">
        <f aca="false">'Study 4b'!E53</f>
        <v>0</v>
      </c>
      <c r="X54" s="7"/>
    </row>
    <row r="55" customFormat="false" ht="12.75" hidden="false" customHeight="false" outlineLevel="0" collapsed="false">
      <c r="A55" s="31" t="s">
        <v>79</v>
      </c>
      <c r="B55" s="2" t="s">
        <v>78</v>
      </c>
      <c r="C55" s="7"/>
      <c r="D55" s="28" t="n">
        <f aca="false">'Study 2'!$D54</f>
        <v>34253</v>
      </c>
      <c r="E55" s="29" t="n">
        <f aca="false">'Study 2'!$E54</f>
        <v>0</v>
      </c>
      <c r="F55" s="7"/>
      <c r="G55" s="28" t="n">
        <f aca="false">'Study 1'!D54</f>
        <v>34253</v>
      </c>
      <c r="H55" s="29" t="n">
        <f aca="false">'Study 1'!E54</f>
        <v>0</v>
      </c>
      <c r="I55" s="7"/>
      <c r="J55" s="28" t="n">
        <f aca="false">'Study 1b'!D54</f>
        <v>34253</v>
      </c>
      <c r="K55" s="29" t="n">
        <f aca="false">'Study 1b'!E54</f>
        <v>0</v>
      </c>
      <c r="L55" s="7"/>
      <c r="M55" s="28" t="n">
        <f aca="false">'Study 3'!D54</f>
        <v>34253</v>
      </c>
      <c r="N55" s="29" t="n">
        <f aca="false">'Study 3'!E54</f>
        <v>0</v>
      </c>
      <c r="O55" s="7"/>
      <c r="P55" s="28" t="n">
        <f aca="false">'Study 3b'!D54</f>
        <v>34253</v>
      </c>
      <c r="Q55" s="28" t="n">
        <f aca="false">'Study 3b'!E54</f>
        <v>0</v>
      </c>
      <c r="R55" s="7"/>
      <c r="S55" s="28" t="n">
        <f aca="false">'Study 4a'!D54</f>
        <v>34253</v>
      </c>
      <c r="T55" s="29" t="n">
        <f aca="false">'Study 4a'!E54</f>
        <v>0</v>
      </c>
      <c r="U55" s="7"/>
      <c r="V55" s="28" t="n">
        <f aca="false">'Study 4b'!D54</f>
        <v>34253</v>
      </c>
      <c r="W55" s="29" t="n">
        <f aca="false">'Study 4b'!E54</f>
        <v>0</v>
      </c>
      <c r="X55" s="7"/>
    </row>
    <row r="56" customFormat="false" ht="12.75" hidden="false" customHeight="false" outlineLevel="0" collapsed="false">
      <c r="A56" s="31" t="s">
        <v>80</v>
      </c>
      <c r="B56" s="2" t="s">
        <v>78</v>
      </c>
      <c r="C56" s="7"/>
      <c r="D56" s="28" t="n">
        <f aca="false">'Study 2'!$D55</f>
        <v>10238</v>
      </c>
      <c r="E56" s="29" t="n">
        <f aca="false">'Study 2'!$E55</f>
        <v>0</v>
      </c>
      <c r="F56" s="7"/>
      <c r="G56" s="28" t="n">
        <f aca="false">'Study 1'!D55</f>
        <v>10238</v>
      </c>
      <c r="H56" s="29" t="n">
        <f aca="false">'Study 1'!E55</f>
        <v>0</v>
      </c>
      <c r="I56" s="7"/>
      <c r="J56" s="28" t="n">
        <f aca="false">'Study 1b'!D55</f>
        <v>10238</v>
      </c>
      <c r="K56" s="29" t="n">
        <f aca="false">'Study 1b'!E55</f>
        <v>0</v>
      </c>
      <c r="L56" s="7"/>
      <c r="M56" s="28" t="n">
        <f aca="false">'Study 3'!D55</f>
        <v>10238</v>
      </c>
      <c r="N56" s="29" t="n">
        <f aca="false">'Study 3'!E55</f>
        <v>2543</v>
      </c>
      <c r="O56" s="7"/>
      <c r="P56" s="28" t="n">
        <f aca="false">'Study 3b'!D55</f>
        <v>10238</v>
      </c>
      <c r="Q56" s="28" t="n">
        <f aca="false">'Study 3b'!E55</f>
        <v>0</v>
      </c>
      <c r="R56" s="7"/>
      <c r="S56" s="28" t="n">
        <f aca="false">'Study 4a'!D55</f>
        <v>10238</v>
      </c>
      <c r="T56" s="29" t="n">
        <f aca="false">'Study 4a'!E55</f>
        <v>3737</v>
      </c>
      <c r="U56" s="7"/>
      <c r="V56" s="28" t="n">
        <f aca="false">'Study 4b'!D55</f>
        <v>10238</v>
      </c>
      <c r="W56" s="29" t="n">
        <f aca="false">'Study 4b'!E55</f>
        <v>2819</v>
      </c>
      <c r="X56" s="7"/>
    </row>
    <row r="57" customFormat="false" ht="12.75" hidden="false" customHeight="false" outlineLevel="0" collapsed="false">
      <c r="A57" s="31" t="s">
        <v>81</v>
      </c>
      <c r="B57" s="2" t="s">
        <v>82</v>
      </c>
      <c r="C57" s="7"/>
      <c r="D57" s="28" t="n">
        <f aca="false">'Study 2'!$D56</f>
        <v>10795</v>
      </c>
      <c r="E57" s="29" t="n">
        <f aca="false">'Study 2'!$E56</f>
        <v>0</v>
      </c>
      <c r="F57" s="7"/>
      <c r="G57" s="28" t="n">
        <f aca="false">'Study 1'!D56</f>
        <v>10795</v>
      </c>
      <c r="H57" s="29" t="n">
        <f aca="false">'Study 1'!E56</f>
        <v>0</v>
      </c>
      <c r="I57" s="7"/>
      <c r="J57" s="28" t="n">
        <f aca="false">'Study 1b'!D56</f>
        <v>10795</v>
      </c>
      <c r="K57" s="29" t="n">
        <f aca="false">'Study 1b'!E56</f>
        <v>0</v>
      </c>
      <c r="L57" s="7"/>
      <c r="M57" s="28" t="n">
        <f aca="false">'Study 3'!D56</f>
        <v>10795</v>
      </c>
      <c r="N57" s="29" t="n">
        <f aca="false">'Study 3'!E56</f>
        <v>0</v>
      </c>
      <c r="O57" s="7"/>
      <c r="P57" s="28" t="n">
        <f aca="false">'Study 3b'!D56</f>
        <v>10795</v>
      </c>
      <c r="Q57" s="28" t="n">
        <f aca="false">'Study 3b'!E56</f>
        <v>0</v>
      </c>
      <c r="R57" s="7"/>
      <c r="S57" s="28" t="n">
        <f aca="false">'Study 4a'!D56</f>
        <v>10795</v>
      </c>
      <c r="T57" s="29" t="n">
        <f aca="false">'Study 4a'!E56</f>
        <v>0</v>
      </c>
      <c r="U57" s="7"/>
      <c r="V57" s="28" t="n">
        <f aca="false">'Study 4b'!D56</f>
        <v>10795</v>
      </c>
      <c r="W57" s="29" t="n">
        <f aca="false">'Study 4b'!E56</f>
        <v>0</v>
      </c>
      <c r="X57" s="7"/>
    </row>
    <row r="58" customFormat="false" ht="12.75" hidden="false" customHeight="false" outlineLevel="0" collapsed="false">
      <c r="A58" s="31" t="s">
        <v>83</v>
      </c>
      <c r="B58" s="2" t="s">
        <v>82</v>
      </c>
      <c r="C58" s="7"/>
      <c r="D58" s="28" t="n">
        <f aca="false">'Study 2'!$D57</f>
        <v>3975</v>
      </c>
      <c r="E58" s="29" t="n">
        <f aca="false">'Study 2'!$E57</f>
        <v>0</v>
      </c>
      <c r="F58" s="7"/>
      <c r="G58" s="28" t="n">
        <f aca="false">'Study 1'!D57</f>
        <v>3975</v>
      </c>
      <c r="H58" s="29" t="n">
        <f aca="false">'Study 1'!E57</f>
        <v>0</v>
      </c>
      <c r="I58" s="7"/>
      <c r="J58" s="28" t="n">
        <f aca="false">'Study 1b'!D57</f>
        <v>3975</v>
      </c>
      <c r="K58" s="29" t="n">
        <f aca="false">'Study 1b'!E57</f>
        <v>0</v>
      </c>
      <c r="L58" s="7"/>
      <c r="M58" s="28" t="n">
        <f aca="false">'Study 3'!D57</f>
        <v>3975</v>
      </c>
      <c r="N58" s="29" t="n">
        <f aca="false">'Study 3'!E57</f>
        <v>0</v>
      </c>
      <c r="O58" s="7"/>
      <c r="P58" s="28" t="n">
        <f aca="false">'Study 3b'!D57</f>
        <v>3975</v>
      </c>
      <c r="Q58" s="28" t="n">
        <f aca="false">'Study 3b'!E57</f>
        <v>0</v>
      </c>
      <c r="R58" s="7"/>
      <c r="S58" s="28" t="n">
        <f aca="false">'Study 4a'!D57</f>
        <v>3975</v>
      </c>
      <c r="T58" s="29" t="n">
        <f aca="false">'Study 4a'!E57</f>
        <v>0</v>
      </c>
      <c r="U58" s="7"/>
      <c r="V58" s="28" t="n">
        <f aca="false">'Study 4b'!D57</f>
        <v>3975</v>
      </c>
      <c r="W58" s="29" t="n">
        <f aca="false">'Study 4b'!E57</f>
        <v>0</v>
      </c>
      <c r="X58" s="7"/>
    </row>
    <row r="59" customFormat="false" ht="12.75" hidden="false" customHeight="false" outlineLevel="0" collapsed="false">
      <c r="A59" s="31" t="s">
        <v>84</v>
      </c>
      <c r="B59" s="2" t="s">
        <v>82</v>
      </c>
      <c r="C59" s="7"/>
      <c r="D59" s="28" t="n">
        <f aca="false">'Study 2'!$D58</f>
        <v>11418</v>
      </c>
      <c r="E59" s="29" t="n">
        <f aca="false">'Study 2'!$E58</f>
        <v>0</v>
      </c>
      <c r="F59" s="7"/>
      <c r="G59" s="28" t="n">
        <f aca="false">'Study 1'!D58</f>
        <v>11418</v>
      </c>
      <c r="H59" s="29" t="n">
        <f aca="false">'Study 1'!E58</f>
        <v>0</v>
      </c>
      <c r="I59" s="7"/>
      <c r="J59" s="28" t="n">
        <f aca="false">'Study 1b'!D58</f>
        <v>11418</v>
      </c>
      <c r="K59" s="29" t="n">
        <f aca="false">'Study 1b'!E58</f>
        <v>0</v>
      </c>
      <c r="L59" s="7"/>
      <c r="M59" s="28" t="n">
        <f aca="false">'Study 3'!D58</f>
        <v>11418</v>
      </c>
      <c r="N59" s="29" t="n">
        <f aca="false">'Study 3'!E58</f>
        <v>0</v>
      </c>
      <c r="O59" s="7"/>
      <c r="P59" s="28" t="n">
        <f aca="false">'Study 3b'!D58</f>
        <v>11418</v>
      </c>
      <c r="Q59" s="28" t="n">
        <f aca="false">'Study 3b'!E58</f>
        <v>0</v>
      </c>
      <c r="R59" s="7"/>
      <c r="S59" s="28" t="n">
        <f aca="false">'Study 4a'!D58</f>
        <v>11418</v>
      </c>
      <c r="T59" s="29" t="n">
        <f aca="false">'Study 4a'!E58</f>
        <v>0</v>
      </c>
      <c r="U59" s="7"/>
      <c r="V59" s="28" t="n">
        <f aca="false">'Study 4b'!D58</f>
        <v>11418</v>
      </c>
      <c r="W59" s="29" t="n">
        <f aca="false">'Study 4b'!E58</f>
        <v>0</v>
      </c>
      <c r="X59" s="7"/>
    </row>
    <row r="60" customFormat="false" ht="12.75" hidden="false" customHeight="false" outlineLevel="0" collapsed="false">
      <c r="A60" s="31" t="s">
        <v>85</v>
      </c>
      <c r="B60" s="2" t="s">
        <v>82</v>
      </c>
      <c r="C60" s="7"/>
      <c r="D60" s="28" t="n">
        <f aca="false">'Study 2'!$D59</f>
        <v>239106</v>
      </c>
      <c r="E60" s="29" t="n">
        <f aca="false">'Study 2'!$E59</f>
        <v>0</v>
      </c>
      <c r="F60" s="7"/>
      <c r="G60" s="28" t="n">
        <f aca="false">'Study 1'!D59</f>
        <v>239106</v>
      </c>
      <c r="H60" s="29" t="n">
        <f aca="false">'Study 1'!E59</f>
        <v>13720</v>
      </c>
      <c r="I60" s="7"/>
      <c r="J60" s="28" t="n">
        <f aca="false">'Study 1b'!D59</f>
        <v>239106</v>
      </c>
      <c r="K60" s="29" t="n">
        <f aca="false">'Study 1b'!E59</f>
        <v>0</v>
      </c>
      <c r="L60" s="7"/>
      <c r="M60" s="28" t="n">
        <f aca="false">'Study 3'!D59</f>
        <v>239106</v>
      </c>
      <c r="N60" s="29" t="n">
        <f aca="false">'Study 3'!E59</f>
        <v>78277</v>
      </c>
      <c r="O60" s="7"/>
      <c r="P60" s="28" t="n">
        <f aca="false">'Study 3b'!D59</f>
        <v>239106</v>
      </c>
      <c r="Q60" s="28" t="n">
        <f aca="false">'Study 3b'!E59</f>
        <v>5719</v>
      </c>
      <c r="R60" s="7"/>
      <c r="S60" s="28" t="n">
        <f aca="false">'Study 4a'!D59</f>
        <v>239106</v>
      </c>
      <c r="T60" s="29" t="n">
        <f aca="false">'Study 4a'!E59</f>
        <v>109786</v>
      </c>
      <c r="U60" s="7"/>
      <c r="V60" s="28" t="n">
        <f aca="false">'Study 4b'!D59</f>
        <v>239106</v>
      </c>
      <c r="W60" s="29" t="n">
        <f aca="false">'Study 4b'!E59</f>
        <v>102019</v>
      </c>
      <c r="X60" s="7"/>
    </row>
    <row r="61" customFormat="false" ht="12.75" hidden="false" customHeight="false" outlineLevel="0" collapsed="false">
      <c r="A61" s="31" t="s">
        <v>86</v>
      </c>
      <c r="B61" s="2" t="s">
        <v>82</v>
      </c>
      <c r="C61" s="7"/>
      <c r="D61" s="28" t="n">
        <f aca="false">'Study 2'!$D60</f>
        <v>1225</v>
      </c>
      <c r="E61" s="29" t="n">
        <f aca="false">'Study 2'!$E60</f>
        <v>0</v>
      </c>
      <c r="F61" s="7"/>
      <c r="G61" s="28" t="n">
        <f aca="false">'Study 1'!D60</f>
        <v>1225</v>
      </c>
      <c r="H61" s="29" t="n">
        <f aca="false">'Study 1'!E60</f>
        <v>72</v>
      </c>
      <c r="I61" s="7"/>
      <c r="J61" s="28" t="n">
        <f aca="false">'Study 1b'!D60</f>
        <v>1225</v>
      </c>
      <c r="K61" s="29" t="n">
        <f aca="false">'Study 1b'!E60</f>
        <v>0</v>
      </c>
      <c r="L61" s="7"/>
      <c r="M61" s="28" t="n">
        <f aca="false">'Study 3'!D60</f>
        <v>1225</v>
      </c>
      <c r="N61" s="29" t="n">
        <f aca="false">'Study 3'!E60</f>
        <v>404</v>
      </c>
      <c r="O61" s="7"/>
      <c r="P61" s="28" t="n">
        <f aca="false">'Study 3b'!D60</f>
        <v>1225</v>
      </c>
      <c r="Q61" s="28" t="n">
        <f aca="false">'Study 3b'!E60</f>
        <v>30</v>
      </c>
      <c r="R61" s="7"/>
      <c r="S61" s="28" t="n">
        <f aca="false">'Study 4a'!D60</f>
        <v>1225</v>
      </c>
      <c r="T61" s="29" t="n">
        <f aca="false">'Study 4a'!E60</f>
        <v>567</v>
      </c>
      <c r="U61" s="7"/>
      <c r="V61" s="28" t="n">
        <f aca="false">'Study 4b'!D60</f>
        <v>1225</v>
      </c>
      <c r="W61" s="29" t="n">
        <f aca="false">'Study 4b'!E60</f>
        <v>526</v>
      </c>
      <c r="X61" s="7"/>
    </row>
    <row r="62" customFormat="false" ht="12.75" hidden="false" customHeight="false" outlineLevel="0" collapsed="false">
      <c r="A62" s="31" t="s">
        <v>87</v>
      </c>
      <c r="B62" s="2" t="s">
        <v>82</v>
      </c>
      <c r="C62" s="7"/>
      <c r="D62" s="28" t="n">
        <f aca="false">'Study 2'!$D61</f>
        <v>3413</v>
      </c>
      <c r="E62" s="29" t="n">
        <f aca="false">'Study 2'!$E61</f>
        <v>0</v>
      </c>
      <c r="F62" s="7"/>
      <c r="G62" s="28" t="n">
        <f aca="false">'Study 1'!D61</f>
        <v>3413</v>
      </c>
      <c r="H62" s="29" t="n">
        <f aca="false">'Study 1'!E61</f>
        <v>197</v>
      </c>
      <c r="I62" s="7"/>
      <c r="J62" s="28" t="n">
        <f aca="false">'Study 1b'!D61</f>
        <v>3413</v>
      </c>
      <c r="K62" s="29" t="n">
        <f aca="false">'Study 1b'!E61</f>
        <v>0</v>
      </c>
      <c r="L62" s="7"/>
      <c r="M62" s="28" t="n">
        <f aca="false">'Study 3'!D61</f>
        <v>3413</v>
      </c>
      <c r="N62" s="29" t="n">
        <f aca="false">'Study 3'!E61</f>
        <v>1120</v>
      </c>
      <c r="O62" s="7"/>
      <c r="P62" s="28" t="n">
        <f aca="false">'Study 3b'!D61</f>
        <v>3413</v>
      </c>
      <c r="Q62" s="28" t="n">
        <f aca="false">'Study 3b'!E61</f>
        <v>82</v>
      </c>
      <c r="R62" s="7"/>
      <c r="S62" s="28" t="n">
        <f aca="false">'Study 4a'!D61</f>
        <v>3413</v>
      </c>
      <c r="T62" s="29" t="n">
        <f aca="false">'Study 4a'!E61</f>
        <v>1572</v>
      </c>
      <c r="U62" s="7"/>
      <c r="V62" s="28" t="n">
        <f aca="false">'Study 4b'!D61</f>
        <v>3413</v>
      </c>
      <c r="W62" s="29" t="n">
        <f aca="false">'Study 4b'!E61</f>
        <v>1461</v>
      </c>
      <c r="X62" s="7"/>
    </row>
    <row r="63" customFormat="false" ht="12.75" hidden="false" customHeight="false" outlineLevel="0" collapsed="false">
      <c r="A63" s="31" t="s">
        <v>88</v>
      </c>
      <c r="B63" s="2" t="s">
        <v>89</v>
      </c>
      <c r="C63" s="7"/>
      <c r="D63" s="28" t="n">
        <f aca="false">'Study 2'!$D62</f>
        <v>10795</v>
      </c>
      <c r="E63" s="29" t="n">
        <f aca="false">'Study 2'!$E62</f>
        <v>0</v>
      </c>
      <c r="F63" s="7"/>
      <c r="G63" s="28" t="n">
        <f aca="false">'Study 1'!D62</f>
        <v>10795</v>
      </c>
      <c r="H63" s="29" t="n">
        <f aca="false">'Study 1'!E62</f>
        <v>0</v>
      </c>
      <c r="I63" s="7"/>
      <c r="J63" s="28" t="n">
        <f aca="false">'Study 1b'!D62</f>
        <v>10795</v>
      </c>
      <c r="K63" s="29" t="n">
        <f aca="false">'Study 1b'!E62</f>
        <v>0</v>
      </c>
      <c r="L63" s="7"/>
      <c r="M63" s="28" t="n">
        <f aca="false">'Study 3'!D62</f>
        <v>10795</v>
      </c>
      <c r="N63" s="29" t="n">
        <f aca="false">'Study 3'!E62</f>
        <v>0</v>
      </c>
      <c r="O63" s="7"/>
      <c r="P63" s="28" t="n">
        <f aca="false">'Study 3b'!D62</f>
        <v>10795</v>
      </c>
      <c r="Q63" s="28" t="n">
        <f aca="false">'Study 3b'!E62</f>
        <v>0</v>
      </c>
      <c r="R63" s="7"/>
      <c r="S63" s="28" t="n">
        <f aca="false">'Study 4a'!D62</f>
        <v>10795</v>
      </c>
      <c r="T63" s="29" t="n">
        <f aca="false">'Study 4a'!E62</f>
        <v>0</v>
      </c>
      <c r="U63" s="7"/>
      <c r="V63" s="28" t="n">
        <f aca="false">'Study 4b'!D62</f>
        <v>10795</v>
      </c>
      <c r="W63" s="29" t="n">
        <f aca="false">'Study 4b'!E62</f>
        <v>0</v>
      </c>
      <c r="X63" s="7"/>
    </row>
    <row r="64" customFormat="false" ht="12.75" hidden="false" customHeight="false" outlineLevel="0" collapsed="false">
      <c r="A64" s="31" t="s">
        <v>90</v>
      </c>
      <c r="B64" s="2" t="s">
        <v>89</v>
      </c>
      <c r="C64" s="7"/>
      <c r="D64" s="28" t="n">
        <f aca="false">'Study 2'!$D63</f>
        <v>22836</v>
      </c>
      <c r="E64" s="29" t="n">
        <f aca="false">'Study 2'!$E63</f>
        <v>0</v>
      </c>
      <c r="F64" s="7"/>
      <c r="G64" s="28" t="n">
        <f aca="false">'Study 1'!D63</f>
        <v>22836</v>
      </c>
      <c r="H64" s="29" t="n">
        <f aca="false">'Study 1'!E63</f>
        <v>0</v>
      </c>
      <c r="I64" s="7"/>
      <c r="J64" s="28" t="n">
        <f aca="false">'Study 1b'!D63</f>
        <v>22836</v>
      </c>
      <c r="K64" s="29" t="n">
        <f aca="false">'Study 1b'!E63</f>
        <v>0</v>
      </c>
      <c r="L64" s="7"/>
      <c r="M64" s="28" t="n">
        <f aca="false">'Study 3'!D63</f>
        <v>22836</v>
      </c>
      <c r="N64" s="29" t="n">
        <f aca="false">'Study 3'!E63</f>
        <v>0</v>
      </c>
      <c r="O64" s="7"/>
      <c r="P64" s="28" t="n">
        <f aca="false">'Study 3b'!D63</f>
        <v>22836</v>
      </c>
      <c r="Q64" s="28" t="n">
        <f aca="false">'Study 3b'!E63</f>
        <v>0</v>
      </c>
      <c r="R64" s="7"/>
      <c r="S64" s="28" t="n">
        <f aca="false">'Study 4a'!D63</f>
        <v>22836</v>
      </c>
      <c r="T64" s="29" t="n">
        <f aca="false">'Study 4a'!E63</f>
        <v>0</v>
      </c>
      <c r="U64" s="7"/>
      <c r="V64" s="28" t="n">
        <f aca="false">'Study 4b'!D63</f>
        <v>22836</v>
      </c>
      <c r="W64" s="29" t="n">
        <f aca="false">'Study 4b'!E63</f>
        <v>0</v>
      </c>
      <c r="X64" s="7"/>
    </row>
    <row r="65" customFormat="false" ht="12.75" hidden="false" customHeight="false" outlineLevel="0" collapsed="false">
      <c r="A65" s="31" t="s">
        <v>91</v>
      </c>
      <c r="B65" s="2" t="s">
        <v>89</v>
      </c>
      <c r="C65" s="7"/>
      <c r="D65" s="28" t="n">
        <f aca="false">'Study 2'!$D64</f>
        <v>200000</v>
      </c>
      <c r="E65" s="29" t="n">
        <f aca="false">'Study 2'!$E64</f>
        <v>0</v>
      </c>
      <c r="F65" s="7"/>
      <c r="G65" s="28" t="n">
        <f aca="false">'Study 1'!D64</f>
        <v>200000</v>
      </c>
      <c r="H65" s="29" t="n">
        <f aca="false">'Study 1'!E64</f>
        <v>11476</v>
      </c>
      <c r="I65" s="7"/>
      <c r="J65" s="28" t="n">
        <f aca="false">'Study 1b'!D64</f>
        <v>200000</v>
      </c>
      <c r="K65" s="29" t="n">
        <f aca="false">'Study 1b'!E64</f>
        <v>0</v>
      </c>
      <c r="L65" s="7"/>
      <c r="M65" s="28" t="n">
        <f aca="false">'Study 3'!D64</f>
        <v>200000</v>
      </c>
      <c r="N65" s="29" t="n">
        <f aca="false">'Study 3'!E64</f>
        <v>65474</v>
      </c>
      <c r="O65" s="7"/>
      <c r="P65" s="28" t="n">
        <f aca="false">'Study 3b'!D64</f>
        <v>200000</v>
      </c>
      <c r="Q65" s="28" t="n">
        <f aca="false">'Study 3b'!E64</f>
        <v>4784</v>
      </c>
      <c r="R65" s="7"/>
      <c r="S65" s="28" t="n">
        <f aca="false">'Study 4a'!D64</f>
        <v>200000</v>
      </c>
      <c r="T65" s="29" t="n">
        <f aca="false">'Study 4a'!E64</f>
        <v>91831</v>
      </c>
      <c r="U65" s="7"/>
      <c r="V65" s="28" t="n">
        <f aca="false">'Study 4b'!D64</f>
        <v>200000</v>
      </c>
      <c r="W65" s="29" t="n">
        <f aca="false">'Study 4b'!E64</f>
        <v>85335</v>
      </c>
      <c r="X65" s="7"/>
    </row>
    <row r="66" customFormat="false" ht="12.75" hidden="false" customHeight="false" outlineLevel="0" collapsed="false">
      <c r="A66" s="31" t="s">
        <v>92</v>
      </c>
      <c r="B66" s="2" t="s">
        <v>89</v>
      </c>
      <c r="C66" s="7"/>
      <c r="D66" s="28" t="n">
        <f aca="false">'Study 2'!$D65</f>
        <v>16450</v>
      </c>
      <c r="E66" s="29" t="n">
        <f aca="false">'Study 2'!$E65</f>
        <v>0</v>
      </c>
      <c r="F66" s="7"/>
      <c r="G66" s="28" t="n">
        <f aca="false">'Study 1'!D65</f>
        <v>16450</v>
      </c>
      <c r="H66" s="29" t="n">
        <f aca="false">'Study 1'!E65</f>
        <v>945</v>
      </c>
      <c r="I66" s="7"/>
      <c r="J66" s="28" t="n">
        <f aca="false">'Study 1b'!D65</f>
        <v>16450</v>
      </c>
      <c r="K66" s="29" t="n">
        <f aca="false">'Study 1b'!E65</f>
        <v>0</v>
      </c>
      <c r="L66" s="7"/>
      <c r="M66" s="28" t="n">
        <f aca="false">'Study 3'!D65</f>
        <v>16450</v>
      </c>
      <c r="N66" s="29" t="n">
        <f aca="false">'Study 3'!E65</f>
        <v>5388</v>
      </c>
      <c r="O66" s="7"/>
      <c r="P66" s="28" t="n">
        <f aca="false">'Study 3b'!D65</f>
        <v>16450</v>
      </c>
      <c r="Q66" s="28" t="n">
        <f aca="false">'Study 3b'!E65</f>
        <v>395</v>
      </c>
      <c r="R66" s="7"/>
      <c r="S66" s="28" t="n">
        <f aca="false">'Study 4a'!D65</f>
        <v>16450</v>
      </c>
      <c r="T66" s="29" t="n">
        <f aca="false">'Study 4a'!E65</f>
        <v>7557</v>
      </c>
      <c r="U66" s="7"/>
      <c r="V66" s="28" t="n">
        <f aca="false">'Study 4b'!D65</f>
        <v>16450</v>
      </c>
      <c r="W66" s="29" t="n">
        <f aca="false">'Study 4b'!E65</f>
        <v>7023</v>
      </c>
      <c r="X66" s="7"/>
    </row>
    <row r="67" customFormat="false" ht="12.75" hidden="false" customHeight="false" outlineLevel="0" collapsed="false">
      <c r="A67" s="31" t="s">
        <v>93</v>
      </c>
      <c r="B67" s="2" t="s">
        <v>94</v>
      </c>
      <c r="C67" s="7"/>
      <c r="D67" s="28" t="n">
        <f aca="false">'Study 2'!$D66</f>
        <v>3975</v>
      </c>
      <c r="E67" s="29" t="n">
        <f aca="false">'Study 2'!$E66</f>
        <v>0</v>
      </c>
      <c r="F67" s="7"/>
      <c r="G67" s="28" t="n">
        <f aca="false">'Study 1'!D66</f>
        <v>3975</v>
      </c>
      <c r="H67" s="29" t="n">
        <f aca="false">'Study 1'!E66</f>
        <v>0</v>
      </c>
      <c r="I67" s="7"/>
      <c r="J67" s="28" t="n">
        <f aca="false">'Study 1b'!D66</f>
        <v>3975</v>
      </c>
      <c r="K67" s="29" t="n">
        <f aca="false">'Study 1b'!E66</f>
        <v>0</v>
      </c>
      <c r="L67" s="7"/>
      <c r="M67" s="28" t="n">
        <f aca="false">'Study 3'!D66</f>
        <v>3975</v>
      </c>
      <c r="N67" s="29" t="n">
        <f aca="false">'Study 3'!E66</f>
        <v>0</v>
      </c>
      <c r="O67" s="7"/>
      <c r="P67" s="28" t="n">
        <f aca="false">'Study 3b'!D66</f>
        <v>3975</v>
      </c>
      <c r="Q67" s="28" t="n">
        <f aca="false">'Study 3b'!E66</f>
        <v>0</v>
      </c>
      <c r="R67" s="7"/>
      <c r="S67" s="28" t="n">
        <f aca="false">'Study 4a'!D66</f>
        <v>3975</v>
      </c>
      <c r="T67" s="29" t="n">
        <f aca="false">'Study 4a'!E66</f>
        <v>0</v>
      </c>
      <c r="U67" s="7"/>
      <c r="V67" s="28" t="n">
        <f aca="false">'Study 4b'!D66</f>
        <v>3975</v>
      </c>
      <c r="W67" s="29" t="n">
        <f aca="false">'Study 4b'!E66</f>
        <v>0</v>
      </c>
      <c r="X67" s="7"/>
    </row>
    <row r="68" customFormat="false" ht="12.75" hidden="false" customHeight="false" outlineLevel="0" collapsed="false">
      <c r="A68" s="31" t="s">
        <v>95</v>
      </c>
      <c r="B68" s="2" t="s">
        <v>96</v>
      </c>
      <c r="C68" s="7"/>
      <c r="D68" s="28" t="n">
        <f aca="false">'Study 2'!$D67</f>
        <v>471</v>
      </c>
      <c r="E68" s="29" t="n">
        <f aca="false">'Study 2'!$E67</f>
        <v>0</v>
      </c>
      <c r="F68" s="7"/>
      <c r="G68" s="28" t="n">
        <f aca="false">'Study 1'!D67</f>
        <v>471</v>
      </c>
      <c r="H68" s="29" t="n">
        <f aca="false">'Study 1'!E67</f>
        <v>15</v>
      </c>
      <c r="I68" s="7"/>
      <c r="J68" s="28" t="n">
        <f aca="false">'Study 1b'!D67</f>
        <v>471</v>
      </c>
      <c r="K68" s="29" t="n">
        <f aca="false">'Study 1b'!E67</f>
        <v>0</v>
      </c>
      <c r="L68" s="7"/>
      <c r="M68" s="28" t="n">
        <f aca="false">'Study 3'!D67</f>
        <v>471</v>
      </c>
      <c r="N68" s="29" t="n">
        <f aca="false">'Study 3'!E67</f>
        <v>125</v>
      </c>
      <c r="O68" s="7"/>
      <c r="P68" s="28" t="n">
        <f aca="false">'Study 3b'!D67</f>
        <v>471</v>
      </c>
      <c r="Q68" s="28" t="n">
        <f aca="false">'Study 3b'!E67</f>
        <v>8</v>
      </c>
      <c r="R68" s="7"/>
      <c r="S68" s="28" t="n">
        <f aca="false">'Study 4a'!D67</f>
        <v>471</v>
      </c>
      <c r="T68" s="29" t="n">
        <f aca="false">'Study 4a'!E67</f>
        <v>203</v>
      </c>
      <c r="U68" s="7"/>
      <c r="V68" s="28" t="n">
        <f aca="false">'Study 4b'!D67</f>
        <v>471</v>
      </c>
      <c r="W68" s="29" t="n">
        <f aca="false">'Study 4b'!E67</f>
        <v>174</v>
      </c>
      <c r="X68" s="7"/>
    </row>
    <row r="69" customFormat="false" ht="12.75" hidden="false" customHeight="false" outlineLevel="0" collapsed="false">
      <c r="A69" s="31" t="s">
        <v>97</v>
      </c>
      <c r="B69" s="2" t="s">
        <v>98</v>
      </c>
      <c r="C69" s="7"/>
      <c r="D69" s="28" t="n">
        <f aca="false">'Study 2'!$D68</f>
        <v>11418</v>
      </c>
      <c r="E69" s="29" t="n">
        <f aca="false">'Study 2'!$E68</f>
        <v>0</v>
      </c>
      <c r="F69" s="7"/>
      <c r="G69" s="28" t="n">
        <f aca="false">'Study 1'!D68</f>
        <v>11418</v>
      </c>
      <c r="H69" s="29" t="n">
        <f aca="false">'Study 1'!E68</f>
        <v>0</v>
      </c>
      <c r="I69" s="7"/>
      <c r="J69" s="28" t="n">
        <f aca="false">'Study 1b'!D68</f>
        <v>11418</v>
      </c>
      <c r="K69" s="29" t="n">
        <f aca="false">'Study 1b'!E68</f>
        <v>0</v>
      </c>
      <c r="L69" s="7"/>
      <c r="M69" s="28" t="n">
        <f aca="false">'Study 3'!D68</f>
        <v>11418</v>
      </c>
      <c r="N69" s="29" t="n">
        <f aca="false">'Study 3'!E68</f>
        <v>0</v>
      </c>
      <c r="O69" s="7"/>
      <c r="P69" s="28" t="n">
        <f aca="false">'Study 3b'!D68</f>
        <v>11418</v>
      </c>
      <c r="Q69" s="28" t="n">
        <f aca="false">'Study 3b'!E68</f>
        <v>0</v>
      </c>
      <c r="R69" s="7"/>
      <c r="S69" s="28" t="n">
        <f aca="false">'Study 4a'!D68</f>
        <v>11418</v>
      </c>
      <c r="T69" s="29" t="n">
        <f aca="false">'Study 4a'!E68</f>
        <v>0</v>
      </c>
      <c r="U69" s="7"/>
      <c r="V69" s="28" t="n">
        <f aca="false">'Study 4b'!D68</f>
        <v>11418</v>
      </c>
      <c r="W69" s="29" t="n">
        <f aca="false">'Study 4b'!E68</f>
        <v>0</v>
      </c>
      <c r="X69" s="7"/>
    </row>
    <row r="70" customFormat="false" ht="12.75" hidden="false" customHeight="false" outlineLevel="0" collapsed="false">
      <c r="A70" s="31" t="s">
        <v>99</v>
      </c>
      <c r="B70" s="2" t="s">
        <v>100</v>
      </c>
      <c r="C70" s="7"/>
      <c r="D70" s="28" t="n">
        <f aca="false">'Study 2'!$D69</f>
        <v>11418</v>
      </c>
      <c r="E70" s="29" t="n">
        <f aca="false">'Study 2'!$E69</f>
        <v>0</v>
      </c>
      <c r="F70" s="7"/>
      <c r="G70" s="28" t="n">
        <f aca="false">'Study 1'!D69</f>
        <v>11418</v>
      </c>
      <c r="H70" s="29" t="n">
        <f aca="false">'Study 1'!E69</f>
        <v>0</v>
      </c>
      <c r="I70" s="7"/>
      <c r="J70" s="28" t="n">
        <f aca="false">'Study 1b'!D69</f>
        <v>11418</v>
      </c>
      <c r="K70" s="29" t="n">
        <f aca="false">'Study 1b'!E69</f>
        <v>0</v>
      </c>
      <c r="L70" s="7"/>
      <c r="M70" s="28" t="n">
        <f aca="false">'Study 3'!D69</f>
        <v>11418</v>
      </c>
      <c r="N70" s="29" t="n">
        <f aca="false">'Study 3'!E69</f>
        <v>0</v>
      </c>
      <c r="O70" s="7"/>
      <c r="P70" s="28" t="n">
        <f aca="false">'Study 3b'!D69</f>
        <v>11418</v>
      </c>
      <c r="Q70" s="28" t="n">
        <f aca="false">'Study 3b'!E69</f>
        <v>0</v>
      </c>
      <c r="R70" s="7"/>
      <c r="S70" s="28" t="n">
        <f aca="false">'Study 4a'!D69</f>
        <v>11418</v>
      </c>
      <c r="T70" s="29" t="n">
        <f aca="false">'Study 4a'!E69</f>
        <v>0</v>
      </c>
      <c r="U70" s="7"/>
      <c r="V70" s="28" t="n">
        <f aca="false">'Study 4b'!D69</f>
        <v>11418</v>
      </c>
      <c r="W70" s="29" t="n">
        <f aca="false">'Study 4b'!E69</f>
        <v>0</v>
      </c>
      <c r="X70" s="7"/>
    </row>
    <row r="71" customFormat="false" ht="12.75" hidden="false" customHeight="false" outlineLevel="0" collapsed="false">
      <c r="A71" s="31" t="s">
        <v>101</v>
      </c>
      <c r="B71" s="2" t="s">
        <v>102</v>
      </c>
      <c r="C71" s="7"/>
      <c r="D71" s="28" t="n">
        <f aca="false">'Study 2'!$D70</f>
        <v>5909</v>
      </c>
      <c r="E71" s="29" t="n">
        <f aca="false">'Study 2'!$E70</f>
        <v>0</v>
      </c>
      <c r="F71" s="7"/>
      <c r="G71" s="28" t="n">
        <f aca="false">'Study 1'!D70</f>
        <v>5909</v>
      </c>
      <c r="H71" s="29" t="n">
        <f aca="false">'Study 1'!E70</f>
        <v>175</v>
      </c>
      <c r="I71" s="7"/>
      <c r="J71" s="28" t="n">
        <f aca="false">'Study 1b'!D70</f>
        <v>5909</v>
      </c>
      <c r="K71" s="29" t="n">
        <f aca="false">'Study 1b'!E70</f>
        <v>0</v>
      </c>
      <c r="L71" s="7"/>
      <c r="M71" s="28" t="n">
        <f aca="false">'Study 3'!D70</f>
        <v>5909</v>
      </c>
      <c r="N71" s="29" t="n">
        <f aca="false">'Study 3'!E70</f>
        <v>1527</v>
      </c>
      <c r="O71" s="7"/>
      <c r="P71" s="28" t="n">
        <f aca="false">'Study 3b'!D70</f>
        <v>5909</v>
      </c>
      <c r="Q71" s="28" t="n">
        <f aca="false">'Study 3b'!E70</f>
        <v>81</v>
      </c>
      <c r="R71" s="7"/>
      <c r="S71" s="28" t="n">
        <f aca="false">'Study 4a'!D70</f>
        <v>5909</v>
      </c>
      <c r="T71" s="29" t="n">
        <f aca="false">'Study 4a'!E70</f>
        <v>2497</v>
      </c>
      <c r="U71" s="7"/>
      <c r="V71" s="28" t="n">
        <f aca="false">'Study 4b'!D70</f>
        <v>5909</v>
      </c>
      <c r="W71" s="29" t="n">
        <f aca="false">'Study 4b'!E70</f>
        <v>2139</v>
      </c>
      <c r="X71" s="7"/>
    </row>
    <row r="72" customFormat="false" ht="12.75" hidden="false" customHeight="false" outlineLevel="0" collapsed="false">
      <c r="A72" s="31" t="s">
        <v>103</v>
      </c>
      <c r="B72" s="2" t="s">
        <v>104</v>
      </c>
      <c r="C72" s="7"/>
      <c r="D72" s="28" t="n">
        <f aca="false">'Study 2'!$D71</f>
        <v>7161</v>
      </c>
      <c r="E72" s="29" t="n">
        <f aca="false">'Study 2'!$E71</f>
        <v>0</v>
      </c>
      <c r="F72" s="7"/>
      <c r="G72" s="28" t="n">
        <f aca="false">'Study 1'!D71</f>
        <v>7161</v>
      </c>
      <c r="H72" s="29" t="n">
        <f aca="false">'Study 1'!E71</f>
        <v>412</v>
      </c>
      <c r="I72" s="7"/>
      <c r="J72" s="28" t="n">
        <f aca="false">'Study 1b'!D71</f>
        <v>7161</v>
      </c>
      <c r="K72" s="29" t="n">
        <f aca="false">'Study 1b'!E71</f>
        <v>0</v>
      </c>
      <c r="L72" s="7"/>
      <c r="M72" s="28" t="n">
        <f aca="false">'Study 3'!D71</f>
        <v>7161</v>
      </c>
      <c r="N72" s="29" t="n">
        <f aca="false">'Study 3'!E71</f>
        <v>2485</v>
      </c>
      <c r="O72" s="7"/>
      <c r="P72" s="28" t="n">
        <f aca="false">'Study 3b'!D71</f>
        <v>7161</v>
      </c>
      <c r="Q72" s="28" t="n">
        <f aca="false">'Study 3b'!E71</f>
        <v>172</v>
      </c>
      <c r="R72" s="7"/>
      <c r="S72" s="28" t="n">
        <f aca="false">'Study 4a'!D71</f>
        <v>7161</v>
      </c>
      <c r="T72" s="29" t="n">
        <f aca="false">'Study 4a'!E71</f>
        <v>3698</v>
      </c>
      <c r="U72" s="7"/>
      <c r="V72" s="28" t="n">
        <f aca="false">'Study 4b'!D71</f>
        <v>7161</v>
      </c>
      <c r="W72" s="29" t="n">
        <f aca="false">'Study 4b'!E71</f>
        <v>3251</v>
      </c>
      <c r="X72" s="7"/>
    </row>
    <row r="73" customFormat="false" ht="12.75" hidden="false" customHeight="false" outlineLevel="0" collapsed="false">
      <c r="A73" s="31" t="s">
        <v>105</v>
      </c>
      <c r="B73" s="2" t="s">
        <v>106</v>
      </c>
      <c r="C73" s="7"/>
      <c r="D73" s="28" t="n">
        <f aca="false">'Study 2'!$D72</f>
        <v>10795</v>
      </c>
      <c r="E73" s="29" t="n">
        <f aca="false">'Study 2'!$E72</f>
        <v>0</v>
      </c>
      <c r="F73" s="7"/>
      <c r="G73" s="28" t="n">
        <f aca="false">'Study 1'!D72</f>
        <v>10795</v>
      </c>
      <c r="H73" s="29" t="n">
        <f aca="false">'Study 1'!E72</f>
        <v>0</v>
      </c>
      <c r="I73" s="7"/>
      <c r="J73" s="28" t="n">
        <f aca="false">'Study 1b'!D72</f>
        <v>10795</v>
      </c>
      <c r="K73" s="29" t="n">
        <f aca="false">'Study 1b'!E72</f>
        <v>0</v>
      </c>
      <c r="L73" s="7"/>
      <c r="M73" s="28" t="n">
        <f aca="false">'Study 3'!D72</f>
        <v>10795</v>
      </c>
      <c r="N73" s="29" t="n">
        <f aca="false">'Study 3'!E72</f>
        <v>0</v>
      </c>
      <c r="O73" s="7"/>
      <c r="P73" s="28" t="n">
        <f aca="false">'Study 3b'!D72</f>
        <v>10795</v>
      </c>
      <c r="Q73" s="28" t="n">
        <f aca="false">'Study 3b'!E72</f>
        <v>0</v>
      </c>
      <c r="R73" s="7"/>
      <c r="S73" s="28" t="n">
        <f aca="false">'Study 4a'!D72</f>
        <v>10795</v>
      </c>
      <c r="T73" s="29" t="n">
        <f aca="false">'Study 4a'!E72</f>
        <v>0</v>
      </c>
      <c r="U73" s="7"/>
      <c r="V73" s="28" t="n">
        <f aca="false">'Study 4b'!D72</f>
        <v>10795</v>
      </c>
      <c r="W73" s="29" t="n">
        <f aca="false">'Study 4b'!E72</f>
        <v>0</v>
      </c>
      <c r="X73" s="7"/>
    </row>
    <row r="74" customFormat="false" ht="12.75" hidden="false" customHeight="false" outlineLevel="0" collapsed="false">
      <c r="A74" s="31" t="s">
        <v>107</v>
      </c>
      <c r="B74" s="2" t="s">
        <v>106</v>
      </c>
      <c r="C74" s="7"/>
      <c r="D74" s="28" t="n">
        <f aca="false">'Study 2'!$D73</f>
        <v>2718</v>
      </c>
      <c r="E74" s="29" t="n">
        <f aca="false">'Study 2'!$E73</f>
        <v>0</v>
      </c>
      <c r="F74" s="7"/>
      <c r="G74" s="28" t="n">
        <f aca="false">'Study 1'!D73</f>
        <v>2718</v>
      </c>
      <c r="H74" s="29" t="n">
        <f aca="false">'Study 1'!E73</f>
        <v>81</v>
      </c>
      <c r="I74" s="7"/>
      <c r="J74" s="28" t="n">
        <f aca="false">'Study 1b'!D73</f>
        <v>2718</v>
      </c>
      <c r="K74" s="29" t="n">
        <f aca="false">'Study 1b'!E73</f>
        <v>0</v>
      </c>
      <c r="L74" s="7"/>
      <c r="M74" s="28" t="n">
        <f aca="false">'Study 3'!D73</f>
        <v>2718</v>
      </c>
      <c r="N74" s="29" t="n">
        <f aca="false">'Study 3'!E73</f>
        <v>705</v>
      </c>
      <c r="O74" s="7"/>
      <c r="P74" s="28" t="n">
        <f aca="false">'Study 3b'!D73</f>
        <v>2718</v>
      </c>
      <c r="Q74" s="28" t="n">
        <f aca="false">'Study 3b'!E73</f>
        <v>38</v>
      </c>
      <c r="R74" s="7"/>
      <c r="S74" s="28" t="n">
        <f aca="false">'Study 4a'!D73</f>
        <v>2718</v>
      </c>
      <c r="T74" s="29" t="n">
        <f aca="false">'Study 4a'!E73</f>
        <v>1151</v>
      </c>
      <c r="U74" s="7"/>
      <c r="V74" s="28" t="n">
        <f aca="false">'Study 4b'!D73</f>
        <v>2718</v>
      </c>
      <c r="W74" s="29" t="n">
        <f aca="false">'Study 4b'!E73</f>
        <v>985</v>
      </c>
      <c r="X74" s="7"/>
    </row>
    <row r="75" customFormat="false" ht="12.75" hidden="false" customHeight="false" outlineLevel="0" collapsed="false">
      <c r="A75" s="31" t="s">
        <v>108</v>
      </c>
      <c r="B75" s="2" t="s">
        <v>106</v>
      </c>
      <c r="C75" s="7"/>
      <c r="D75" s="28" t="n">
        <f aca="false">'Study 2'!$D74</f>
        <v>2786</v>
      </c>
      <c r="E75" s="29" t="n">
        <f aca="false">'Study 2'!$E74</f>
        <v>0</v>
      </c>
      <c r="F75" s="7"/>
      <c r="G75" s="28" t="n">
        <f aca="false">'Study 1'!D74</f>
        <v>2786</v>
      </c>
      <c r="H75" s="29" t="n">
        <f aca="false">'Study 1'!E74</f>
        <v>83</v>
      </c>
      <c r="I75" s="7"/>
      <c r="J75" s="28" t="n">
        <f aca="false">'Study 1b'!D74</f>
        <v>2786</v>
      </c>
      <c r="K75" s="29" t="n">
        <f aca="false">'Study 1b'!E74</f>
        <v>0</v>
      </c>
      <c r="L75" s="7"/>
      <c r="M75" s="28" t="n">
        <f aca="false">'Study 3'!D74</f>
        <v>2786</v>
      </c>
      <c r="N75" s="29" t="n">
        <f aca="false">'Study 3'!E74</f>
        <v>722</v>
      </c>
      <c r="O75" s="7"/>
      <c r="P75" s="28" t="n">
        <f aca="false">'Study 3b'!D74</f>
        <v>2786</v>
      </c>
      <c r="Q75" s="28" t="n">
        <f aca="false">'Study 3b'!E74</f>
        <v>38</v>
      </c>
      <c r="R75" s="7"/>
      <c r="S75" s="28" t="n">
        <f aca="false">'Study 4a'!D74</f>
        <v>2786</v>
      </c>
      <c r="T75" s="29" t="n">
        <f aca="false">'Study 4a'!E74</f>
        <v>1179</v>
      </c>
      <c r="U75" s="7"/>
      <c r="V75" s="28" t="n">
        <f aca="false">'Study 4b'!D74</f>
        <v>2786</v>
      </c>
      <c r="W75" s="29" t="n">
        <f aca="false">'Study 4b'!E74</f>
        <v>1010</v>
      </c>
      <c r="X75" s="7"/>
    </row>
    <row r="76" customFormat="false" ht="12.75" hidden="false" customHeight="false" outlineLevel="0" collapsed="false">
      <c r="A76" s="31" t="s">
        <v>109</v>
      </c>
      <c r="B76" s="2" t="s">
        <v>106</v>
      </c>
      <c r="C76" s="7"/>
      <c r="D76" s="28" t="n">
        <f aca="false">'Study 2'!$D75</f>
        <v>2651</v>
      </c>
      <c r="E76" s="29" t="n">
        <f aca="false">'Study 2'!$E75</f>
        <v>0</v>
      </c>
      <c r="F76" s="7"/>
      <c r="G76" s="28" t="n">
        <f aca="false">'Study 1'!D75</f>
        <v>2651</v>
      </c>
      <c r="H76" s="29" t="n">
        <f aca="false">'Study 1'!E75</f>
        <v>79</v>
      </c>
      <c r="I76" s="7"/>
      <c r="J76" s="28" t="n">
        <f aca="false">'Study 1b'!D75</f>
        <v>2651</v>
      </c>
      <c r="K76" s="29" t="n">
        <f aca="false">'Study 1b'!E75</f>
        <v>0</v>
      </c>
      <c r="L76" s="7"/>
      <c r="M76" s="28" t="n">
        <f aca="false">'Study 3'!D75</f>
        <v>2651</v>
      </c>
      <c r="N76" s="29" t="n">
        <f aca="false">'Study 3'!E75</f>
        <v>687</v>
      </c>
      <c r="O76" s="7"/>
      <c r="P76" s="28" t="n">
        <f aca="false">'Study 3b'!D75</f>
        <v>2651</v>
      </c>
      <c r="Q76" s="28" t="n">
        <f aca="false">'Study 3b'!E75</f>
        <v>38</v>
      </c>
      <c r="R76" s="7"/>
      <c r="S76" s="28" t="n">
        <f aca="false">'Study 4a'!D75</f>
        <v>2651</v>
      </c>
      <c r="T76" s="29" t="n">
        <f aca="false">'Study 4a'!E75</f>
        <v>1123</v>
      </c>
      <c r="U76" s="7"/>
      <c r="V76" s="28" t="n">
        <f aca="false">'Study 4b'!D75</f>
        <v>2651</v>
      </c>
      <c r="W76" s="29" t="n">
        <f aca="false">'Study 4b'!E75</f>
        <v>961</v>
      </c>
      <c r="X76" s="7"/>
    </row>
    <row r="77" customFormat="false" ht="12.75" hidden="false" customHeight="false" outlineLevel="0" collapsed="false">
      <c r="A77" s="31" t="s">
        <v>110</v>
      </c>
      <c r="B77" s="2" t="s">
        <v>23</v>
      </c>
      <c r="C77" s="7"/>
      <c r="D77" s="28" t="n">
        <f aca="false">'Study 2'!$D76</f>
        <v>7664</v>
      </c>
      <c r="E77" s="29" t="n">
        <f aca="false">'Study 2'!$E76</f>
        <v>0</v>
      </c>
      <c r="F77" s="7"/>
      <c r="G77" s="28" t="n">
        <f aca="false">'Study 1'!D76</f>
        <v>7664</v>
      </c>
      <c r="H77" s="29" t="n">
        <f aca="false">'Study 1'!E76</f>
        <v>0</v>
      </c>
      <c r="I77" s="7"/>
      <c r="J77" s="28" t="n">
        <f aca="false">'Study 1b'!D76</f>
        <v>7664</v>
      </c>
      <c r="K77" s="29" t="n">
        <f aca="false">'Study 1b'!E76</f>
        <v>0</v>
      </c>
      <c r="L77" s="7"/>
      <c r="M77" s="28" t="n">
        <f aca="false">'Study 3'!D76</f>
        <v>7664</v>
      </c>
      <c r="N77" s="29" t="n">
        <f aca="false">'Study 3'!E76</f>
        <v>2417</v>
      </c>
      <c r="O77" s="7"/>
      <c r="P77" s="28" t="n">
        <f aca="false">'Study 3b'!D76</f>
        <v>7664</v>
      </c>
      <c r="Q77" s="28" t="n">
        <f aca="false">'Study 3b'!E76</f>
        <v>0</v>
      </c>
      <c r="R77" s="7"/>
      <c r="S77" s="28" t="n">
        <f aca="false">'Study 4a'!D76</f>
        <v>7664</v>
      </c>
      <c r="T77" s="29" t="n">
        <f aca="false">'Study 4a'!E76</f>
        <v>3048</v>
      </c>
      <c r="U77" s="7"/>
      <c r="V77" s="28" t="n">
        <f aca="false">'Study 4b'!D76</f>
        <v>7664</v>
      </c>
      <c r="W77" s="29" t="n">
        <f aca="false">'Study 4b'!E76</f>
        <v>2492</v>
      </c>
      <c r="X77" s="7"/>
    </row>
    <row r="78" customFormat="false" ht="12.75" hidden="false" customHeight="false" outlineLevel="0" collapsed="false">
      <c r="A78" s="31" t="s">
        <v>111</v>
      </c>
      <c r="B78" s="2" t="s">
        <v>23</v>
      </c>
      <c r="C78" s="7"/>
      <c r="D78" s="28" t="n">
        <f aca="false">'Study 2'!$D77</f>
        <v>12796</v>
      </c>
      <c r="E78" s="29" t="n">
        <f aca="false">'Study 2'!$E77</f>
        <v>0</v>
      </c>
      <c r="F78" s="7"/>
      <c r="G78" s="28" t="n">
        <f aca="false">'Study 1'!D77</f>
        <v>12796</v>
      </c>
      <c r="H78" s="29" t="n">
        <f aca="false">'Study 1'!E77</f>
        <v>0</v>
      </c>
      <c r="I78" s="7"/>
      <c r="J78" s="28" t="n">
        <f aca="false">'Study 1b'!D77</f>
        <v>12796</v>
      </c>
      <c r="K78" s="29" t="n">
        <f aca="false">'Study 1b'!E77</f>
        <v>0</v>
      </c>
      <c r="L78" s="7"/>
      <c r="M78" s="28" t="n">
        <f aca="false">'Study 3'!D77</f>
        <v>12796</v>
      </c>
      <c r="N78" s="29" t="n">
        <f aca="false">'Study 3'!E77</f>
        <v>0</v>
      </c>
      <c r="O78" s="7"/>
      <c r="P78" s="28" t="n">
        <f aca="false">'Study 3b'!D77</f>
        <v>12796</v>
      </c>
      <c r="Q78" s="28" t="n">
        <f aca="false">'Study 3b'!E77</f>
        <v>0</v>
      </c>
      <c r="R78" s="7"/>
      <c r="S78" s="28" t="n">
        <f aca="false">'Study 4a'!D77</f>
        <v>12796</v>
      </c>
      <c r="T78" s="29" t="n">
        <f aca="false">'Study 4a'!E77</f>
        <v>0</v>
      </c>
      <c r="U78" s="7"/>
      <c r="V78" s="28" t="n">
        <f aca="false">'Study 4b'!D77</f>
        <v>12796</v>
      </c>
      <c r="W78" s="29" t="n">
        <f aca="false">'Study 4b'!E77</f>
        <v>0</v>
      </c>
      <c r="X78" s="7"/>
    </row>
    <row r="79" customFormat="false" ht="12.75" hidden="false" customHeight="false" outlineLevel="0" collapsed="false">
      <c r="A79" s="31" t="s">
        <v>112</v>
      </c>
      <c r="B79" s="2" t="s">
        <v>113</v>
      </c>
      <c r="C79" s="7"/>
      <c r="D79" s="28" t="n">
        <f aca="false">'Study 2'!$D78</f>
        <v>2665</v>
      </c>
      <c r="E79" s="29" t="n">
        <f aca="false">'Study 2'!$E78</f>
        <v>0</v>
      </c>
      <c r="F79" s="7"/>
      <c r="G79" s="28" t="n">
        <f aca="false">'Study 1'!D78</f>
        <v>2665</v>
      </c>
      <c r="H79" s="29" t="n">
        <f aca="false">'Study 1'!E78</f>
        <v>0</v>
      </c>
      <c r="I79" s="7"/>
      <c r="J79" s="28" t="n">
        <f aca="false">'Study 1b'!D78</f>
        <v>2665</v>
      </c>
      <c r="K79" s="29" t="n">
        <f aca="false">'Study 1b'!E78</f>
        <v>0</v>
      </c>
      <c r="L79" s="7"/>
      <c r="M79" s="28" t="n">
        <f aca="false">'Study 3'!D78</f>
        <v>2665</v>
      </c>
      <c r="N79" s="29" t="n">
        <f aca="false">'Study 3'!E78</f>
        <v>0</v>
      </c>
      <c r="O79" s="7"/>
      <c r="P79" s="28" t="n">
        <f aca="false">'Study 3b'!D78</f>
        <v>2665</v>
      </c>
      <c r="Q79" s="28" t="n">
        <f aca="false">'Study 3b'!E78</f>
        <v>0</v>
      </c>
      <c r="R79" s="7"/>
      <c r="S79" s="28" t="n">
        <f aca="false">'Study 4a'!D78</f>
        <v>2665</v>
      </c>
      <c r="T79" s="29" t="n">
        <f aca="false">'Study 4a'!E78</f>
        <v>0</v>
      </c>
      <c r="U79" s="7"/>
      <c r="V79" s="28" t="n">
        <f aca="false">'Study 4b'!D78</f>
        <v>2665</v>
      </c>
      <c r="W79" s="29" t="n">
        <f aca="false">'Study 4b'!E78</f>
        <v>0</v>
      </c>
      <c r="X79" s="7"/>
    </row>
    <row r="80" customFormat="false" ht="12.75" hidden="false" customHeight="false" outlineLevel="0" collapsed="false">
      <c r="A80" s="31" t="s">
        <v>114</v>
      </c>
      <c r="B80" s="2" t="s">
        <v>115</v>
      </c>
      <c r="C80" s="7"/>
      <c r="D80" s="28" t="n">
        <f aca="false">'Study 2'!$D79</f>
        <v>4866</v>
      </c>
      <c r="E80" s="29" t="n">
        <f aca="false">'Study 2'!$E79</f>
        <v>0</v>
      </c>
      <c r="F80" s="7"/>
      <c r="G80" s="28" t="n">
        <f aca="false">'Study 1'!D79</f>
        <v>4866</v>
      </c>
      <c r="H80" s="29" t="n">
        <f aca="false">'Study 1'!E79</f>
        <v>0</v>
      </c>
      <c r="I80" s="7"/>
      <c r="J80" s="28" t="n">
        <f aca="false">'Study 1b'!D79</f>
        <v>4866</v>
      </c>
      <c r="K80" s="29" t="n">
        <f aca="false">'Study 1b'!E79</f>
        <v>0</v>
      </c>
      <c r="L80" s="7"/>
      <c r="M80" s="28" t="n">
        <f aca="false">'Study 3'!D79</f>
        <v>4866</v>
      </c>
      <c r="N80" s="29" t="n">
        <f aca="false">'Study 3'!E79</f>
        <v>0</v>
      </c>
      <c r="O80" s="7"/>
      <c r="P80" s="28" t="n">
        <f aca="false">'Study 3b'!D79</f>
        <v>4866</v>
      </c>
      <c r="Q80" s="28" t="n">
        <f aca="false">'Study 3b'!E79</f>
        <v>0</v>
      </c>
      <c r="R80" s="7"/>
      <c r="S80" s="28" t="n">
        <f aca="false">'Study 4a'!D79</f>
        <v>4866</v>
      </c>
      <c r="T80" s="29" t="n">
        <f aca="false">'Study 4a'!E79</f>
        <v>0</v>
      </c>
      <c r="U80" s="7"/>
      <c r="V80" s="28" t="n">
        <f aca="false">'Study 4b'!D79</f>
        <v>4866</v>
      </c>
      <c r="W80" s="29" t="n">
        <f aca="false">'Study 4b'!E79</f>
        <v>0</v>
      </c>
      <c r="X80" s="7"/>
    </row>
    <row r="81" customFormat="false" ht="12.75" hidden="false" customHeight="false" outlineLevel="0" collapsed="false">
      <c r="A81" s="31" t="s">
        <v>116</v>
      </c>
      <c r="B81" s="2" t="s">
        <v>115</v>
      </c>
      <c r="C81" s="7"/>
      <c r="D81" s="28" t="n">
        <f aca="false">'Study 2'!$D80</f>
        <v>15000</v>
      </c>
      <c r="E81" s="29" t="n">
        <f aca="false">'Study 2'!$E80</f>
        <v>0</v>
      </c>
      <c r="F81" s="7"/>
      <c r="G81" s="28" t="n">
        <f aca="false">'Study 1'!D80</f>
        <v>15000</v>
      </c>
      <c r="H81" s="29" t="n">
        <f aca="false">'Study 1'!E80</f>
        <v>0</v>
      </c>
      <c r="I81" s="7"/>
      <c r="J81" s="28" t="n">
        <f aca="false">'Study 1b'!D80</f>
        <v>15000</v>
      </c>
      <c r="K81" s="29" t="n">
        <f aca="false">'Study 1b'!E80</f>
        <v>0</v>
      </c>
      <c r="L81" s="7"/>
      <c r="M81" s="28" t="n">
        <f aca="false">'Study 3'!D80</f>
        <v>15000</v>
      </c>
      <c r="N81" s="29" t="n">
        <f aca="false">'Study 3'!E80</f>
        <v>0</v>
      </c>
      <c r="O81" s="7"/>
      <c r="P81" s="28" t="n">
        <f aca="false">'Study 3b'!D80</f>
        <v>15000</v>
      </c>
      <c r="Q81" s="28" t="n">
        <f aca="false">'Study 3b'!E80</f>
        <v>0</v>
      </c>
      <c r="R81" s="7"/>
      <c r="S81" s="28" t="n">
        <f aca="false">'Study 4a'!D80</f>
        <v>15000</v>
      </c>
      <c r="T81" s="29" t="n">
        <f aca="false">'Study 4a'!E80</f>
        <v>0</v>
      </c>
      <c r="U81" s="7"/>
      <c r="V81" s="28" t="n">
        <f aca="false">'Study 4b'!D80</f>
        <v>15000</v>
      </c>
      <c r="W81" s="29" t="n">
        <f aca="false">'Study 4b'!E80</f>
        <v>0</v>
      </c>
      <c r="X81" s="7"/>
    </row>
    <row r="82" customFormat="false" ht="12.75" hidden="false" customHeight="false" outlineLevel="0" collapsed="false">
      <c r="A82" s="31" t="s">
        <v>117</v>
      </c>
      <c r="B82" s="2" t="s">
        <v>115</v>
      </c>
      <c r="C82" s="7"/>
      <c r="D82" s="28" t="n">
        <f aca="false">'Study 2'!$D81</f>
        <v>22000</v>
      </c>
      <c r="E82" s="29" t="n">
        <f aca="false">'Study 2'!$E81</f>
        <v>0</v>
      </c>
      <c r="F82" s="7"/>
      <c r="G82" s="28" t="n">
        <f aca="false">'Study 1'!D81</f>
        <v>22000</v>
      </c>
      <c r="H82" s="29" t="n">
        <f aca="false">'Study 1'!E81</f>
        <v>0</v>
      </c>
      <c r="I82" s="7"/>
      <c r="J82" s="28" t="n">
        <f aca="false">'Study 1b'!D81</f>
        <v>22000</v>
      </c>
      <c r="K82" s="29" t="n">
        <f aca="false">'Study 1b'!E81</f>
        <v>0</v>
      </c>
      <c r="L82" s="7"/>
      <c r="M82" s="28" t="n">
        <f aca="false">'Study 3'!D81</f>
        <v>22000</v>
      </c>
      <c r="N82" s="29" t="n">
        <f aca="false">'Study 3'!E81</f>
        <v>6931</v>
      </c>
      <c r="O82" s="7"/>
      <c r="P82" s="28" t="n">
        <f aca="false">'Study 3b'!D81</f>
        <v>22000</v>
      </c>
      <c r="Q82" s="28" t="n">
        <f aca="false">'Study 3b'!E81</f>
        <v>0</v>
      </c>
      <c r="R82" s="7"/>
      <c r="S82" s="28" t="n">
        <f aca="false">'Study 4a'!D81</f>
        <v>22000</v>
      </c>
      <c r="T82" s="29" t="n">
        <f aca="false">'Study 4a'!E81</f>
        <v>8741</v>
      </c>
      <c r="U82" s="7"/>
      <c r="V82" s="28" t="n">
        <f aca="false">'Study 4b'!D81</f>
        <v>22000</v>
      </c>
      <c r="W82" s="29" t="n">
        <f aca="false">'Study 4b'!E81</f>
        <v>7149</v>
      </c>
      <c r="X82" s="7"/>
    </row>
    <row r="83" customFormat="false" ht="12.75" hidden="false" customHeight="false" outlineLevel="0" collapsed="false">
      <c r="A83" s="31" t="s">
        <v>118</v>
      </c>
      <c r="B83" s="2" t="s">
        <v>115</v>
      </c>
      <c r="C83" s="7"/>
      <c r="D83" s="28" t="n">
        <f aca="false">'Study 2'!$D82</f>
        <v>53969</v>
      </c>
      <c r="E83" s="29" t="n">
        <f aca="false">'Study 2'!$E82</f>
        <v>0</v>
      </c>
      <c r="F83" s="7"/>
      <c r="G83" s="28" t="n">
        <f aca="false">'Study 1'!D82</f>
        <v>53969</v>
      </c>
      <c r="H83" s="29" t="n">
        <f aca="false">'Study 1'!E82</f>
        <v>0</v>
      </c>
      <c r="I83" s="7"/>
      <c r="J83" s="28" t="n">
        <f aca="false">'Study 1b'!D82</f>
        <v>53969</v>
      </c>
      <c r="K83" s="29" t="n">
        <f aca="false">'Study 1b'!E82</f>
        <v>0</v>
      </c>
      <c r="L83" s="7"/>
      <c r="M83" s="28" t="n">
        <f aca="false">'Study 3'!D82</f>
        <v>53969</v>
      </c>
      <c r="N83" s="29" t="n">
        <f aca="false">'Study 3'!E82</f>
        <v>0</v>
      </c>
      <c r="O83" s="7"/>
      <c r="P83" s="28" t="n">
        <f aca="false">'Study 3b'!D82</f>
        <v>53969</v>
      </c>
      <c r="Q83" s="28" t="n">
        <f aca="false">'Study 3b'!E82</f>
        <v>0</v>
      </c>
      <c r="R83" s="7"/>
      <c r="S83" s="28" t="n">
        <f aca="false">'Study 4a'!D82</f>
        <v>53969</v>
      </c>
      <c r="T83" s="29" t="n">
        <f aca="false">'Study 4a'!E82</f>
        <v>0</v>
      </c>
      <c r="U83" s="7"/>
      <c r="V83" s="28" t="n">
        <f aca="false">'Study 4b'!D82</f>
        <v>53969</v>
      </c>
      <c r="W83" s="29" t="n">
        <f aca="false">'Study 4b'!E82</f>
        <v>0</v>
      </c>
      <c r="X83" s="7"/>
    </row>
    <row r="84" customFormat="false" ht="12.75" hidden="false" customHeight="false" outlineLevel="0" collapsed="false">
      <c r="A84" s="31" t="s">
        <v>119</v>
      </c>
      <c r="B84" s="2" t="s">
        <v>115</v>
      </c>
      <c r="C84" s="7"/>
      <c r="D84" s="28" t="n">
        <f aca="false">'Study 2'!$D83</f>
        <v>19877</v>
      </c>
      <c r="E84" s="29" t="n">
        <f aca="false">'Study 2'!$E83</f>
        <v>0</v>
      </c>
      <c r="F84" s="7"/>
      <c r="G84" s="28" t="n">
        <f aca="false">'Study 1'!D83</f>
        <v>19877</v>
      </c>
      <c r="H84" s="29" t="n">
        <f aca="false">'Study 1'!E83</f>
        <v>0</v>
      </c>
      <c r="I84" s="7"/>
      <c r="J84" s="28" t="n">
        <f aca="false">'Study 1b'!D83</f>
        <v>19877</v>
      </c>
      <c r="K84" s="29" t="n">
        <f aca="false">'Study 1b'!E83</f>
        <v>0</v>
      </c>
      <c r="L84" s="7"/>
      <c r="M84" s="28" t="n">
        <f aca="false">'Study 3'!D83</f>
        <v>19877</v>
      </c>
      <c r="N84" s="29" t="n">
        <f aca="false">'Study 3'!E83</f>
        <v>0</v>
      </c>
      <c r="O84" s="7"/>
      <c r="P84" s="28" t="n">
        <f aca="false">'Study 3b'!D83</f>
        <v>19877</v>
      </c>
      <c r="Q84" s="28" t="n">
        <f aca="false">'Study 3b'!E83</f>
        <v>0</v>
      </c>
      <c r="R84" s="7"/>
      <c r="S84" s="28" t="n">
        <f aca="false">'Study 4a'!D83</f>
        <v>19877</v>
      </c>
      <c r="T84" s="29" t="n">
        <f aca="false">'Study 4a'!E83</f>
        <v>0</v>
      </c>
      <c r="U84" s="7"/>
      <c r="V84" s="28" t="n">
        <f aca="false">'Study 4b'!D83</f>
        <v>19877</v>
      </c>
      <c r="W84" s="29" t="n">
        <f aca="false">'Study 4b'!E83</f>
        <v>0</v>
      </c>
      <c r="X84" s="7"/>
    </row>
    <row r="85" customFormat="false" ht="12.75" hidden="false" customHeight="false" outlineLevel="0" collapsed="false">
      <c r="A85" s="31" t="s">
        <v>120</v>
      </c>
      <c r="B85" s="2" t="s">
        <v>115</v>
      </c>
      <c r="C85" s="7"/>
      <c r="D85" s="28" t="n">
        <f aca="false">'Study 2'!$D84</f>
        <v>57089</v>
      </c>
      <c r="E85" s="29" t="n">
        <f aca="false">'Study 2'!$E84</f>
        <v>0</v>
      </c>
      <c r="F85" s="7"/>
      <c r="G85" s="28" t="n">
        <f aca="false">'Study 1'!D84</f>
        <v>57089</v>
      </c>
      <c r="H85" s="29" t="n">
        <f aca="false">'Study 1'!E84</f>
        <v>0</v>
      </c>
      <c r="I85" s="7"/>
      <c r="J85" s="28" t="n">
        <f aca="false">'Study 1b'!D84</f>
        <v>57089</v>
      </c>
      <c r="K85" s="29" t="n">
        <f aca="false">'Study 1b'!E84</f>
        <v>0</v>
      </c>
      <c r="L85" s="7"/>
      <c r="M85" s="28" t="n">
        <f aca="false">'Study 3'!D84</f>
        <v>57089</v>
      </c>
      <c r="N85" s="29" t="n">
        <f aca="false">'Study 3'!E84</f>
        <v>0</v>
      </c>
      <c r="O85" s="7"/>
      <c r="P85" s="28" t="n">
        <f aca="false">'Study 3b'!D84</f>
        <v>57089</v>
      </c>
      <c r="Q85" s="28" t="n">
        <f aca="false">'Study 3b'!E84</f>
        <v>0</v>
      </c>
      <c r="R85" s="7"/>
      <c r="S85" s="28" t="n">
        <f aca="false">'Study 4a'!D84</f>
        <v>57089</v>
      </c>
      <c r="T85" s="29" t="n">
        <f aca="false">'Study 4a'!E84</f>
        <v>0</v>
      </c>
      <c r="U85" s="7"/>
      <c r="V85" s="28" t="n">
        <f aca="false">'Study 4b'!D84</f>
        <v>57089</v>
      </c>
      <c r="W85" s="29" t="n">
        <f aca="false">'Study 4b'!E84</f>
        <v>0</v>
      </c>
      <c r="X85" s="7"/>
    </row>
    <row r="86" customFormat="false" ht="12.75" hidden="false" customHeight="false" outlineLevel="0" collapsed="false">
      <c r="A86" s="31" t="s">
        <v>121</v>
      </c>
      <c r="B86" s="2" t="s">
        <v>115</v>
      </c>
      <c r="C86" s="7"/>
      <c r="D86" s="28" t="n">
        <f aca="false">'Study 2'!$D85</f>
        <v>41125</v>
      </c>
      <c r="E86" s="29" t="n">
        <f aca="false">'Study 2'!$E85</f>
        <v>0</v>
      </c>
      <c r="F86" s="7"/>
      <c r="G86" s="28" t="n">
        <f aca="false">'Study 1'!D85</f>
        <v>41125</v>
      </c>
      <c r="H86" s="29" t="n">
        <f aca="false">'Study 1'!E85</f>
        <v>0</v>
      </c>
      <c r="I86" s="7"/>
      <c r="J86" s="28" t="n">
        <f aca="false">'Study 1b'!D85</f>
        <v>41125</v>
      </c>
      <c r="K86" s="29" t="n">
        <f aca="false">'Study 1b'!E85</f>
        <v>0</v>
      </c>
      <c r="L86" s="7"/>
      <c r="M86" s="28" t="n">
        <f aca="false">'Study 3'!D85</f>
        <v>41125</v>
      </c>
      <c r="N86" s="29" t="n">
        <f aca="false">'Study 3'!E85</f>
        <v>12954</v>
      </c>
      <c r="O86" s="7"/>
      <c r="P86" s="28" t="n">
        <f aca="false">'Study 3b'!D85</f>
        <v>41125</v>
      </c>
      <c r="Q86" s="28" t="n">
        <f aca="false">'Study 3b'!E85</f>
        <v>0</v>
      </c>
      <c r="R86" s="7"/>
      <c r="S86" s="28" t="n">
        <f aca="false">'Study 4a'!D85</f>
        <v>41125</v>
      </c>
      <c r="T86" s="29" t="n">
        <f aca="false">'Study 4a'!E85</f>
        <v>16336</v>
      </c>
      <c r="U86" s="7"/>
      <c r="V86" s="28" t="n">
        <f aca="false">'Study 4b'!D85</f>
        <v>41125</v>
      </c>
      <c r="W86" s="29" t="n">
        <f aca="false">'Study 4b'!E85</f>
        <v>13363</v>
      </c>
      <c r="X86" s="7"/>
    </row>
    <row r="87" customFormat="false" ht="12.75" hidden="false" customHeight="false" outlineLevel="0" collapsed="false">
      <c r="A87" s="31" t="s">
        <v>122</v>
      </c>
      <c r="B87" s="2" t="s">
        <v>115</v>
      </c>
      <c r="C87" s="7"/>
      <c r="D87" s="28" t="n">
        <f aca="false">'Study 2'!$D86</f>
        <v>17064</v>
      </c>
      <c r="E87" s="29" t="n">
        <f aca="false">'Study 2'!$E86</f>
        <v>0</v>
      </c>
      <c r="F87" s="7"/>
      <c r="G87" s="28" t="n">
        <f aca="false">'Study 1'!D86</f>
        <v>17064</v>
      </c>
      <c r="H87" s="29" t="n">
        <f aca="false">'Study 1'!E86</f>
        <v>0</v>
      </c>
      <c r="I87" s="7"/>
      <c r="J87" s="28" t="n">
        <f aca="false">'Study 1b'!D86</f>
        <v>17064</v>
      </c>
      <c r="K87" s="29" t="n">
        <f aca="false">'Study 1b'!E86</f>
        <v>0</v>
      </c>
      <c r="L87" s="7"/>
      <c r="M87" s="28" t="n">
        <f aca="false">'Study 3'!D86</f>
        <v>17064</v>
      </c>
      <c r="N87" s="29" t="n">
        <f aca="false">'Study 3'!E86</f>
        <v>5377</v>
      </c>
      <c r="O87" s="7"/>
      <c r="P87" s="28" t="n">
        <f aca="false">'Study 3b'!D86</f>
        <v>17064</v>
      </c>
      <c r="Q87" s="28" t="n">
        <f aca="false">'Study 3b'!E86</f>
        <v>0</v>
      </c>
      <c r="R87" s="7"/>
      <c r="S87" s="28" t="n">
        <f aca="false">'Study 4a'!D86</f>
        <v>17064</v>
      </c>
      <c r="T87" s="29" t="n">
        <f aca="false">'Study 4a'!E86</f>
        <v>6781</v>
      </c>
      <c r="U87" s="7"/>
      <c r="V87" s="28" t="n">
        <f aca="false">'Study 4b'!D86</f>
        <v>17064</v>
      </c>
      <c r="W87" s="29" t="n">
        <f aca="false">'Study 4b'!E86</f>
        <v>5547</v>
      </c>
      <c r="X87" s="7"/>
    </row>
    <row r="88" customFormat="false" ht="12.75" hidden="false" customHeight="false" outlineLevel="0" collapsed="false">
      <c r="A88" s="31" t="s">
        <v>123</v>
      </c>
      <c r="B88" s="2" t="s">
        <v>124</v>
      </c>
      <c r="C88" s="7"/>
      <c r="D88" s="28" t="n">
        <f aca="false">'Study 2'!$D87</f>
        <v>1832</v>
      </c>
      <c r="E88" s="29" t="n">
        <f aca="false">'Study 2'!$E87</f>
        <v>0</v>
      </c>
      <c r="F88" s="7"/>
      <c r="G88" s="28" t="n">
        <f aca="false">'Study 1'!D87</f>
        <v>1832</v>
      </c>
      <c r="H88" s="29" t="n">
        <f aca="false">'Study 1'!E87</f>
        <v>0</v>
      </c>
      <c r="I88" s="7"/>
      <c r="J88" s="28" t="n">
        <f aca="false">'Study 1b'!D87</f>
        <v>1832</v>
      </c>
      <c r="K88" s="29" t="n">
        <f aca="false">'Study 1b'!E87</f>
        <v>0</v>
      </c>
      <c r="L88" s="7"/>
      <c r="M88" s="28" t="n">
        <f aca="false">'Study 3'!D87</f>
        <v>1832</v>
      </c>
      <c r="N88" s="29" t="n">
        <f aca="false">'Study 3'!E87</f>
        <v>0</v>
      </c>
      <c r="O88" s="7"/>
      <c r="P88" s="28" t="n">
        <f aca="false">'Study 3b'!D87</f>
        <v>1832</v>
      </c>
      <c r="Q88" s="28" t="n">
        <f aca="false">'Study 3b'!E87</f>
        <v>0</v>
      </c>
      <c r="R88" s="7"/>
      <c r="S88" s="28" t="n">
        <f aca="false">'Study 4a'!D87</f>
        <v>1832</v>
      </c>
      <c r="T88" s="29" t="n">
        <f aca="false">'Study 4a'!E87</f>
        <v>0</v>
      </c>
      <c r="U88" s="7"/>
      <c r="V88" s="28" t="n">
        <f aca="false">'Study 4b'!D87</f>
        <v>1832</v>
      </c>
      <c r="W88" s="29" t="n">
        <f aca="false">'Study 4b'!E87</f>
        <v>0</v>
      </c>
      <c r="X88" s="7"/>
    </row>
    <row r="89" customFormat="false" ht="12.75" hidden="false" customHeight="false" outlineLevel="0" collapsed="false">
      <c r="A89" s="31" t="s">
        <v>125</v>
      </c>
      <c r="B89" s="2" t="s">
        <v>126</v>
      </c>
      <c r="C89" s="7"/>
      <c r="D89" s="28" t="n">
        <f aca="false">'Study 2'!$D88</f>
        <v>132990</v>
      </c>
      <c r="E89" s="29" t="n">
        <f aca="false">'Study 2'!$E88</f>
        <v>0</v>
      </c>
      <c r="F89" s="7"/>
      <c r="G89" s="28" t="n">
        <f aca="false">'Study 1'!D88</f>
        <v>132990</v>
      </c>
      <c r="H89" s="29" t="n">
        <f aca="false">'Study 1'!E88</f>
        <v>0</v>
      </c>
      <c r="I89" s="7"/>
      <c r="J89" s="28" t="n">
        <f aca="false">'Study 1b'!D88</f>
        <v>132990</v>
      </c>
      <c r="K89" s="29" t="n">
        <f aca="false">'Study 1b'!E88</f>
        <v>0</v>
      </c>
      <c r="L89" s="7"/>
      <c r="M89" s="28" t="n">
        <f aca="false">'Study 3'!D88</f>
        <v>132990</v>
      </c>
      <c r="N89" s="29" t="n">
        <f aca="false">'Study 3'!E88</f>
        <v>0</v>
      </c>
      <c r="O89" s="7"/>
      <c r="P89" s="28" t="n">
        <f aca="false">'Study 3b'!D88</f>
        <v>132990</v>
      </c>
      <c r="Q89" s="28" t="n">
        <f aca="false">'Study 3b'!E88</f>
        <v>0</v>
      </c>
      <c r="R89" s="7"/>
      <c r="S89" s="28" t="n">
        <f aca="false">'Study 4a'!D88</f>
        <v>132990</v>
      </c>
      <c r="T89" s="29" t="n">
        <f aca="false">'Study 4a'!E88</f>
        <v>0</v>
      </c>
      <c r="U89" s="7"/>
      <c r="V89" s="28" t="n">
        <f aca="false">'Study 4b'!D88</f>
        <v>132990</v>
      </c>
      <c r="W89" s="29" t="n">
        <f aca="false">'Study 4b'!E88</f>
        <v>0</v>
      </c>
      <c r="X89" s="7"/>
    </row>
    <row r="90" customFormat="false" ht="12.75" hidden="false" customHeight="false" outlineLevel="0" collapsed="false">
      <c r="A90" s="31" t="s">
        <v>127</v>
      </c>
      <c r="B90" s="2" t="s">
        <v>128</v>
      </c>
      <c r="C90" s="7"/>
      <c r="D90" s="28" t="n">
        <f aca="false">'Study 2'!$D89</f>
        <v>10000</v>
      </c>
      <c r="E90" s="29" t="n">
        <f aca="false">'Study 2'!$E89</f>
        <v>0</v>
      </c>
      <c r="F90" s="7"/>
      <c r="G90" s="28" t="n">
        <f aca="false">'Study 1'!D89</f>
        <v>10000</v>
      </c>
      <c r="H90" s="29" t="n">
        <f aca="false">'Study 1'!E89</f>
        <v>294</v>
      </c>
      <c r="I90" s="7"/>
      <c r="J90" s="28" t="n">
        <f aca="false">'Study 1b'!D89</f>
        <v>10000</v>
      </c>
      <c r="K90" s="29" t="n">
        <f aca="false">'Study 1b'!E89</f>
        <v>0</v>
      </c>
      <c r="L90" s="7"/>
      <c r="M90" s="28" t="n">
        <f aca="false">'Study 3'!D89</f>
        <v>10000</v>
      </c>
      <c r="N90" s="29" t="n">
        <f aca="false">'Study 3'!E89</f>
        <v>2582</v>
      </c>
      <c r="O90" s="7"/>
      <c r="P90" s="28" t="n">
        <f aca="false">'Study 3b'!D89</f>
        <v>10000</v>
      </c>
      <c r="Q90" s="28" t="n">
        <f aca="false">'Study 3b'!E89</f>
        <v>137</v>
      </c>
      <c r="R90" s="7"/>
      <c r="S90" s="28" t="n">
        <f aca="false">'Study 4a'!D89</f>
        <v>10000</v>
      </c>
      <c r="T90" s="29" t="n">
        <f aca="false">'Study 4a'!E89</f>
        <v>4220</v>
      </c>
      <c r="U90" s="7"/>
      <c r="V90" s="28" t="n">
        <f aca="false">'Study 4b'!D89</f>
        <v>10000</v>
      </c>
      <c r="W90" s="29" t="n">
        <f aca="false">'Study 4b'!E89</f>
        <v>3615</v>
      </c>
      <c r="X90" s="7"/>
    </row>
    <row r="91" customFormat="false" ht="12.75" hidden="false" customHeight="false" outlineLevel="0" collapsed="false">
      <c r="A91" s="31" t="s">
        <v>129</v>
      </c>
      <c r="B91" s="2" t="s">
        <v>130</v>
      </c>
      <c r="C91" s="7"/>
      <c r="D91" s="28" t="n">
        <f aca="false">'Study 2'!$D90</f>
        <v>12796</v>
      </c>
      <c r="E91" s="29" t="n">
        <f aca="false">'Study 2'!$E90</f>
        <v>0</v>
      </c>
      <c r="F91" s="7"/>
      <c r="G91" s="28" t="n">
        <f aca="false">'Study 1'!D90</f>
        <v>12796</v>
      </c>
      <c r="H91" s="29" t="n">
        <f aca="false">'Study 1'!E90</f>
        <v>376</v>
      </c>
      <c r="I91" s="7"/>
      <c r="J91" s="28" t="n">
        <f aca="false">'Study 1b'!D90</f>
        <v>12796</v>
      </c>
      <c r="K91" s="29" t="n">
        <f aca="false">'Study 1b'!E90</f>
        <v>0</v>
      </c>
      <c r="L91" s="7"/>
      <c r="M91" s="28" t="n">
        <f aca="false">'Study 3'!D90</f>
        <v>12796</v>
      </c>
      <c r="N91" s="29" t="n">
        <f aca="false">'Study 3'!E90</f>
        <v>3303</v>
      </c>
      <c r="O91" s="7"/>
      <c r="P91" s="28" t="n">
        <f aca="false">'Study 3b'!D90</f>
        <v>12796</v>
      </c>
      <c r="Q91" s="28" t="n">
        <f aca="false">'Study 3b'!E90</f>
        <v>175</v>
      </c>
      <c r="R91" s="7"/>
      <c r="S91" s="28" t="n">
        <f aca="false">'Study 4a'!D90</f>
        <v>12796</v>
      </c>
      <c r="T91" s="29" t="n">
        <f aca="false">'Study 4a'!E90</f>
        <v>5398</v>
      </c>
      <c r="U91" s="7"/>
      <c r="V91" s="28" t="n">
        <f aca="false">'Study 4b'!D90</f>
        <v>12796</v>
      </c>
      <c r="W91" s="29" t="n">
        <f aca="false">'Study 4b'!E90</f>
        <v>4625</v>
      </c>
      <c r="X91" s="7"/>
    </row>
    <row r="92" customFormat="false" ht="12.75" hidden="false" customHeight="false" outlineLevel="0" collapsed="false">
      <c r="A92" s="31" t="s">
        <v>131</v>
      </c>
      <c r="B92" s="2" t="s">
        <v>130</v>
      </c>
      <c r="C92" s="7"/>
      <c r="D92" s="28" t="n">
        <f aca="false">'Study 2'!$D91</f>
        <v>7664</v>
      </c>
      <c r="E92" s="29" t="n">
        <f aca="false">'Study 2'!$E91</f>
        <v>0</v>
      </c>
      <c r="F92" s="7"/>
      <c r="G92" s="28" t="n">
        <f aca="false">'Study 1'!D91</f>
        <v>7664</v>
      </c>
      <c r="H92" s="29" t="n">
        <f aca="false">'Study 1'!E91</f>
        <v>226</v>
      </c>
      <c r="I92" s="7"/>
      <c r="J92" s="28" t="n">
        <f aca="false">'Study 1b'!D91</f>
        <v>7664</v>
      </c>
      <c r="K92" s="29" t="n">
        <f aca="false">'Study 1b'!E91</f>
        <v>0</v>
      </c>
      <c r="L92" s="7"/>
      <c r="M92" s="28" t="n">
        <f aca="false">'Study 3'!D91</f>
        <v>7664</v>
      </c>
      <c r="N92" s="29" t="n">
        <f aca="false">'Study 3'!E91</f>
        <v>1979</v>
      </c>
      <c r="O92" s="7"/>
      <c r="P92" s="28" t="n">
        <f aca="false">'Study 3b'!D91</f>
        <v>7664</v>
      </c>
      <c r="Q92" s="28" t="n">
        <f aca="false">'Study 3b'!E91</f>
        <v>105</v>
      </c>
      <c r="R92" s="7"/>
      <c r="S92" s="28" t="n">
        <f aca="false">'Study 4a'!D91</f>
        <v>7664</v>
      </c>
      <c r="T92" s="29" t="n">
        <f aca="false">'Study 4a'!E91</f>
        <v>3234</v>
      </c>
      <c r="U92" s="7"/>
      <c r="V92" s="28" t="n">
        <f aca="false">'Study 4b'!D91</f>
        <v>7664</v>
      </c>
      <c r="W92" s="29" t="n">
        <f aca="false">'Study 4b'!E91</f>
        <v>2771</v>
      </c>
      <c r="X92" s="7"/>
    </row>
    <row r="93" customFormat="false" ht="12.75" hidden="false" customHeight="false" outlineLevel="0" collapsed="false">
      <c r="A93" s="31" t="s">
        <v>132</v>
      </c>
      <c r="B93" s="2" t="s">
        <v>133</v>
      </c>
      <c r="C93" s="7"/>
      <c r="D93" s="28" t="n">
        <f aca="false">'Study 2'!$D92</f>
        <v>3690</v>
      </c>
      <c r="E93" s="29" t="n">
        <f aca="false">'Study 2'!$E92</f>
        <v>0</v>
      </c>
      <c r="F93" s="7"/>
      <c r="G93" s="28" t="n">
        <f aca="false">'Study 1'!D92</f>
        <v>3690</v>
      </c>
      <c r="H93" s="29" t="n">
        <f aca="false">'Study 1'!E92</f>
        <v>0</v>
      </c>
      <c r="I93" s="7"/>
      <c r="J93" s="28" t="n">
        <f aca="false">'Study 1b'!D92</f>
        <v>3690</v>
      </c>
      <c r="K93" s="29" t="n">
        <f aca="false">'Study 1b'!E92</f>
        <v>0</v>
      </c>
      <c r="L93" s="7"/>
      <c r="M93" s="28" t="n">
        <f aca="false">'Study 3'!D92</f>
        <v>3690</v>
      </c>
      <c r="N93" s="29" t="n">
        <f aca="false">'Study 3'!E92</f>
        <v>0</v>
      </c>
      <c r="O93" s="7"/>
      <c r="P93" s="28" t="n">
        <f aca="false">'Study 3b'!D92</f>
        <v>3690</v>
      </c>
      <c r="Q93" s="28" t="n">
        <f aca="false">'Study 3b'!E92</f>
        <v>0</v>
      </c>
      <c r="R93" s="7"/>
      <c r="S93" s="28" t="n">
        <f aca="false">'Study 4a'!D92</f>
        <v>3690</v>
      </c>
      <c r="T93" s="29" t="n">
        <f aca="false">'Study 4a'!E92</f>
        <v>0</v>
      </c>
      <c r="U93" s="7"/>
      <c r="V93" s="28" t="n">
        <f aca="false">'Study 4b'!D92</f>
        <v>3690</v>
      </c>
      <c r="W93" s="29" t="n">
        <f aca="false">'Study 4b'!E92</f>
        <v>0</v>
      </c>
      <c r="X93" s="7"/>
    </row>
    <row r="94" customFormat="false" ht="12.75" hidden="false" customHeight="false" outlineLevel="0" collapsed="false">
      <c r="A94" s="31" t="s">
        <v>134</v>
      </c>
      <c r="B94" s="2" t="s">
        <v>135</v>
      </c>
      <c r="C94" s="7"/>
      <c r="D94" s="28" t="n">
        <f aca="false">'Study 2'!$D93</f>
        <v>10230</v>
      </c>
      <c r="E94" s="29" t="n">
        <f aca="false">'Study 2'!$E93</f>
        <v>0</v>
      </c>
      <c r="F94" s="7"/>
      <c r="G94" s="28" t="n">
        <f aca="false">'Study 1'!D93</f>
        <v>10230</v>
      </c>
      <c r="H94" s="29" t="n">
        <f aca="false">'Study 1'!E93</f>
        <v>302</v>
      </c>
      <c r="I94" s="7"/>
      <c r="J94" s="28" t="n">
        <f aca="false">'Study 1b'!D93</f>
        <v>10230</v>
      </c>
      <c r="K94" s="29" t="n">
        <f aca="false">'Study 1b'!E93</f>
        <v>0</v>
      </c>
      <c r="L94" s="7"/>
      <c r="M94" s="28" t="n">
        <f aca="false">'Study 3'!D93</f>
        <v>10230</v>
      </c>
      <c r="N94" s="29" t="n">
        <f aca="false">'Study 3'!E93</f>
        <v>2866</v>
      </c>
      <c r="O94" s="7"/>
      <c r="P94" s="28" t="n">
        <f aca="false">'Study 3b'!D93</f>
        <v>10230</v>
      </c>
      <c r="Q94" s="28" t="n">
        <f aca="false">'Study 3b'!E93</f>
        <v>140</v>
      </c>
      <c r="R94" s="7"/>
      <c r="S94" s="28" t="n">
        <f aca="false">'Study 4a'!D93</f>
        <v>10230</v>
      </c>
      <c r="T94" s="29" t="n">
        <f aca="false">'Study 4a'!E93</f>
        <v>5007</v>
      </c>
      <c r="U94" s="7"/>
      <c r="V94" s="28" t="n">
        <f aca="false">'Study 4b'!D93</f>
        <v>10230</v>
      </c>
      <c r="W94" s="29" t="n">
        <f aca="false">'Study 4b'!E93</f>
        <v>4069</v>
      </c>
      <c r="X94" s="7"/>
    </row>
    <row r="95" customFormat="false" ht="12.75" hidden="false" customHeight="false" outlineLevel="0" collapsed="false">
      <c r="A95" s="31" t="s">
        <v>136</v>
      </c>
      <c r="B95" s="2" t="s">
        <v>137</v>
      </c>
      <c r="C95" s="7"/>
      <c r="D95" s="28" t="n">
        <f aca="false">'Study 2'!$D94</f>
        <v>3075</v>
      </c>
      <c r="E95" s="29" t="n">
        <f aca="false">'Study 2'!$E94</f>
        <v>0</v>
      </c>
      <c r="F95" s="7"/>
      <c r="G95" s="28" t="n">
        <f aca="false">'Study 1'!D94</f>
        <v>3075</v>
      </c>
      <c r="H95" s="29" t="n">
        <f aca="false">'Study 1'!E94</f>
        <v>0</v>
      </c>
      <c r="I95" s="7"/>
      <c r="J95" s="28" t="n">
        <f aca="false">'Study 1b'!D94</f>
        <v>3075</v>
      </c>
      <c r="K95" s="29" t="n">
        <f aca="false">'Study 1b'!E94</f>
        <v>0</v>
      </c>
      <c r="L95" s="7"/>
      <c r="M95" s="28" t="n">
        <f aca="false">'Study 3'!D94</f>
        <v>3075</v>
      </c>
      <c r="N95" s="29" t="n">
        <f aca="false">'Study 3'!E94</f>
        <v>0</v>
      </c>
      <c r="O95" s="7"/>
      <c r="P95" s="28" t="n">
        <f aca="false">'Study 3b'!D94</f>
        <v>3075</v>
      </c>
      <c r="Q95" s="28" t="n">
        <f aca="false">'Study 3b'!E94</f>
        <v>0</v>
      </c>
      <c r="R95" s="7"/>
      <c r="S95" s="28" t="n">
        <f aca="false">'Study 4a'!D94</f>
        <v>3075</v>
      </c>
      <c r="T95" s="29" t="n">
        <f aca="false">'Study 4a'!E94</f>
        <v>0</v>
      </c>
      <c r="U95" s="7"/>
      <c r="V95" s="28" t="n">
        <f aca="false">'Study 4b'!D94</f>
        <v>3075</v>
      </c>
      <c r="W95" s="29" t="n">
        <f aca="false">'Study 4b'!E94</f>
        <v>0</v>
      </c>
      <c r="X95" s="7"/>
    </row>
    <row r="96" customFormat="false" ht="12.75" hidden="false" customHeight="false" outlineLevel="0" collapsed="false">
      <c r="A96" s="31" t="s">
        <v>138</v>
      </c>
      <c r="B96" s="2" t="s">
        <v>139</v>
      </c>
      <c r="C96" s="7"/>
      <c r="D96" s="28" t="n">
        <f aca="false">'Study 2'!$D95</f>
        <v>524</v>
      </c>
      <c r="E96" s="29" t="n">
        <f aca="false">'Study 2'!$E95</f>
        <v>0</v>
      </c>
      <c r="F96" s="7"/>
      <c r="G96" s="28" t="n">
        <f aca="false">'Study 1'!D95</f>
        <v>524</v>
      </c>
      <c r="H96" s="29" t="n">
        <f aca="false">'Study 1'!E95</f>
        <v>0</v>
      </c>
      <c r="I96" s="7"/>
      <c r="J96" s="28" t="n">
        <f aca="false">'Study 1b'!D95</f>
        <v>524</v>
      </c>
      <c r="K96" s="29" t="n">
        <f aca="false">'Study 1b'!E95</f>
        <v>0</v>
      </c>
      <c r="L96" s="7"/>
      <c r="M96" s="28" t="n">
        <f aca="false">'Study 3'!D95</f>
        <v>524</v>
      </c>
      <c r="N96" s="29" t="n">
        <f aca="false">'Study 3'!E95</f>
        <v>0</v>
      </c>
      <c r="O96" s="7"/>
      <c r="P96" s="28" t="n">
        <f aca="false">'Study 3b'!D95</f>
        <v>524</v>
      </c>
      <c r="Q96" s="28" t="n">
        <f aca="false">'Study 3b'!E95</f>
        <v>0</v>
      </c>
      <c r="R96" s="7"/>
      <c r="S96" s="28" t="n">
        <f aca="false">'Study 4a'!D95</f>
        <v>524</v>
      </c>
      <c r="T96" s="29" t="n">
        <f aca="false">'Study 4a'!E95</f>
        <v>0</v>
      </c>
      <c r="U96" s="7"/>
      <c r="V96" s="28" t="n">
        <f aca="false">'Study 4b'!D95</f>
        <v>524</v>
      </c>
      <c r="W96" s="29" t="n">
        <f aca="false">'Study 4b'!E95</f>
        <v>0</v>
      </c>
      <c r="X96" s="7"/>
    </row>
    <row r="97" customFormat="false" ht="12.75" hidden="false" customHeight="false" outlineLevel="0" collapsed="false">
      <c r="A97" s="31" t="s">
        <v>140</v>
      </c>
      <c r="B97" s="2" t="s">
        <v>139</v>
      </c>
      <c r="C97" s="7"/>
      <c r="D97" s="28" t="n">
        <f aca="false">'Study 2'!$D96</f>
        <v>1231</v>
      </c>
      <c r="E97" s="29" t="n">
        <f aca="false">'Study 2'!$E96</f>
        <v>0</v>
      </c>
      <c r="F97" s="7"/>
      <c r="G97" s="28" t="n">
        <f aca="false">'Study 1'!D96</f>
        <v>1231</v>
      </c>
      <c r="H97" s="29" t="n">
        <f aca="false">'Study 1'!E96</f>
        <v>0</v>
      </c>
      <c r="I97" s="7"/>
      <c r="J97" s="28" t="n">
        <f aca="false">'Study 1b'!D96</f>
        <v>1231</v>
      </c>
      <c r="K97" s="29" t="n">
        <f aca="false">'Study 1b'!E96</f>
        <v>0</v>
      </c>
      <c r="L97" s="7"/>
      <c r="M97" s="28" t="n">
        <f aca="false">'Study 3'!D96</f>
        <v>1231</v>
      </c>
      <c r="N97" s="29" t="n">
        <f aca="false">'Study 3'!E96</f>
        <v>0</v>
      </c>
      <c r="O97" s="7"/>
      <c r="P97" s="28" t="n">
        <f aca="false">'Study 3b'!D96</f>
        <v>1231</v>
      </c>
      <c r="Q97" s="28" t="n">
        <f aca="false">'Study 3b'!E96</f>
        <v>0</v>
      </c>
      <c r="R97" s="7"/>
      <c r="S97" s="28" t="n">
        <f aca="false">'Study 4a'!D96</f>
        <v>1231</v>
      </c>
      <c r="T97" s="29" t="n">
        <f aca="false">'Study 4a'!E96</f>
        <v>0</v>
      </c>
      <c r="U97" s="7"/>
      <c r="V97" s="28" t="n">
        <f aca="false">'Study 4b'!D96</f>
        <v>1231</v>
      </c>
      <c r="W97" s="29" t="n">
        <f aca="false">'Study 4b'!E96</f>
        <v>0</v>
      </c>
      <c r="X97" s="7"/>
    </row>
    <row r="98" customFormat="false" ht="12.75" hidden="false" customHeight="false" outlineLevel="0" collapsed="false">
      <c r="A98" s="31" t="s">
        <v>141</v>
      </c>
      <c r="B98" s="2" t="s">
        <v>139</v>
      </c>
      <c r="C98" s="7"/>
      <c r="D98" s="28" t="n">
        <f aca="false">'Study 2'!$D97</f>
        <v>471</v>
      </c>
      <c r="E98" s="29" t="n">
        <f aca="false">'Study 2'!$E97</f>
        <v>0</v>
      </c>
      <c r="F98" s="7"/>
      <c r="G98" s="28" t="n">
        <f aca="false">'Study 1'!D97</f>
        <v>471</v>
      </c>
      <c r="H98" s="29" t="n">
        <f aca="false">'Study 1'!E97</f>
        <v>15</v>
      </c>
      <c r="I98" s="7"/>
      <c r="J98" s="28" t="n">
        <f aca="false">'Study 1b'!D97</f>
        <v>471</v>
      </c>
      <c r="K98" s="29" t="n">
        <f aca="false">'Study 1b'!E97</f>
        <v>0</v>
      </c>
      <c r="L98" s="7"/>
      <c r="M98" s="28" t="n">
        <f aca="false">'Study 3'!D97</f>
        <v>471</v>
      </c>
      <c r="N98" s="29" t="n">
        <f aca="false">'Study 3'!E97</f>
        <v>125</v>
      </c>
      <c r="O98" s="7"/>
      <c r="P98" s="28" t="n">
        <f aca="false">'Study 3b'!D97</f>
        <v>471</v>
      </c>
      <c r="Q98" s="28" t="n">
        <f aca="false">'Study 3b'!E97</f>
        <v>8</v>
      </c>
      <c r="R98" s="7"/>
      <c r="S98" s="28" t="n">
        <f aca="false">'Study 4a'!D97</f>
        <v>471</v>
      </c>
      <c r="T98" s="29" t="n">
        <f aca="false">'Study 4a'!E97</f>
        <v>203</v>
      </c>
      <c r="U98" s="7"/>
      <c r="V98" s="28" t="n">
        <f aca="false">'Study 4b'!D97</f>
        <v>471</v>
      </c>
      <c r="W98" s="29" t="n">
        <f aca="false">'Study 4b'!E97</f>
        <v>174</v>
      </c>
      <c r="X98" s="7"/>
    </row>
    <row r="99" customFormat="false" ht="12.75" hidden="false" customHeight="false" outlineLevel="0" collapsed="false">
      <c r="A99" s="31" t="s">
        <v>142</v>
      </c>
      <c r="B99" s="2" t="s">
        <v>139</v>
      </c>
      <c r="C99" s="7"/>
      <c r="D99" s="28" t="n">
        <f aca="false">'Study 2'!$D98</f>
        <v>309</v>
      </c>
      <c r="E99" s="29" t="n">
        <f aca="false">'Study 2'!$E98</f>
        <v>0</v>
      </c>
      <c r="F99" s="7"/>
      <c r="G99" s="28" t="n">
        <f aca="false">'Study 1'!D98</f>
        <v>309</v>
      </c>
      <c r="H99" s="29" t="n">
        <f aca="false">'Study 1'!E98</f>
        <v>0</v>
      </c>
      <c r="I99" s="7"/>
      <c r="J99" s="28" t="n">
        <f aca="false">'Study 1b'!D98</f>
        <v>309</v>
      </c>
      <c r="K99" s="29" t="n">
        <f aca="false">'Study 1b'!E98</f>
        <v>0</v>
      </c>
      <c r="L99" s="7"/>
      <c r="M99" s="28" t="n">
        <f aca="false">'Study 3'!D98</f>
        <v>309</v>
      </c>
      <c r="N99" s="29" t="n">
        <f aca="false">'Study 3'!E98</f>
        <v>0</v>
      </c>
      <c r="O99" s="7"/>
      <c r="P99" s="28" t="n">
        <f aca="false">'Study 3b'!D98</f>
        <v>309</v>
      </c>
      <c r="Q99" s="28" t="n">
        <f aca="false">'Study 3b'!E98</f>
        <v>0</v>
      </c>
      <c r="R99" s="7"/>
      <c r="S99" s="28" t="n">
        <f aca="false">'Study 4a'!D98</f>
        <v>309</v>
      </c>
      <c r="T99" s="29" t="n">
        <f aca="false">'Study 4a'!E98</f>
        <v>0</v>
      </c>
      <c r="U99" s="7"/>
      <c r="V99" s="28" t="n">
        <f aca="false">'Study 4b'!D98</f>
        <v>309</v>
      </c>
      <c r="W99" s="29" t="n">
        <f aca="false">'Study 4b'!E98</f>
        <v>0</v>
      </c>
      <c r="X99" s="7"/>
    </row>
    <row r="100" customFormat="false" ht="12.75" hidden="false" customHeight="false" outlineLevel="0" collapsed="false">
      <c r="A100" s="31" t="s">
        <v>143</v>
      </c>
      <c r="B100" s="2" t="s">
        <v>139</v>
      </c>
      <c r="C100" s="7"/>
      <c r="D100" s="28" t="n">
        <f aca="false">'Study 2'!$D99</f>
        <v>3414</v>
      </c>
      <c r="E100" s="29" t="n">
        <f aca="false">'Study 2'!$E99</f>
        <v>0</v>
      </c>
      <c r="F100" s="7"/>
      <c r="G100" s="28" t="n">
        <f aca="false">'Study 1'!D99</f>
        <v>3414</v>
      </c>
      <c r="H100" s="29" t="n">
        <f aca="false">'Study 1'!E99</f>
        <v>101</v>
      </c>
      <c r="I100" s="7"/>
      <c r="J100" s="28" t="n">
        <f aca="false">'Study 1b'!D99</f>
        <v>3414</v>
      </c>
      <c r="K100" s="29" t="n">
        <f aca="false">'Study 1b'!E99</f>
        <v>0</v>
      </c>
      <c r="L100" s="7"/>
      <c r="M100" s="28" t="n">
        <f aca="false">'Study 3'!D99</f>
        <v>3414</v>
      </c>
      <c r="N100" s="29" t="n">
        <f aca="false">'Study 3'!E99</f>
        <v>883</v>
      </c>
      <c r="O100" s="7"/>
      <c r="P100" s="28" t="n">
        <f aca="false">'Study 3b'!D99</f>
        <v>3414</v>
      </c>
      <c r="Q100" s="28" t="n">
        <f aca="false">'Study 3b'!E99</f>
        <v>47</v>
      </c>
      <c r="R100" s="7"/>
      <c r="S100" s="28" t="n">
        <f aca="false">'Study 4a'!D99</f>
        <v>3414</v>
      </c>
      <c r="T100" s="29" t="n">
        <f aca="false">'Study 4a'!E99</f>
        <v>1444</v>
      </c>
      <c r="U100" s="7"/>
      <c r="V100" s="28" t="n">
        <f aca="false">'Study 4b'!D99</f>
        <v>3414</v>
      </c>
      <c r="W100" s="29" t="n">
        <f aca="false">'Study 4b'!E99</f>
        <v>1236</v>
      </c>
      <c r="X100" s="7"/>
    </row>
    <row r="101" customFormat="false" ht="12.75" hidden="false" customHeight="false" outlineLevel="0" collapsed="false">
      <c r="A101" s="31" t="s">
        <v>144</v>
      </c>
      <c r="B101" s="2" t="s">
        <v>145</v>
      </c>
      <c r="C101" s="7"/>
      <c r="D101" s="28" t="n">
        <f aca="false">'Study 2'!$D100</f>
        <v>624030</v>
      </c>
      <c r="E101" s="29" t="n">
        <f aca="false">'Study 2'!$E100</f>
        <v>0</v>
      </c>
      <c r="F101" s="7"/>
      <c r="G101" s="28" t="n">
        <f aca="false">'Study 1'!D100</f>
        <v>624030</v>
      </c>
      <c r="H101" s="29" t="n">
        <f aca="false">'Study 1'!E100</f>
        <v>0</v>
      </c>
      <c r="I101" s="7"/>
      <c r="J101" s="28" t="n">
        <f aca="false">'Study 1b'!D100</f>
        <v>624030</v>
      </c>
      <c r="K101" s="29" t="n">
        <f aca="false">'Study 1b'!E100</f>
        <v>0</v>
      </c>
      <c r="L101" s="7"/>
      <c r="M101" s="28" t="n">
        <f aca="false">'Study 3'!D100</f>
        <v>624030</v>
      </c>
      <c r="N101" s="29" t="n">
        <f aca="false">'Study 3'!E100</f>
        <v>0</v>
      </c>
      <c r="O101" s="7"/>
      <c r="P101" s="28" t="n">
        <f aca="false">'Study 3b'!D100</f>
        <v>624030</v>
      </c>
      <c r="Q101" s="28" t="n">
        <f aca="false">'Study 3b'!E100</f>
        <v>0</v>
      </c>
      <c r="R101" s="7"/>
      <c r="S101" s="28" t="n">
        <f aca="false">'Study 4a'!D100</f>
        <v>624030</v>
      </c>
      <c r="T101" s="29" t="n">
        <f aca="false">'Study 4a'!E100</f>
        <v>0</v>
      </c>
      <c r="U101" s="7"/>
      <c r="V101" s="28" t="n">
        <f aca="false">'Study 4b'!D100</f>
        <v>624030</v>
      </c>
      <c r="W101" s="29" t="n">
        <f aca="false">'Study 4b'!E100</f>
        <v>0</v>
      </c>
      <c r="X101" s="7"/>
    </row>
    <row r="102" customFormat="false" ht="12.75" hidden="false" customHeight="false" outlineLevel="0" collapsed="false">
      <c r="A102" s="31" t="s">
        <v>146</v>
      </c>
      <c r="B102" s="2" t="s">
        <v>145</v>
      </c>
      <c r="C102" s="7"/>
      <c r="D102" s="28" t="n">
        <f aca="false">'Study 2'!$D101</f>
        <v>161027</v>
      </c>
      <c r="E102" s="29" t="n">
        <f aca="false">'Study 2'!$E101</f>
        <v>0</v>
      </c>
      <c r="F102" s="7"/>
      <c r="G102" s="28" t="n">
        <f aca="false">'Study 1'!D101</f>
        <v>161027</v>
      </c>
      <c r="H102" s="29" t="n">
        <f aca="false">'Study 1'!E101</f>
        <v>0</v>
      </c>
      <c r="I102" s="7"/>
      <c r="J102" s="28" t="n">
        <f aca="false">'Study 1b'!D101</f>
        <v>161027</v>
      </c>
      <c r="K102" s="29" t="n">
        <f aca="false">'Study 1b'!E101</f>
        <v>0</v>
      </c>
      <c r="L102" s="7"/>
      <c r="M102" s="28" t="n">
        <f aca="false">'Study 3'!D101</f>
        <v>161027</v>
      </c>
      <c r="N102" s="29" t="n">
        <f aca="false">'Study 3'!E101</f>
        <v>0</v>
      </c>
      <c r="O102" s="7"/>
      <c r="P102" s="28" t="n">
        <f aca="false">'Study 3b'!D101</f>
        <v>161027</v>
      </c>
      <c r="Q102" s="28" t="n">
        <f aca="false">'Study 3b'!E101</f>
        <v>0</v>
      </c>
      <c r="R102" s="7"/>
      <c r="S102" s="28" t="n">
        <f aca="false">'Study 4a'!D101</f>
        <v>161027</v>
      </c>
      <c r="T102" s="29" t="n">
        <f aca="false">'Study 4a'!E101</f>
        <v>0</v>
      </c>
      <c r="U102" s="7"/>
      <c r="V102" s="28" t="n">
        <f aca="false">'Study 4b'!D101</f>
        <v>161027</v>
      </c>
      <c r="W102" s="29" t="n">
        <f aca="false">'Study 4b'!E101</f>
        <v>0</v>
      </c>
      <c r="X102" s="7"/>
    </row>
    <row r="103" customFormat="false" ht="12.75" hidden="false" customHeight="false" outlineLevel="0" collapsed="false">
      <c r="A103" s="31" t="s">
        <v>147</v>
      </c>
      <c r="B103" s="2" t="s">
        <v>145</v>
      </c>
      <c r="C103" s="7"/>
      <c r="D103" s="28" t="n">
        <f aca="false">'Study 2'!$D102</f>
        <v>206933</v>
      </c>
      <c r="E103" s="29" t="n">
        <f aca="false">'Study 2'!$E102</f>
        <v>0</v>
      </c>
      <c r="F103" s="7"/>
      <c r="G103" s="28" t="n">
        <f aca="false">'Study 1'!D102</f>
        <v>206933</v>
      </c>
      <c r="H103" s="29" t="n">
        <f aca="false">'Study 1'!E102</f>
        <v>0</v>
      </c>
      <c r="I103" s="7"/>
      <c r="J103" s="28" t="n">
        <f aca="false">'Study 1b'!D102</f>
        <v>206933</v>
      </c>
      <c r="K103" s="29" t="n">
        <f aca="false">'Study 1b'!E102</f>
        <v>0</v>
      </c>
      <c r="L103" s="7"/>
      <c r="M103" s="28" t="n">
        <f aca="false">'Study 3'!D102</f>
        <v>206933</v>
      </c>
      <c r="N103" s="29" t="n">
        <f aca="false">'Study 3'!E102</f>
        <v>0</v>
      </c>
      <c r="O103" s="7"/>
      <c r="P103" s="28" t="n">
        <f aca="false">'Study 3b'!D102</f>
        <v>206933</v>
      </c>
      <c r="Q103" s="28" t="n">
        <f aca="false">'Study 3b'!E102</f>
        <v>0</v>
      </c>
      <c r="R103" s="7"/>
      <c r="S103" s="28" t="n">
        <f aca="false">'Study 4a'!D102</f>
        <v>206933</v>
      </c>
      <c r="T103" s="29" t="n">
        <f aca="false">'Study 4a'!E102</f>
        <v>0</v>
      </c>
      <c r="U103" s="7"/>
      <c r="V103" s="28" t="n">
        <f aca="false">'Study 4b'!D102</f>
        <v>206933</v>
      </c>
      <c r="W103" s="29" t="n">
        <f aca="false">'Study 4b'!E102</f>
        <v>0</v>
      </c>
      <c r="X103" s="7"/>
    </row>
    <row r="104" customFormat="false" ht="12.75" hidden="false" customHeight="false" outlineLevel="0" collapsed="false">
      <c r="A104" s="31" t="s">
        <v>148</v>
      </c>
      <c r="B104" s="2" t="s">
        <v>145</v>
      </c>
      <c r="C104" s="7"/>
      <c r="D104" s="28" t="n">
        <f aca="false">'Study 2'!$D103</f>
        <v>133127</v>
      </c>
      <c r="E104" s="29" t="n">
        <f aca="false">'Study 2'!$E103</f>
        <v>0</v>
      </c>
      <c r="F104" s="7"/>
      <c r="G104" s="28" t="n">
        <f aca="false">'Study 1'!D103</f>
        <v>133127</v>
      </c>
      <c r="H104" s="29" t="n">
        <f aca="false">'Study 1'!E103</f>
        <v>0</v>
      </c>
      <c r="I104" s="7"/>
      <c r="J104" s="28" t="n">
        <f aca="false">'Study 1b'!D103</f>
        <v>133127</v>
      </c>
      <c r="K104" s="29" t="n">
        <f aca="false">'Study 1b'!E103</f>
        <v>0</v>
      </c>
      <c r="L104" s="7"/>
      <c r="M104" s="28" t="n">
        <f aca="false">'Study 3'!D103</f>
        <v>133127</v>
      </c>
      <c r="N104" s="29" t="n">
        <f aca="false">'Study 3'!E103</f>
        <v>0</v>
      </c>
      <c r="O104" s="7"/>
      <c r="P104" s="28" t="n">
        <f aca="false">'Study 3b'!D103</f>
        <v>133127</v>
      </c>
      <c r="Q104" s="28" t="n">
        <f aca="false">'Study 3b'!E103</f>
        <v>0</v>
      </c>
      <c r="R104" s="7"/>
      <c r="S104" s="28" t="n">
        <f aca="false">'Study 4a'!D103</f>
        <v>133127</v>
      </c>
      <c r="T104" s="29" t="n">
        <f aca="false">'Study 4a'!E103</f>
        <v>0</v>
      </c>
      <c r="U104" s="7"/>
      <c r="V104" s="28" t="n">
        <f aca="false">'Study 4b'!D103</f>
        <v>133127</v>
      </c>
      <c r="W104" s="29" t="n">
        <f aca="false">'Study 4b'!E103</f>
        <v>0</v>
      </c>
      <c r="X104" s="7"/>
    </row>
    <row r="105" customFormat="false" ht="12.75" hidden="false" customHeight="false" outlineLevel="0" collapsed="false">
      <c r="A105" s="31" t="s">
        <v>149</v>
      </c>
      <c r="B105" s="2" t="s">
        <v>145</v>
      </c>
      <c r="C105" s="7"/>
      <c r="D105" s="28" t="n">
        <f aca="false">'Study 2'!$D104</f>
        <v>51332</v>
      </c>
      <c r="E105" s="29" t="n">
        <f aca="false">'Study 2'!$E104</f>
        <v>0</v>
      </c>
      <c r="F105" s="7"/>
      <c r="G105" s="28" t="n">
        <f aca="false">'Study 1'!D104</f>
        <v>51332</v>
      </c>
      <c r="H105" s="29" t="n">
        <f aca="false">'Study 1'!E104</f>
        <v>0</v>
      </c>
      <c r="I105" s="7"/>
      <c r="J105" s="28" t="n">
        <f aca="false">'Study 1b'!D104</f>
        <v>51332</v>
      </c>
      <c r="K105" s="29" t="n">
        <f aca="false">'Study 1b'!E104</f>
        <v>0</v>
      </c>
      <c r="L105" s="7"/>
      <c r="M105" s="28" t="n">
        <f aca="false">'Study 3'!D104</f>
        <v>51332</v>
      </c>
      <c r="N105" s="29" t="n">
        <f aca="false">'Study 3'!E104</f>
        <v>0</v>
      </c>
      <c r="O105" s="7"/>
      <c r="P105" s="28" t="n">
        <f aca="false">'Study 3b'!D104</f>
        <v>51332</v>
      </c>
      <c r="Q105" s="28" t="n">
        <f aca="false">'Study 3b'!E104</f>
        <v>0</v>
      </c>
      <c r="R105" s="7"/>
      <c r="S105" s="28" t="n">
        <f aca="false">'Study 4a'!D104</f>
        <v>51332</v>
      </c>
      <c r="T105" s="29" t="n">
        <f aca="false">'Study 4a'!E104</f>
        <v>0</v>
      </c>
      <c r="U105" s="7"/>
      <c r="V105" s="28" t="n">
        <f aca="false">'Study 4b'!D104</f>
        <v>51332</v>
      </c>
      <c r="W105" s="29" t="n">
        <f aca="false">'Study 4b'!E104</f>
        <v>0</v>
      </c>
      <c r="X105" s="7"/>
    </row>
    <row r="106" customFormat="false" ht="12.75" hidden="false" customHeight="false" outlineLevel="0" collapsed="false">
      <c r="A106" s="31" t="s">
        <v>150</v>
      </c>
      <c r="B106" s="2" t="s">
        <v>145</v>
      </c>
      <c r="C106" s="7"/>
      <c r="D106" s="28" t="n">
        <f aca="false">'Study 2'!$D105</f>
        <v>3414</v>
      </c>
      <c r="E106" s="29" t="n">
        <f aca="false">'Study 2'!$E105</f>
        <v>0</v>
      </c>
      <c r="F106" s="7"/>
      <c r="G106" s="28" t="n">
        <f aca="false">'Study 1'!D105</f>
        <v>3414</v>
      </c>
      <c r="H106" s="29" t="n">
        <f aca="false">'Study 1'!E105</f>
        <v>1</v>
      </c>
      <c r="I106" s="7"/>
      <c r="J106" s="28" t="n">
        <f aca="false">'Study 1b'!D105</f>
        <v>3414</v>
      </c>
      <c r="K106" s="29" t="n">
        <f aca="false">'Study 1b'!E105</f>
        <v>0</v>
      </c>
      <c r="L106" s="7"/>
      <c r="M106" s="28" t="n">
        <f aca="false">'Study 3'!D105</f>
        <v>3414</v>
      </c>
      <c r="N106" s="29" t="n">
        <f aca="false">'Study 3'!E105</f>
        <v>0</v>
      </c>
      <c r="O106" s="7"/>
      <c r="P106" s="28" t="n">
        <f aca="false">'Study 3b'!D105</f>
        <v>3414</v>
      </c>
      <c r="Q106" s="28" t="n">
        <f aca="false">'Study 3b'!E105</f>
        <v>0</v>
      </c>
      <c r="R106" s="7"/>
      <c r="S106" s="28" t="n">
        <f aca="false">'Study 4a'!D105</f>
        <v>3414</v>
      </c>
      <c r="T106" s="29" t="n">
        <f aca="false">'Study 4a'!E105</f>
        <v>0</v>
      </c>
      <c r="U106" s="7"/>
      <c r="V106" s="28" t="n">
        <f aca="false">'Study 4b'!D105</f>
        <v>3414</v>
      </c>
      <c r="W106" s="29" t="n">
        <f aca="false">'Study 4b'!E105</f>
        <v>0</v>
      </c>
      <c r="X106" s="7"/>
    </row>
    <row r="107" customFormat="false" ht="12.75" hidden="false" customHeight="false" outlineLevel="0" collapsed="false">
      <c r="A107" s="31" t="s">
        <v>151</v>
      </c>
      <c r="B107" s="2" t="s">
        <v>145</v>
      </c>
      <c r="C107" s="7"/>
      <c r="D107" s="28" t="n">
        <f aca="false">'Study 2'!$D106</f>
        <v>11420</v>
      </c>
      <c r="E107" s="29" t="n">
        <f aca="false">'Study 2'!$E106</f>
        <v>0</v>
      </c>
      <c r="F107" s="7"/>
      <c r="G107" s="28" t="n">
        <f aca="false">'Study 1'!D106</f>
        <v>11420</v>
      </c>
      <c r="H107" s="29" t="n">
        <f aca="false">'Study 1'!E106</f>
        <v>0</v>
      </c>
      <c r="I107" s="7"/>
      <c r="J107" s="28" t="n">
        <f aca="false">'Study 1b'!D106</f>
        <v>11420</v>
      </c>
      <c r="K107" s="29" t="n">
        <f aca="false">'Study 1b'!E106</f>
        <v>0</v>
      </c>
      <c r="L107" s="7"/>
      <c r="M107" s="28" t="n">
        <f aca="false">'Study 3'!D106</f>
        <v>11420</v>
      </c>
      <c r="N107" s="29" t="n">
        <f aca="false">'Study 3'!E106</f>
        <v>0</v>
      </c>
      <c r="O107" s="7"/>
      <c r="P107" s="28" t="n">
        <f aca="false">'Study 3b'!D106</f>
        <v>11420</v>
      </c>
      <c r="Q107" s="28" t="n">
        <f aca="false">'Study 3b'!E106</f>
        <v>0</v>
      </c>
      <c r="R107" s="7"/>
      <c r="S107" s="28" t="n">
        <f aca="false">'Study 4a'!D106</f>
        <v>11420</v>
      </c>
      <c r="T107" s="29" t="n">
        <f aca="false">'Study 4a'!E106</f>
        <v>0</v>
      </c>
      <c r="U107" s="7"/>
      <c r="V107" s="28" t="n">
        <f aca="false">'Study 4b'!D106</f>
        <v>11420</v>
      </c>
      <c r="W107" s="29" t="n">
        <f aca="false">'Study 4b'!E106</f>
        <v>0</v>
      </c>
      <c r="X107" s="7"/>
    </row>
    <row r="108" customFormat="false" ht="12.75" hidden="false" customHeight="false" outlineLevel="0" collapsed="false">
      <c r="A108" s="31" t="s">
        <v>152</v>
      </c>
      <c r="B108" s="2" t="s">
        <v>145</v>
      </c>
      <c r="C108" s="7"/>
      <c r="D108" s="28" t="n">
        <f aca="false">'Study 2'!$D107</f>
        <v>3975</v>
      </c>
      <c r="E108" s="29" t="n">
        <f aca="false">'Study 2'!$E107</f>
        <v>0</v>
      </c>
      <c r="F108" s="7"/>
      <c r="G108" s="28" t="n">
        <f aca="false">'Study 1'!D107</f>
        <v>3975</v>
      </c>
      <c r="H108" s="29" t="n">
        <f aca="false">'Study 1'!E107</f>
        <v>0</v>
      </c>
      <c r="I108" s="7"/>
      <c r="J108" s="28" t="n">
        <f aca="false">'Study 1b'!D107</f>
        <v>3975</v>
      </c>
      <c r="K108" s="29" t="n">
        <f aca="false">'Study 1b'!E107</f>
        <v>0</v>
      </c>
      <c r="L108" s="7"/>
      <c r="M108" s="28" t="n">
        <f aca="false">'Study 3'!D107</f>
        <v>3975</v>
      </c>
      <c r="N108" s="29" t="n">
        <f aca="false">'Study 3'!E107</f>
        <v>0</v>
      </c>
      <c r="O108" s="7"/>
      <c r="P108" s="28" t="n">
        <f aca="false">'Study 3b'!D107</f>
        <v>3975</v>
      </c>
      <c r="Q108" s="28" t="n">
        <f aca="false">'Study 3b'!E107</f>
        <v>0</v>
      </c>
      <c r="R108" s="7"/>
      <c r="S108" s="28" t="n">
        <f aca="false">'Study 4a'!D107</f>
        <v>3975</v>
      </c>
      <c r="T108" s="29" t="n">
        <f aca="false">'Study 4a'!E107</f>
        <v>0</v>
      </c>
      <c r="U108" s="7"/>
      <c r="V108" s="28" t="n">
        <f aca="false">'Study 4b'!D107</f>
        <v>3975</v>
      </c>
      <c r="W108" s="29" t="n">
        <f aca="false">'Study 4b'!E107</f>
        <v>0</v>
      </c>
      <c r="X108" s="7"/>
    </row>
    <row r="109" customFormat="false" ht="12.75" hidden="false" customHeight="false" outlineLevel="0" collapsed="false">
      <c r="A109" s="31" t="s">
        <v>153</v>
      </c>
      <c r="B109" s="2" t="s">
        <v>154</v>
      </c>
      <c r="C109" s="7"/>
      <c r="D109" s="28" t="n">
        <f aca="false">'Study 2'!$D108</f>
        <v>985</v>
      </c>
      <c r="E109" s="29" t="n">
        <f aca="false">'Study 2'!$E108</f>
        <v>0</v>
      </c>
      <c r="F109" s="7"/>
      <c r="G109" s="28" t="n">
        <f aca="false">'Study 1'!D108</f>
        <v>985</v>
      </c>
      <c r="H109" s="29" t="n">
        <f aca="false">'Study 1'!E108</f>
        <v>0</v>
      </c>
      <c r="I109" s="7"/>
      <c r="J109" s="28" t="n">
        <f aca="false">'Study 1b'!D108</f>
        <v>985</v>
      </c>
      <c r="K109" s="29" t="n">
        <f aca="false">'Study 1b'!E108</f>
        <v>0</v>
      </c>
      <c r="L109" s="7"/>
      <c r="M109" s="28" t="n">
        <f aca="false">'Study 3'!D108</f>
        <v>985</v>
      </c>
      <c r="N109" s="29" t="n">
        <f aca="false">'Study 3'!E108</f>
        <v>0</v>
      </c>
      <c r="O109" s="7"/>
      <c r="P109" s="28" t="n">
        <f aca="false">'Study 3b'!D108</f>
        <v>985</v>
      </c>
      <c r="Q109" s="28" t="n">
        <f aca="false">'Study 3b'!E108</f>
        <v>0</v>
      </c>
      <c r="R109" s="7"/>
      <c r="S109" s="28" t="n">
        <f aca="false">'Study 4a'!D108</f>
        <v>985</v>
      </c>
      <c r="T109" s="29" t="n">
        <f aca="false">'Study 4a'!E108</f>
        <v>0</v>
      </c>
      <c r="U109" s="7"/>
      <c r="V109" s="28" t="n">
        <f aca="false">'Study 4b'!D108</f>
        <v>985</v>
      </c>
      <c r="W109" s="29" t="n">
        <f aca="false">'Study 4b'!E108</f>
        <v>0</v>
      </c>
      <c r="X109" s="7"/>
    </row>
    <row r="110" customFormat="false" ht="12.75" hidden="false" customHeight="false" outlineLevel="0" collapsed="false">
      <c r="A110" s="31" t="s">
        <v>155</v>
      </c>
      <c r="B110" s="2" t="s">
        <v>156</v>
      </c>
      <c r="C110" s="7"/>
      <c r="D110" s="28" t="n">
        <f aca="false">'Study 2'!$D109</f>
        <v>3975</v>
      </c>
      <c r="E110" s="29" t="n">
        <f aca="false">'Study 2'!$E109</f>
        <v>0</v>
      </c>
      <c r="F110" s="7"/>
      <c r="G110" s="28" t="n">
        <f aca="false">'Study 1'!D109</f>
        <v>3975</v>
      </c>
      <c r="H110" s="29" t="n">
        <f aca="false">'Study 1'!E109</f>
        <v>0</v>
      </c>
      <c r="I110" s="7"/>
      <c r="J110" s="28" t="n">
        <f aca="false">'Study 1b'!D109</f>
        <v>3975</v>
      </c>
      <c r="K110" s="29" t="n">
        <f aca="false">'Study 1b'!E109</f>
        <v>0</v>
      </c>
      <c r="L110" s="7"/>
      <c r="M110" s="28" t="n">
        <f aca="false">'Study 3'!D109</f>
        <v>3975</v>
      </c>
      <c r="N110" s="29" t="n">
        <f aca="false">'Study 3'!E109</f>
        <v>0</v>
      </c>
      <c r="O110" s="7"/>
      <c r="P110" s="28" t="n">
        <f aca="false">'Study 3b'!D109</f>
        <v>3975</v>
      </c>
      <c r="Q110" s="28" t="n">
        <f aca="false">'Study 3b'!E109</f>
        <v>0</v>
      </c>
      <c r="R110" s="7"/>
      <c r="S110" s="28" t="n">
        <f aca="false">'Study 4a'!D109</f>
        <v>3975</v>
      </c>
      <c r="T110" s="29" t="n">
        <f aca="false">'Study 4a'!E109</f>
        <v>0</v>
      </c>
      <c r="U110" s="7"/>
      <c r="V110" s="28" t="n">
        <f aca="false">'Study 4b'!D109</f>
        <v>3975</v>
      </c>
      <c r="W110" s="29" t="n">
        <f aca="false">'Study 4b'!E109</f>
        <v>0</v>
      </c>
      <c r="X110" s="7"/>
    </row>
    <row r="111" customFormat="false" ht="12.75" hidden="false" customHeight="false" outlineLevel="0" collapsed="false">
      <c r="A111" s="31" t="s">
        <v>157</v>
      </c>
      <c r="B111" s="2" t="s">
        <v>156</v>
      </c>
      <c r="C111" s="7"/>
      <c r="D111" s="28" t="n">
        <f aca="false">'Study 2'!$D110</f>
        <v>820</v>
      </c>
      <c r="E111" s="29" t="n">
        <f aca="false">'Study 2'!$E110</f>
        <v>0</v>
      </c>
      <c r="F111" s="7"/>
      <c r="G111" s="28" t="n">
        <f aca="false">'Study 1'!D110</f>
        <v>820</v>
      </c>
      <c r="H111" s="29" t="n">
        <f aca="false">'Study 1'!E110</f>
        <v>0</v>
      </c>
      <c r="I111" s="7"/>
      <c r="J111" s="28" t="n">
        <f aca="false">'Study 1b'!D110</f>
        <v>820</v>
      </c>
      <c r="K111" s="29" t="n">
        <f aca="false">'Study 1b'!E110</f>
        <v>0</v>
      </c>
      <c r="L111" s="7"/>
      <c r="M111" s="28" t="n">
        <f aca="false">'Study 3'!D110</f>
        <v>820</v>
      </c>
      <c r="N111" s="29" t="n">
        <f aca="false">'Study 3'!E110</f>
        <v>0</v>
      </c>
      <c r="O111" s="7"/>
      <c r="P111" s="28" t="n">
        <f aca="false">'Study 3b'!D110</f>
        <v>820</v>
      </c>
      <c r="Q111" s="28" t="n">
        <f aca="false">'Study 3b'!E110</f>
        <v>0</v>
      </c>
      <c r="R111" s="7"/>
      <c r="S111" s="28" t="n">
        <f aca="false">'Study 4a'!D110</f>
        <v>820</v>
      </c>
      <c r="T111" s="29" t="n">
        <f aca="false">'Study 4a'!E110</f>
        <v>0</v>
      </c>
      <c r="U111" s="7"/>
      <c r="V111" s="28" t="n">
        <f aca="false">'Study 4b'!D110</f>
        <v>820</v>
      </c>
      <c r="W111" s="29" t="n">
        <f aca="false">'Study 4b'!E110</f>
        <v>0</v>
      </c>
      <c r="X111" s="7"/>
    </row>
    <row r="112" customFormat="false" ht="12.75" hidden="false" customHeight="false" outlineLevel="0" collapsed="false">
      <c r="A112" s="31" t="s">
        <v>158</v>
      </c>
      <c r="B112" s="2" t="s">
        <v>156</v>
      </c>
      <c r="C112" s="7"/>
      <c r="D112" s="28" t="n">
        <f aca="false">'Study 2'!$D111</f>
        <v>42000</v>
      </c>
      <c r="E112" s="29" t="n">
        <f aca="false">'Study 2'!$E111</f>
        <v>0</v>
      </c>
      <c r="F112" s="7"/>
      <c r="G112" s="28" t="n">
        <f aca="false">'Study 1'!D111</f>
        <v>42000</v>
      </c>
      <c r="H112" s="29" t="n">
        <f aca="false">'Study 1'!E111</f>
        <v>1235</v>
      </c>
      <c r="I112" s="7"/>
      <c r="J112" s="28" t="n">
        <f aca="false">'Study 1b'!D111</f>
        <v>42000</v>
      </c>
      <c r="K112" s="29" t="n">
        <f aca="false">'Study 1b'!E111</f>
        <v>0</v>
      </c>
      <c r="L112" s="7"/>
      <c r="M112" s="28" t="n">
        <f aca="false">'Study 3'!D111</f>
        <v>42000</v>
      </c>
      <c r="N112" s="29" t="n">
        <f aca="false">'Study 3'!E111</f>
        <v>10610</v>
      </c>
      <c r="O112" s="7"/>
      <c r="P112" s="28" t="n">
        <f aca="false">'Study 3b'!D111</f>
        <v>42000</v>
      </c>
      <c r="Q112" s="28" t="n">
        <f aca="false">'Study 3b'!E111</f>
        <v>571</v>
      </c>
      <c r="R112" s="7"/>
      <c r="S112" s="28" t="n">
        <f aca="false">'Study 4a'!D111</f>
        <v>42000</v>
      </c>
      <c r="T112" s="29" t="n">
        <f aca="false">'Study 4a'!E111</f>
        <v>17428</v>
      </c>
      <c r="U112" s="7"/>
      <c r="V112" s="28" t="n">
        <f aca="false">'Study 4b'!D111</f>
        <v>42000</v>
      </c>
      <c r="W112" s="29" t="n">
        <f aca="false">'Study 4b'!E111</f>
        <v>14637</v>
      </c>
      <c r="X112" s="7"/>
    </row>
    <row r="113" customFormat="false" ht="12.75" hidden="false" customHeight="false" outlineLevel="0" collapsed="false">
      <c r="A113" s="31" t="s">
        <v>159</v>
      </c>
      <c r="B113" s="2" t="s">
        <v>156</v>
      </c>
      <c r="C113" s="7"/>
      <c r="D113" s="28" t="n">
        <f aca="false">'Study 2'!$D112</f>
        <v>3413</v>
      </c>
      <c r="E113" s="29" t="n">
        <f aca="false">'Study 2'!$E112</f>
        <v>0</v>
      </c>
      <c r="F113" s="7"/>
      <c r="G113" s="28" t="n">
        <f aca="false">'Study 1'!D112</f>
        <v>3413</v>
      </c>
      <c r="H113" s="29" t="n">
        <f aca="false">'Study 1'!E112</f>
        <v>101</v>
      </c>
      <c r="I113" s="7"/>
      <c r="J113" s="28" t="n">
        <f aca="false">'Study 1b'!D112</f>
        <v>3413</v>
      </c>
      <c r="K113" s="29" t="n">
        <f aca="false">'Study 1b'!E112</f>
        <v>0</v>
      </c>
      <c r="L113" s="7"/>
      <c r="M113" s="28" t="n">
        <f aca="false">'Study 3'!D112</f>
        <v>3413</v>
      </c>
      <c r="N113" s="29" t="n">
        <f aca="false">'Study 3'!E112</f>
        <v>864</v>
      </c>
      <c r="O113" s="7"/>
      <c r="P113" s="28" t="n">
        <f aca="false">'Study 3b'!D112</f>
        <v>3413</v>
      </c>
      <c r="Q113" s="28" t="n">
        <f aca="false">'Study 3b'!E112</f>
        <v>47</v>
      </c>
      <c r="R113" s="7"/>
      <c r="S113" s="28" t="n">
        <f aca="false">'Study 4a'!D112</f>
        <v>3413</v>
      </c>
      <c r="T113" s="29" t="n">
        <f aca="false">'Study 4a'!E112</f>
        <v>1420</v>
      </c>
      <c r="U113" s="7"/>
      <c r="V113" s="28" t="n">
        <f aca="false">'Study 4b'!D112</f>
        <v>3413</v>
      </c>
      <c r="W113" s="29" t="n">
        <f aca="false">'Study 4b'!E112</f>
        <v>1193</v>
      </c>
      <c r="X113" s="7"/>
    </row>
    <row r="114" customFormat="false" ht="12.75" hidden="false" customHeight="false" outlineLevel="0" collapsed="false">
      <c r="A114" s="31" t="s">
        <v>160</v>
      </c>
      <c r="B114" s="2" t="s">
        <v>161</v>
      </c>
      <c r="C114" s="7"/>
      <c r="D114" s="28" t="n">
        <f aca="false">'Study 2'!$D113</f>
        <v>57465</v>
      </c>
      <c r="E114" s="29" t="n">
        <f aca="false">'Study 2'!$E113</f>
        <v>0</v>
      </c>
      <c r="F114" s="7"/>
      <c r="G114" s="28" t="n">
        <f aca="false">'Study 1'!D113</f>
        <v>57465</v>
      </c>
      <c r="H114" s="29" t="n">
        <f aca="false">'Study 1'!E113</f>
        <v>1690</v>
      </c>
      <c r="I114" s="7"/>
      <c r="J114" s="28" t="n">
        <f aca="false">'Study 1b'!D113</f>
        <v>57465</v>
      </c>
      <c r="K114" s="29" t="n">
        <f aca="false">'Study 1b'!E113</f>
        <v>0</v>
      </c>
      <c r="L114" s="7"/>
      <c r="M114" s="28" t="n">
        <f aca="false">'Study 3'!D113</f>
        <v>57465</v>
      </c>
      <c r="N114" s="29" t="n">
        <f aca="false">'Study 3'!E113</f>
        <v>14515</v>
      </c>
      <c r="O114" s="7"/>
      <c r="P114" s="28" t="n">
        <f aca="false">'Study 3b'!D113</f>
        <v>57465</v>
      </c>
      <c r="Q114" s="28" t="n">
        <f aca="false">'Study 3b'!E113</f>
        <v>782</v>
      </c>
      <c r="R114" s="7"/>
      <c r="S114" s="28" t="n">
        <f aca="false">'Study 4a'!D113</f>
        <v>57465</v>
      </c>
      <c r="T114" s="29" t="n">
        <f aca="false">'Study 4a'!E113</f>
        <v>23844</v>
      </c>
      <c r="U114" s="7"/>
      <c r="V114" s="28" t="n">
        <f aca="false">'Study 4b'!D113</f>
        <v>57465</v>
      </c>
      <c r="W114" s="29" t="n">
        <f aca="false">'Study 4b'!E113</f>
        <v>20024</v>
      </c>
      <c r="X114" s="7"/>
    </row>
    <row r="115" customFormat="false" ht="12.75" hidden="false" customHeight="false" outlineLevel="0" collapsed="false">
      <c r="A115" s="31" t="s">
        <v>162</v>
      </c>
      <c r="B115" s="2" t="s">
        <v>161</v>
      </c>
      <c r="C115" s="7"/>
      <c r="D115" s="28" t="n">
        <f aca="false">'Study 2'!$D114</f>
        <v>67062</v>
      </c>
      <c r="E115" s="29" t="n">
        <f aca="false">'Study 2'!$E114</f>
        <v>0</v>
      </c>
      <c r="F115" s="7"/>
      <c r="G115" s="28" t="n">
        <f aca="false">'Study 1'!D114</f>
        <v>67062</v>
      </c>
      <c r="H115" s="29" t="n">
        <f aca="false">'Study 1'!E114</f>
        <v>1972</v>
      </c>
      <c r="I115" s="7"/>
      <c r="J115" s="28" t="n">
        <f aca="false">'Study 1b'!D114</f>
        <v>67062</v>
      </c>
      <c r="K115" s="29" t="n">
        <f aca="false">'Study 1b'!E114</f>
        <v>0</v>
      </c>
      <c r="L115" s="7"/>
      <c r="M115" s="28" t="n">
        <f aca="false">'Study 3'!D114</f>
        <v>67062</v>
      </c>
      <c r="N115" s="29" t="n">
        <f aca="false">'Study 3'!E114</f>
        <v>16937</v>
      </c>
      <c r="O115" s="7"/>
      <c r="P115" s="28" t="n">
        <f aca="false">'Study 3b'!D114</f>
        <v>67062</v>
      </c>
      <c r="Q115" s="28" t="n">
        <f aca="false">'Study 3b'!E114</f>
        <v>912</v>
      </c>
      <c r="R115" s="7"/>
      <c r="S115" s="28" t="n">
        <f aca="false">'Study 4a'!D114</f>
        <v>67062</v>
      </c>
      <c r="T115" s="29" t="n">
        <f aca="false">'Study 4a'!E114</f>
        <v>27824</v>
      </c>
      <c r="U115" s="7"/>
      <c r="V115" s="28" t="n">
        <f aca="false">'Study 4b'!D114</f>
        <v>67062</v>
      </c>
      <c r="W115" s="29" t="n">
        <f aca="false">'Study 4b'!E114</f>
        <v>23367</v>
      </c>
      <c r="X115" s="7"/>
    </row>
    <row r="116" customFormat="false" ht="12.75" hidden="false" customHeight="false" outlineLevel="0" collapsed="false">
      <c r="A116" s="31" t="s">
        <v>163</v>
      </c>
      <c r="B116" s="2" t="s">
        <v>161</v>
      </c>
      <c r="C116" s="7"/>
      <c r="D116" s="28" t="n">
        <f aca="false">'Study 2'!$D115</f>
        <v>54498</v>
      </c>
      <c r="E116" s="29" t="n">
        <f aca="false">'Study 2'!$E115</f>
        <v>0</v>
      </c>
      <c r="F116" s="7"/>
      <c r="G116" s="28" t="n">
        <f aca="false">'Study 1'!D115</f>
        <v>54498</v>
      </c>
      <c r="H116" s="29" t="n">
        <f aca="false">'Study 1'!E115</f>
        <v>1603</v>
      </c>
      <c r="I116" s="7"/>
      <c r="J116" s="28" t="n">
        <f aca="false">'Study 1b'!D115</f>
        <v>54498</v>
      </c>
      <c r="K116" s="29" t="n">
        <f aca="false">'Study 1b'!E115</f>
        <v>0</v>
      </c>
      <c r="L116" s="7"/>
      <c r="M116" s="28" t="n">
        <f aca="false">'Study 3'!D115</f>
        <v>54498</v>
      </c>
      <c r="N116" s="29" t="n">
        <f aca="false">'Study 3'!E115</f>
        <v>13766</v>
      </c>
      <c r="O116" s="7"/>
      <c r="P116" s="28" t="n">
        <f aca="false">'Study 3b'!D115</f>
        <v>54498</v>
      </c>
      <c r="Q116" s="28" t="n">
        <f aca="false">'Study 3b'!E115</f>
        <v>742</v>
      </c>
      <c r="R116" s="7"/>
      <c r="S116" s="28" t="n">
        <f aca="false">'Study 4a'!D115</f>
        <v>54498</v>
      </c>
      <c r="T116" s="29" t="n">
        <f aca="false">'Study 4a'!E115</f>
        <v>22613</v>
      </c>
      <c r="U116" s="7"/>
      <c r="V116" s="28" t="n">
        <f aca="false">'Study 4b'!D115</f>
        <v>54498</v>
      </c>
      <c r="W116" s="29" t="n">
        <f aca="false">'Study 4b'!E115</f>
        <v>18991</v>
      </c>
      <c r="X116" s="7"/>
    </row>
    <row r="117" customFormat="false" ht="12.75" hidden="false" customHeight="false" outlineLevel="0" collapsed="false">
      <c r="A117" s="31" t="s">
        <v>164</v>
      </c>
      <c r="B117" s="2" t="s">
        <v>161</v>
      </c>
      <c r="C117" s="7"/>
      <c r="D117" s="28" t="n">
        <f aca="false">'Study 2'!$D116</f>
        <v>8199</v>
      </c>
      <c r="E117" s="29" t="n">
        <f aca="false">'Study 2'!$E116</f>
        <v>0</v>
      </c>
      <c r="F117" s="7"/>
      <c r="G117" s="28" t="n">
        <f aca="false">'Study 1'!D116</f>
        <v>8199</v>
      </c>
      <c r="H117" s="29" t="n">
        <f aca="false">'Study 1'!E116</f>
        <v>0</v>
      </c>
      <c r="I117" s="7"/>
      <c r="J117" s="28" t="n">
        <f aca="false">'Study 1b'!D116</f>
        <v>8199</v>
      </c>
      <c r="K117" s="29" t="n">
        <f aca="false">'Study 1b'!E116</f>
        <v>0</v>
      </c>
      <c r="L117" s="7"/>
      <c r="M117" s="28" t="n">
        <f aca="false">'Study 3'!D116</f>
        <v>8199</v>
      </c>
      <c r="N117" s="29" t="n">
        <f aca="false">'Study 3'!E116</f>
        <v>0</v>
      </c>
      <c r="O117" s="7"/>
      <c r="P117" s="28" t="n">
        <f aca="false">'Study 3b'!D116</f>
        <v>8199</v>
      </c>
      <c r="Q117" s="28" t="n">
        <f aca="false">'Study 3b'!E116</f>
        <v>0</v>
      </c>
      <c r="R117" s="7"/>
      <c r="S117" s="28" t="n">
        <f aca="false">'Study 4a'!D116</f>
        <v>8199</v>
      </c>
      <c r="T117" s="29" t="n">
        <f aca="false">'Study 4a'!E116</f>
        <v>0</v>
      </c>
      <c r="U117" s="7"/>
      <c r="V117" s="28" t="n">
        <f aca="false">'Study 4b'!D116</f>
        <v>8199</v>
      </c>
      <c r="W117" s="29" t="n">
        <f aca="false">'Study 4b'!E116</f>
        <v>0</v>
      </c>
      <c r="X117" s="7"/>
    </row>
    <row r="118" customFormat="false" ht="12.75" hidden="false" customHeight="false" outlineLevel="0" collapsed="false">
      <c r="A118" s="31" t="s">
        <v>165</v>
      </c>
      <c r="B118" s="2" t="s">
        <v>166</v>
      </c>
      <c r="C118" s="7"/>
      <c r="D118" s="28" t="n">
        <f aca="false">'Study 2'!$D117</f>
        <v>13000</v>
      </c>
      <c r="E118" s="29" t="n">
        <f aca="false">'Study 2'!$E117</f>
        <v>0</v>
      </c>
      <c r="F118" s="7"/>
      <c r="G118" s="28" t="n">
        <f aca="false">'Study 1'!D117</f>
        <v>13000</v>
      </c>
      <c r="H118" s="29" t="n">
        <f aca="false">'Study 1'!E117</f>
        <v>384</v>
      </c>
      <c r="I118" s="7"/>
      <c r="J118" s="28" t="n">
        <f aca="false">'Study 1b'!D117</f>
        <v>13000</v>
      </c>
      <c r="K118" s="29" t="n">
        <f aca="false">'Study 1b'!E117</f>
        <v>0</v>
      </c>
      <c r="L118" s="7"/>
      <c r="M118" s="28" t="n">
        <f aca="false">'Study 3'!D117</f>
        <v>13000</v>
      </c>
      <c r="N118" s="29" t="n">
        <f aca="false">'Study 3'!E117</f>
        <v>3355</v>
      </c>
      <c r="O118" s="7"/>
      <c r="P118" s="28" t="n">
        <f aca="false">'Study 3b'!D117</f>
        <v>13000</v>
      </c>
      <c r="Q118" s="28" t="n">
        <f aca="false">'Study 3b'!E117</f>
        <v>178</v>
      </c>
      <c r="R118" s="7"/>
      <c r="S118" s="28" t="n">
        <f aca="false">'Study 4a'!D117</f>
        <v>13000</v>
      </c>
      <c r="T118" s="29" t="n">
        <f aca="false">'Study 4a'!E117</f>
        <v>5483</v>
      </c>
      <c r="U118" s="7"/>
      <c r="V118" s="28" t="n">
        <f aca="false">'Study 4b'!D117</f>
        <v>13000</v>
      </c>
      <c r="W118" s="29" t="n">
        <f aca="false">'Study 4b'!E117</f>
        <v>4698</v>
      </c>
      <c r="X118" s="7"/>
    </row>
    <row r="119" customFormat="false" ht="12.75" hidden="false" customHeight="false" outlineLevel="0" collapsed="false">
      <c r="A119" s="31" t="s">
        <v>167</v>
      </c>
      <c r="B119" s="2" t="s">
        <v>168</v>
      </c>
      <c r="C119" s="7"/>
      <c r="D119" s="28" t="n">
        <f aca="false">'Study 2'!$D118</f>
        <v>7281</v>
      </c>
      <c r="E119" s="29" t="n">
        <f aca="false">'Study 2'!$E118</f>
        <v>0</v>
      </c>
      <c r="F119" s="7"/>
      <c r="G119" s="28" t="n">
        <f aca="false">'Study 1'!D118</f>
        <v>7281</v>
      </c>
      <c r="H119" s="29" t="n">
        <f aca="false">'Study 1'!E118</f>
        <v>419</v>
      </c>
      <c r="I119" s="7"/>
      <c r="J119" s="28" t="n">
        <f aca="false">'Study 1b'!D118</f>
        <v>7281</v>
      </c>
      <c r="K119" s="29" t="n">
        <f aca="false">'Study 1b'!E118</f>
        <v>0</v>
      </c>
      <c r="L119" s="7"/>
      <c r="M119" s="28" t="n">
        <f aca="false">'Study 3'!D118</f>
        <v>7281</v>
      </c>
      <c r="N119" s="29" t="n">
        <f aca="false">'Study 3'!E118</f>
        <v>2328</v>
      </c>
      <c r="O119" s="7"/>
      <c r="P119" s="28" t="n">
        <f aca="false">'Study 3b'!D118</f>
        <v>7281</v>
      </c>
      <c r="Q119" s="28" t="n">
        <f aca="false">'Study 3b'!E118</f>
        <v>175</v>
      </c>
      <c r="R119" s="7"/>
      <c r="S119" s="28" t="n">
        <f aca="false">'Study 4a'!D118</f>
        <v>7281</v>
      </c>
      <c r="T119" s="29" t="n">
        <f aca="false">'Study 4a'!E118</f>
        <v>3178</v>
      </c>
      <c r="U119" s="7"/>
      <c r="V119" s="28" t="n">
        <f aca="false">'Study 4b'!D118</f>
        <v>7281</v>
      </c>
      <c r="W119" s="29" t="n">
        <f aca="false">'Study 4b'!E118</f>
        <v>3000</v>
      </c>
      <c r="X119" s="7"/>
    </row>
    <row r="120" customFormat="false" ht="12.75" hidden="false" customHeight="false" outlineLevel="0" collapsed="false">
      <c r="A120" s="31" t="s">
        <v>169</v>
      </c>
      <c r="B120" s="2" t="s">
        <v>168</v>
      </c>
      <c r="C120" s="7"/>
      <c r="D120" s="28" t="n">
        <f aca="false">'Study 2'!$D119</f>
        <v>12156</v>
      </c>
      <c r="E120" s="29" t="n">
        <f aca="false">'Study 2'!$E119</f>
        <v>0</v>
      </c>
      <c r="F120" s="7"/>
      <c r="G120" s="28" t="n">
        <f aca="false">'Study 1'!D119</f>
        <v>12156</v>
      </c>
      <c r="H120" s="29" t="n">
        <f aca="false">'Study 1'!E119</f>
        <v>698</v>
      </c>
      <c r="I120" s="7"/>
      <c r="J120" s="28" t="n">
        <f aca="false">'Study 1b'!D119</f>
        <v>12156</v>
      </c>
      <c r="K120" s="29" t="n">
        <f aca="false">'Study 1b'!E119</f>
        <v>0</v>
      </c>
      <c r="L120" s="7"/>
      <c r="M120" s="28" t="n">
        <f aca="false">'Study 3'!D119</f>
        <v>12156</v>
      </c>
      <c r="N120" s="29" t="n">
        <f aca="false">'Study 3'!E119</f>
        <v>3885</v>
      </c>
      <c r="O120" s="7"/>
      <c r="P120" s="28" t="n">
        <f aca="false">'Study 3b'!D119</f>
        <v>12156</v>
      </c>
      <c r="Q120" s="28" t="n">
        <f aca="false">'Study 3b'!E119</f>
        <v>291</v>
      </c>
      <c r="R120" s="7"/>
      <c r="S120" s="28" t="n">
        <f aca="false">'Study 4a'!D119</f>
        <v>12156</v>
      </c>
      <c r="T120" s="29" t="n">
        <f aca="false">'Study 4a'!E119</f>
        <v>5302</v>
      </c>
      <c r="U120" s="7"/>
      <c r="V120" s="28" t="n">
        <f aca="false">'Study 4b'!D119</f>
        <v>12156</v>
      </c>
      <c r="W120" s="29" t="n">
        <f aca="false">'Study 4b'!E119</f>
        <v>5006</v>
      </c>
      <c r="X120" s="7"/>
    </row>
    <row r="121" customFormat="false" ht="12.75" hidden="false" customHeight="false" outlineLevel="0" collapsed="false">
      <c r="A121" s="31" t="s">
        <v>170</v>
      </c>
      <c r="B121" s="2" t="s">
        <v>171</v>
      </c>
      <c r="C121" s="7"/>
      <c r="D121" s="28" t="n">
        <f aca="false">'Study 2'!$D120</f>
        <v>206</v>
      </c>
      <c r="E121" s="29" t="n">
        <f aca="false">'Study 2'!$E120</f>
        <v>0</v>
      </c>
      <c r="F121" s="7"/>
      <c r="G121" s="28" t="n">
        <f aca="false">'Study 1'!D120</f>
        <v>206</v>
      </c>
      <c r="H121" s="29" t="n">
        <f aca="false">'Study 1'!E120</f>
        <v>0</v>
      </c>
      <c r="I121" s="7"/>
      <c r="J121" s="28" t="n">
        <f aca="false">'Study 1b'!D120</f>
        <v>206</v>
      </c>
      <c r="K121" s="29" t="n">
        <f aca="false">'Study 1b'!E120</f>
        <v>0</v>
      </c>
      <c r="L121" s="7"/>
      <c r="M121" s="28" t="n">
        <f aca="false">'Study 3'!D120</f>
        <v>206</v>
      </c>
      <c r="N121" s="29" t="n">
        <f aca="false">'Study 3'!E120</f>
        <v>0</v>
      </c>
      <c r="O121" s="7"/>
      <c r="P121" s="28" t="n">
        <f aca="false">'Study 3b'!D120</f>
        <v>206</v>
      </c>
      <c r="Q121" s="28" t="n">
        <f aca="false">'Study 3b'!E120</f>
        <v>0</v>
      </c>
      <c r="R121" s="7"/>
      <c r="S121" s="28" t="n">
        <f aca="false">'Study 4a'!D120</f>
        <v>206</v>
      </c>
      <c r="T121" s="29" t="n">
        <f aca="false">'Study 4a'!E120</f>
        <v>0</v>
      </c>
      <c r="U121" s="7"/>
      <c r="V121" s="28" t="n">
        <f aca="false">'Study 4b'!D120</f>
        <v>206</v>
      </c>
      <c r="W121" s="29" t="n">
        <f aca="false">'Study 4b'!E120</f>
        <v>0</v>
      </c>
      <c r="X121" s="7"/>
    </row>
    <row r="122" customFormat="false" ht="12.75" hidden="false" customHeight="false" outlineLevel="0" collapsed="false">
      <c r="A122" s="31" t="s">
        <v>172</v>
      </c>
      <c r="B122" s="2" t="s">
        <v>171</v>
      </c>
      <c r="C122" s="7"/>
      <c r="D122" s="28" t="n">
        <f aca="false">'Study 2'!$D121</f>
        <v>236</v>
      </c>
      <c r="E122" s="29" t="n">
        <f aca="false">'Study 2'!$E121</f>
        <v>0</v>
      </c>
      <c r="F122" s="7"/>
      <c r="G122" s="28" t="n">
        <f aca="false">'Study 1'!D121</f>
        <v>236</v>
      </c>
      <c r="H122" s="29" t="n">
        <f aca="false">'Study 1'!E121</f>
        <v>8</v>
      </c>
      <c r="I122" s="7"/>
      <c r="J122" s="28" t="n">
        <f aca="false">'Study 1b'!D121</f>
        <v>236</v>
      </c>
      <c r="K122" s="29" t="n">
        <f aca="false">'Study 1b'!E121</f>
        <v>0</v>
      </c>
      <c r="L122" s="7"/>
      <c r="M122" s="28" t="n">
        <f aca="false">'Study 3'!D121</f>
        <v>236</v>
      </c>
      <c r="N122" s="29" t="n">
        <f aca="false">'Study 3'!E121</f>
        <v>63</v>
      </c>
      <c r="O122" s="7"/>
      <c r="P122" s="28" t="n">
        <f aca="false">'Study 3b'!D121</f>
        <v>236</v>
      </c>
      <c r="Q122" s="28" t="n">
        <f aca="false">'Study 3b'!E121</f>
        <v>3</v>
      </c>
      <c r="R122" s="7"/>
      <c r="S122" s="28" t="n">
        <f aca="false">'Study 4a'!D121</f>
        <v>236</v>
      </c>
      <c r="T122" s="29" t="n">
        <f aca="false">'Study 4a'!E121</f>
        <v>105</v>
      </c>
      <c r="U122" s="7"/>
      <c r="V122" s="28" t="n">
        <f aca="false">'Study 4b'!D121</f>
        <v>236</v>
      </c>
      <c r="W122" s="29" t="n">
        <f aca="false">'Study 4b'!E121</f>
        <v>88</v>
      </c>
      <c r="X122" s="7"/>
    </row>
    <row r="123" customFormat="false" ht="12.75" hidden="false" customHeight="false" outlineLevel="0" collapsed="false">
      <c r="A123" s="31" t="s">
        <v>173</v>
      </c>
      <c r="B123" s="2" t="s">
        <v>174</v>
      </c>
      <c r="C123" s="7"/>
      <c r="D123" s="28" t="n">
        <f aca="false">'Study 2'!$D122</f>
        <v>63532</v>
      </c>
      <c r="E123" s="29" t="n">
        <f aca="false">'Study 2'!$E122</f>
        <v>0</v>
      </c>
      <c r="F123" s="7"/>
      <c r="G123" s="28" t="n">
        <f aca="false">'Study 1'!D122</f>
        <v>63532</v>
      </c>
      <c r="H123" s="29" t="n">
        <f aca="false">'Study 1'!E122</f>
        <v>1868</v>
      </c>
      <c r="I123" s="7"/>
      <c r="J123" s="28" t="n">
        <f aca="false">'Study 1b'!D122</f>
        <v>63532</v>
      </c>
      <c r="K123" s="29" t="n">
        <f aca="false">'Study 1b'!E122</f>
        <v>0</v>
      </c>
      <c r="L123" s="7"/>
      <c r="M123" s="28" t="n">
        <f aca="false">'Study 3'!D122</f>
        <v>63532</v>
      </c>
      <c r="N123" s="29" t="n">
        <f aca="false">'Study 3'!E122</f>
        <v>16047</v>
      </c>
      <c r="O123" s="7"/>
      <c r="P123" s="28" t="n">
        <f aca="false">'Study 3b'!D122</f>
        <v>63532</v>
      </c>
      <c r="Q123" s="28" t="n">
        <f aca="false">'Study 3b'!E122</f>
        <v>865</v>
      </c>
      <c r="R123" s="7"/>
      <c r="S123" s="28" t="n">
        <f aca="false">'Study 4a'!D122</f>
        <v>63532</v>
      </c>
      <c r="T123" s="29" t="n">
        <f aca="false">'Study 4a'!E122</f>
        <v>26360</v>
      </c>
      <c r="U123" s="7"/>
      <c r="V123" s="28" t="n">
        <f aca="false">'Study 4b'!D122</f>
        <v>63532</v>
      </c>
      <c r="W123" s="29" t="n">
        <f aca="false">'Study 4b'!E122</f>
        <v>22137</v>
      </c>
      <c r="X123" s="7"/>
    </row>
    <row r="124" customFormat="false" ht="12.75" hidden="false" customHeight="false" outlineLevel="0" collapsed="false">
      <c r="A124" s="31" t="s">
        <v>175</v>
      </c>
      <c r="B124" s="2" t="s">
        <v>174</v>
      </c>
      <c r="C124" s="7"/>
      <c r="D124" s="28" t="n">
        <f aca="false">'Study 2'!$D123</f>
        <v>38053</v>
      </c>
      <c r="E124" s="29" t="n">
        <f aca="false">'Study 2'!$E123</f>
        <v>0</v>
      </c>
      <c r="F124" s="7"/>
      <c r="G124" s="28" t="n">
        <f aca="false">'Study 1'!D123</f>
        <v>38053</v>
      </c>
      <c r="H124" s="29" t="n">
        <f aca="false">'Study 1'!E123</f>
        <v>1119</v>
      </c>
      <c r="I124" s="7"/>
      <c r="J124" s="28" t="n">
        <f aca="false">'Study 1b'!D123</f>
        <v>38053</v>
      </c>
      <c r="K124" s="29" t="n">
        <f aca="false">'Study 1b'!E123</f>
        <v>0</v>
      </c>
      <c r="L124" s="7"/>
      <c r="M124" s="28" t="n">
        <f aca="false">'Study 3'!D123</f>
        <v>38053</v>
      </c>
      <c r="N124" s="29" t="n">
        <f aca="false">'Study 3'!E123</f>
        <v>9611</v>
      </c>
      <c r="O124" s="7"/>
      <c r="P124" s="28" t="n">
        <f aca="false">'Study 3b'!D123</f>
        <v>38053</v>
      </c>
      <c r="Q124" s="28" t="n">
        <f aca="false">'Study 3b'!E123</f>
        <v>518</v>
      </c>
      <c r="R124" s="7"/>
      <c r="S124" s="28" t="n">
        <f aca="false">'Study 4a'!D123</f>
        <v>38053</v>
      </c>
      <c r="T124" s="29" t="n">
        <f aca="false">'Study 4a'!E123</f>
        <v>15790</v>
      </c>
      <c r="U124" s="7"/>
      <c r="V124" s="28" t="n">
        <f aca="false">'Study 4b'!D123</f>
        <v>38053</v>
      </c>
      <c r="W124" s="29" t="n">
        <f aca="false">'Study 4b'!E123</f>
        <v>13260</v>
      </c>
      <c r="X124" s="7"/>
    </row>
    <row r="125" customFormat="false" ht="12.75" hidden="false" customHeight="false" outlineLevel="0" collapsed="false">
      <c r="A125" s="31" t="s">
        <v>176</v>
      </c>
      <c r="B125" s="2" t="s">
        <v>177</v>
      </c>
      <c r="C125" s="7"/>
      <c r="D125" s="28" t="n">
        <f aca="false">'Study 2'!$D124</f>
        <v>11418</v>
      </c>
      <c r="E125" s="29" t="n">
        <f aca="false">'Study 2'!$E124</f>
        <v>0</v>
      </c>
      <c r="F125" s="7"/>
      <c r="G125" s="28" t="n">
        <f aca="false">'Study 1'!D124</f>
        <v>11418</v>
      </c>
      <c r="H125" s="29" t="n">
        <f aca="false">'Study 1'!E124</f>
        <v>0</v>
      </c>
      <c r="I125" s="7"/>
      <c r="J125" s="28" t="n">
        <f aca="false">'Study 1b'!D124</f>
        <v>11418</v>
      </c>
      <c r="K125" s="29" t="n">
        <f aca="false">'Study 1b'!E124</f>
        <v>0</v>
      </c>
      <c r="L125" s="7"/>
      <c r="M125" s="28" t="n">
        <f aca="false">'Study 3'!D124</f>
        <v>11418</v>
      </c>
      <c r="N125" s="29" t="n">
        <f aca="false">'Study 3'!E124</f>
        <v>0</v>
      </c>
      <c r="O125" s="7"/>
      <c r="P125" s="28" t="n">
        <f aca="false">'Study 3b'!D124</f>
        <v>11418</v>
      </c>
      <c r="Q125" s="28" t="n">
        <f aca="false">'Study 3b'!E124</f>
        <v>0</v>
      </c>
      <c r="R125" s="7"/>
      <c r="S125" s="28" t="n">
        <f aca="false">'Study 4a'!D124</f>
        <v>11418</v>
      </c>
      <c r="T125" s="29" t="n">
        <f aca="false">'Study 4a'!E124</f>
        <v>0</v>
      </c>
      <c r="U125" s="7"/>
      <c r="V125" s="28" t="n">
        <f aca="false">'Study 4b'!D124</f>
        <v>11418</v>
      </c>
      <c r="W125" s="29" t="n">
        <f aca="false">'Study 4b'!E124</f>
        <v>0</v>
      </c>
      <c r="X125" s="7"/>
    </row>
    <row r="126" customFormat="false" ht="12.75" hidden="false" customHeight="false" outlineLevel="0" collapsed="false">
      <c r="A126" s="31"/>
      <c r="B126" s="36" t="s">
        <v>34</v>
      </c>
      <c r="C126" s="7"/>
      <c r="D126" s="33" t="n">
        <f aca="false">'Study 2'!$D125</f>
        <v>3208310</v>
      </c>
      <c r="E126" s="33" t="n">
        <f aca="false">'Study 2'!$E125</f>
        <v>0</v>
      </c>
      <c r="F126" s="7"/>
      <c r="G126" s="33" t="n">
        <f aca="false">'Study 1'!D125</f>
        <v>3208310</v>
      </c>
      <c r="H126" s="33" t="n">
        <f aca="false">'Study 1'!E125</f>
        <v>47155</v>
      </c>
      <c r="I126" s="7"/>
      <c r="J126" s="33" t="n">
        <f aca="false">'Study 1b'!D125</f>
        <v>3208310</v>
      </c>
      <c r="K126" s="33" t="n">
        <f aca="false">'Study 1b'!E125</f>
        <v>0</v>
      </c>
      <c r="L126" s="7"/>
      <c r="M126" s="33" t="n">
        <f aca="false">'Study 3'!D125</f>
        <v>3208310</v>
      </c>
      <c r="N126" s="33" t="n">
        <f aca="false">'Study 3'!E125</f>
        <v>355888</v>
      </c>
      <c r="O126" s="7"/>
      <c r="P126" s="34" t="n">
        <f aca="false">'Study 3b'!D125</f>
        <v>3208310</v>
      </c>
      <c r="Q126" s="35" t="n">
        <f aca="false">'Study 3b'!E125</f>
        <v>20514</v>
      </c>
      <c r="R126" s="7"/>
      <c r="S126" s="33" t="n">
        <f aca="false">'Study 4a'!D125</f>
        <v>3208310</v>
      </c>
      <c r="T126" s="33" t="n">
        <f aca="false">'Study 4a'!E125</f>
        <v>536081</v>
      </c>
      <c r="U126" s="7"/>
      <c r="V126" s="33" t="n">
        <f aca="false">'Study 4b'!D125</f>
        <v>3208310</v>
      </c>
      <c r="W126" s="33" t="n">
        <f aca="false">'Study 4b'!E125</f>
        <v>470178</v>
      </c>
      <c r="X126" s="7"/>
    </row>
    <row r="127" customFormat="false" ht="12.75" hidden="false" customHeight="false" outlineLevel="0" collapsed="false">
      <c r="A127" s="31"/>
      <c r="C127" s="7"/>
      <c r="D127" s="28"/>
      <c r="E127" s="29"/>
      <c r="F127" s="7"/>
      <c r="G127" s="28"/>
      <c r="H127" s="29"/>
      <c r="I127" s="7"/>
      <c r="J127" s="28"/>
      <c r="K127" s="29"/>
      <c r="L127" s="7"/>
      <c r="M127" s="28"/>
      <c r="N127" s="29"/>
      <c r="O127" s="7"/>
      <c r="P127" s="28"/>
      <c r="Q127" s="29"/>
      <c r="R127" s="7"/>
      <c r="S127" s="28"/>
      <c r="T127" s="29"/>
      <c r="U127" s="7"/>
      <c r="V127" s="28"/>
      <c r="W127" s="29"/>
      <c r="X127" s="7"/>
    </row>
    <row r="128" customFormat="false" ht="12.75" hidden="false" customHeight="false" outlineLevel="0" collapsed="false">
      <c r="A128" s="30" t="s">
        <v>178</v>
      </c>
      <c r="B128" s="30"/>
      <c r="C128" s="7"/>
      <c r="D128" s="28"/>
      <c r="E128" s="29"/>
      <c r="F128" s="7"/>
      <c r="G128" s="28"/>
      <c r="H128" s="29"/>
      <c r="I128" s="7"/>
      <c r="J128" s="28"/>
      <c r="K128" s="29"/>
      <c r="L128" s="7"/>
      <c r="M128" s="28"/>
      <c r="N128" s="29"/>
      <c r="O128" s="7"/>
      <c r="P128" s="28"/>
      <c r="Q128" s="29"/>
      <c r="R128" s="7"/>
      <c r="S128" s="28"/>
      <c r="T128" s="29"/>
      <c r="U128" s="7"/>
      <c r="V128" s="28"/>
      <c r="W128" s="29"/>
      <c r="X128" s="7"/>
    </row>
    <row r="129" customFormat="false" ht="12.75" hidden="false" customHeight="false" outlineLevel="0" collapsed="false">
      <c r="A129" s="31" t="s">
        <v>179</v>
      </c>
      <c r="B129" s="2" t="s">
        <v>180</v>
      </c>
      <c r="C129" s="7"/>
      <c r="D129" s="28" t="n">
        <f aca="false">'Study 2'!D128</f>
        <v>61380</v>
      </c>
      <c r="E129" s="29" t="n">
        <f aca="false">'Study 2'!E128</f>
        <v>0</v>
      </c>
      <c r="F129" s="7"/>
      <c r="G129" s="28" t="n">
        <f aca="false">'Study 1'!D128</f>
        <v>61380</v>
      </c>
      <c r="H129" s="29" t="n">
        <f aca="false">'Study 1'!E128</f>
        <v>0</v>
      </c>
      <c r="I129" s="7"/>
      <c r="J129" s="28" t="n">
        <f aca="false">'Study 1b'!D128</f>
        <v>61380</v>
      </c>
      <c r="K129" s="29" t="n">
        <f aca="false">'Study 1b'!E128:E151</f>
        <v>0</v>
      </c>
      <c r="L129" s="7"/>
      <c r="M129" s="28" t="n">
        <f aca="false">'Study 3'!D128</f>
        <v>61380</v>
      </c>
      <c r="N129" s="29" t="n">
        <f aca="false">'Study 3'!E128</f>
        <v>0</v>
      </c>
      <c r="O129" s="7"/>
      <c r="P129" s="28" t="n">
        <f aca="false">'Study 3b'!D128</f>
        <v>61380</v>
      </c>
      <c r="Q129" s="28" t="n">
        <f aca="false">'Study 3b'!E128</f>
        <v>0</v>
      </c>
      <c r="R129" s="7"/>
      <c r="S129" s="28" t="n">
        <f aca="false">'Study 4a'!D128</f>
        <v>61380</v>
      </c>
      <c r="T129" s="29" t="n">
        <f aca="false">'Study 4a'!E128</f>
        <v>0</v>
      </c>
      <c r="U129" s="7"/>
      <c r="V129" s="28" t="n">
        <f aca="false">'Study 4b'!D128</f>
        <v>61380</v>
      </c>
      <c r="W129" s="29" t="n">
        <f aca="false">'Study 4b'!E128</f>
        <v>0</v>
      </c>
      <c r="X129" s="7"/>
    </row>
    <row r="130" customFormat="false" ht="12.75" hidden="false" customHeight="false" outlineLevel="0" collapsed="false">
      <c r="A130" s="31" t="s">
        <v>181</v>
      </c>
      <c r="B130" s="2" t="s">
        <v>182</v>
      </c>
      <c r="C130" s="7"/>
      <c r="D130" s="28" t="n">
        <f aca="false">'Study 2'!D129</f>
        <v>25575</v>
      </c>
      <c r="E130" s="29" t="n">
        <f aca="false">'Study 2'!E129</f>
        <v>0</v>
      </c>
      <c r="F130" s="7"/>
      <c r="G130" s="28" t="n">
        <f aca="false">'Study 1'!D129</f>
        <v>25575</v>
      </c>
      <c r="H130" s="29" t="n">
        <f aca="false">'Study 1'!E129</f>
        <v>0</v>
      </c>
      <c r="I130" s="7"/>
      <c r="J130" s="28" t="n">
        <f aca="false">'Study 1b'!D129</f>
        <v>25575</v>
      </c>
      <c r="K130" s="29" t="n">
        <f aca="false">'Study 1b'!E129:E152</f>
        <v>0</v>
      </c>
      <c r="L130" s="7"/>
      <c r="M130" s="28" t="n">
        <f aca="false">'Study 3'!D129</f>
        <v>25575</v>
      </c>
      <c r="N130" s="29" t="n">
        <f aca="false">'Study 3'!E129</f>
        <v>0</v>
      </c>
      <c r="O130" s="7"/>
      <c r="P130" s="28" t="n">
        <f aca="false">'Study 3b'!D129</f>
        <v>25575</v>
      </c>
      <c r="Q130" s="28" t="n">
        <f aca="false">'Study 3b'!E129</f>
        <v>94</v>
      </c>
      <c r="R130" s="7"/>
      <c r="S130" s="28" t="n">
        <f aca="false">'Study 4a'!D129</f>
        <v>25575</v>
      </c>
      <c r="T130" s="29" t="n">
        <f aca="false">'Study 4a'!E129</f>
        <v>0</v>
      </c>
      <c r="U130" s="7"/>
      <c r="V130" s="28" t="n">
        <f aca="false">'Study 4b'!D129</f>
        <v>25575</v>
      </c>
      <c r="W130" s="29" t="n">
        <f aca="false">'Study 4b'!E129</f>
        <v>0</v>
      </c>
      <c r="X130" s="7"/>
    </row>
    <row r="131" customFormat="false" ht="12.75" hidden="false" customHeight="false" outlineLevel="0" collapsed="false">
      <c r="A131" s="31" t="s">
        <v>183</v>
      </c>
      <c r="B131" s="2" t="s">
        <v>184</v>
      </c>
      <c r="C131" s="7"/>
      <c r="D131" s="28" t="n">
        <f aca="false">'Study 2'!D130</f>
        <v>306900</v>
      </c>
      <c r="E131" s="29" t="n">
        <f aca="false">'Study 2'!E130</f>
        <v>0</v>
      </c>
      <c r="F131" s="7"/>
      <c r="G131" s="28" t="n">
        <f aca="false">'Study 1'!D130</f>
        <v>306900</v>
      </c>
      <c r="H131" s="29" t="n">
        <f aca="false">'Study 1'!E130</f>
        <v>0</v>
      </c>
      <c r="I131" s="7"/>
      <c r="J131" s="28" t="n">
        <f aca="false">'Study 1b'!D130</f>
        <v>306900</v>
      </c>
      <c r="K131" s="29" t="n">
        <f aca="false">'Study 1b'!E130:E153</f>
        <v>0</v>
      </c>
      <c r="L131" s="7"/>
      <c r="M131" s="28" t="n">
        <f aca="false">'Study 3'!D130</f>
        <v>306900</v>
      </c>
      <c r="N131" s="29" t="n">
        <f aca="false">'Study 3'!E130</f>
        <v>0</v>
      </c>
      <c r="O131" s="7"/>
      <c r="P131" s="28" t="n">
        <f aca="false">'Study 3b'!D130</f>
        <v>306900</v>
      </c>
      <c r="Q131" s="28" t="n">
        <f aca="false">'Study 3b'!E130</f>
        <v>0</v>
      </c>
      <c r="R131" s="7"/>
      <c r="S131" s="28" t="n">
        <f aca="false">'Study 4a'!D130</f>
        <v>306900</v>
      </c>
      <c r="T131" s="29" t="n">
        <f aca="false">'Study 4a'!E130</f>
        <v>0</v>
      </c>
      <c r="U131" s="7"/>
      <c r="V131" s="28" t="n">
        <f aca="false">'Study 4b'!D130</f>
        <v>306900</v>
      </c>
      <c r="W131" s="29" t="n">
        <f aca="false">'Study 4b'!E130</f>
        <v>0</v>
      </c>
      <c r="X131" s="7"/>
    </row>
    <row r="132" customFormat="false" ht="12.75" hidden="false" customHeight="false" outlineLevel="0" collapsed="false">
      <c r="A132" s="31" t="s">
        <v>185</v>
      </c>
      <c r="B132" s="2" t="s">
        <v>186</v>
      </c>
      <c r="C132" s="7"/>
      <c r="D132" s="28" t="n">
        <f aca="false">'Study 2'!D131</f>
        <v>646</v>
      </c>
      <c r="E132" s="29" t="n">
        <f aca="false">'Study 2'!E131</f>
        <v>0</v>
      </c>
      <c r="F132" s="7"/>
      <c r="G132" s="28" t="n">
        <f aca="false">'Study 1'!D131</f>
        <v>646</v>
      </c>
      <c r="H132" s="29" t="n">
        <f aca="false">'Study 1'!E131</f>
        <v>0</v>
      </c>
      <c r="I132" s="7"/>
      <c r="J132" s="28" t="n">
        <f aca="false">'Study 1b'!D131</f>
        <v>646</v>
      </c>
      <c r="K132" s="29" t="n">
        <f aca="false">'Study 1b'!E131:E154</f>
        <v>0</v>
      </c>
      <c r="L132" s="7"/>
      <c r="M132" s="28" t="n">
        <f aca="false">'Study 3'!D131</f>
        <v>646</v>
      </c>
      <c r="N132" s="29" t="n">
        <f aca="false">'Study 3'!E131</f>
        <v>0</v>
      </c>
      <c r="O132" s="7"/>
      <c r="P132" s="28" t="n">
        <f aca="false">'Study 3b'!D131</f>
        <v>646</v>
      </c>
      <c r="Q132" s="28" t="n">
        <f aca="false">'Study 3b'!E131</f>
        <v>0</v>
      </c>
      <c r="R132" s="7"/>
      <c r="S132" s="28" t="n">
        <f aca="false">'Study 4a'!D131</f>
        <v>646</v>
      </c>
      <c r="T132" s="29" t="n">
        <f aca="false">'Study 4a'!E131</f>
        <v>0</v>
      </c>
      <c r="U132" s="7"/>
      <c r="V132" s="28" t="n">
        <f aca="false">'Study 4b'!D131</f>
        <v>646</v>
      </c>
      <c r="W132" s="29" t="n">
        <f aca="false">'Study 4b'!E131</f>
        <v>0</v>
      </c>
      <c r="X132" s="7"/>
    </row>
    <row r="133" customFormat="false" ht="12.75" hidden="false" customHeight="false" outlineLevel="0" collapsed="false">
      <c r="A133" s="31" t="s">
        <v>187</v>
      </c>
      <c r="B133" s="2" t="s">
        <v>188</v>
      </c>
      <c r="C133" s="7"/>
      <c r="D133" s="28" t="n">
        <f aca="false">'Study 2'!D132</f>
        <v>46035</v>
      </c>
      <c r="E133" s="29" t="n">
        <f aca="false">'Study 2'!E132</f>
        <v>0</v>
      </c>
      <c r="F133" s="7"/>
      <c r="G133" s="28" t="n">
        <f aca="false">'Study 1'!D132</f>
        <v>46035</v>
      </c>
      <c r="H133" s="29" t="n">
        <f aca="false">'Study 1'!E132</f>
        <v>0</v>
      </c>
      <c r="I133" s="7"/>
      <c r="J133" s="28" t="n">
        <f aca="false">'Study 1b'!D132</f>
        <v>46035</v>
      </c>
      <c r="K133" s="29" t="n">
        <f aca="false">'Study 1b'!E132:E155</f>
        <v>0</v>
      </c>
      <c r="L133" s="7"/>
      <c r="M133" s="28" t="n">
        <f aca="false">'Study 3'!D132</f>
        <v>46035</v>
      </c>
      <c r="N133" s="29" t="n">
        <f aca="false">'Study 3'!E132</f>
        <v>0</v>
      </c>
      <c r="O133" s="7"/>
      <c r="P133" s="28" t="n">
        <f aca="false">'Study 3b'!D132</f>
        <v>46035</v>
      </c>
      <c r="Q133" s="28" t="n">
        <f aca="false">'Study 3b'!E132</f>
        <v>513</v>
      </c>
      <c r="R133" s="7"/>
      <c r="S133" s="28" t="n">
        <f aca="false">'Study 4a'!D132</f>
        <v>46035</v>
      </c>
      <c r="T133" s="29" t="n">
        <f aca="false">'Study 4a'!E132</f>
        <v>0</v>
      </c>
      <c r="U133" s="7"/>
      <c r="V133" s="28" t="n">
        <f aca="false">'Study 4b'!D132</f>
        <v>46035</v>
      </c>
      <c r="W133" s="29" t="n">
        <f aca="false">'Study 4b'!E132</f>
        <v>0</v>
      </c>
      <c r="X133" s="7"/>
    </row>
    <row r="134" customFormat="false" ht="12.75" hidden="false" customHeight="false" outlineLevel="0" collapsed="false">
      <c r="A134" s="31" t="s">
        <v>189</v>
      </c>
      <c r="B134" s="2" t="s">
        <v>190</v>
      </c>
      <c r="C134" s="7"/>
      <c r="D134" s="28" t="n">
        <f aca="false">'Study 2'!D133</f>
        <v>7000</v>
      </c>
      <c r="E134" s="29" t="n">
        <f aca="false">'Study 2'!E133</f>
        <v>0</v>
      </c>
      <c r="F134" s="7"/>
      <c r="G134" s="28" t="n">
        <f aca="false">'Study 1'!D133</f>
        <v>7000</v>
      </c>
      <c r="H134" s="29" t="n">
        <f aca="false">'Study 1'!E133</f>
        <v>403</v>
      </c>
      <c r="I134" s="7"/>
      <c r="J134" s="28" t="n">
        <f aca="false">'Study 1b'!D133</f>
        <v>7000</v>
      </c>
      <c r="K134" s="29" t="n">
        <f aca="false">'Study 1b'!E133:E156</f>
        <v>0</v>
      </c>
      <c r="L134" s="7"/>
      <c r="M134" s="28" t="n">
        <f aca="false">'Study 3'!D133</f>
        <v>7000</v>
      </c>
      <c r="N134" s="29" t="n">
        <f aca="false">'Study 3'!E133</f>
        <v>2294</v>
      </c>
      <c r="O134" s="7"/>
      <c r="P134" s="28" t="n">
        <f aca="false">'Study 3b'!D133</f>
        <v>7000</v>
      </c>
      <c r="Q134" s="28" t="n">
        <f aca="false">'Study 3b'!E133</f>
        <v>169</v>
      </c>
      <c r="R134" s="7"/>
      <c r="S134" s="28" t="n">
        <f aca="false">'Study 4a'!D133</f>
        <v>7000</v>
      </c>
      <c r="T134" s="29" t="n">
        <f aca="false">'Study 4a'!E133</f>
        <v>3219</v>
      </c>
      <c r="U134" s="7"/>
      <c r="V134" s="28" t="n">
        <f aca="false">'Study 4b'!D133</f>
        <v>7000</v>
      </c>
      <c r="W134" s="29" t="n">
        <f aca="false">'Study 4b'!E133</f>
        <v>2989</v>
      </c>
      <c r="X134" s="7"/>
    </row>
    <row r="135" customFormat="false" ht="12.75" hidden="false" customHeight="false" outlineLevel="0" collapsed="false">
      <c r="A135" s="31" t="s">
        <v>191</v>
      </c>
      <c r="B135" s="2" t="s">
        <v>192</v>
      </c>
      <c r="C135" s="7"/>
      <c r="D135" s="28" t="n">
        <f aca="false">'Study 2'!D134</f>
        <v>16495</v>
      </c>
      <c r="E135" s="29" t="n">
        <f aca="false">'Study 2'!E134</f>
        <v>0</v>
      </c>
      <c r="F135" s="7"/>
      <c r="G135" s="28" t="n">
        <f aca="false">'Study 1'!D134</f>
        <v>16495</v>
      </c>
      <c r="H135" s="29" t="n">
        <f aca="false">'Study 1'!E134</f>
        <v>0</v>
      </c>
      <c r="I135" s="7"/>
      <c r="J135" s="28" t="n">
        <f aca="false">'Study 1b'!D134</f>
        <v>16495</v>
      </c>
      <c r="K135" s="29" t="n">
        <f aca="false">'Study 1b'!E134:E157</f>
        <v>0</v>
      </c>
      <c r="L135" s="7"/>
      <c r="M135" s="28" t="n">
        <f aca="false">'Study 3'!D134</f>
        <v>16495</v>
      </c>
      <c r="N135" s="29" t="n">
        <f aca="false">'Study 3'!E134</f>
        <v>0</v>
      </c>
      <c r="O135" s="7"/>
      <c r="P135" s="28" t="n">
        <f aca="false">'Study 3b'!D134</f>
        <v>16495</v>
      </c>
      <c r="Q135" s="28" t="n">
        <f aca="false">'Study 3b'!E134</f>
        <v>184</v>
      </c>
      <c r="R135" s="7"/>
      <c r="S135" s="28" t="n">
        <f aca="false">'Study 4a'!D134</f>
        <v>16495</v>
      </c>
      <c r="T135" s="29" t="n">
        <f aca="false">'Study 4a'!E134</f>
        <v>0</v>
      </c>
      <c r="U135" s="7"/>
      <c r="V135" s="28" t="n">
        <f aca="false">'Study 4b'!D134</f>
        <v>16495</v>
      </c>
      <c r="W135" s="29" t="n">
        <f aca="false">'Study 4b'!E134</f>
        <v>0</v>
      </c>
      <c r="X135" s="7"/>
    </row>
    <row r="136" customFormat="false" ht="12.75" hidden="false" customHeight="false" outlineLevel="0" collapsed="false">
      <c r="A136" s="31" t="s">
        <v>193</v>
      </c>
      <c r="B136" s="2" t="s">
        <v>194</v>
      </c>
      <c r="C136" s="7"/>
      <c r="D136" s="28" t="n">
        <f aca="false">'Study 2'!D135</f>
        <v>4604</v>
      </c>
      <c r="E136" s="29" t="n">
        <f aca="false">'Study 2'!E135</f>
        <v>0</v>
      </c>
      <c r="F136" s="7"/>
      <c r="G136" s="28" t="n">
        <f aca="false">'Study 1'!D135</f>
        <v>4604</v>
      </c>
      <c r="H136" s="29" t="n">
        <f aca="false">'Study 1'!E135</f>
        <v>0</v>
      </c>
      <c r="I136" s="7"/>
      <c r="J136" s="28" t="n">
        <f aca="false">'Study 1b'!D135</f>
        <v>4604</v>
      </c>
      <c r="K136" s="29" t="n">
        <f aca="false">'Study 1b'!E135:E158</f>
        <v>0</v>
      </c>
      <c r="L136" s="7"/>
      <c r="M136" s="28" t="n">
        <f aca="false">'Study 3'!D135</f>
        <v>4604</v>
      </c>
      <c r="N136" s="29" t="n">
        <f aca="false">'Study 3'!E135</f>
        <v>0</v>
      </c>
      <c r="O136" s="7"/>
      <c r="P136" s="28" t="n">
        <f aca="false">'Study 3b'!D135</f>
        <v>4604</v>
      </c>
      <c r="Q136" s="28" t="n">
        <f aca="false">'Study 3b'!E135</f>
        <v>0</v>
      </c>
      <c r="R136" s="7"/>
      <c r="S136" s="28" t="n">
        <f aca="false">'Study 4a'!D135</f>
        <v>4604</v>
      </c>
      <c r="T136" s="29" t="n">
        <f aca="false">'Study 4a'!E135</f>
        <v>0</v>
      </c>
      <c r="U136" s="7"/>
      <c r="V136" s="28" t="n">
        <f aca="false">'Study 4b'!D135</f>
        <v>4604</v>
      </c>
      <c r="W136" s="29" t="n">
        <f aca="false">'Study 4b'!E135</f>
        <v>0</v>
      </c>
      <c r="X136" s="7"/>
    </row>
    <row r="137" customFormat="false" ht="12.75" hidden="false" customHeight="false" outlineLevel="0" collapsed="false">
      <c r="A137" s="31" t="s">
        <v>195</v>
      </c>
      <c r="B137" s="2" t="s">
        <v>100</v>
      </c>
      <c r="C137" s="7"/>
      <c r="D137" s="28" t="n">
        <f aca="false">'Study 2'!D136</f>
        <v>9750</v>
      </c>
      <c r="E137" s="29" t="n">
        <f aca="false">'Study 2'!E136</f>
        <v>0</v>
      </c>
      <c r="F137" s="7"/>
      <c r="G137" s="28" t="n">
        <f aca="false">'Study 1'!D136</f>
        <v>9750</v>
      </c>
      <c r="H137" s="29" t="n">
        <f aca="false">'Study 1'!E136</f>
        <v>0</v>
      </c>
      <c r="I137" s="7"/>
      <c r="J137" s="28" t="n">
        <f aca="false">'Study 1b'!D136</f>
        <v>9750</v>
      </c>
      <c r="K137" s="29" t="n">
        <f aca="false">'Study 1b'!E136:E159</f>
        <v>0</v>
      </c>
      <c r="L137" s="7"/>
      <c r="M137" s="28" t="n">
        <f aca="false">'Study 3'!D136</f>
        <v>9750</v>
      </c>
      <c r="N137" s="29" t="n">
        <f aca="false">'Study 3'!E136</f>
        <v>0</v>
      </c>
      <c r="O137" s="7"/>
      <c r="P137" s="28" t="n">
        <f aca="false">'Study 3b'!D136</f>
        <v>9750</v>
      </c>
      <c r="Q137" s="28" t="n">
        <f aca="false">'Study 3b'!E136</f>
        <v>0</v>
      </c>
      <c r="R137" s="7"/>
      <c r="S137" s="28" t="n">
        <f aca="false">'Study 4a'!D136</f>
        <v>9750</v>
      </c>
      <c r="T137" s="29" t="n">
        <f aca="false">'Study 4a'!E136</f>
        <v>0</v>
      </c>
      <c r="U137" s="7"/>
      <c r="V137" s="28" t="n">
        <f aca="false">'Study 4b'!D136</f>
        <v>9750</v>
      </c>
      <c r="W137" s="29" t="n">
        <f aca="false">'Study 4b'!E136</f>
        <v>0</v>
      </c>
      <c r="X137" s="7"/>
    </row>
    <row r="138" customFormat="false" ht="12.75" hidden="false" customHeight="false" outlineLevel="0" collapsed="false">
      <c r="A138" s="31" t="s">
        <v>196</v>
      </c>
      <c r="B138" s="2" t="s">
        <v>100</v>
      </c>
      <c r="C138" s="7"/>
      <c r="D138" s="28" t="n">
        <f aca="false">'Study 2'!D137</f>
        <v>40920</v>
      </c>
      <c r="E138" s="29" t="n">
        <f aca="false">'Study 2'!E137</f>
        <v>0</v>
      </c>
      <c r="F138" s="7"/>
      <c r="G138" s="28" t="n">
        <f aca="false">'Study 1'!D137</f>
        <v>40920</v>
      </c>
      <c r="H138" s="29" t="n">
        <f aca="false">'Study 1'!E137</f>
        <v>0</v>
      </c>
      <c r="I138" s="7"/>
      <c r="J138" s="28" t="n">
        <f aca="false">'Study 1b'!D137</f>
        <v>40920</v>
      </c>
      <c r="K138" s="29" t="n">
        <f aca="false">'Study 1b'!E137:E160</f>
        <v>0</v>
      </c>
      <c r="L138" s="7"/>
      <c r="M138" s="28" t="n">
        <f aca="false">'Study 3'!D137</f>
        <v>40920</v>
      </c>
      <c r="N138" s="29" t="n">
        <f aca="false">'Study 3'!E137</f>
        <v>7703</v>
      </c>
      <c r="O138" s="7"/>
      <c r="P138" s="28" t="n">
        <f aca="false">'Study 3b'!D137</f>
        <v>40920</v>
      </c>
      <c r="Q138" s="28" t="n">
        <f aca="false">'Study 3b'!E137</f>
        <v>0</v>
      </c>
      <c r="R138" s="7"/>
      <c r="S138" s="28" t="n">
        <f aca="false">'Study 4a'!D137</f>
        <v>40920</v>
      </c>
      <c r="T138" s="29" t="n">
        <f aca="false">'Study 4a'!E137</f>
        <v>12381</v>
      </c>
      <c r="U138" s="7"/>
      <c r="V138" s="28" t="n">
        <f aca="false">'Study 4b'!D137</f>
        <v>40920</v>
      </c>
      <c r="W138" s="29" t="n">
        <f aca="false">'Study 4b'!E137</f>
        <v>6794</v>
      </c>
      <c r="X138" s="7"/>
    </row>
    <row r="139" customFormat="false" ht="12.75" hidden="false" customHeight="false" outlineLevel="0" collapsed="false">
      <c r="A139" s="31" t="s">
        <v>197</v>
      </c>
      <c r="B139" s="2" t="s">
        <v>100</v>
      </c>
      <c r="C139" s="7"/>
      <c r="D139" s="28" t="n">
        <f aca="false">'Study 2'!D138</f>
        <v>20460</v>
      </c>
      <c r="E139" s="29" t="n">
        <f aca="false">'Study 2'!E138</f>
        <v>0</v>
      </c>
      <c r="F139" s="7"/>
      <c r="G139" s="28" t="n">
        <f aca="false">'Study 1'!D138</f>
        <v>20460</v>
      </c>
      <c r="H139" s="29" t="n">
        <f aca="false">'Study 1'!E138</f>
        <v>0</v>
      </c>
      <c r="I139" s="7"/>
      <c r="J139" s="28" t="n">
        <f aca="false">'Study 1b'!D138</f>
        <v>20460</v>
      </c>
      <c r="K139" s="29" t="n">
        <f aca="false">'Study 1b'!E138:E161</f>
        <v>0</v>
      </c>
      <c r="L139" s="7"/>
      <c r="M139" s="28" t="n">
        <f aca="false">'Study 3'!D138</f>
        <v>20460</v>
      </c>
      <c r="N139" s="29" t="n">
        <f aca="false">'Study 3'!E138</f>
        <v>3371</v>
      </c>
      <c r="O139" s="7"/>
      <c r="P139" s="28" t="n">
        <f aca="false">'Study 3b'!D138</f>
        <v>20460</v>
      </c>
      <c r="Q139" s="28" t="n">
        <f aca="false">'Study 3b'!E138</f>
        <v>0</v>
      </c>
      <c r="R139" s="7"/>
      <c r="S139" s="28" t="n">
        <f aca="false">'Study 4a'!D138</f>
        <v>20460</v>
      </c>
      <c r="T139" s="29" t="n">
        <f aca="false">'Study 4a'!E138</f>
        <v>5411</v>
      </c>
      <c r="U139" s="7"/>
      <c r="V139" s="28" t="n">
        <f aca="false">'Study 4b'!D138</f>
        <v>20460</v>
      </c>
      <c r="W139" s="29" t="n">
        <f aca="false">'Study 4b'!E138</f>
        <v>3399</v>
      </c>
      <c r="X139" s="7"/>
    </row>
    <row r="140" customFormat="false" ht="12.75" hidden="false" customHeight="false" outlineLevel="0" collapsed="false">
      <c r="A140" s="31" t="s">
        <v>198</v>
      </c>
      <c r="B140" s="2" t="s">
        <v>100</v>
      </c>
      <c r="C140" s="7"/>
      <c r="D140" s="28" t="n">
        <f aca="false">'Study 2'!D139</f>
        <v>40000</v>
      </c>
      <c r="E140" s="29" t="n">
        <f aca="false">'Study 2'!E139</f>
        <v>0</v>
      </c>
      <c r="F140" s="7"/>
      <c r="G140" s="28" t="n">
        <f aca="false">'Study 1'!D139</f>
        <v>40000</v>
      </c>
      <c r="H140" s="29" t="n">
        <f aca="false">'Study 1'!E139</f>
        <v>0</v>
      </c>
      <c r="I140" s="7"/>
      <c r="J140" s="28" t="n">
        <f aca="false">'Study 1b'!D139</f>
        <v>40000</v>
      </c>
      <c r="K140" s="29" t="n">
        <f aca="false">'Study 1b'!E139:E162</f>
        <v>0</v>
      </c>
      <c r="L140" s="7"/>
      <c r="M140" s="28" t="n">
        <f aca="false">'Study 3'!D139</f>
        <v>40000</v>
      </c>
      <c r="N140" s="29" t="n">
        <f aca="false">'Study 3'!E139</f>
        <v>0</v>
      </c>
      <c r="O140" s="7"/>
      <c r="P140" s="28" t="n">
        <f aca="false">'Study 3b'!D139</f>
        <v>40000</v>
      </c>
      <c r="Q140" s="28" t="n">
        <f aca="false">'Study 3b'!E139</f>
        <v>0</v>
      </c>
      <c r="R140" s="7"/>
      <c r="S140" s="28" t="n">
        <f aca="false">'Study 4a'!D139</f>
        <v>40000</v>
      </c>
      <c r="T140" s="29" t="n">
        <f aca="false">'Study 4a'!E139</f>
        <v>0</v>
      </c>
      <c r="U140" s="7"/>
      <c r="V140" s="28" t="n">
        <f aca="false">'Study 4b'!D139</f>
        <v>40000</v>
      </c>
      <c r="W140" s="29" t="n">
        <f aca="false">'Study 4b'!E139</f>
        <v>0</v>
      </c>
      <c r="X140" s="7"/>
    </row>
    <row r="141" customFormat="false" ht="12.75" hidden="false" customHeight="false" outlineLevel="0" collapsed="false">
      <c r="A141" s="31" t="s">
        <v>199</v>
      </c>
      <c r="B141" s="2" t="s">
        <v>100</v>
      </c>
      <c r="C141" s="7"/>
      <c r="D141" s="28" t="n">
        <f aca="false">'Study 2'!D140</f>
        <v>10795</v>
      </c>
      <c r="E141" s="29" t="n">
        <f aca="false">'Study 2'!E140</f>
        <v>0</v>
      </c>
      <c r="F141" s="7"/>
      <c r="G141" s="28" t="n">
        <f aca="false">'Study 1'!D140</f>
        <v>10795</v>
      </c>
      <c r="H141" s="29" t="n">
        <f aca="false">'Study 1'!E140</f>
        <v>0</v>
      </c>
      <c r="I141" s="7"/>
      <c r="J141" s="28" t="n">
        <f aca="false">'Study 1b'!D140</f>
        <v>10795</v>
      </c>
      <c r="K141" s="29" t="n">
        <f aca="false">'Study 1b'!E140:E163</f>
        <v>0</v>
      </c>
      <c r="L141" s="7"/>
      <c r="M141" s="28" t="n">
        <f aca="false">'Study 3'!D140</f>
        <v>10795</v>
      </c>
      <c r="N141" s="29" t="n">
        <f aca="false">'Study 3'!E140</f>
        <v>0</v>
      </c>
      <c r="O141" s="7"/>
      <c r="P141" s="28" t="n">
        <f aca="false">'Study 3b'!D140</f>
        <v>10795</v>
      </c>
      <c r="Q141" s="28" t="n">
        <f aca="false">'Study 3b'!E140</f>
        <v>0</v>
      </c>
      <c r="R141" s="7"/>
      <c r="S141" s="28" t="n">
        <f aca="false">'Study 4a'!D140</f>
        <v>10795</v>
      </c>
      <c r="T141" s="29" t="n">
        <f aca="false">'Study 4a'!E140</f>
        <v>0</v>
      </c>
      <c r="U141" s="7"/>
      <c r="V141" s="28" t="n">
        <f aca="false">'Study 4b'!D140</f>
        <v>10795</v>
      </c>
      <c r="W141" s="29" t="n">
        <f aca="false">'Study 4b'!E140</f>
        <v>0</v>
      </c>
      <c r="X141" s="7"/>
    </row>
    <row r="142" customFormat="false" ht="12.75" hidden="false" customHeight="false" outlineLevel="0" collapsed="false">
      <c r="A142" s="31" t="s">
        <v>200</v>
      </c>
      <c r="B142" s="2" t="s">
        <v>100</v>
      </c>
      <c r="C142" s="7"/>
      <c r="D142" s="28" t="n">
        <f aca="false">'Study 2'!D141</f>
        <v>3975</v>
      </c>
      <c r="E142" s="29" t="n">
        <f aca="false">'Study 2'!E141</f>
        <v>0</v>
      </c>
      <c r="F142" s="7"/>
      <c r="G142" s="28" t="n">
        <f aca="false">'Study 1'!D141</f>
        <v>3975</v>
      </c>
      <c r="H142" s="29" t="n">
        <f aca="false">'Study 1'!E141</f>
        <v>0</v>
      </c>
      <c r="I142" s="7"/>
      <c r="J142" s="28" t="n">
        <f aca="false">'Study 1b'!D141</f>
        <v>3975</v>
      </c>
      <c r="K142" s="29" t="n">
        <f aca="false">'Study 1b'!E141:E164</f>
        <v>0</v>
      </c>
      <c r="L142" s="7"/>
      <c r="M142" s="28" t="n">
        <f aca="false">'Study 3'!D141</f>
        <v>3975</v>
      </c>
      <c r="N142" s="29" t="n">
        <f aca="false">'Study 3'!E141</f>
        <v>0</v>
      </c>
      <c r="O142" s="7"/>
      <c r="P142" s="28" t="n">
        <f aca="false">'Study 3b'!D141</f>
        <v>3975</v>
      </c>
      <c r="Q142" s="28" t="n">
        <f aca="false">'Study 3b'!E141</f>
        <v>0</v>
      </c>
      <c r="R142" s="7"/>
      <c r="S142" s="28" t="n">
        <f aca="false">'Study 4a'!D141</f>
        <v>3975</v>
      </c>
      <c r="T142" s="29" t="n">
        <f aca="false">'Study 4a'!E141</f>
        <v>0</v>
      </c>
      <c r="U142" s="7"/>
      <c r="V142" s="28" t="n">
        <f aca="false">'Study 4b'!D141</f>
        <v>3975</v>
      </c>
      <c r="W142" s="29" t="n">
        <f aca="false">'Study 4b'!E141</f>
        <v>0</v>
      </c>
      <c r="X142" s="7"/>
    </row>
    <row r="143" customFormat="false" ht="12.75" hidden="false" customHeight="false" outlineLevel="0" collapsed="false">
      <c r="A143" s="31" t="s">
        <v>201</v>
      </c>
      <c r="B143" s="2" t="s">
        <v>100</v>
      </c>
      <c r="C143" s="7"/>
      <c r="D143" s="28" t="n">
        <f aca="false">'Study 2'!D142</f>
        <v>8225</v>
      </c>
      <c r="E143" s="29" t="n">
        <f aca="false">'Study 2'!E142</f>
        <v>0</v>
      </c>
      <c r="F143" s="7"/>
      <c r="G143" s="28" t="n">
        <f aca="false">'Study 1'!D142</f>
        <v>8225</v>
      </c>
      <c r="H143" s="29" t="n">
        <f aca="false">'Study 1'!E142</f>
        <v>0</v>
      </c>
      <c r="I143" s="7"/>
      <c r="J143" s="28" t="n">
        <f aca="false">'Study 1b'!D142</f>
        <v>8225</v>
      </c>
      <c r="K143" s="29" t="n">
        <f aca="false">'Study 1b'!E142:E165</f>
        <v>0</v>
      </c>
      <c r="L143" s="7"/>
      <c r="M143" s="28" t="n">
        <f aca="false">'Study 3'!D142</f>
        <v>8225</v>
      </c>
      <c r="N143" s="29" t="n">
        <f aca="false">'Study 3'!E142</f>
        <v>0</v>
      </c>
      <c r="O143" s="7"/>
      <c r="P143" s="28" t="n">
        <f aca="false">'Study 3b'!D142</f>
        <v>8225</v>
      </c>
      <c r="Q143" s="28" t="n">
        <f aca="false">'Study 3b'!E142</f>
        <v>0</v>
      </c>
      <c r="R143" s="7"/>
      <c r="S143" s="28" t="n">
        <f aca="false">'Study 4a'!D142</f>
        <v>8225</v>
      </c>
      <c r="T143" s="29" t="n">
        <f aca="false">'Study 4a'!E142</f>
        <v>0</v>
      </c>
      <c r="U143" s="7"/>
      <c r="V143" s="28" t="n">
        <f aca="false">'Study 4b'!D142</f>
        <v>8225</v>
      </c>
      <c r="W143" s="29" t="n">
        <f aca="false">'Study 4b'!E142</f>
        <v>0</v>
      </c>
      <c r="X143" s="7"/>
    </row>
    <row r="144" customFormat="false" ht="12.75" hidden="false" customHeight="false" outlineLevel="0" collapsed="false">
      <c r="A144" s="31" t="s">
        <v>202</v>
      </c>
      <c r="B144" s="2" t="s">
        <v>100</v>
      </c>
      <c r="C144" s="7"/>
      <c r="D144" s="28" t="n">
        <f aca="false">'Study 2'!D143</f>
        <v>3413</v>
      </c>
      <c r="E144" s="29" t="n">
        <f aca="false">'Study 2'!E143</f>
        <v>0</v>
      </c>
      <c r="F144" s="7"/>
      <c r="G144" s="28" t="n">
        <f aca="false">'Study 1'!D143</f>
        <v>3413</v>
      </c>
      <c r="H144" s="29" t="n">
        <f aca="false">'Study 1'!E143</f>
        <v>0</v>
      </c>
      <c r="I144" s="7"/>
      <c r="J144" s="28" t="n">
        <f aca="false">'Study 1b'!D143</f>
        <v>3413</v>
      </c>
      <c r="K144" s="29" t="n">
        <f aca="false">'Study 1b'!E143:E166</f>
        <v>0</v>
      </c>
      <c r="L144" s="7"/>
      <c r="M144" s="28" t="n">
        <f aca="false">'Study 3'!D143</f>
        <v>3413</v>
      </c>
      <c r="N144" s="29" t="n">
        <f aca="false">'Study 3'!E143</f>
        <v>0</v>
      </c>
      <c r="O144" s="7"/>
      <c r="P144" s="28" t="n">
        <f aca="false">'Study 3b'!D143</f>
        <v>3413</v>
      </c>
      <c r="Q144" s="28" t="n">
        <f aca="false">'Study 3b'!E143</f>
        <v>0</v>
      </c>
      <c r="R144" s="7"/>
      <c r="S144" s="28" t="n">
        <f aca="false">'Study 4a'!D143</f>
        <v>3413</v>
      </c>
      <c r="T144" s="29" t="n">
        <f aca="false">'Study 4a'!E143</f>
        <v>0</v>
      </c>
      <c r="U144" s="7"/>
      <c r="V144" s="28" t="n">
        <f aca="false">'Study 4b'!D143</f>
        <v>3413</v>
      </c>
      <c r="W144" s="29" t="n">
        <f aca="false">'Study 4b'!E143</f>
        <v>0</v>
      </c>
      <c r="X144" s="7"/>
    </row>
    <row r="145" customFormat="false" ht="12.75" hidden="false" customHeight="false" outlineLevel="0" collapsed="false">
      <c r="A145" s="31" t="s">
        <v>203</v>
      </c>
      <c r="B145" s="2" t="s">
        <v>204</v>
      </c>
      <c r="C145" s="7"/>
      <c r="D145" s="28" t="n">
        <f aca="false">'Study 2'!D144</f>
        <v>5115</v>
      </c>
      <c r="E145" s="29" t="n">
        <f aca="false">'Study 2'!E144</f>
        <v>0</v>
      </c>
      <c r="F145" s="7"/>
      <c r="G145" s="28" t="n">
        <f aca="false">'Study 1'!D144</f>
        <v>5115</v>
      </c>
      <c r="H145" s="29" t="n">
        <f aca="false">'Study 1'!E144</f>
        <v>0</v>
      </c>
      <c r="I145" s="7"/>
      <c r="J145" s="28" t="n">
        <f aca="false">'Study 1b'!D144</f>
        <v>5115</v>
      </c>
      <c r="K145" s="29" t="n">
        <f aca="false">'Study 1b'!E144:E167</f>
        <v>0</v>
      </c>
      <c r="L145" s="7"/>
      <c r="M145" s="28" t="n">
        <f aca="false">'Study 3'!D144</f>
        <v>5115</v>
      </c>
      <c r="N145" s="29" t="n">
        <f aca="false">'Study 3'!E144</f>
        <v>0</v>
      </c>
      <c r="O145" s="7"/>
      <c r="P145" s="28" t="n">
        <f aca="false">'Study 3b'!D144</f>
        <v>5115</v>
      </c>
      <c r="Q145" s="28" t="n">
        <f aca="false">'Study 3b'!E144</f>
        <v>0</v>
      </c>
      <c r="R145" s="7"/>
      <c r="S145" s="28" t="n">
        <f aca="false">'Study 4a'!D144</f>
        <v>5115</v>
      </c>
      <c r="T145" s="29" t="n">
        <f aca="false">'Study 4a'!E144</f>
        <v>0</v>
      </c>
      <c r="U145" s="7"/>
      <c r="V145" s="28" t="n">
        <f aca="false">'Study 4b'!D144</f>
        <v>5115</v>
      </c>
      <c r="W145" s="29" t="n">
        <f aca="false">'Study 4b'!E144</f>
        <v>0</v>
      </c>
      <c r="X145" s="7"/>
    </row>
    <row r="146" customFormat="false" ht="12.75" hidden="false" customHeight="false" outlineLevel="0" collapsed="false">
      <c r="A146" s="31" t="s">
        <v>205</v>
      </c>
      <c r="B146" s="2" t="s">
        <v>23</v>
      </c>
      <c r="C146" s="7"/>
      <c r="D146" s="28" t="n">
        <f aca="false">'Study 2'!D145</f>
        <v>30690</v>
      </c>
      <c r="E146" s="29" t="n">
        <f aca="false">'Study 2'!E145</f>
        <v>0</v>
      </c>
      <c r="F146" s="7"/>
      <c r="G146" s="28" t="n">
        <f aca="false">'Study 1'!D145</f>
        <v>30690</v>
      </c>
      <c r="H146" s="29" t="n">
        <f aca="false">'Study 1'!E145</f>
        <v>0</v>
      </c>
      <c r="I146" s="7"/>
      <c r="J146" s="28" t="n">
        <f aca="false">'Study 1b'!D145</f>
        <v>30690</v>
      </c>
      <c r="K146" s="29" t="n">
        <f aca="false">'Study 1b'!E145:E168</f>
        <v>0</v>
      </c>
      <c r="L146" s="7"/>
      <c r="M146" s="28" t="n">
        <f aca="false">'Study 3'!D145</f>
        <v>30690</v>
      </c>
      <c r="N146" s="29" t="n">
        <f aca="false">'Study 3'!E145</f>
        <v>642</v>
      </c>
      <c r="O146" s="7"/>
      <c r="P146" s="28" t="n">
        <f aca="false">'Study 3b'!D145</f>
        <v>30690</v>
      </c>
      <c r="Q146" s="28" t="n">
        <f aca="false">'Study 3b'!E145</f>
        <v>0</v>
      </c>
      <c r="R146" s="7"/>
      <c r="S146" s="28" t="n">
        <f aca="false">'Study 4a'!D145</f>
        <v>30690</v>
      </c>
      <c r="T146" s="29" t="n">
        <f aca="false">'Study 4a'!E145</f>
        <v>2432</v>
      </c>
      <c r="U146" s="7"/>
      <c r="V146" s="28" t="n">
        <f aca="false">'Study 4b'!D145</f>
        <v>30690</v>
      </c>
      <c r="W146" s="29" t="n">
        <f aca="false">'Study 4b'!E145</f>
        <v>1980</v>
      </c>
      <c r="X146" s="7"/>
    </row>
    <row r="147" customFormat="false" ht="12.75" hidden="false" customHeight="false" outlineLevel="0" collapsed="false">
      <c r="A147" s="31" t="s">
        <v>206</v>
      </c>
      <c r="B147" s="2" t="s">
        <v>23</v>
      </c>
      <c r="C147" s="7"/>
      <c r="D147" s="28" t="n">
        <f aca="false">'Study 2'!D146</f>
        <v>50000</v>
      </c>
      <c r="E147" s="29" t="n">
        <f aca="false">'Study 2'!E146</f>
        <v>0</v>
      </c>
      <c r="F147" s="7"/>
      <c r="G147" s="28" t="n">
        <f aca="false">'Study 1'!D146</f>
        <v>50000</v>
      </c>
      <c r="H147" s="29" t="n">
        <f aca="false">'Study 1'!E146</f>
        <v>0</v>
      </c>
      <c r="I147" s="7"/>
      <c r="J147" s="28" t="n">
        <f aca="false">'Study 1b'!D146</f>
        <v>50000</v>
      </c>
      <c r="K147" s="29" t="n">
        <f aca="false">'Study 1b'!E146:E169</f>
        <v>0</v>
      </c>
      <c r="L147" s="7"/>
      <c r="M147" s="28" t="n">
        <f aca="false">'Study 3'!D146</f>
        <v>50000</v>
      </c>
      <c r="N147" s="29" t="n">
        <f aca="false">'Study 3'!E146</f>
        <v>0</v>
      </c>
      <c r="O147" s="7"/>
      <c r="P147" s="28" t="n">
        <f aca="false">'Study 3b'!D146</f>
        <v>50000</v>
      </c>
      <c r="Q147" s="28" t="n">
        <f aca="false">'Study 3b'!E146</f>
        <v>183</v>
      </c>
      <c r="R147" s="7"/>
      <c r="S147" s="28" t="n">
        <f aca="false">'Study 4a'!D146</f>
        <v>50000</v>
      </c>
      <c r="T147" s="29" t="n">
        <f aca="false">'Study 4a'!E146</f>
        <v>0</v>
      </c>
      <c r="U147" s="7"/>
      <c r="V147" s="28" t="n">
        <f aca="false">'Study 4b'!D146</f>
        <v>50000</v>
      </c>
      <c r="W147" s="29" t="n">
        <f aca="false">'Study 4b'!E146</f>
        <v>0</v>
      </c>
      <c r="X147" s="7"/>
    </row>
    <row r="148" customFormat="false" ht="12.75" hidden="false" customHeight="false" outlineLevel="0" collapsed="false">
      <c r="A148" s="31" t="s">
        <v>207</v>
      </c>
      <c r="B148" s="2" t="s">
        <v>208</v>
      </c>
      <c r="C148" s="7"/>
      <c r="D148" s="28" t="n">
        <f aca="false">'Study 2'!D147</f>
        <v>25575</v>
      </c>
      <c r="E148" s="29" t="n">
        <f aca="false">'Study 2'!E147</f>
        <v>0</v>
      </c>
      <c r="F148" s="7"/>
      <c r="G148" s="28" t="n">
        <f aca="false">'Study 1'!D147</f>
        <v>25575</v>
      </c>
      <c r="H148" s="29" t="n">
        <f aca="false">'Study 1'!E147</f>
        <v>0</v>
      </c>
      <c r="I148" s="7"/>
      <c r="J148" s="28" t="n">
        <f aca="false">'Study 1b'!D147</f>
        <v>25575</v>
      </c>
      <c r="K148" s="29" t="n">
        <f aca="false">'Study 1b'!E147:E170</f>
        <v>0</v>
      </c>
      <c r="L148" s="7"/>
      <c r="M148" s="28" t="n">
        <f aca="false">'Study 3'!D147</f>
        <v>25575</v>
      </c>
      <c r="N148" s="29" t="n">
        <f aca="false">'Study 3'!E147</f>
        <v>0</v>
      </c>
      <c r="O148" s="7"/>
      <c r="P148" s="28" t="n">
        <f aca="false">'Study 3b'!D147</f>
        <v>25575</v>
      </c>
      <c r="Q148" s="28" t="n">
        <f aca="false">'Study 3b'!E147</f>
        <v>0</v>
      </c>
      <c r="R148" s="7"/>
      <c r="S148" s="28" t="n">
        <f aca="false">'Study 4a'!D147</f>
        <v>25575</v>
      </c>
      <c r="T148" s="29" t="n">
        <f aca="false">'Study 4a'!E147</f>
        <v>0</v>
      </c>
      <c r="U148" s="7"/>
      <c r="V148" s="28" t="n">
        <f aca="false">'Study 4b'!D147</f>
        <v>25575</v>
      </c>
      <c r="W148" s="29" t="n">
        <f aca="false">'Study 4b'!E147</f>
        <v>0</v>
      </c>
      <c r="X148" s="7"/>
    </row>
    <row r="149" customFormat="false" ht="12.75" hidden="false" customHeight="false" outlineLevel="0" collapsed="false">
      <c r="A149" s="31" t="s">
        <v>209</v>
      </c>
      <c r="B149" s="2" t="s">
        <v>210</v>
      </c>
      <c r="C149" s="7"/>
      <c r="D149" s="28" t="n">
        <f aca="false">'Study 2'!D148</f>
        <v>12276</v>
      </c>
      <c r="E149" s="29" t="n">
        <f aca="false">'Study 2'!E148</f>
        <v>0</v>
      </c>
      <c r="F149" s="7"/>
      <c r="G149" s="28" t="n">
        <f aca="false">'Study 1'!D148</f>
        <v>12276</v>
      </c>
      <c r="H149" s="29" t="n">
        <f aca="false">'Study 1'!E148</f>
        <v>362</v>
      </c>
      <c r="I149" s="7"/>
      <c r="J149" s="28" t="n">
        <f aca="false">'Study 1b'!D148</f>
        <v>12276</v>
      </c>
      <c r="K149" s="29" t="n">
        <f aca="false">'Study 1b'!E148:E171</f>
        <v>0</v>
      </c>
      <c r="L149" s="7"/>
      <c r="M149" s="28" t="n">
        <f aca="false">'Study 3'!D148</f>
        <v>12276</v>
      </c>
      <c r="N149" s="29" t="n">
        <f aca="false">'Study 3'!E148</f>
        <v>2404</v>
      </c>
      <c r="O149" s="7"/>
      <c r="P149" s="28" t="n">
        <f aca="false">'Study 3b'!D148</f>
        <v>12276</v>
      </c>
      <c r="Q149" s="28" t="n">
        <f aca="false">'Study 3b'!E148</f>
        <v>168</v>
      </c>
      <c r="R149" s="7"/>
      <c r="S149" s="28" t="n">
        <f aca="false">'Study 4a'!D148</f>
        <v>12276</v>
      </c>
      <c r="T149" s="29" t="n">
        <f aca="false">'Study 4a'!E148</f>
        <v>3910</v>
      </c>
      <c r="U149" s="7"/>
      <c r="V149" s="28" t="n">
        <f aca="false">'Study 4b'!D148</f>
        <v>12276</v>
      </c>
      <c r="W149" s="29" t="n">
        <f aca="false">'Study 4b'!E148</f>
        <v>2643</v>
      </c>
      <c r="X149" s="7"/>
    </row>
    <row r="150" customFormat="false" ht="12.75" hidden="false" customHeight="false" outlineLevel="0" collapsed="false">
      <c r="A150" s="31" t="s">
        <v>211</v>
      </c>
      <c r="B150" s="2" t="s">
        <v>212</v>
      </c>
      <c r="C150" s="7"/>
      <c r="D150" s="28" t="n">
        <f aca="false">'Study 2'!D149</f>
        <v>409</v>
      </c>
      <c r="E150" s="29" t="n">
        <f aca="false">'Study 2'!E149</f>
        <v>0</v>
      </c>
      <c r="F150" s="7"/>
      <c r="G150" s="28" t="n">
        <f aca="false">'Study 1'!D149</f>
        <v>409</v>
      </c>
      <c r="H150" s="29" t="n">
        <f aca="false">'Study 1'!E149</f>
        <v>0</v>
      </c>
      <c r="I150" s="7"/>
      <c r="J150" s="28" t="n">
        <f aca="false">'Study 1b'!D149</f>
        <v>409</v>
      </c>
      <c r="K150" s="29" t="n">
        <f aca="false">'Study 1b'!E149:E172</f>
        <v>0</v>
      </c>
      <c r="L150" s="7"/>
      <c r="M150" s="28" t="n">
        <f aca="false">'Study 3'!D149</f>
        <v>409</v>
      </c>
      <c r="N150" s="29" t="n">
        <f aca="false">'Study 3'!E149</f>
        <v>0</v>
      </c>
      <c r="O150" s="7"/>
      <c r="P150" s="28" t="n">
        <f aca="false">'Study 3b'!D149</f>
        <v>409</v>
      </c>
      <c r="Q150" s="28" t="n">
        <f aca="false">'Study 3b'!E149</f>
        <v>0</v>
      </c>
      <c r="R150" s="7"/>
      <c r="S150" s="28" t="n">
        <f aca="false">'Study 4a'!D149</f>
        <v>409</v>
      </c>
      <c r="T150" s="29" t="n">
        <f aca="false">'Study 4a'!E149</f>
        <v>0</v>
      </c>
      <c r="U150" s="7"/>
      <c r="V150" s="28" t="n">
        <f aca="false">'Study 4b'!D149</f>
        <v>409</v>
      </c>
      <c r="W150" s="29" t="n">
        <f aca="false">'Study 4b'!E149</f>
        <v>0</v>
      </c>
      <c r="X150" s="7"/>
    </row>
    <row r="151" customFormat="false" ht="12.75" hidden="false" customHeight="false" outlineLevel="0" collapsed="false">
      <c r="A151" s="31" t="s">
        <v>213</v>
      </c>
      <c r="B151" s="2" t="s">
        <v>154</v>
      </c>
      <c r="C151" s="7"/>
      <c r="D151" s="28" t="n">
        <f aca="false">'Study 2'!D150</f>
        <v>153450</v>
      </c>
      <c r="E151" s="29" t="n">
        <f aca="false">'Study 2'!E150</f>
        <v>0</v>
      </c>
      <c r="F151" s="7"/>
      <c r="G151" s="28" t="n">
        <f aca="false">'Study 1'!D150</f>
        <v>176731</v>
      </c>
      <c r="H151" s="29" t="n">
        <f aca="false">'Study 1'!E150</f>
        <v>5194</v>
      </c>
      <c r="I151" s="7"/>
      <c r="J151" s="28" t="n">
        <f aca="false">'Study 1b'!D150</f>
        <v>180000</v>
      </c>
      <c r="K151" s="29" t="n">
        <f aca="false">'Study 1b'!E150:E173</f>
        <v>0</v>
      </c>
      <c r="L151" s="7"/>
      <c r="M151" s="28" t="n">
        <f aca="false">'Study 3'!D150</f>
        <v>150821</v>
      </c>
      <c r="N151" s="29" t="n">
        <f aca="false">'Study 3'!E150</f>
        <v>38886</v>
      </c>
      <c r="O151" s="7"/>
      <c r="P151" s="28" t="n">
        <f aca="false">'Study 3b'!D150</f>
        <v>117879</v>
      </c>
      <c r="Q151" s="28" t="n">
        <f aca="false">'Study 3b'!E150</f>
        <v>1604</v>
      </c>
      <c r="R151" s="7"/>
      <c r="S151" s="28" t="n">
        <f aca="false">'Study 4a'!D150</f>
        <v>176731</v>
      </c>
      <c r="T151" s="29" t="n">
        <f aca="false">'Study 4a'!E150</f>
        <v>74483</v>
      </c>
      <c r="U151" s="7"/>
      <c r="V151" s="28" t="n">
        <f aca="false">'Study 4b'!D150</f>
        <v>176731</v>
      </c>
      <c r="W151" s="29" t="n">
        <f aca="false">'Study 4b'!E150</f>
        <v>63838</v>
      </c>
      <c r="X151" s="7"/>
    </row>
    <row r="152" customFormat="false" ht="12.75" hidden="false" customHeight="false" outlineLevel="0" collapsed="false">
      <c r="A152" s="31" t="s">
        <v>214</v>
      </c>
      <c r="B152" s="2" t="s">
        <v>215</v>
      </c>
      <c r="C152" s="7"/>
      <c r="D152" s="28" t="n">
        <f aca="false">'Study 2'!D151</f>
        <v>1490</v>
      </c>
      <c r="E152" s="29" t="n">
        <f aca="false">'Study 2'!E151</f>
        <v>0</v>
      </c>
      <c r="F152" s="7"/>
      <c r="G152" s="28" t="n">
        <f aca="false">'Study 1'!D151</f>
        <v>1490</v>
      </c>
      <c r="H152" s="29" t="n">
        <f aca="false">'Study 1'!E151</f>
        <v>0</v>
      </c>
      <c r="I152" s="7"/>
      <c r="J152" s="28" t="n">
        <f aca="false">'Study 1b'!D151</f>
        <v>1490</v>
      </c>
      <c r="K152" s="29" t="n">
        <f aca="false">'Study 1b'!E151:E174</f>
        <v>0</v>
      </c>
      <c r="L152" s="7"/>
      <c r="M152" s="28" t="n">
        <f aca="false">'Study 3'!D151</f>
        <v>1490</v>
      </c>
      <c r="N152" s="29" t="n">
        <f aca="false">'Study 3'!E151</f>
        <v>26</v>
      </c>
      <c r="O152" s="7"/>
      <c r="P152" s="28" t="n">
        <f aca="false">'Study 3b'!D151</f>
        <v>1490</v>
      </c>
      <c r="Q152" s="28" t="n">
        <f aca="false">'Study 3b'!E151</f>
        <v>2</v>
      </c>
      <c r="R152" s="7"/>
      <c r="S152" s="28" t="n">
        <f aca="false">'Study 4a'!D151</f>
        <v>1490</v>
      </c>
      <c r="T152" s="29" t="n">
        <f aca="false">'Study 4a'!E151</f>
        <v>107</v>
      </c>
      <c r="U152" s="7"/>
      <c r="V152" s="28" t="n">
        <f aca="false">'Study 4b'!D151</f>
        <v>1490</v>
      </c>
      <c r="W152" s="29" t="n">
        <f aca="false">'Study 4b'!E151</f>
        <v>87</v>
      </c>
      <c r="X152" s="7"/>
    </row>
    <row r="153" customFormat="false" ht="12.75" hidden="false" customHeight="false" outlineLevel="0" collapsed="false">
      <c r="A153" s="31"/>
      <c r="B153" s="36" t="s">
        <v>34</v>
      </c>
      <c r="C153" s="7"/>
      <c r="D153" s="33" t="n">
        <f aca="false">SUM(D129:D152)</f>
        <v>885178</v>
      </c>
      <c r="E153" s="33" t="n">
        <f aca="false">SUM(E129:E152)</f>
        <v>0</v>
      </c>
      <c r="F153" s="7"/>
      <c r="G153" s="33" t="n">
        <f aca="false">SUM(G129:G152)</f>
        <v>908459</v>
      </c>
      <c r="H153" s="33" t="n">
        <f aca="false">SUM(H129:H152)</f>
        <v>5959</v>
      </c>
      <c r="I153" s="7"/>
      <c r="J153" s="33" t="n">
        <f aca="false">SUM(J129:J152)</f>
        <v>911728</v>
      </c>
      <c r="K153" s="33" t="n">
        <f aca="false">SUM(K129:K152)</f>
        <v>0</v>
      </c>
      <c r="L153" s="7"/>
      <c r="M153" s="33" t="n">
        <f aca="false">SUM(M129:M152)</f>
        <v>882549</v>
      </c>
      <c r="N153" s="33" t="n">
        <f aca="false">SUM(N129:N152)</f>
        <v>55326</v>
      </c>
      <c r="O153" s="7"/>
      <c r="P153" s="34" t="n">
        <f aca="false">SUM(P129:P152)</f>
        <v>849607</v>
      </c>
      <c r="Q153" s="35" t="n">
        <f aca="false">SUM(Q129:Q152)</f>
        <v>2917</v>
      </c>
      <c r="R153" s="7"/>
      <c r="S153" s="33" t="n">
        <f aca="false">SUM(S129:S152)</f>
        <v>908459</v>
      </c>
      <c r="T153" s="33" t="n">
        <f aca="false">SUM(T129:T152)</f>
        <v>101943</v>
      </c>
      <c r="U153" s="7"/>
      <c r="V153" s="33" t="n">
        <f aca="false">SUM(V129:V152)</f>
        <v>908459</v>
      </c>
      <c r="W153" s="33" t="n">
        <f aca="false">SUM(W129:W152)</f>
        <v>81730</v>
      </c>
      <c r="X153" s="7"/>
    </row>
    <row r="154" customFormat="false" ht="12.75" hidden="false" customHeight="false" outlineLevel="0" collapsed="false">
      <c r="A154" s="31"/>
      <c r="C154" s="7"/>
      <c r="D154" s="28"/>
      <c r="E154" s="29"/>
      <c r="F154" s="7"/>
      <c r="G154" s="28"/>
      <c r="H154" s="29"/>
      <c r="I154" s="7"/>
      <c r="J154" s="28"/>
      <c r="K154" s="29"/>
      <c r="L154" s="7"/>
      <c r="M154" s="28"/>
      <c r="N154" s="29"/>
      <c r="O154" s="7"/>
      <c r="P154" s="28"/>
      <c r="Q154" s="29"/>
      <c r="R154" s="7"/>
      <c r="S154" s="28"/>
      <c r="T154" s="29"/>
      <c r="U154" s="7"/>
      <c r="V154" s="28"/>
      <c r="W154" s="29"/>
      <c r="X154" s="7"/>
    </row>
    <row r="155" customFormat="false" ht="12.75" hidden="false" customHeight="false" outlineLevel="0" collapsed="false">
      <c r="A155" s="37" t="s">
        <v>216</v>
      </c>
      <c r="C155" s="7"/>
      <c r="D155" s="28"/>
      <c r="E155" s="29"/>
      <c r="F155" s="7"/>
      <c r="G155" s="28"/>
      <c r="H155" s="29"/>
      <c r="I155" s="7"/>
      <c r="J155" s="28"/>
      <c r="K155" s="29"/>
      <c r="L155" s="7"/>
      <c r="M155" s="28"/>
      <c r="N155" s="29"/>
      <c r="O155" s="7"/>
      <c r="P155" s="28"/>
      <c r="Q155" s="29"/>
      <c r="R155" s="7"/>
      <c r="S155" s="28"/>
      <c r="T155" s="29"/>
      <c r="U155" s="7"/>
      <c r="V155" s="28"/>
      <c r="W155" s="29"/>
      <c r="X155" s="7"/>
    </row>
    <row r="156" customFormat="false" ht="12.75" hidden="false" customHeight="false" outlineLevel="0" collapsed="false">
      <c r="A156" s="31" t="s">
        <v>217</v>
      </c>
      <c r="B156" s="2" t="s">
        <v>218</v>
      </c>
      <c r="C156" s="7"/>
      <c r="D156" s="28" t="n">
        <f aca="false">'Study 2'!$D155</f>
        <v>2129</v>
      </c>
      <c r="E156" s="29" t="n">
        <f aca="false">'Study 2'!$E155</f>
        <v>0</v>
      </c>
      <c r="F156" s="7"/>
      <c r="G156" s="28" t="n">
        <f aca="false">'Study 1'!D155</f>
        <v>1951</v>
      </c>
      <c r="H156" s="29" t="n">
        <f aca="false">'Study 1'!E155</f>
        <v>0</v>
      </c>
      <c r="I156" s="7"/>
      <c r="J156" s="28" t="n">
        <f aca="false">'Study 1b'!D155</f>
        <v>1431</v>
      </c>
      <c r="K156" s="29" t="n">
        <f aca="false">'Study 1b'!E155</f>
        <v>0</v>
      </c>
      <c r="L156" s="7"/>
      <c r="M156" s="28" t="n">
        <f aca="false">'Study 3'!D155</f>
        <v>1795</v>
      </c>
      <c r="N156" s="29" t="n">
        <f aca="false">'Study 3'!E155</f>
        <v>0</v>
      </c>
      <c r="O156" s="7"/>
      <c r="P156" s="28" t="n">
        <f aca="false">'Study 3b'!D155</f>
        <v>1436</v>
      </c>
      <c r="Q156" s="28" t="n">
        <f aca="false">'Study 3b'!E155</f>
        <v>0</v>
      </c>
      <c r="R156" s="7"/>
      <c r="S156" s="28" t="n">
        <f aca="false">'Study 4a'!D155</f>
        <v>5000</v>
      </c>
      <c r="T156" s="29" t="n">
        <f aca="false">'Study 4a'!E155</f>
        <v>0</v>
      </c>
      <c r="U156" s="7"/>
      <c r="V156" s="28" t="n">
        <f aca="false">'Study 4b'!D155</f>
        <v>5000</v>
      </c>
      <c r="W156" s="29" t="n">
        <f aca="false">'Study 4b'!E155</f>
        <v>0</v>
      </c>
      <c r="X156" s="7"/>
    </row>
    <row r="157" customFormat="false" ht="12.75" hidden="false" customHeight="false" outlineLevel="0" collapsed="false">
      <c r="A157" s="31" t="s">
        <v>219</v>
      </c>
      <c r="B157" s="2" t="s">
        <v>220</v>
      </c>
      <c r="C157" s="7"/>
      <c r="D157" s="28" t="n">
        <f aca="false">'Study 2'!$D156</f>
        <v>901</v>
      </c>
      <c r="E157" s="29" t="n">
        <f aca="false">'Study 2'!$E156</f>
        <v>0</v>
      </c>
      <c r="F157" s="7"/>
      <c r="G157" s="28" t="n">
        <f aca="false">'Study 1'!D156</f>
        <v>1329</v>
      </c>
      <c r="H157" s="29" t="n">
        <f aca="false">'Study 1'!E156</f>
        <v>0</v>
      </c>
      <c r="I157" s="7"/>
      <c r="J157" s="28" t="n">
        <f aca="false">'Study 1b'!D156</f>
        <v>1322</v>
      </c>
      <c r="K157" s="29" t="n">
        <f aca="false">'Study 1b'!E156</f>
        <v>0</v>
      </c>
      <c r="L157" s="7"/>
      <c r="M157" s="28" t="n">
        <f aca="false">'Study 3'!D156</f>
        <v>2691</v>
      </c>
      <c r="N157" s="29" t="n">
        <f aca="false">'Study 3'!E156</f>
        <v>0</v>
      </c>
      <c r="O157" s="7"/>
      <c r="P157" s="28" t="n">
        <f aca="false">'Study 3b'!D156</f>
        <v>2220</v>
      </c>
      <c r="Q157" s="28" t="n">
        <f aca="false">'Study 3b'!E156</f>
        <v>0</v>
      </c>
      <c r="R157" s="7"/>
      <c r="S157" s="28" t="n">
        <f aca="false">'Study 4a'!D156</f>
        <v>2952</v>
      </c>
      <c r="T157" s="29" t="n">
        <f aca="false">'Study 4a'!E156</f>
        <v>0</v>
      </c>
      <c r="U157" s="7"/>
      <c r="V157" s="28" t="n">
        <f aca="false">'Study 4b'!D156</f>
        <v>2952</v>
      </c>
      <c r="W157" s="29" t="n">
        <f aca="false">'Study 4b'!E156</f>
        <v>0</v>
      </c>
      <c r="X157" s="7"/>
    </row>
    <row r="158" customFormat="false" ht="12.75" hidden="false" customHeight="false" outlineLevel="0" collapsed="false">
      <c r="A158" s="31" t="s">
        <v>221</v>
      </c>
      <c r="B158" s="2" t="s">
        <v>222</v>
      </c>
      <c r="C158" s="7"/>
      <c r="D158" s="28" t="n">
        <f aca="false">'Study 2'!$D157</f>
        <v>569</v>
      </c>
      <c r="E158" s="29" t="n">
        <f aca="false">'Study 2'!$E157</f>
        <v>0</v>
      </c>
      <c r="F158" s="7"/>
      <c r="G158" s="28" t="n">
        <f aca="false">'Study 1'!D157</f>
        <v>929</v>
      </c>
      <c r="H158" s="29" t="n">
        <f aca="false">'Study 1'!E157</f>
        <v>0</v>
      </c>
      <c r="I158" s="7"/>
      <c r="J158" s="28" t="n">
        <f aca="false">'Study 1b'!D157</f>
        <v>839</v>
      </c>
      <c r="K158" s="29" t="n">
        <f aca="false">'Study 1b'!E157</f>
        <v>0</v>
      </c>
      <c r="L158" s="7"/>
      <c r="M158" s="28" t="n">
        <f aca="false">'Study 3'!D157</f>
        <v>919</v>
      </c>
      <c r="N158" s="29" t="n">
        <f aca="false">'Study 3'!E157</f>
        <v>0</v>
      </c>
      <c r="O158" s="7"/>
      <c r="P158" s="28" t="n">
        <f aca="false">'Study 3b'!D157</f>
        <v>627</v>
      </c>
      <c r="Q158" s="28" t="n">
        <f aca="false">'Study 3b'!E157</f>
        <v>0</v>
      </c>
      <c r="R158" s="7"/>
      <c r="S158" s="28" t="n">
        <f aca="false">'Study 4a'!D157</f>
        <v>806</v>
      </c>
      <c r="T158" s="29" t="n">
        <f aca="false">'Study 4a'!E157</f>
        <v>0</v>
      </c>
      <c r="U158" s="7"/>
      <c r="V158" s="28" t="n">
        <f aca="false">'Study 4b'!D157</f>
        <v>569</v>
      </c>
      <c r="W158" s="29" t="n">
        <f aca="false">'Study 4b'!E157</f>
        <v>0</v>
      </c>
      <c r="X158" s="7"/>
    </row>
    <row r="159" customFormat="false" ht="12.75" hidden="false" customHeight="false" outlineLevel="0" collapsed="false">
      <c r="A159" s="31" t="s">
        <v>223</v>
      </c>
      <c r="B159" s="2" t="s">
        <v>224</v>
      </c>
      <c r="C159" s="7"/>
      <c r="D159" s="28" t="n">
        <f aca="false">'Study 2'!$D158</f>
        <v>478</v>
      </c>
      <c r="E159" s="29" t="n">
        <f aca="false">'Study 2'!$E158</f>
        <v>0</v>
      </c>
      <c r="F159" s="7"/>
      <c r="G159" s="28" t="n">
        <f aca="false">'Study 1'!D158</f>
        <v>770</v>
      </c>
      <c r="H159" s="29" t="n">
        <f aca="false">'Study 1'!E158</f>
        <v>0</v>
      </c>
      <c r="I159" s="7"/>
      <c r="J159" s="28" t="n">
        <f aca="false">'Study 1b'!D158</f>
        <v>368</v>
      </c>
      <c r="K159" s="29" t="n">
        <f aca="false">'Study 1b'!E158</f>
        <v>0</v>
      </c>
      <c r="L159" s="7"/>
      <c r="M159" s="28" t="n">
        <f aca="false">'Study 3'!D158</f>
        <v>793</v>
      </c>
      <c r="N159" s="29" t="n">
        <f aca="false">'Study 3'!E158</f>
        <v>0</v>
      </c>
      <c r="O159" s="7"/>
      <c r="P159" s="28" t="n">
        <f aca="false">'Study 3b'!D158</f>
        <v>515</v>
      </c>
      <c r="Q159" s="28" t="n">
        <f aca="false">'Study 3b'!E158</f>
        <v>0</v>
      </c>
      <c r="R159" s="7"/>
      <c r="S159" s="28" t="n">
        <f aca="false">'Study 4a'!D158</f>
        <v>793</v>
      </c>
      <c r="T159" s="29" t="n">
        <f aca="false">'Study 4a'!E158</f>
        <v>0</v>
      </c>
      <c r="U159" s="7"/>
      <c r="V159" s="28" t="n">
        <f aca="false">'Study 4b'!D158</f>
        <v>793</v>
      </c>
      <c r="W159" s="29" t="n">
        <f aca="false">'Study 4b'!E158</f>
        <v>0</v>
      </c>
      <c r="X159" s="7"/>
    </row>
    <row r="160" customFormat="false" ht="12.75" hidden="false" customHeight="false" outlineLevel="0" collapsed="false">
      <c r="A160" s="31" t="s">
        <v>225</v>
      </c>
      <c r="B160" s="2" t="s">
        <v>226</v>
      </c>
      <c r="C160" s="7"/>
      <c r="D160" s="28" t="n">
        <f aca="false">'Study 2'!$D159</f>
        <v>1710</v>
      </c>
      <c r="E160" s="29" t="n">
        <f aca="false">'Study 2'!$E159</f>
        <v>0</v>
      </c>
      <c r="F160" s="7"/>
      <c r="G160" s="28" t="n">
        <f aca="false">'Study 1'!D159</f>
        <v>2709</v>
      </c>
      <c r="H160" s="29" t="n">
        <f aca="false">'Study 1'!E159</f>
        <v>0</v>
      </c>
      <c r="I160" s="7"/>
      <c r="J160" s="28" t="n">
        <f aca="false">'Study 1b'!D159</f>
        <v>2470</v>
      </c>
      <c r="K160" s="29" t="n">
        <f aca="false">'Study 1b'!E159</f>
        <v>0</v>
      </c>
      <c r="L160" s="7"/>
      <c r="M160" s="28" t="n">
        <f aca="false">'Study 3'!D159</f>
        <v>3392</v>
      </c>
      <c r="N160" s="29" t="n">
        <f aca="false">'Study 3'!E159</f>
        <v>0</v>
      </c>
      <c r="O160" s="7"/>
      <c r="P160" s="28" t="n">
        <f aca="false">'Study 3b'!D159</f>
        <v>2597</v>
      </c>
      <c r="Q160" s="28" t="n">
        <f aca="false">'Study 3b'!E159</f>
        <v>0</v>
      </c>
      <c r="R160" s="7"/>
      <c r="S160" s="28" t="n">
        <f aca="false">'Study 4a'!D159</f>
        <v>3392</v>
      </c>
      <c r="T160" s="29" t="n">
        <f aca="false">'Study 4a'!E159</f>
        <v>0</v>
      </c>
      <c r="U160" s="7"/>
      <c r="V160" s="28" t="n">
        <f aca="false">'Study 4b'!D159</f>
        <v>3392</v>
      </c>
      <c r="W160" s="29" t="n">
        <f aca="false">'Study 4b'!E159</f>
        <v>0</v>
      </c>
      <c r="X160" s="7"/>
    </row>
    <row r="161" customFormat="false" ht="12.75" hidden="false" customHeight="false" outlineLevel="0" collapsed="false">
      <c r="A161" s="31" t="s">
        <v>227</v>
      </c>
      <c r="B161" s="2" t="s">
        <v>228</v>
      </c>
      <c r="C161" s="7"/>
      <c r="D161" s="28" t="n">
        <f aca="false">'Study 2'!$D160</f>
        <v>916</v>
      </c>
      <c r="E161" s="29" t="n">
        <f aca="false">'Study 2'!$E160</f>
        <v>0</v>
      </c>
      <c r="F161" s="7"/>
      <c r="G161" s="28" t="n">
        <f aca="false">'Study 1'!D160</f>
        <v>1446</v>
      </c>
      <c r="H161" s="29" t="n">
        <f aca="false">'Study 1'!E160</f>
        <v>0</v>
      </c>
      <c r="I161" s="7"/>
      <c r="J161" s="28" t="n">
        <f aca="false">'Study 1b'!D160</f>
        <v>756</v>
      </c>
      <c r="K161" s="29" t="n">
        <f aca="false">'Study 1b'!E160</f>
        <v>0</v>
      </c>
      <c r="L161" s="7"/>
      <c r="M161" s="28" t="n">
        <f aca="false">'Study 3'!D160</f>
        <v>1409</v>
      </c>
      <c r="N161" s="29" t="n">
        <f aca="false">'Study 3'!E160</f>
        <v>0</v>
      </c>
      <c r="O161" s="7"/>
      <c r="P161" s="28" t="n">
        <f aca="false">'Study 3b'!D160</f>
        <v>906</v>
      </c>
      <c r="Q161" s="28" t="n">
        <f aca="false">'Study 3b'!E160</f>
        <v>0</v>
      </c>
      <c r="R161" s="7"/>
      <c r="S161" s="28" t="n">
        <f aca="false">'Study 4a'!D160</f>
        <v>1446</v>
      </c>
      <c r="T161" s="29" t="n">
        <f aca="false">'Study 4a'!E160</f>
        <v>0</v>
      </c>
      <c r="U161" s="7"/>
      <c r="V161" s="28" t="n">
        <f aca="false">'Study 4b'!D160</f>
        <v>1446</v>
      </c>
      <c r="W161" s="29" t="n">
        <f aca="false">'Study 4b'!E160</f>
        <v>0</v>
      </c>
      <c r="X161" s="7"/>
    </row>
    <row r="162" customFormat="false" ht="12.75" hidden="false" customHeight="false" outlineLevel="0" collapsed="false">
      <c r="A162" s="31" t="s">
        <v>229</v>
      </c>
      <c r="B162" s="2" t="s">
        <v>230</v>
      </c>
      <c r="C162" s="7"/>
      <c r="D162" s="28" t="n">
        <f aca="false">'Study 2'!$D161</f>
        <v>64</v>
      </c>
      <c r="E162" s="29" t="n">
        <f aca="false">'Study 2'!$E161</f>
        <v>0</v>
      </c>
      <c r="F162" s="7"/>
      <c r="G162" s="28" t="n">
        <f aca="false">'Study 1'!D161</f>
        <v>106</v>
      </c>
      <c r="H162" s="29" t="n">
        <f aca="false">'Study 1'!E161</f>
        <v>0</v>
      </c>
      <c r="I162" s="7"/>
      <c r="J162" s="28" t="n">
        <f aca="false">'Study 1b'!D161</f>
        <v>57</v>
      </c>
      <c r="K162" s="29" t="n">
        <f aca="false">'Study 1b'!E161</f>
        <v>0</v>
      </c>
      <c r="L162" s="7"/>
      <c r="M162" s="28" t="n">
        <f aca="false">'Study 3'!D161</f>
        <v>103</v>
      </c>
      <c r="N162" s="29" t="n">
        <f aca="false">'Study 3'!E161</f>
        <v>0</v>
      </c>
      <c r="O162" s="7"/>
      <c r="P162" s="28" t="n">
        <f aca="false">'Study 3b'!D161</f>
        <v>66</v>
      </c>
      <c r="Q162" s="28" t="n">
        <f aca="false">'Study 3b'!E161</f>
        <v>0</v>
      </c>
      <c r="R162" s="7"/>
      <c r="S162" s="28" t="n">
        <f aca="false">'Study 4a'!D161</f>
        <v>106</v>
      </c>
      <c r="T162" s="29" t="n">
        <f aca="false">'Study 4a'!E161</f>
        <v>0</v>
      </c>
      <c r="U162" s="7"/>
      <c r="V162" s="28" t="n">
        <f aca="false">'Study 4b'!D161</f>
        <v>106</v>
      </c>
      <c r="W162" s="29" t="n">
        <f aca="false">'Study 4b'!E161</f>
        <v>0</v>
      </c>
      <c r="X162" s="7"/>
    </row>
    <row r="163" customFormat="false" ht="12.75" hidden="false" customHeight="false" outlineLevel="0" collapsed="false">
      <c r="A163" s="31" t="s">
        <v>231</v>
      </c>
      <c r="B163" s="2" t="s">
        <v>232</v>
      </c>
      <c r="C163" s="7"/>
      <c r="D163" s="28" t="n">
        <f aca="false">'Study 2'!$D162</f>
        <v>477</v>
      </c>
      <c r="E163" s="29" t="n">
        <f aca="false">'Study 2'!$E162</f>
        <v>0</v>
      </c>
      <c r="F163" s="7"/>
      <c r="G163" s="28" t="n">
        <f aca="false">'Study 1'!D162</f>
        <v>721</v>
      </c>
      <c r="H163" s="29" t="n">
        <f aca="false">'Study 1'!E162</f>
        <v>0</v>
      </c>
      <c r="I163" s="7"/>
      <c r="J163" s="28" t="n">
        <f aca="false">'Study 1b'!D162</f>
        <v>460</v>
      </c>
      <c r="K163" s="29" t="n">
        <f aca="false">'Study 1b'!E162</f>
        <v>0</v>
      </c>
      <c r="L163" s="7"/>
      <c r="M163" s="28" t="n">
        <f aca="false">'Study 3'!D162</f>
        <v>787</v>
      </c>
      <c r="N163" s="29" t="n">
        <f aca="false">'Study 3'!E162</f>
        <v>0</v>
      </c>
      <c r="O163" s="7"/>
      <c r="P163" s="28" t="n">
        <f aca="false">'Study 3b'!D162</f>
        <v>541</v>
      </c>
      <c r="Q163" s="28" t="n">
        <f aca="false">'Study 3b'!E162</f>
        <v>0</v>
      </c>
      <c r="R163" s="7"/>
      <c r="S163" s="28" t="n">
        <f aca="false">'Study 4a'!D162</f>
        <v>787</v>
      </c>
      <c r="T163" s="29" t="n">
        <f aca="false">'Study 4a'!E162</f>
        <v>0</v>
      </c>
      <c r="U163" s="7"/>
      <c r="V163" s="28" t="n">
        <f aca="false">'Study 4b'!D162</f>
        <v>787</v>
      </c>
      <c r="W163" s="29" t="n">
        <f aca="false">'Study 4b'!E162</f>
        <v>0</v>
      </c>
      <c r="X163" s="7"/>
    </row>
    <row r="164" customFormat="false" ht="12.75" hidden="false" customHeight="false" outlineLevel="0" collapsed="false">
      <c r="A164" s="31" t="s">
        <v>233</v>
      </c>
      <c r="B164" s="2" t="s">
        <v>234</v>
      </c>
      <c r="C164" s="7"/>
      <c r="D164" s="28" t="n">
        <f aca="false">'Study 2'!$D163</f>
        <v>281</v>
      </c>
      <c r="E164" s="29" t="n">
        <f aca="false">'Study 2'!$E163</f>
        <v>0</v>
      </c>
      <c r="F164" s="7"/>
      <c r="G164" s="28" t="n">
        <f aca="false">'Study 1'!D163</f>
        <v>431</v>
      </c>
      <c r="H164" s="29" t="n">
        <f aca="false">'Study 1'!E163</f>
        <v>0</v>
      </c>
      <c r="I164" s="7"/>
      <c r="J164" s="28" t="n">
        <f aca="false">'Study 1b'!D163</f>
        <v>256</v>
      </c>
      <c r="K164" s="29" t="n">
        <f aca="false">'Study 1b'!E163</f>
        <v>0</v>
      </c>
      <c r="L164" s="7"/>
      <c r="M164" s="28" t="n">
        <f aca="false">'Study 3'!D163</f>
        <v>526</v>
      </c>
      <c r="N164" s="29" t="n">
        <f aca="false">'Study 3'!E163</f>
        <v>0</v>
      </c>
      <c r="O164" s="7"/>
      <c r="P164" s="28" t="n">
        <f aca="false">'Study 3b'!D163</f>
        <v>344</v>
      </c>
      <c r="Q164" s="28" t="n">
        <f aca="false">'Study 3b'!E163</f>
        <v>0</v>
      </c>
      <c r="R164" s="7"/>
      <c r="S164" s="28" t="n">
        <f aca="false">'Study 4a'!D163</f>
        <v>526</v>
      </c>
      <c r="T164" s="29" t="n">
        <f aca="false">'Study 4a'!E163</f>
        <v>0</v>
      </c>
      <c r="U164" s="7"/>
      <c r="V164" s="28" t="n">
        <f aca="false">'Study 4b'!D163</f>
        <v>526</v>
      </c>
      <c r="W164" s="29" t="n">
        <f aca="false">'Study 4b'!E163</f>
        <v>0</v>
      </c>
      <c r="X164" s="7"/>
    </row>
    <row r="165" customFormat="false" ht="12.75" hidden="false" customHeight="false" outlineLevel="0" collapsed="false">
      <c r="A165" s="31" t="s">
        <v>235</v>
      </c>
      <c r="B165" s="2" t="s">
        <v>236</v>
      </c>
      <c r="C165" s="7"/>
      <c r="D165" s="28" t="n">
        <f aca="false">'Study 2'!$D164</f>
        <v>1301</v>
      </c>
      <c r="E165" s="29" t="n">
        <f aca="false">'Study 2'!$E164</f>
        <v>0</v>
      </c>
      <c r="F165" s="7"/>
      <c r="G165" s="28" t="n">
        <f aca="false">'Study 1'!D164</f>
        <v>2043</v>
      </c>
      <c r="H165" s="29" t="n">
        <f aca="false">'Study 1'!E164</f>
        <v>0</v>
      </c>
      <c r="I165" s="7"/>
      <c r="J165" s="28" t="n">
        <f aca="false">'Study 1b'!D164</f>
        <v>1869</v>
      </c>
      <c r="K165" s="29" t="n">
        <f aca="false">'Study 1b'!E164</f>
        <v>0</v>
      </c>
      <c r="L165" s="7"/>
      <c r="M165" s="28" t="n">
        <f aca="false">'Study 3'!D164</f>
        <v>2076</v>
      </c>
      <c r="N165" s="29" t="n">
        <f aca="false">'Study 3'!E164</f>
        <v>0</v>
      </c>
      <c r="O165" s="7"/>
      <c r="P165" s="28" t="n">
        <f aca="false">'Study 3b'!D164</f>
        <v>1656</v>
      </c>
      <c r="Q165" s="28" t="n">
        <f aca="false">'Study 3b'!E164</f>
        <v>0</v>
      </c>
      <c r="R165" s="7"/>
      <c r="S165" s="28" t="n">
        <f aca="false">'Study 4a'!D164</f>
        <v>2076</v>
      </c>
      <c r="T165" s="29" t="n">
        <f aca="false">'Study 4a'!E164</f>
        <v>0</v>
      </c>
      <c r="U165" s="7"/>
      <c r="V165" s="28" t="n">
        <f aca="false">'Study 4b'!D164</f>
        <v>2076</v>
      </c>
      <c r="W165" s="29" t="n">
        <f aca="false">'Study 4b'!E164</f>
        <v>0</v>
      </c>
      <c r="X165" s="7"/>
    </row>
    <row r="166" customFormat="false" ht="12.75" hidden="false" customHeight="false" outlineLevel="0" collapsed="false">
      <c r="A166" s="31" t="s">
        <v>237</v>
      </c>
      <c r="B166" s="2" t="s">
        <v>238</v>
      </c>
      <c r="C166" s="7"/>
      <c r="D166" s="28" t="n">
        <f aca="false">'Study 2'!$D165</f>
        <v>1060</v>
      </c>
      <c r="E166" s="29" t="n">
        <f aca="false">'Study 2'!$E165</f>
        <v>0</v>
      </c>
      <c r="F166" s="7"/>
      <c r="G166" s="28" t="n">
        <f aca="false">'Study 1'!D165</f>
        <v>1668</v>
      </c>
      <c r="H166" s="29" t="n">
        <f aca="false">'Study 1'!E165</f>
        <v>0</v>
      </c>
      <c r="I166" s="7"/>
      <c r="J166" s="28" t="n">
        <f aca="false">'Study 1b'!D165</f>
        <v>1487</v>
      </c>
      <c r="K166" s="29" t="n">
        <f aca="false">'Study 1b'!E165</f>
        <v>0</v>
      </c>
      <c r="L166" s="7"/>
      <c r="M166" s="28" t="n">
        <f aca="false">'Study 3'!D165</f>
        <v>2403</v>
      </c>
      <c r="N166" s="29" t="n">
        <f aca="false">'Study 3'!E165</f>
        <v>0</v>
      </c>
      <c r="O166" s="7"/>
      <c r="P166" s="28" t="n">
        <f aca="false">'Study 3b'!D165</f>
        <v>1802</v>
      </c>
      <c r="Q166" s="28" t="n">
        <f aca="false">'Study 3b'!E165</f>
        <v>0</v>
      </c>
      <c r="R166" s="7"/>
      <c r="S166" s="28" t="n">
        <f aca="false">'Study 4a'!D165</f>
        <v>2569</v>
      </c>
      <c r="T166" s="29" t="n">
        <f aca="false">'Study 4a'!E165</f>
        <v>0</v>
      </c>
      <c r="U166" s="7"/>
      <c r="V166" s="28" t="n">
        <f aca="false">'Study 4b'!D165</f>
        <v>2569</v>
      </c>
      <c r="W166" s="29" t="n">
        <f aca="false">'Study 4b'!E165</f>
        <v>0</v>
      </c>
      <c r="X166" s="7"/>
    </row>
    <row r="167" customFormat="false" ht="12.75" hidden="false" customHeight="false" outlineLevel="0" collapsed="false">
      <c r="A167" s="31" t="s">
        <v>239</v>
      </c>
      <c r="B167" s="2" t="s">
        <v>240</v>
      </c>
      <c r="C167" s="7"/>
      <c r="D167" s="28" t="n">
        <f aca="false">'Study 2'!$D166</f>
        <v>195</v>
      </c>
      <c r="E167" s="29" t="n">
        <f aca="false">'Study 2'!$E166</f>
        <v>0</v>
      </c>
      <c r="F167" s="7"/>
      <c r="G167" s="28" t="n">
        <f aca="false">'Study 1'!D166</f>
        <v>355</v>
      </c>
      <c r="H167" s="29" t="n">
        <f aca="false">'Study 1'!E166</f>
        <v>0</v>
      </c>
      <c r="I167" s="7"/>
      <c r="J167" s="28" t="n">
        <f aca="false">'Study 1b'!D166</f>
        <v>144</v>
      </c>
      <c r="K167" s="29" t="n">
        <f aca="false">'Study 1b'!E166</f>
        <v>0</v>
      </c>
      <c r="L167" s="7"/>
      <c r="M167" s="28" t="n">
        <f aca="false">'Study 3'!D166</f>
        <v>384</v>
      </c>
      <c r="N167" s="29" t="n">
        <f aca="false">'Study 3'!E166</f>
        <v>0</v>
      </c>
      <c r="O167" s="7"/>
      <c r="P167" s="28" t="n">
        <f aca="false">'Study 3b'!D166</f>
        <v>225</v>
      </c>
      <c r="Q167" s="28" t="n">
        <f aca="false">'Study 3b'!E166</f>
        <v>0</v>
      </c>
      <c r="R167" s="7"/>
      <c r="S167" s="28" t="n">
        <f aca="false">'Study 4a'!D166</f>
        <v>384</v>
      </c>
      <c r="T167" s="29" t="n">
        <f aca="false">'Study 4a'!E166</f>
        <v>0</v>
      </c>
      <c r="U167" s="7"/>
      <c r="V167" s="28" t="n">
        <f aca="false">'Study 4b'!D166</f>
        <v>384</v>
      </c>
      <c r="W167" s="29" t="n">
        <f aca="false">'Study 4b'!E166</f>
        <v>0</v>
      </c>
      <c r="X167" s="7"/>
    </row>
    <row r="168" customFormat="false" ht="12.75" hidden="false" customHeight="false" outlineLevel="0" collapsed="false">
      <c r="A168" s="31" t="s">
        <v>241</v>
      </c>
      <c r="B168" s="2" t="s">
        <v>242</v>
      </c>
      <c r="C168" s="7"/>
      <c r="D168" s="28" t="n">
        <f aca="false">'Study 2'!$D167</f>
        <v>101</v>
      </c>
      <c r="E168" s="29" t="n">
        <f aca="false">'Study 2'!$E167</f>
        <v>0</v>
      </c>
      <c r="F168" s="7"/>
      <c r="G168" s="28" t="n">
        <f aca="false">'Study 1'!D167</f>
        <v>149</v>
      </c>
      <c r="H168" s="29" t="n">
        <f aca="false">'Study 1'!E167</f>
        <v>0</v>
      </c>
      <c r="I168" s="7"/>
      <c r="J168" s="28" t="n">
        <f aca="false">'Study 1b'!D167</f>
        <v>147</v>
      </c>
      <c r="K168" s="29" t="n">
        <f aca="false">'Study 1b'!E167</f>
        <v>0</v>
      </c>
      <c r="L168" s="7"/>
      <c r="M168" s="28" t="n">
        <f aca="false">'Study 3'!D167</f>
        <v>169</v>
      </c>
      <c r="N168" s="29" t="n">
        <f aca="false">'Study 3'!E167</f>
        <v>0</v>
      </c>
      <c r="O168" s="7"/>
      <c r="P168" s="28" t="n">
        <f aca="false">'Study 3b'!D167</f>
        <v>168</v>
      </c>
      <c r="Q168" s="28" t="n">
        <f aca="false">'Study 3b'!E167</f>
        <v>0</v>
      </c>
      <c r="R168" s="7"/>
      <c r="S168" s="28" t="n">
        <f aca="false">'Study 4a'!D167</f>
        <v>169</v>
      </c>
      <c r="T168" s="29" t="n">
        <f aca="false">'Study 4a'!E167</f>
        <v>0</v>
      </c>
      <c r="U168" s="7"/>
      <c r="V168" s="28" t="n">
        <f aca="false">'Study 4b'!D167</f>
        <v>169</v>
      </c>
      <c r="W168" s="29" t="n">
        <f aca="false">'Study 4b'!E167</f>
        <v>0</v>
      </c>
      <c r="X168" s="7"/>
    </row>
    <row r="169" customFormat="false" ht="12.75" hidden="false" customHeight="false" outlineLevel="0" collapsed="false">
      <c r="A169" s="31" t="s">
        <v>243</v>
      </c>
      <c r="B169" s="2" t="s">
        <v>244</v>
      </c>
      <c r="C169" s="7"/>
      <c r="D169" s="28" t="n">
        <f aca="false">'Study 2'!$D168</f>
        <v>616</v>
      </c>
      <c r="E169" s="29" t="n">
        <f aca="false">'Study 2'!$E168</f>
        <v>0</v>
      </c>
      <c r="F169" s="7"/>
      <c r="G169" s="28" t="n">
        <f aca="false">'Study 1'!D168</f>
        <v>991</v>
      </c>
      <c r="H169" s="29" t="n">
        <f aca="false">'Study 1'!E168</f>
        <v>0</v>
      </c>
      <c r="I169" s="7"/>
      <c r="J169" s="28" t="n">
        <f aca="false">'Study 1b'!D168</f>
        <v>894</v>
      </c>
      <c r="K169" s="29" t="n">
        <f aca="false">'Study 1b'!E168</f>
        <v>0</v>
      </c>
      <c r="L169" s="7"/>
      <c r="M169" s="28" t="n">
        <f aca="false">'Study 3'!D168</f>
        <v>1052</v>
      </c>
      <c r="N169" s="29" t="n">
        <f aca="false">'Study 3'!E168</f>
        <v>0</v>
      </c>
      <c r="O169" s="7"/>
      <c r="P169" s="28" t="n">
        <f aca="false">'Study 3b'!D168</f>
        <v>586</v>
      </c>
      <c r="Q169" s="28" t="n">
        <f aca="false">'Study 3b'!E168</f>
        <v>0</v>
      </c>
      <c r="R169" s="7"/>
      <c r="S169" s="28" t="n">
        <f aca="false">'Study 4a'!D168</f>
        <v>1052</v>
      </c>
      <c r="T169" s="29" t="n">
        <f aca="false">'Study 4a'!E168</f>
        <v>0</v>
      </c>
      <c r="U169" s="7"/>
      <c r="V169" s="28" t="n">
        <f aca="false">'Study 4b'!D168</f>
        <v>1052</v>
      </c>
      <c r="W169" s="29" t="n">
        <f aca="false">'Study 4b'!E168</f>
        <v>0</v>
      </c>
      <c r="X169" s="7"/>
    </row>
    <row r="170" customFormat="false" ht="12.75" hidden="false" customHeight="false" outlineLevel="0" collapsed="false">
      <c r="A170" s="31" t="s">
        <v>245</v>
      </c>
      <c r="B170" s="2" t="s">
        <v>246</v>
      </c>
      <c r="C170" s="7"/>
      <c r="D170" s="28" t="n">
        <f aca="false">'Study 2'!$D169</f>
        <v>35</v>
      </c>
      <c r="E170" s="29" t="n">
        <f aca="false">'Study 2'!$E169</f>
        <v>0</v>
      </c>
      <c r="F170" s="7"/>
      <c r="G170" s="28" t="n">
        <f aca="false">'Study 1'!D169</f>
        <v>52</v>
      </c>
      <c r="H170" s="29" t="n">
        <f aca="false">'Study 1'!E169</f>
        <v>0</v>
      </c>
      <c r="I170" s="7"/>
      <c r="J170" s="28" t="n">
        <f aca="false">'Study 1b'!D169</f>
        <v>51</v>
      </c>
      <c r="K170" s="29" t="n">
        <f aca="false">'Study 1b'!E169</f>
        <v>0</v>
      </c>
      <c r="L170" s="7"/>
      <c r="M170" s="28" t="n">
        <f aca="false">'Study 3'!D169</f>
        <v>73</v>
      </c>
      <c r="N170" s="29" t="n">
        <f aca="false">'Study 3'!E169</f>
        <v>0</v>
      </c>
      <c r="O170" s="7"/>
      <c r="P170" s="28" t="n">
        <f aca="false">'Study 3b'!D169</f>
        <v>63</v>
      </c>
      <c r="Q170" s="28" t="n">
        <f aca="false">'Study 3b'!E169</f>
        <v>0</v>
      </c>
      <c r="R170" s="7"/>
      <c r="S170" s="28" t="n">
        <f aca="false">'Study 4a'!D169</f>
        <v>73</v>
      </c>
      <c r="T170" s="29" t="n">
        <f aca="false">'Study 4a'!E169</f>
        <v>0</v>
      </c>
      <c r="U170" s="7"/>
      <c r="V170" s="28" t="n">
        <f aca="false">'Study 4b'!D169</f>
        <v>73</v>
      </c>
      <c r="W170" s="29" t="n">
        <f aca="false">'Study 4b'!E169</f>
        <v>0</v>
      </c>
      <c r="X170" s="7"/>
    </row>
    <row r="171" customFormat="false" ht="12.75" hidden="false" customHeight="false" outlineLevel="0" collapsed="false">
      <c r="A171" s="31" t="s">
        <v>247</v>
      </c>
      <c r="B171" s="2" t="s">
        <v>248</v>
      </c>
      <c r="C171" s="7"/>
      <c r="D171" s="28" t="n">
        <f aca="false">'Study 2'!$D170</f>
        <v>2989</v>
      </c>
      <c r="E171" s="29" t="n">
        <f aca="false">'Study 2'!$E170</f>
        <v>0</v>
      </c>
      <c r="F171" s="7"/>
      <c r="G171" s="28" t="n">
        <f aca="false">'Study 1'!D170</f>
        <v>5010</v>
      </c>
      <c r="H171" s="29" t="n">
        <f aca="false">'Study 1'!E170</f>
        <v>0</v>
      </c>
      <c r="I171" s="7"/>
      <c r="J171" s="28" t="n">
        <f aca="false">'Study 1b'!D170</f>
        <v>2729</v>
      </c>
      <c r="K171" s="29" t="n">
        <f aca="false">'Study 1b'!E170</f>
        <v>0</v>
      </c>
      <c r="L171" s="7"/>
      <c r="M171" s="28" t="n">
        <f aca="false">'Study 3'!D170</f>
        <v>5391</v>
      </c>
      <c r="N171" s="29" t="n">
        <f aca="false">'Study 3'!E170</f>
        <v>0</v>
      </c>
      <c r="O171" s="7"/>
      <c r="P171" s="28" t="n">
        <f aca="false">'Study 3b'!D170</f>
        <v>3542</v>
      </c>
      <c r="Q171" s="28" t="n">
        <f aca="false">'Study 3b'!E170</f>
        <v>0</v>
      </c>
      <c r="R171" s="7"/>
      <c r="S171" s="28" t="n">
        <f aca="false">'Study 4a'!D170</f>
        <v>7332</v>
      </c>
      <c r="T171" s="29" t="n">
        <f aca="false">'Study 4a'!E170</f>
        <v>0</v>
      </c>
      <c r="U171" s="7"/>
      <c r="V171" s="28" t="n">
        <f aca="false">'Study 4b'!D170</f>
        <v>7332</v>
      </c>
      <c r="W171" s="29" t="n">
        <f aca="false">'Study 4b'!E170</f>
        <v>0</v>
      </c>
      <c r="X171" s="7"/>
    </row>
    <row r="172" customFormat="false" ht="12.75" hidden="false" customHeight="false" outlineLevel="0" collapsed="false">
      <c r="A172" s="31" t="s">
        <v>249</v>
      </c>
      <c r="B172" s="2" t="s">
        <v>250</v>
      </c>
      <c r="C172" s="7"/>
      <c r="D172" s="28" t="n">
        <f aca="false">'Study 2'!$D171</f>
        <v>232</v>
      </c>
      <c r="E172" s="29" t="n">
        <f aca="false">'Study 2'!$E171</f>
        <v>0</v>
      </c>
      <c r="F172" s="7"/>
      <c r="G172" s="28" t="n">
        <f aca="false">'Study 1'!D171</f>
        <v>343</v>
      </c>
      <c r="H172" s="29" t="n">
        <f aca="false">'Study 1'!E171</f>
        <v>0</v>
      </c>
      <c r="I172" s="7"/>
      <c r="J172" s="28" t="n">
        <f aca="false">'Study 1b'!D171</f>
        <v>319</v>
      </c>
      <c r="K172" s="29" t="n">
        <f aca="false">'Study 1b'!E171</f>
        <v>0</v>
      </c>
      <c r="L172" s="7"/>
      <c r="M172" s="28" t="n">
        <f aca="false">'Study 3'!D171</f>
        <v>406</v>
      </c>
      <c r="N172" s="29" t="n">
        <f aca="false">'Study 3'!E171</f>
        <v>0</v>
      </c>
      <c r="O172" s="7"/>
      <c r="P172" s="28" t="n">
        <f aca="false">'Study 3b'!D171</f>
        <v>336</v>
      </c>
      <c r="Q172" s="28" t="n">
        <f aca="false">'Study 3b'!E171</f>
        <v>0</v>
      </c>
      <c r="R172" s="7"/>
      <c r="S172" s="28" t="n">
        <f aca="false">'Study 4a'!D171</f>
        <v>406</v>
      </c>
      <c r="T172" s="29" t="n">
        <f aca="false">'Study 4a'!E171</f>
        <v>0</v>
      </c>
      <c r="U172" s="7"/>
      <c r="V172" s="28" t="n">
        <f aca="false">'Study 4b'!D171</f>
        <v>406</v>
      </c>
      <c r="W172" s="29" t="n">
        <f aca="false">'Study 4b'!E171</f>
        <v>0</v>
      </c>
      <c r="X172" s="7"/>
    </row>
    <row r="173" customFormat="false" ht="12.75" hidden="false" customHeight="false" outlineLevel="0" collapsed="false">
      <c r="A173" s="31" t="s">
        <v>251</v>
      </c>
      <c r="B173" s="2" t="s">
        <v>252</v>
      </c>
      <c r="C173" s="7"/>
      <c r="D173" s="28" t="n">
        <f aca="false">'Study 2'!$D172</f>
        <v>1907</v>
      </c>
      <c r="E173" s="29" t="n">
        <f aca="false">'Study 2'!$E172</f>
        <v>0</v>
      </c>
      <c r="F173" s="7"/>
      <c r="G173" s="28" t="n">
        <f aca="false">'Study 1'!D172</f>
        <v>2854</v>
      </c>
      <c r="H173" s="29" t="n">
        <f aca="false">'Study 1'!E172</f>
        <v>0</v>
      </c>
      <c r="I173" s="7"/>
      <c r="J173" s="28" t="n">
        <f aca="false">'Study 1b'!D172</f>
        <v>2415</v>
      </c>
      <c r="K173" s="29" t="n">
        <f aca="false">'Study 1b'!E172</f>
        <v>0</v>
      </c>
      <c r="L173" s="7"/>
      <c r="M173" s="28" t="n">
        <f aca="false">'Study 3'!D172</f>
        <v>4088</v>
      </c>
      <c r="N173" s="29" t="n">
        <f aca="false">'Study 3'!E172</f>
        <v>0</v>
      </c>
      <c r="O173" s="7"/>
      <c r="P173" s="28" t="n">
        <f aca="false">'Study 3b'!D172</f>
        <v>3290</v>
      </c>
      <c r="Q173" s="28" t="n">
        <f aca="false">'Study 3b'!E172</f>
        <v>0</v>
      </c>
      <c r="R173" s="7"/>
      <c r="S173" s="28" t="n">
        <f aca="false">'Study 4a'!D172</f>
        <v>4362</v>
      </c>
      <c r="T173" s="29" t="n">
        <f aca="false">'Study 4a'!E172</f>
        <v>0</v>
      </c>
      <c r="U173" s="7"/>
      <c r="V173" s="28" t="n">
        <f aca="false">'Study 4b'!D172</f>
        <v>4362</v>
      </c>
      <c r="W173" s="29" t="n">
        <f aca="false">'Study 4b'!E172</f>
        <v>0</v>
      </c>
      <c r="X173" s="7"/>
    </row>
    <row r="174" customFormat="false" ht="12.75" hidden="false" customHeight="false" outlineLevel="0" collapsed="false">
      <c r="A174" s="31" t="s">
        <v>253</v>
      </c>
      <c r="B174" s="2" t="s">
        <v>254</v>
      </c>
      <c r="C174" s="7"/>
      <c r="D174" s="28" t="n">
        <f aca="false">'Study 2'!$D173</f>
        <v>1310</v>
      </c>
      <c r="E174" s="29" t="n">
        <f aca="false">'Study 2'!$E173</f>
        <v>0</v>
      </c>
      <c r="F174" s="7"/>
      <c r="G174" s="28" t="n">
        <f aca="false">'Study 1'!D173</f>
        <v>1967</v>
      </c>
      <c r="H174" s="29" t="n">
        <f aca="false">'Study 1'!E173</f>
        <v>0</v>
      </c>
      <c r="I174" s="7"/>
      <c r="J174" s="28" t="n">
        <f aca="false">'Study 1b'!D173</f>
        <v>1909</v>
      </c>
      <c r="K174" s="29" t="n">
        <f aca="false">'Study 1b'!E173</f>
        <v>0</v>
      </c>
      <c r="L174" s="7"/>
      <c r="M174" s="28" t="n">
        <f aca="false">'Study 3'!D173</f>
        <v>2320</v>
      </c>
      <c r="N174" s="29" t="n">
        <f aca="false">'Study 3'!E173</f>
        <v>0</v>
      </c>
      <c r="O174" s="7"/>
      <c r="P174" s="28" t="n">
        <f aca="false">'Study 3b'!D173</f>
        <v>1915</v>
      </c>
      <c r="Q174" s="28" t="n">
        <f aca="false">'Study 3b'!E173</f>
        <v>0</v>
      </c>
      <c r="R174" s="7"/>
      <c r="S174" s="28" t="n">
        <f aca="false">'Study 4a'!D173</f>
        <v>2320</v>
      </c>
      <c r="T174" s="29" t="n">
        <f aca="false">'Study 4a'!E173</f>
        <v>0</v>
      </c>
      <c r="U174" s="7"/>
      <c r="V174" s="28" t="n">
        <f aca="false">'Study 4b'!D173</f>
        <v>2320</v>
      </c>
      <c r="W174" s="29" t="n">
        <f aca="false">'Study 4b'!E173</f>
        <v>0</v>
      </c>
      <c r="X174" s="7"/>
    </row>
    <row r="175" customFormat="false" ht="12.75" hidden="false" customHeight="false" outlineLevel="0" collapsed="false">
      <c r="A175" s="31" t="s">
        <v>255</v>
      </c>
      <c r="B175" s="2" t="s">
        <v>256</v>
      </c>
      <c r="C175" s="7"/>
      <c r="D175" s="28" t="n">
        <f aca="false">'Study 2'!$D174</f>
        <v>321</v>
      </c>
      <c r="E175" s="29" t="n">
        <f aca="false">'Study 2'!$E174</f>
        <v>0</v>
      </c>
      <c r="F175" s="7"/>
      <c r="G175" s="28" t="n">
        <f aca="false">'Study 1'!D174</f>
        <v>508</v>
      </c>
      <c r="H175" s="29" t="n">
        <f aca="false">'Study 1'!E174</f>
        <v>0</v>
      </c>
      <c r="I175" s="7"/>
      <c r="J175" s="28" t="n">
        <f aca="false">'Study 1b'!D174</f>
        <v>250</v>
      </c>
      <c r="K175" s="29" t="n">
        <f aca="false">'Study 1b'!E174</f>
        <v>0</v>
      </c>
      <c r="L175" s="7"/>
      <c r="M175" s="28" t="n">
        <f aca="false">'Study 3'!D174</f>
        <v>513</v>
      </c>
      <c r="N175" s="29" t="n">
        <f aca="false">'Study 3'!E174</f>
        <v>0</v>
      </c>
      <c r="O175" s="7"/>
      <c r="P175" s="28" t="n">
        <f aca="false">'Study 3b'!D174</f>
        <v>340</v>
      </c>
      <c r="Q175" s="28" t="n">
        <f aca="false">'Study 3b'!E174</f>
        <v>0</v>
      </c>
      <c r="R175" s="7"/>
      <c r="S175" s="28" t="n">
        <f aca="false">'Study 4a'!D174</f>
        <v>626</v>
      </c>
      <c r="T175" s="29" t="n">
        <f aca="false">'Study 4a'!E174</f>
        <v>0</v>
      </c>
      <c r="U175" s="7"/>
      <c r="V175" s="28" t="n">
        <f aca="false">'Study 4b'!D174</f>
        <v>626</v>
      </c>
      <c r="W175" s="29" t="n">
        <f aca="false">'Study 4b'!E174</f>
        <v>0</v>
      </c>
      <c r="X175" s="7"/>
    </row>
    <row r="176" customFormat="false" ht="12.75" hidden="false" customHeight="false" outlineLevel="0" collapsed="false">
      <c r="A176" s="31" t="s">
        <v>257</v>
      </c>
      <c r="B176" s="2" t="s">
        <v>204</v>
      </c>
      <c r="C176" s="7"/>
      <c r="D176" s="28" t="n">
        <f aca="false">'Study 2'!$D175</f>
        <v>734</v>
      </c>
      <c r="E176" s="29" t="n">
        <f aca="false">'Study 2'!$E175</f>
        <v>0</v>
      </c>
      <c r="F176" s="7"/>
      <c r="G176" s="28" t="n">
        <f aca="false">'Study 1'!D175</f>
        <v>2092</v>
      </c>
      <c r="H176" s="29" t="n">
        <f aca="false">'Study 1'!E175</f>
        <v>0</v>
      </c>
      <c r="I176" s="7"/>
      <c r="J176" s="28" t="n">
        <f aca="false">'Study 1b'!D175</f>
        <v>833</v>
      </c>
      <c r="K176" s="29" t="n">
        <f aca="false">'Study 1b'!E175</f>
        <v>0</v>
      </c>
      <c r="L176" s="7"/>
      <c r="M176" s="28" t="n">
        <f aca="false">'Study 3'!D175</f>
        <v>5211</v>
      </c>
      <c r="N176" s="29" t="n">
        <f aca="false">'Study 3'!E175</f>
        <v>0</v>
      </c>
      <c r="O176" s="7"/>
      <c r="P176" s="28" t="n">
        <f aca="false">'Study 3b'!D175</f>
        <v>549</v>
      </c>
      <c r="Q176" s="28" t="n">
        <f aca="false">'Study 3b'!E175</f>
        <v>0</v>
      </c>
      <c r="R176" s="7"/>
      <c r="S176" s="28" t="n">
        <f aca="false">'Study 4a'!D175</f>
        <v>5211</v>
      </c>
      <c r="T176" s="29" t="n">
        <f aca="false">'Study 4a'!E175</f>
        <v>0</v>
      </c>
      <c r="U176" s="7"/>
      <c r="V176" s="28" t="n">
        <f aca="false">'Study 4b'!D175</f>
        <v>5211</v>
      </c>
      <c r="W176" s="29" t="n">
        <f aca="false">'Study 4b'!E175</f>
        <v>0</v>
      </c>
      <c r="X176" s="7"/>
    </row>
    <row r="177" customFormat="false" ht="12.75" hidden="false" customHeight="false" outlineLevel="0" collapsed="false">
      <c r="A177" s="31" t="s">
        <v>258</v>
      </c>
      <c r="B177" s="2" t="s">
        <v>259</v>
      </c>
      <c r="C177" s="7"/>
      <c r="D177" s="28" t="n">
        <f aca="false">'Study 2'!$D176</f>
        <v>148</v>
      </c>
      <c r="E177" s="29" t="n">
        <f aca="false">'Study 2'!$E176</f>
        <v>0</v>
      </c>
      <c r="F177" s="7"/>
      <c r="G177" s="28" t="n">
        <f aca="false">'Study 1'!D176</f>
        <v>174</v>
      </c>
      <c r="H177" s="29" t="n">
        <f aca="false">'Study 1'!E176</f>
        <v>0</v>
      </c>
      <c r="I177" s="7"/>
      <c r="J177" s="28" t="n">
        <f aca="false">'Study 1b'!D176</f>
        <v>20</v>
      </c>
      <c r="K177" s="29" t="n">
        <f aca="false">'Study 1b'!E176</f>
        <v>0</v>
      </c>
      <c r="L177" s="7"/>
      <c r="M177" s="28" t="n">
        <f aca="false">'Study 3'!D176</f>
        <v>64</v>
      </c>
      <c r="N177" s="29" t="n">
        <f aca="false">'Study 3'!E176</f>
        <v>0</v>
      </c>
      <c r="O177" s="7"/>
      <c r="P177" s="28" t="n">
        <f aca="false">'Study 3b'!D176</f>
        <v>17</v>
      </c>
      <c r="Q177" s="28" t="n">
        <f aca="false">'Study 3b'!E176</f>
        <v>0</v>
      </c>
      <c r="R177" s="7"/>
      <c r="S177" s="28" t="n">
        <f aca="false">'Study 4a'!D176</f>
        <v>174</v>
      </c>
      <c r="T177" s="29" t="n">
        <f aca="false">'Study 4a'!E176</f>
        <v>0</v>
      </c>
      <c r="U177" s="7"/>
      <c r="V177" s="28" t="n">
        <f aca="false">'Study 4b'!D176</f>
        <v>174</v>
      </c>
      <c r="W177" s="29" t="n">
        <f aca="false">'Study 4b'!E176</f>
        <v>0</v>
      </c>
      <c r="X177" s="7"/>
    </row>
    <row r="178" customFormat="false" ht="12.75" hidden="false" customHeight="false" outlineLevel="0" collapsed="false">
      <c r="A178" s="31" t="s">
        <v>260</v>
      </c>
      <c r="B178" s="2" t="s">
        <v>261</v>
      </c>
      <c r="C178" s="7"/>
      <c r="D178" s="28" t="n">
        <f aca="false">'Study 2'!$D177</f>
        <v>4737</v>
      </c>
      <c r="E178" s="29" t="n">
        <f aca="false">'Study 2'!$E177</f>
        <v>0</v>
      </c>
      <c r="F178" s="7"/>
      <c r="G178" s="28" t="n">
        <f aca="false">'Study 1'!D177</f>
        <v>5221</v>
      </c>
      <c r="H178" s="29" t="n">
        <f aca="false">'Study 1'!E177</f>
        <v>0</v>
      </c>
      <c r="I178" s="7"/>
      <c r="J178" s="28" t="n">
        <f aca="false">'Study 1b'!D177</f>
        <v>5762</v>
      </c>
      <c r="K178" s="29" t="n">
        <f aca="false">'Study 1b'!E177</f>
        <v>0</v>
      </c>
      <c r="L178" s="7"/>
      <c r="M178" s="28" t="n">
        <f aca="false">'Study 3'!D177</f>
        <v>7367</v>
      </c>
      <c r="N178" s="29" t="n">
        <f aca="false">'Study 3'!E177</f>
        <v>0</v>
      </c>
      <c r="O178" s="7"/>
      <c r="P178" s="28" t="n">
        <f aca="false">'Study 3b'!D177</f>
        <v>6757</v>
      </c>
      <c r="Q178" s="28" t="n">
        <f aca="false">'Study 3b'!E177</f>
        <v>0</v>
      </c>
      <c r="R178" s="7"/>
      <c r="S178" s="28" t="n">
        <f aca="false">'Study 4a'!D177</f>
        <v>11000</v>
      </c>
      <c r="T178" s="29" t="n">
        <f aca="false">'Study 4a'!E177</f>
        <v>0</v>
      </c>
      <c r="U178" s="7"/>
      <c r="V178" s="28" t="n">
        <f aca="false">'Study 4b'!D177</f>
        <v>3000</v>
      </c>
      <c r="W178" s="29" t="n">
        <f aca="false">'Study 4b'!E177</f>
        <v>0</v>
      </c>
      <c r="X178" s="7"/>
    </row>
    <row r="179" customFormat="false" ht="12.75" hidden="false" customHeight="false" outlineLevel="0" collapsed="false">
      <c r="A179" s="31" t="s">
        <v>262</v>
      </c>
      <c r="B179" s="2" t="s">
        <v>263</v>
      </c>
      <c r="C179" s="7"/>
      <c r="D179" s="28" t="n">
        <f aca="false">'Study 2'!$D178</f>
        <v>99</v>
      </c>
      <c r="E179" s="29" t="n">
        <f aca="false">'Study 2'!$E178</f>
        <v>0</v>
      </c>
      <c r="F179" s="7"/>
      <c r="G179" s="28" t="n">
        <f aca="false">'Study 1'!D178</f>
        <v>146</v>
      </c>
      <c r="H179" s="29" t="n">
        <f aca="false">'Study 1'!E178</f>
        <v>0</v>
      </c>
      <c r="I179" s="7"/>
      <c r="J179" s="28" t="n">
        <f aca="false">'Study 1b'!D178</f>
        <v>77</v>
      </c>
      <c r="K179" s="29" t="n">
        <f aca="false">'Study 1b'!E178</f>
        <v>0</v>
      </c>
      <c r="L179" s="7"/>
      <c r="M179" s="28" t="n">
        <f aca="false">'Study 3'!D178</f>
        <v>291</v>
      </c>
      <c r="N179" s="29" t="n">
        <f aca="false">'Study 3'!E178</f>
        <v>0</v>
      </c>
      <c r="O179" s="7"/>
      <c r="P179" s="28" t="n">
        <f aca="false">'Study 3b'!D178</f>
        <v>173</v>
      </c>
      <c r="Q179" s="28" t="n">
        <f aca="false">'Study 3b'!E178</f>
        <v>0</v>
      </c>
      <c r="R179" s="7"/>
      <c r="S179" s="28" t="n">
        <f aca="false">'Study 4a'!D178</f>
        <v>291</v>
      </c>
      <c r="T179" s="29" t="n">
        <f aca="false">'Study 4a'!E178</f>
        <v>0</v>
      </c>
      <c r="U179" s="7"/>
      <c r="V179" s="28" t="n">
        <f aca="false">'Study 4b'!D178</f>
        <v>291</v>
      </c>
      <c r="W179" s="29" t="n">
        <f aca="false">'Study 4b'!E178</f>
        <v>0</v>
      </c>
      <c r="X179" s="7"/>
    </row>
    <row r="180" customFormat="false" ht="12.75" hidden="false" customHeight="false" outlineLevel="0" collapsed="false">
      <c r="A180" s="31" t="s">
        <v>264</v>
      </c>
      <c r="B180" s="2" t="s">
        <v>265</v>
      </c>
      <c r="C180" s="7"/>
      <c r="D180" s="28" t="n">
        <f aca="false">'Study 2'!$D179</f>
        <v>218</v>
      </c>
      <c r="E180" s="29" t="n">
        <f aca="false">'Study 2'!$E179</f>
        <v>0</v>
      </c>
      <c r="F180" s="7"/>
      <c r="G180" s="28" t="n">
        <f aca="false">'Study 1'!D179</f>
        <v>339</v>
      </c>
      <c r="H180" s="29" t="n">
        <f aca="false">'Study 1'!E179</f>
        <v>0</v>
      </c>
      <c r="I180" s="7"/>
      <c r="J180" s="28" t="n">
        <f aca="false">'Study 1b'!D179</f>
        <v>319</v>
      </c>
      <c r="K180" s="29" t="n">
        <f aca="false">'Study 1b'!E179</f>
        <v>0</v>
      </c>
      <c r="L180" s="7"/>
      <c r="M180" s="28" t="n">
        <f aca="false">'Study 3'!D179</f>
        <v>186</v>
      </c>
      <c r="N180" s="29" t="n">
        <f aca="false">'Study 3'!E179</f>
        <v>0</v>
      </c>
      <c r="O180" s="7"/>
      <c r="P180" s="28" t="n">
        <f aca="false">'Study 3b'!D179</f>
        <v>155</v>
      </c>
      <c r="Q180" s="28" t="n">
        <f aca="false">'Study 3b'!E179</f>
        <v>0</v>
      </c>
      <c r="R180" s="7"/>
      <c r="S180" s="28" t="n">
        <f aca="false">'Study 4a'!D179</f>
        <v>339</v>
      </c>
      <c r="T180" s="29" t="n">
        <f aca="false">'Study 4a'!E179</f>
        <v>0</v>
      </c>
      <c r="U180" s="7"/>
      <c r="V180" s="28" t="n">
        <f aca="false">'Study 4b'!D179</f>
        <v>339</v>
      </c>
      <c r="W180" s="29" t="n">
        <f aca="false">'Study 4b'!E179</f>
        <v>0</v>
      </c>
      <c r="X180" s="7"/>
    </row>
    <row r="181" customFormat="false" ht="12.75" hidden="false" customHeight="false" outlineLevel="0" collapsed="false">
      <c r="A181" s="31" t="s">
        <v>266</v>
      </c>
      <c r="B181" s="2" t="s">
        <v>267</v>
      </c>
      <c r="C181" s="7"/>
      <c r="D181" s="28" t="n">
        <f aca="false">'Study 2'!$D180</f>
        <v>409</v>
      </c>
      <c r="E181" s="29" t="n">
        <f aca="false">'Study 2'!$E180</f>
        <v>0</v>
      </c>
      <c r="F181" s="7"/>
      <c r="G181" s="28" t="n">
        <f aca="false">'Study 1'!D180</f>
        <v>675</v>
      </c>
      <c r="H181" s="29" t="n">
        <f aca="false">'Study 1'!E180</f>
        <v>63</v>
      </c>
      <c r="I181" s="7"/>
      <c r="J181" s="28" t="n">
        <f aca="false">'Study 1b'!D180</f>
        <v>377</v>
      </c>
      <c r="K181" s="29" t="n">
        <f aca="false">'Study 1b'!E180</f>
        <v>0</v>
      </c>
      <c r="L181" s="7"/>
      <c r="M181" s="28" t="n">
        <f aca="false">'Study 3'!D180</f>
        <v>580</v>
      </c>
      <c r="N181" s="29" t="n">
        <f aca="false">'Study 3'!E180</f>
        <v>0</v>
      </c>
      <c r="O181" s="7"/>
      <c r="P181" s="28" t="n">
        <f aca="false">'Study 3b'!D180</f>
        <v>369</v>
      </c>
      <c r="Q181" s="28" t="n">
        <f aca="false">'Study 3b'!E180</f>
        <v>0</v>
      </c>
      <c r="R181" s="7"/>
      <c r="S181" s="28" t="n">
        <f aca="false">'Study 4a'!D180</f>
        <v>1027</v>
      </c>
      <c r="T181" s="29" t="n">
        <f aca="false">'Study 4a'!E180</f>
        <v>415</v>
      </c>
      <c r="U181" s="7"/>
      <c r="V181" s="28" t="n">
        <f aca="false">'Study 4b'!D180</f>
        <v>1027</v>
      </c>
      <c r="W181" s="29" t="n">
        <f aca="false">'Study 4b'!E180</f>
        <v>415</v>
      </c>
      <c r="X181" s="7"/>
    </row>
    <row r="182" customFormat="false" ht="12.75" hidden="false" customHeight="false" outlineLevel="0" collapsed="false">
      <c r="A182" s="31"/>
      <c r="B182" s="36" t="s">
        <v>268</v>
      </c>
      <c r="C182" s="7"/>
      <c r="D182" s="33" t="n">
        <f aca="false">'Study 2'!$D181</f>
        <v>23937</v>
      </c>
      <c r="E182" s="33" t="n">
        <f aca="false">'Study 2'!$E181</f>
        <v>0</v>
      </c>
      <c r="F182" s="7"/>
      <c r="G182" s="33" t="n">
        <f aca="false">'Study 1'!D181</f>
        <v>34979</v>
      </c>
      <c r="H182" s="33" t="n">
        <f aca="false">'Study 1'!E181</f>
        <v>63</v>
      </c>
      <c r="I182" s="7"/>
      <c r="J182" s="33" t="n">
        <f aca="false">'Study 1b'!D181</f>
        <v>27561</v>
      </c>
      <c r="K182" s="33" t="n">
        <f aca="false">'Study 1b'!E181</f>
        <v>0</v>
      </c>
      <c r="L182" s="7"/>
      <c r="M182" s="33" t="n">
        <f aca="false">'Study 3'!D181</f>
        <v>44989</v>
      </c>
      <c r="N182" s="33" t="n">
        <f aca="false">'Study 3'!E181</f>
        <v>0</v>
      </c>
      <c r="O182" s="7"/>
      <c r="P182" s="34" t="n">
        <f aca="false">'Study 3b'!D181</f>
        <v>31195</v>
      </c>
      <c r="Q182" s="35" t="n">
        <f aca="false">'Study 3b'!E181</f>
        <v>0</v>
      </c>
      <c r="R182" s="7"/>
      <c r="S182" s="33" t="n">
        <f aca="false">'Study 4a'!D181</f>
        <v>55219</v>
      </c>
      <c r="T182" s="33" t="n">
        <f aca="false">'Study 4a'!E181</f>
        <v>415</v>
      </c>
      <c r="U182" s="7"/>
      <c r="V182" s="33" t="n">
        <f aca="false">'Study 4b'!D181</f>
        <v>46982</v>
      </c>
      <c r="W182" s="33" t="n">
        <f aca="false">'Study 4b'!E181</f>
        <v>415</v>
      </c>
      <c r="X182" s="7"/>
    </row>
    <row r="183" customFormat="false" ht="12.75" hidden="false" customHeight="false" outlineLevel="0" collapsed="false">
      <c r="A183" s="31"/>
      <c r="C183" s="7"/>
      <c r="D183" s="28"/>
      <c r="E183" s="29"/>
      <c r="F183" s="7"/>
      <c r="G183" s="28"/>
      <c r="H183" s="29"/>
      <c r="I183" s="7"/>
      <c r="J183" s="28"/>
      <c r="K183" s="29"/>
      <c r="L183" s="7"/>
      <c r="M183" s="28"/>
      <c r="N183" s="29"/>
      <c r="O183" s="7"/>
      <c r="P183" s="28"/>
      <c r="Q183" s="29"/>
      <c r="R183" s="7"/>
      <c r="S183" s="28"/>
      <c r="T183" s="29"/>
      <c r="U183" s="7"/>
      <c r="V183" s="28"/>
      <c r="W183" s="29"/>
      <c r="X183" s="7"/>
    </row>
    <row r="184" customFormat="false" ht="12.75" hidden="false" customHeight="false" outlineLevel="0" collapsed="false">
      <c r="A184" s="37" t="s">
        <v>269</v>
      </c>
      <c r="C184" s="7"/>
      <c r="D184" s="28"/>
      <c r="E184" s="29"/>
      <c r="F184" s="7"/>
      <c r="G184" s="28"/>
      <c r="H184" s="29"/>
      <c r="I184" s="7"/>
      <c r="J184" s="28"/>
      <c r="K184" s="29"/>
      <c r="L184" s="7"/>
      <c r="M184" s="28"/>
      <c r="N184" s="29"/>
      <c r="O184" s="7"/>
      <c r="P184" s="28"/>
      <c r="Q184" s="29"/>
      <c r="R184" s="7"/>
      <c r="S184" s="28"/>
      <c r="T184" s="29"/>
      <c r="U184" s="7"/>
      <c r="V184" s="28"/>
      <c r="W184" s="29"/>
      <c r="X184" s="7"/>
    </row>
    <row r="185" customFormat="false" ht="12.75" hidden="false" customHeight="false" outlineLevel="0" collapsed="false">
      <c r="A185" s="31" t="s">
        <v>270</v>
      </c>
      <c r="B185" s="2" t="s">
        <v>271</v>
      </c>
      <c r="C185" s="7"/>
      <c r="D185" s="28" t="n">
        <f aca="false">'Study 2'!$D184</f>
        <v>17880</v>
      </c>
      <c r="E185" s="29" t="n">
        <f aca="false">'Study 2'!$E184</f>
        <v>0</v>
      </c>
      <c r="F185" s="7"/>
      <c r="G185" s="28" t="n">
        <f aca="false">'Study 1'!D184</f>
        <v>21973</v>
      </c>
      <c r="H185" s="29" t="n">
        <f aca="false">'Study 1'!E184</f>
        <v>647</v>
      </c>
      <c r="I185" s="7"/>
      <c r="J185" s="28" t="n">
        <f aca="false">'Study 1b'!D184</f>
        <v>11057</v>
      </c>
      <c r="K185" s="29" t="n">
        <f aca="false">'Study 1b'!E184</f>
        <v>0</v>
      </c>
      <c r="L185" s="7"/>
      <c r="M185" s="28" t="n">
        <f aca="false">'Study 3'!D184</f>
        <v>46590</v>
      </c>
      <c r="N185" s="29" t="n">
        <f aca="false">'Study 3'!E184</f>
        <v>13041</v>
      </c>
      <c r="O185" s="7"/>
      <c r="P185" s="28" t="n">
        <f aca="false">'Study 3b'!D184</f>
        <v>25676</v>
      </c>
      <c r="Q185" s="28" t="n">
        <f aca="false">'Study 3b'!E184</f>
        <v>349</v>
      </c>
      <c r="R185" s="7"/>
      <c r="S185" s="28" t="n">
        <f aca="false">'Study 4a'!D184</f>
        <v>46590</v>
      </c>
      <c r="T185" s="29" t="n">
        <f aca="false">'Study 4a'!E184</f>
        <v>22786</v>
      </c>
      <c r="U185" s="7"/>
      <c r="V185" s="28" t="n">
        <f aca="false">'Study 4b'!D184</f>
        <v>46590</v>
      </c>
      <c r="W185" s="29" t="n">
        <f aca="false">'Study 4b'!E184</f>
        <v>18521</v>
      </c>
      <c r="X185" s="7"/>
    </row>
    <row r="186" customFormat="false" ht="12.75" hidden="false" customHeight="false" outlineLevel="0" collapsed="false">
      <c r="A186" s="31" t="s">
        <v>272</v>
      </c>
      <c r="B186" s="2" t="s">
        <v>273</v>
      </c>
      <c r="C186" s="7"/>
      <c r="D186" s="28" t="n">
        <f aca="false">'Study 2'!$D185</f>
        <v>66042</v>
      </c>
      <c r="E186" s="29" t="n">
        <f aca="false">'Study 2'!$E185</f>
        <v>0</v>
      </c>
      <c r="F186" s="7"/>
      <c r="G186" s="28" t="n">
        <f aca="false">'Study 1'!D185</f>
        <v>141803</v>
      </c>
      <c r="H186" s="29" t="n">
        <f aca="false">'Study 1'!E185</f>
        <v>4170</v>
      </c>
      <c r="I186" s="7"/>
      <c r="J186" s="28" t="n">
        <f aca="false">'Study 1b'!D185</f>
        <v>58271</v>
      </c>
      <c r="K186" s="29" t="n">
        <f aca="false">'Study 1b'!E185</f>
        <v>0</v>
      </c>
      <c r="L186" s="7"/>
      <c r="M186" s="28" t="n">
        <f aca="false">'Study 3'!D185</f>
        <v>269427</v>
      </c>
      <c r="N186" s="29" t="n">
        <f aca="false">'Study 3'!E185</f>
        <v>77718</v>
      </c>
      <c r="O186" s="7"/>
      <c r="P186" s="28" t="n">
        <f aca="false">'Study 3b'!D185</f>
        <v>161392</v>
      </c>
      <c r="Q186" s="28" t="n">
        <f aca="false">'Study 3b'!E185</f>
        <v>2197</v>
      </c>
      <c r="R186" s="7"/>
      <c r="S186" s="28" t="n">
        <f aca="false">'Study 4a'!D185</f>
        <v>567000</v>
      </c>
      <c r="T186" s="29" t="n">
        <f aca="false">'Study 4a'!E185</f>
        <v>277259</v>
      </c>
      <c r="U186" s="7"/>
      <c r="V186" s="28" t="n">
        <f aca="false">'Study 4b'!D185</f>
        <v>299000</v>
      </c>
      <c r="W186" s="29" t="n">
        <f aca="false">'Study 4b'!E185</f>
        <v>118840</v>
      </c>
      <c r="X186" s="7"/>
    </row>
    <row r="187" customFormat="false" ht="12.75" hidden="false" customHeight="false" outlineLevel="0" collapsed="false">
      <c r="A187" s="31" t="s">
        <v>274</v>
      </c>
      <c r="B187" s="2" t="s">
        <v>275</v>
      </c>
      <c r="C187" s="7"/>
      <c r="D187" s="28" t="n">
        <f aca="false">'Study 2'!$D186</f>
        <v>2993</v>
      </c>
      <c r="E187" s="29" t="n">
        <f aca="false">'Study 2'!$E186</f>
        <v>0</v>
      </c>
      <c r="F187" s="7"/>
      <c r="G187" s="28" t="n">
        <f aca="false">'Study 1'!D186</f>
        <v>5254</v>
      </c>
      <c r="H187" s="29" t="n">
        <f aca="false">'Study 1'!E186</f>
        <v>155</v>
      </c>
      <c r="I187" s="7"/>
      <c r="J187" s="28" t="n">
        <f aca="false">'Study 1b'!D186</f>
        <v>4887</v>
      </c>
      <c r="K187" s="29" t="n">
        <f aca="false">'Study 1b'!E186</f>
        <v>0</v>
      </c>
      <c r="L187" s="7"/>
      <c r="M187" s="28" t="n">
        <f aca="false">'Study 3'!D186</f>
        <v>4495</v>
      </c>
      <c r="N187" s="29" t="n">
        <f aca="false">'Study 3'!E186</f>
        <v>1261</v>
      </c>
      <c r="O187" s="7"/>
      <c r="P187" s="28" t="n">
        <f aca="false">'Study 3b'!D186</f>
        <v>3995</v>
      </c>
      <c r="Q187" s="28" t="n">
        <f aca="false">'Study 3b'!E186</f>
        <v>55</v>
      </c>
      <c r="R187" s="7"/>
      <c r="S187" s="28" t="n">
        <f aca="false">'Study 4a'!D186</f>
        <v>4000</v>
      </c>
      <c r="T187" s="29" t="n">
        <f aca="false">'Study 4a'!E186</f>
        <v>1960</v>
      </c>
      <c r="U187" s="7"/>
      <c r="V187" s="28" t="n">
        <f aca="false">'Study 4b'!D186</f>
        <v>4000</v>
      </c>
      <c r="W187" s="29" t="n">
        <f aca="false">'Study 4b'!E186</f>
        <v>1594</v>
      </c>
      <c r="X187" s="7"/>
    </row>
    <row r="188" customFormat="false" ht="12.75" hidden="false" customHeight="false" outlineLevel="0" collapsed="false">
      <c r="A188" s="31" t="s">
        <v>276</v>
      </c>
      <c r="B188" s="2" t="s">
        <v>277</v>
      </c>
      <c r="C188" s="7"/>
      <c r="D188" s="28" t="n">
        <f aca="false">'Study 2'!$D187</f>
        <v>5962</v>
      </c>
      <c r="E188" s="29" t="n">
        <f aca="false">'Study 2'!$E187</f>
        <v>0</v>
      </c>
      <c r="F188" s="7"/>
      <c r="G188" s="28" t="n">
        <f aca="false">'Study 1'!D187</f>
        <v>6892</v>
      </c>
      <c r="H188" s="29" t="n">
        <f aca="false">'Study 1'!E187</f>
        <v>203</v>
      </c>
      <c r="I188" s="7"/>
      <c r="J188" s="28" t="n">
        <f aca="false">'Study 1b'!D187</f>
        <v>6167</v>
      </c>
      <c r="K188" s="29" t="n">
        <f aca="false">'Study 1b'!E187</f>
        <v>0</v>
      </c>
      <c r="L188" s="7"/>
      <c r="M188" s="28" t="n">
        <f aca="false">'Study 3'!D187</f>
        <v>5557</v>
      </c>
      <c r="N188" s="29" t="n">
        <f aca="false">'Study 3'!E187</f>
        <v>1543</v>
      </c>
      <c r="O188" s="7"/>
      <c r="P188" s="28" t="n">
        <f aca="false">'Study 3b'!D187</f>
        <v>0</v>
      </c>
      <c r="Q188" s="28" t="n">
        <f aca="false">'Study 3b'!E187</f>
        <v>0</v>
      </c>
      <c r="R188" s="7"/>
      <c r="S188" s="28" t="n">
        <f aca="false">'Study 4a'!D187</f>
        <v>5962</v>
      </c>
      <c r="T188" s="29" t="n">
        <f aca="false">'Study 4a'!E187</f>
        <v>2920</v>
      </c>
      <c r="U188" s="7"/>
      <c r="V188" s="28" t="n">
        <f aca="false">'Study 4b'!D187</f>
        <v>5962</v>
      </c>
      <c r="W188" s="29" t="n">
        <f aca="false">'Study 4b'!E187</f>
        <v>2373</v>
      </c>
      <c r="X188" s="7"/>
    </row>
    <row r="189" customFormat="false" ht="12.75" hidden="false" customHeight="false" outlineLevel="0" collapsed="false">
      <c r="A189" s="31" t="s">
        <v>278</v>
      </c>
      <c r="B189" s="2" t="s">
        <v>279</v>
      </c>
      <c r="C189" s="7"/>
      <c r="D189" s="28" t="n">
        <f aca="false">'Study 2'!$D188</f>
        <v>13207</v>
      </c>
      <c r="E189" s="29" t="n">
        <f aca="false">'Study 2'!$E188</f>
        <v>0</v>
      </c>
      <c r="F189" s="7"/>
      <c r="G189" s="28" t="n">
        <f aca="false">'Study 1'!D188</f>
        <v>22532</v>
      </c>
      <c r="H189" s="29" t="n">
        <f aca="false">'Study 1'!E188</f>
        <v>663</v>
      </c>
      <c r="I189" s="7"/>
      <c r="J189" s="28" t="n">
        <f aca="false">'Study 1b'!D188</f>
        <v>18617</v>
      </c>
      <c r="K189" s="29" t="n">
        <f aca="false">'Study 1b'!E188</f>
        <v>0</v>
      </c>
      <c r="L189" s="7"/>
      <c r="M189" s="28" t="n">
        <f aca="false">'Study 3'!D188</f>
        <v>361</v>
      </c>
      <c r="N189" s="29" t="n">
        <f aca="false">'Study 3'!E188</f>
        <v>103</v>
      </c>
      <c r="O189" s="7"/>
      <c r="P189" s="28" t="n">
        <f aca="false">'Study 3b'!D188</f>
        <v>344</v>
      </c>
      <c r="Q189" s="28" t="n">
        <f aca="false">'Study 3b'!E188</f>
        <v>6</v>
      </c>
      <c r="R189" s="7"/>
      <c r="S189" s="28" t="n">
        <f aca="false">'Study 4a'!D188</f>
        <v>22532</v>
      </c>
      <c r="T189" s="29" t="n">
        <f aca="false">'Study 4a'!E188</f>
        <v>11022</v>
      </c>
      <c r="U189" s="7"/>
      <c r="V189" s="28" t="n">
        <f aca="false">'Study 4b'!D188</f>
        <v>22532</v>
      </c>
      <c r="W189" s="29" t="n">
        <f aca="false">'Study 4b'!E188</f>
        <v>8960</v>
      </c>
      <c r="X189" s="7"/>
    </row>
    <row r="190" customFormat="false" ht="12.75" hidden="false" customHeight="false" outlineLevel="0" collapsed="false">
      <c r="A190" s="31" t="s">
        <v>280</v>
      </c>
      <c r="B190" s="2" t="s">
        <v>281</v>
      </c>
      <c r="C190" s="7"/>
      <c r="D190" s="28" t="n">
        <f aca="false">'Study 2'!$D189</f>
        <v>2108</v>
      </c>
      <c r="E190" s="29" t="n">
        <f aca="false">'Study 2'!$E189</f>
        <v>0</v>
      </c>
      <c r="F190" s="7"/>
      <c r="G190" s="28" t="n">
        <f aca="false">'Study 1'!D189</f>
        <v>2085</v>
      </c>
      <c r="H190" s="29" t="n">
        <f aca="false">'Study 1'!E189</f>
        <v>62</v>
      </c>
      <c r="I190" s="7"/>
      <c r="J190" s="28" t="n">
        <f aca="false">'Study 1b'!D189</f>
        <v>1476</v>
      </c>
      <c r="K190" s="29" t="n">
        <f aca="false">'Study 1b'!E189</f>
        <v>0</v>
      </c>
      <c r="L190" s="7"/>
      <c r="M190" s="28" t="n">
        <f aca="false">'Study 3'!D189</f>
        <v>2421</v>
      </c>
      <c r="N190" s="29" t="n">
        <f aca="false">'Study 3'!E189</f>
        <v>681</v>
      </c>
      <c r="O190" s="7"/>
      <c r="P190" s="28" t="n">
        <f aca="false">'Study 3b'!D189</f>
        <v>0</v>
      </c>
      <c r="Q190" s="28" t="n">
        <f aca="false">'Study 3b'!E189</f>
        <v>0</v>
      </c>
      <c r="R190" s="7"/>
      <c r="S190" s="28" t="n">
        <f aca="false">'Study 4a'!D189</f>
        <v>10192</v>
      </c>
      <c r="T190" s="29" t="n">
        <f aca="false">'Study 4a'!E189</f>
        <v>6707</v>
      </c>
      <c r="U190" s="7"/>
      <c r="V190" s="28" t="n">
        <f aca="false">'Study 4b'!D189</f>
        <v>10192</v>
      </c>
      <c r="W190" s="29" t="n">
        <f aca="false">'Study 4b'!E189</f>
        <v>6083</v>
      </c>
      <c r="X190" s="7"/>
    </row>
    <row r="191" customFormat="false" ht="12.75" hidden="false" customHeight="false" outlineLevel="0" collapsed="false">
      <c r="A191" s="31" t="s">
        <v>282</v>
      </c>
      <c r="B191" s="2" t="s">
        <v>283</v>
      </c>
      <c r="C191" s="7"/>
      <c r="D191" s="28" t="n">
        <f aca="false">'Study 2'!$D190</f>
        <v>37611</v>
      </c>
      <c r="E191" s="29" t="n">
        <f aca="false">'Study 2'!$E190</f>
        <v>0</v>
      </c>
      <c r="F191" s="7"/>
      <c r="G191" s="28" t="n">
        <f aca="false">'Study 1'!D190</f>
        <v>64618</v>
      </c>
      <c r="H191" s="29" t="n">
        <f aca="false">'Study 1'!E190</f>
        <v>1906</v>
      </c>
      <c r="I191" s="7"/>
      <c r="J191" s="28" t="n">
        <f aca="false">'Study 1b'!D190</f>
        <v>37048</v>
      </c>
      <c r="K191" s="29" t="n">
        <f aca="false">'Study 1b'!E190</f>
        <v>0</v>
      </c>
      <c r="L191" s="7"/>
      <c r="M191" s="28" t="n">
        <f aca="false">'Study 3'!D190</f>
        <v>106368</v>
      </c>
      <c r="N191" s="29" t="n">
        <f aca="false">'Study 3'!E190</f>
        <v>28051</v>
      </c>
      <c r="O191" s="7"/>
      <c r="P191" s="28" t="n">
        <f aca="false">'Study 3b'!D190</f>
        <v>35274</v>
      </c>
      <c r="Q191" s="28" t="n">
        <f aca="false">'Study 3b'!E190</f>
        <v>487</v>
      </c>
      <c r="R191" s="7"/>
      <c r="S191" s="28" t="n">
        <f aca="false">'Study 4a'!D190</f>
        <v>131800</v>
      </c>
      <c r="T191" s="29" t="n">
        <f aca="false">'Study 4a'!E190</f>
        <v>56077</v>
      </c>
      <c r="U191" s="7"/>
      <c r="V191" s="28" t="n">
        <f aca="false">'Study 4b'!D190</f>
        <v>131800</v>
      </c>
      <c r="W191" s="29" t="n">
        <f aca="false">'Study 4b'!E190</f>
        <v>47908</v>
      </c>
      <c r="X191" s="7"/>
    </row>
    <row r="192" customFormat="false" ht="12.75" hidden="false" customHeight="false" outlineLevel="0" collapsed="false">
      <c r="A192" s="31" t="s">
        <v>284</v>
      </c>
      <c r="B192" s="2" t="s">
        <v>285</v>
      </c>
      <c r="C192" s="7"/>
      <c r="D192" s="28" t="n">
        <f aca="false">'Study 2'!$D191</f>
        <v>12680</v>
      </c>
      <c r="E192" s="29" t="n">
        <f aca="false">'Study 2'!$E191</f>
        <v>0</v>
      </c>
      <c r="F192" s="7"/>
      <c r="G192" s="28" t="n">
        <f aca="false">'Study 1'!D191</f>
        <v>17079</v>
      </c>
      <c r="H192" s="29" t="n">
        <f aca="false">'Study 1'!E191</f>
        <v>503</v>
      </c>
      <c r="I192" s="7"/>
      <c r="J192" s="28" t="n">
        <f aca="false">'Study 1b'!D191</f>
        <v>13546</v>
      </c>
      <c r="K192" s="29" t="n">
        <f aca="false">'Study 1b'!E191</f>
        <v>0</v>
      </c>
      <c r="L192" s="7"/>
      <c r="M192" s="28" t="n">
        <f aca="false">'Study 3'!D191</f>
        <v>25504</v>
      </c>
      <c r="N192" s="29" t="n">
        <f aca="false">'Study 3'!E191</f>
        <v>6900</v>
      </c>
      <c r="O192" s="7"/>
      <c r="P192" s="28" t="n">
        <f aca="false">'Study 3b'!D191</f>
        <v>18933</v>
      </c>
      <c r="Q192" s="28" t="n">
        <f aca="false">'Study 3b'!E191</f>
        <v>258</v>
      </c>
      <c r="R192" s="7"/>
      <c r="S192" s="28" t="n">
        <f aca="false">'Study 4a'!D191</f>
        <v>30000</v>
      </c>
      <c r="T192" s="29" t="n">
        <f aca="false">'Study 4a'!E191</f>
        <v>14204</v>
      </c>
      <c r="U192" s="7"/>
      <c r="V192" s="28" t="n">
        <f aca="false">'Study 4b'!D191</f>
        <v>30000</v>
      </c>
      <c r="W192" s="29" t="n">
        <f aca="false">'Study 4b'!E191</f>
        <v>11523</v>
      </c>
      <c r="X192" s="7"/>
    </row>
    <row r="193" customFormat="false" ht="12.75" hidden="false" customHeight="false" outlineLevel="0" collapsed="false">
      <c r="A193" s="31" t="s">
        <v>286</v>
      </c>
      <c r="B193" s="2" t="s">
        <v>287</v>
      </c>
      <c r="C193" s="7"/>
      <c r="D193" s="28" t="n">
        <f aca="false">'Study 2'!$D192</f>
        <v>795</v>
      </c>
      <c r="E193" s="29" t="n">
        <f aca="false">'Study 2'!$E192</f>
        <v>0</v>
      </c>
      <c r="F193" s="7"/>
      <c r="G193" s="28" t="n">
        <f aca="false">'Study 1'!D192</f>
        <v>694</v>
      </c>
      <c r="H193" s="29" t="n">
        <f aca="false">'Study 1'!E192</f>
        <v>22</v>
      </c>
      <c r="I193" s="7"/>
      <c r="J193" s="28" t="n">
        <f aca="false">'Study 1b'!D192</f>
        <v>618</v>
      </c>
      <c r="K193" s="29" t="n">
        <f aca="false">'Study 1b'!E192</f>
        <v>0</v>
      </c>
      <c r="L193" s="7"/>
      <c r="M193" s="28" t="n">
        <f aca="false">'Study 3'!D192</f>
        <v>731</v>
      </c>
      <c r="N193" s="29" t="n">
        <f aca="false">'Study 3'!E192</f>
        <v>208</v>
      </c>
      <c r="O193" s="7"/>
      <c r="P193" s="28" t="n">
        <f aca="false">'Study 3b'!D192</f>
        <v>536</v>
      </c>
      <c r="Q193" s="28" t="n">
        <f aca="false">'Study 3b'!E192</f>
        <v>9</v>
      </c>
      <c r="R193" s="7"/>
      <c r="S193" s="28" t="n">
        <f aca="false">'Study 4a'!D192</f>
        <v>795</v>
      </c>
      <c r="T193" s="29" t="n">
        <f aca="false">'Study 4a'!E192</f>
        <v>395</v>
      </c>
      <c r="U193" s="7"/>
      <c r="V193" s="28" t="n">
        <f aca="false">'Study 4b'!D192</f>
        <v>795</v>
      </c>
      <c r="W193" s="29" t="n">
        <f aca="false">'Study 4b'!E192</f>
        <v>322</v>
      </c>
      <c r="X193" s="7"/>
    </row>
    <row r="194" customFormat="false" ht="12.75" hidden="false" customHeight="false" outlineLevel="0" collapsed="false">
      <c r="A194" s="31" t="s">
        <v>288</v>
      </c>
      <c r="B194" s="2" t="s">
        <v>289</v>
      </c>
      <c r="C194" s="7"/>
      <c r="D194" s="28" t="n">
        <f aca="false">'Study 2'!$D193</f>
        <v>14247</v>
      </c>
      <c r="E194" s="29" t="n">
        <f aca="false">'Study 2'!$E193</f>
        <v>0</v>
      </c>
      <c r="F194" s="7"/>
      <c r="G194" s="28" t="n">
        <f aca="false">'Study 1'!D193</f>
        <v>17373</v>
      </c>
      <c r="H194" s="29" t="n">
        <f aca="false">'Study 1'!E193</f>
        <v>513</v>
      </c>
      <c r="I194" s="7"/>
      <c r="J194" s="28" t="n">
        <f aca="false">'Study 1b'!D193</f>
        <v>16734</v>
      </c>
      <c r="K194" s="29" t="n">
        <f aca="false">'Study 1b'!E193</f>
        <v>0</v>
      </c>
      <c r="L194" s="7"/>
      <c r="M194" s="28" t="n">
        <f aca="false">'Study 3'!D193</f>
        <v>25288</v>
      </c>
      <c r="N194" s="29" t="n">
        <f aca="false">'Study 3'!E193</f>
        <v>6911</v>
      </c>
      <c r="O194" s="7"/>
      <c r="P194" s="28" t="n">
        <f aca="false">'Study 3b'!D193</f>
        <v>12000</v>
      </c>
      <c r="Q194" s="28" t="n">
        <f aca="false">'Study 3b'!E193</f>
        <v>165</v>
      </c>
      <c r="R194" s="7"/>
      <c r="S194" s="28" t="n">
        <f aca="false">'Study 4a'!D193</f>
        <v>29000</v>
      </c>
      <c r="T194" s="29" t="n">
        <f aca="false">'Study 4a'!E193</f>
        <v>13752</v>
      </c>
      <c r="U194" s="7"/>
      <c r="V194" s="28" t="n">
        <f aca="false">'Study 4b'!D193</f>
        <v>29000</v>
      </c>
      <c r="W194" s="29" t="n">
        <f aca="false">'Study 4b'!E193</f>
        <v>11146</v>
      </c>
      <c r="X194" s="7"/>
    </row>
    <row r="195" customFormat="false" ht="12.75" hidden="false" customHeight="false" outlineLevel="0" collapsed="false">
      <c r="A195" s="31" t="s">
        <v>290</v>
      </c>
      <c r="B195" s="2" t="s">
        <v>291</v>
      </c>
      <c r="C195" s="7"/>
      <c r="D195" s="28" t="n">
        <f aca="false">'Study 2'!$D194</f>
        <v>37318</v>
      </c>
      <c r="E195" s="29" t="n">
        <f aca="false">'Study 2'!$E194</f>
        <v>0</v>
      </c>
      <c r="F195" s="7"/>
      <c r="G195" s="28" t="n">
        <f aca="false">'Study 1'!D194</f>
        <v>74293</v>
      </c>
      <c r="H195" s="29" t="n">
        <f aca="false">'Study 1'!E194</f>
        <v>4265</v>
      </c>
      <c r="I195" s="7"/>
      <c r="J195" s="28" t="n">
        <f aca="false">'Study 1b'!D194</f>
        <v>46653</v>
      </c>
      <c r="K195" s="29" t="n">
        <f aca="false">'Study 1b'!E194</f>
        <v>0</v>
      </c>
      <c r="L195" s="7"/>
      <c r="M195" s="28" t="n">
        <f aca="false">'Study 3'!D194</f>
        <v>139336</v>
      </c>
      <c r="N195" s="29" t="n">
        <f aca="false">'Study 3'!E194</f>
        <v>47878</v>
      </c>
      <c r="O195" s="7"/>
      <c r="P195" s="28" t="n">
        <f aca="false">'Study 3b'!D194</f>
        <v>70782</v>
      </c>
      <c r="Q195" s="28" t="n">
        <f aca="false">'Study 3b'!E194</f>
        <v>1696</v>
      </c>
      <c r="R195" s="7"/>
      <c r="S195" s="28" t="n">
        <f aca="false">'Study 4a'!D194</f>
        <v>110000</v>
      </c>
      <c r="T195" s="29" t="n">
        <f aca="false">'Study 4a'!E194</f>
        <v>56913</v>
      </c>
      <c r="U195" s="7"/>
      <c r="V195" s="28" t="n">
        <f aca="false">'Study 4b'!D194</f>
        <v>110000</v>
      </c>
      <c r="W195" s="29" t="n">
        <f aca="false">'Study 4b'!E194</f>
        <v>49904</v>
      </c>
      <c r="X195" s="7"/>
    </row>
    <row r="196" customFormat="false" ht="12.75" hidden="false" customHeight="false" outlineLevel="0" collapsed="false">
      <c r="A196" s="31" t="s">
        <v>292</v>
      </c>
      <c r="B196" s="2" t="s">
        <v>293</v>
      </c>
      <c r="C196" s="7"/>
      <c r="D196" s="28" t="n">
        <f aca="false">'Study 2'!$D195</f>
        <v>23000</v>
      </c>
      <c r="E196" s="29" t="n">
        <f aca="false">'Study 2'!$E195</f>
        <v>0</v>
      </c>
      <c r="F196" s="7"/>
      <c r="G196" s="28" t="n">
        <f aca="false">'Study 1'!D195</f>
        <v>8975</v>
      </c>
      <c r="H196" s="29" t="n">
        <f aca="false">'Study 1'!E195</f>
        <v>264</v>
      </c>
      <c r="I196" s="7"/>
      <c r="J196" s="28" t="n">
        <f aca="false">'Study 1b'!D195</f>
        <v>7771</v>
      </c>
      <c r="K196" s="29" t="n">
        <f aca="false">'Study 1b'!E195</f>
        <v>0</v>
      </c>
      <c r="L196" s="7"/>
      <c r="M196" s="28" t="n">
        <f aca="false">'Study 3'!D195</f>
        <v>52949</v>
      </c>
      <c r="N196" s="29" t="n">
        <f aca="false">'Study 3'!E195</f>
        <v>30572</v>
      </c>
      <c r="O196" s="7"/>
      <c r="P196" s="28" t="n">
        <f aca="false">'Study 3b'!D195</f>
        <v>4662</v>
      </c>
      <c r="Q196" s="28" t="n">
        <f aca="false">'Study 3b'!E195</f>
        <v>64</v>
      </c>
      <c r="R196" s="7"/>
      <c r="S196" s="28" t="n">
        <f aca="false">'Study 4a'!D195</f>
        <v>30000</v>
      </c>
      <c r="T196" s="29" t="n">
        <f aca="false">'Study 4a'!E195</f>
        <v>14675</v>
      </c>
      <c r="U196" s="7"/>
      <c r="V196" s="28" t="n">
        <f aca="false">'Study 4b'!D195</f>
        <v>30000</v>
      </c>
      <c r="W196" s="29" t="n">
        <f aca="false">'Study 4b'!E195</f>
        <v>11927</v>
      </c>
      <c r="X196" s="7"/>
    </row>
    <row r="197" customFormat="false" ht="12.75" hidden="false" customHeight="false" outlineLevel="0" collapsed="false">
      <c r="A197" s="31" t="s">
        <v>294</v>
      </c>
      <c r="B197" s="2" t="s">
        <v>295</v>
      </c>
      <c r="C197" s="7"/>
      <c r="D197" s="28" t="n">
        <f aca="false">'Study 2'!$D196</f>
        <v>12419</v>
      </c>
      <c r="E197" s="29" t="n">
        <f aca="false">'Study 2'!$E196</f>
        <v>0</v>
      </c>
      <c r="F197" s="7"/>
      <c r="G197" s="28" t="n">
        <f aca="false">'Study 1'!D196</f>
        <v>18480</v>
      </c>
      <c r="H197" s="29" t="n">
        <f aca="false">'Study 1'!E196</f>
        <v>1</v>
      </c>
      <c r="I197" s="7"/>
      <c r="J197" s="28" t="n">
        <f aca="false">'Study 1b'!D196</f>
        <v>6539</v>
      </c>
      <c r="K197" s="29" t="n">
        <f aca="false">'Study 1b'!E196</f>
        <v>0</v>
      </c>
      <c r="L197" s="7"/>
      <c r="M197" s="28" t="n">
        <f aca="false">'Study 3'!D196</f>
        <v>18033</v>
      </c>
      <c r="N197" s="29" t="n">
        <f aca="false">'Study 3'!E196</f>
        <v>28</v>
      </c>
      <c r="O197" s="7"/>
      <c r="P197" s="28" t="n">
        <f aca="false">'Study 3b'!D196</f>
        <v>7908</v>
      </c>
      <c r="Q197" s="28" t="n">
        <f aca="false">'Study 3b'!E196</f>
        <v>3</v>
      </c>
      <c r="R197" s="7"/>
      <c r="S197" s="28" t="n">
        <f aca="false">'Study 4a'!D196</f>
        <v>26000</v>
      </c>
      <c r="T197" s="29" t="n">
        <f aca="false">'Study 4a'!E196</f>
        <v>8</v>
      </c>
      <c r="U197" s="7"/>
      <c r="V197" s="28" t="n">
        <f aca="false">'Study 4b'!D196</f>
        <v>24000</v>
      </c>
      <c r="W197" s="29" t="n">
        <f aca="false">'Study 4b'!E196</f>
        <v>36</v>
      </c>
      <c r="X197" s="7"/>
    </row>
    <row r="198" customFormat="false" ht="12.75" hidden="false" customHeight="false" outlineLevel="0" collapsed="false">
      <c r="A198" s="31" t="s">
        <v>296</v>
      </c>
      <c r="B198" s="2" t="s">
        <v>297</v>
      </c>
      <c r="C198" s="7"/>
      <c r="D198" s="28" t="n">
        <f aca="false">'Study 2'!$D197</f>
        <v>20256</v>
      </c>
      <c r="E198" s="29" t="n">
        <f aca="false">'Study 2'!$E197</f>
        <v>0</v>
      </c>
      <c r="F198" s="7"/>
      <c r="G198" s="28" t="n">
        <f aca="false">'Study 1'!D197</f>
        <v>38867</v>
      </c>
      <c r="H198" s="29" t="n">
        <f aca="false">'Study 1'!E197</f>
        <v>1150</v>
      </c>
      <c r="I198" s="7"/>
      <c r="J198" s="28" t="n">
        <f aca="false">'Study 1b'!D197</f>
        <v>23225</v>
      </c>
      <c r="K198" s="29" t="n">
        <f aca="false">'Study 1b'!E197</f>
        <v>0</v>
      </c>
      <c r="L198" s="7"/>
      <c r="M198" s="28" t="n">
        <f aca="false">'Study 3'!D197</f>
        <v>57639</v>
      </c>
      <c r="N198" s="29" t="n">
        <f aca="false">'Study 3'!E197</f>
        <v>16154</v>
      </c>
      <c r="O198" s="7"/>
      <c r="P198" s="28" t="n">
        <f aca="false">'Study 3b'!D197</f>
        <v>27194</v>
      </c>
      <c r="Q198" s="28" t="n">
        <f aca="false">'Study 3b'!E197</f>
        <v>380</v>
      </c>
      <c r="R198" s="7"/>
      <c r="S198" s="28" t="n">
        <f aca="false">'Study 4a'!D197</f>
        <v>49870</v>
      </c>
      <c r="T198" s="29" t="n">
        <f aca="false">'Study 4a'!E197</f>
        <v>24421</v>
      </c>
      <c r="U198" s="7"/>
      <c r="V198" s="28" t="n">
        <f aca="false">'Study 4b'!D197</f>
        <v>49870</v>
      </c>
      <c r="W198" s="29" t="n">
        <f aca="false">'Study 4b'!E197</f>
        <v>19854</v>
      </c>
      <c r="X198" s="7"/>
    </row>
    <row r="199" customFormat="false" ht="12.75" hidden="false" customHeight="false" outlineLevel="0" collapsed="false">
      <c r="A199" s="31" t="s">
        <v>298</v>
      </c>
      <c r="B199" s="2" t="s">
        <v>299</v>
      </c>
      <c r="C199" s="7"/>
      <c r="D199" s="28" t="n">
        <f aca="false">'Study 2'!$D198</f>
        <v>33215</v>
      </c>
      <c r="E199" s="29" t="n">
        <f aca="false">'Study 2'!$E198</f>
        <v>0</v>
      </c>
      <c r="F199" s="7"/>
      <c r="G199" s="28" t="n">
        <f aca="false">'Study 1'!D198</f>
        <v>113478</v>
      </c>
      <c r="H199" s="29" t="n">
        <f aca="false">'Study 1'!E198</f>
        <v>198</v>
      </c>
      <c r="I199" s="7"/>
      <c r="J199" s="28" t="n">
        <f aca="false">'Study 1b'!D198</f>
        <v>80675</v>
      </c>
      <c r="K199" s="29" t="n">
        <f aca="false">'Study 1b'!E198</f>
        <v>0</v>
      </c>
      <c r="L199" s="7"/>
      <c r="M199" s="28" t="n">
        <f aca="false">'Study 3'!D198</f>
        <v>134365</v>
      </c>
      <c r="N199" s="29" t="n">
        <f aca="false">'Study 3'!E198</f>
        <v>14199</v>
      </c>
      <c r="O199" s="7"/>
      <c r="P199" s="28" t="n">
        <f aca="false">'Study 3b'!D198</f>
        <v>68961</v>
      </c>
      <c r="Q199" s="28" t="n">
        <f aca="false">'Study 3b'!E198</f>
        <v>179</v>
      </c>
      <c r="R199" s="7"/>
      <c r="S199" s="28" t="n">
        <f aca="false">'Study 4a'!D198</f>
        <v>183061</v>
      </c>
      <c r="T199" s="29" t="n">
        <f aca="false">'Study 4a'!E198</f>
        <v>32484</v>
      </c>
      <c r="U199" s="7"/>
      <c r="V199" s="28" t="n">
        <f aca="false">'Study 4b'!D198</f>
        <v>183061</v>
      </c>
      <c r="W199" s="29" t="n">
        <f aca="false">'Study 4b'!E198</f>
        <v>26119</v>
      </c>
      <c r="X199" s="7"/>
    </row>
    <row r="200" customFormat="false" ht="12.75" hidden="false" customHeight="false" outlineLevel="0" collapsed="false">
      <c r="A200" s="31" t="s">
        <v>300</v>
      </c>
      <c r="B200" s="2" t="s">
        <v>301</v>
      </c>
      <c r="C200" s="7"/>
      <c r="D200" s="28" t="n">
        <f aca="false">'Study 2'!$D199</f>
        <v>48341</v>
      </c>
      <c r="E200" s="29" t="n">
        <f aca="false">'Study 2'!$E199</f>
        <v>0</v>
      </c>
      <c r="F200" s="7"/>
      <c r="G200" s="28" t="n">
        <f aca="false">'Study 1'!D199</f>
        <v>106406</v>
      </c>
      <c r="H200" s="29" t="n">
        <f aca="false">'Study 1'!E199</f>
        <v>0</v>
      </c>
      <c r="I200" s="7"/>
      <c r="J200" s="28" t="n">
        <f aca="false">'Study 1b'!D199</f>
        <v>4729</v>
      </c>
      <c r="K200" s="29" t="n">
        <f aca="false">'Study 1b'!E199</f>
        <v>0</v>
      </c>
      <c r="L200" s="7"/>
      <c r="M200" s="28" t="n">
        <f aca="false">'Study 3'!D199</f>
        <v>262891</v>
      </c>
      <c r="N200" s="29" t="n">
        <f aca="false">'Study 3'!E199</f>
        <v>0</v>
      </c>
      <c r="O200" s="7"/>
      <c r="P200" s="28" t="n">
        <f aca="false">'Study 3b'!D199</f>
        <v>142406</v>
      </c>
      <c r="Q200" s="28" t="n">
        <f aca="false">'Study 3b'!E199</f>
        <v>0</v>
      </c>
      <c r="R200" s="7"/>
      <c r="S200" s="28" t="n">
        <f aca="false">'Study 4a'!D199</f>
        <v>364000</v>
      </c>
      <c r="T200" s="29" t="n">
        <f aca="false">'Study 4a'!E199</f>
        <v>25918</v>
      </c>
      <c r="U200" s="7"/>
      <c r="V200" s="28" t="n">
        <f aca="false">'Study 4b'!D199</f>
        <v>230000</v>
      </c>
      <c r="W200" s="29" t="n">
        <f aca="false">'Study 4b'!E199</f>
        <v>2059</v>
      </c>
      <c r="X200" s="7"/>
    </row>
    <row r="201" customFormat="false" ht="12.75" hidden="false" customHeight="false" outlineLevel="0" collapsed="false">
      <c r="A201" s="31" t="s">
        <v>302</v>
      </c>
      <c r="B201" s="2" t="s">
        <v>303</v>
      </c>
      <c r="C201" s="7"/>
      <c r="D201" s="28" t="n">
        <f aca="false">'Study 2'!$D200</f>
        <v>2</v>
      </c>
      <c r="E201" s="29" t="n">
        <f aca="false">'Study 2'!$E200</f>
        <v>0</v>
      </c>
      <c r="F201" s="7"/>
      <c r="G201" s="28" t="n">
        <f aca="false">'Study 1'!D200</f>
        <v>2</v>
      </c>
      <c r="H201" s="29" t="n">
        <f aca="false">'Study 1'!E200</f>
        <v>1</v>
      </c>
      <c r="I201" s="7"/>
      <c r="J201" s="28" t="n">
        <f aca="false">'Study 1b'!D200</f>
        <v>0</v>
      </c>
      <c r="K201" s="29" t="n">
        <f aca="false">'Study 1b'!E200</f>
        <v>0</v>
      </c>
      <c r="L201" s="7"/>
      <c r="M201" s="28" t="n">
        <f aca="false">'Study 3'!D200</f>
        <v>2</v>
      </c>
      <c r="N201" s="29" t="n">
        <f aca="false">'Study 3'!E200</f>
        <v>2</v>
      </c>
      <c r="O201" s="7"/>
      <c r="P201" s="28" t="n">
        <f aca="false">'Study 3b'!D200</f>
        <v>0</v>
      </c>
      <c r="Q201" s="28" t="n">
        <f aca="false">'Study 3b'!E200</f>
        <v>0</v>
      </c>
      <c r="R201" s="7"/>
      <c r="S201" s="28" t="n">
        <f aca="false">'Study 4a'!D200</f>
        <v>2</v>
      </c>
      <c r="T201" s="29" t="n">
        <f aca="false">'Study 4a'!E200</f>
        <v>2</v>
      </c>
      <c r="U201" s="7"/>
      <c r="V201" s="28" t="n">
        <f aca="false">'Study 4b'!D200</f>
        <v>2</v>
      </c>
      <c r="W201" s="29" t="n">
        <f aca="false">'Study 4b'!E200</f>
        <v>2</v>
      </c>
      <c r="X201" s="7"/>
    </row>
    <row r="202" customFormat="false" ht="12.75" hidden="false" customHeight="false" outlineLevel="0" collapsed="false">
      <c r="A202" s="31" t="s">
        <v>304</v>
      </c>
      <c r="B202" s="2" t="s">
        <v>305</v>
      </c>
      <c r="C202" s="7"/>
      <c r="D202" s="28" t="n">
        <f aca="false">'Study 2'!$D201</f>
        <v>78688</v>
      </c>
      <c r="E202" s="29" t="n">
        <f aca="false">'Study 2'!$E201</f>
        <v>0</v>
      </c>
      <c r="F202" s="7"/>
      <c r="G202" s="28" t="n">
        <f aca="false">'Study 1'!D201</f>
        <v>118076</v>
      </c>
      <c r="H202" s="29" t="n">
        <f aca="false">'Study 1'!E201</f>
        <v>2778</v>
      </c>
      <c r="I202" s="7"/>
      <c r="J202" s="28" t="n">
        <f aca="false">'Study 1b'!D201</f>
        <v>98383</v>
      </c>
      <c r="K202" s="29" t="n">
        <f aca="false">'Study 1b'!E201</f>
        <v>0</v>
      </c>
      <c r="L202" s="7"/>
      <c r="M202" s="28" t="n">
        <f aca="false">'Study 3'!D201</f>
        <v>167701</v>
      </c>
      <c r="N202" s="29" t="n">
        <f aca="false">'Study 3'!E201</f>
        <v>40278</v>
      </c>
      <c r="O202" s="7"/>
      <c r="P202" s="28" t="n">
        <f aca="false">'Study 3b'!D201</f>
        <v>122110</v>
      </c>
      <c r="Q202" s="28" t="n">
        <f aca="false">'Study 3b'!E201</f>
        <v>1430</v>
      </c>
      <c r="R202" s="7"/>
      <c r="S202" s="28" t="n">
        <f aca="false">'Study 4a'!D201</f>
        <v>280600</v>
      </c>
      <c r="T202" s="29" t="n">
        <f aca="false">'Study 4a'!E201</f>
        <v>126085</v>
      </c>
      <c r="U202" s="7"/>
      <c r="V202" s="28" t="n">
        <f aca="false">'Study 4b'!D201</f>
        <v>280600</v>
      </c>
      <c r="W202" s="29" t="n">
        <f aca="false">'Study 4b'!E201</f>
        <v>96280</v>
      </c>
      <c r="X202" s="7"/>
    </row>
    <row r="203" customFormat="false" ht="12.75" hidden="false" customHeight="false" outlineLevel="0" collapsed="false">
      <c r="A203" s="31" t="s">
        <v>306</v>
      </c>
      <c r="B203" s="2" t="s">
        <v>154</v>
      </c>
      <c r="C203" s="7"/>
      <c r="D203" s="28" t="n">
        <f aca="false">'Study 2'!$D202</f>
        <v>337338</v>
      </c>
      <c r="E203" s="29" t="n">
        <f aca="false">'Study 2'!$E202</f>
        <v>0</v>
      </c>
      <c r="F203" s="7"/>
      <c r="G203" s="28" t="n">
        <f aca="false">'Study 1'!D202</f>
        <v>313301</v>
      </c>
      <c r="H203" s="29" t="n">
        <f aca="false">'Study 1'!E202</f>
        <v>9216</v>
      </c>
      <c r="I203" s="7"/>
      <c r="J203" s="28" t="n">
        <f aca="false">'Study 1b'!D202</f>
        <v>326873</v>
      </c>
      <c r="K203" s="29" t="n">
        <f aca="false">'Study 1b'!E202</f>
        <v>0</v>
      </c>
      <c r="L203" s="7"/>
      <c r="M203" s="28" t="n">
        <f aca="false">'Study 3'!D202</f>
        <v>584011</v>
      </c>
      <c r="N203" s="29" t="n">
        <f aca="false">'Study 3'!E202</f>
        <v>164894</v>
      </c>
      <c r="O203" s="7"/>
      <c r="P203" s="28" t="n">
        <f aca="false">'Study 3b'!D202</f>
        <v>351658</v>
      </c>
      <c r="Q203" s="28" t="n">
        <f aca="false">'Study 3b'!E202</f>
        <v>4787</v>
      </c>
      <c r="R203" s="7"/>
      <c r="S203" s="28" t="n">
        <f aca="false">'Study 4a'!D202</f>
        <v>952699</v>
      </c>
      <c r="T203" s="29" t="n">
        <f aca="false">'Study 4a'!E202</f>
        <v>465253</v>
      </c>
      <c r="U203" s="7"/>
      <c r="V203" s="28" t="n">
        <f aca="false">'Study 4b'!D202</f>
        <v>952699</v>
      </c>
      <c r="W203" s="29" t="n">
        <f aca="false">'Study 4b'!E202</f>
        <v>378331</v>
      </c>
      <c r="X203" s="7"/>
    </row>
    <row r="204" customFormat="false" ht="12.75" hidden="false" customHeight="false" outlineLevel="0" collapsed="false">
      <c r="A204" s="31"/>
      <c r="B204" s="36" t="s">
        <v>268</v>
      </c>
      <c r="C204" s="7"/>
      <c r="D204" s="33" t="n">
        <f aca="false">'Study 2'!$D203</f>
        <v>764102</v>
      </c>
      <c r="E204" s="33" t="n">
        <f aca="false">'Study 2'!$E203</f>
        <v>0</v>
      </c>
      <c r="F204" s="7"/>
      <c r="G204" s="33" t="n">
        <f aca="false">'Study 1'!D203</f>
        <v>1092181</v>
      </c>
      <c r="H204" s="33" t="n">
        <f aca="false">'Study 1'!E203</f>
        <v>26717</v>
      </c>
      <c r="I204" s="7"/>
      <c r="J204" s="33" t="n">
        <f aca="false">'Study 1b'!D203</f>
        <v>763269</v>
      </c>
      <c r="K204" s="33" t="n">
        <f aca="false">'Study 1b'!E203</f>
        <v>0</v>
      </c>
      <c r="L204" s="7"/>
      <c r="M204" s="33" t="n">
        <f aca="false">'Study 3'!D203</f>
        <v>1903669</v>
      </c>
      <c r="N204" s="33" t="n">
        <f aca="false">'Study 3'!E203</f>
        <v>450422</v>
      </c>
      <c r="O204" s="7"/>
      <c r="P204" s="34" t="n">
        <f aca="false">'Study 3b'!D203</f>
        <v>1053831</v>
      </c>
      <c r="Q204" s="35" t="n">
        <f aca="false">'Study 3b'!E203</f>
        <v>12065</v>
      </c>
      <c r="R204" s="7"/>
      <c r="S204" s="33" t="n">
        <f aca="false">'Study 4a'!D203</f>
        <v>2844103</v>
      </c>
      <c r="T204" s="33" t="n">
        <f aca="false">'Study 4a'!E203</f>
        <v>1152841</v>
      </c>
      <c r="U204" s="7"/>
      <c r="V204" s="33" t="n">
        <f aca="false">'Study 4b'!D203</f>
        <v>2440103</v>
      </c>
      <c r="W204" s="33" t="n">
        <f aca="false">'Study 4b'!E203</f>
        <v>811782</v>
      </c>
      <c r="X204" s="7"/>
    </row>
    <row r="205" customFormat="false" ht="12.75" hidden="false" customHeight="false" outlineLevel="0" collapsed="false">
      <c r="A205" s="31"/>
      <c r="C205" s="7"/>
      <c r="D205" s="28"/>
      <c r="E205" s="29"/>
      <c r="F205" s="7"/>
      <c r="G205" s="28"/>
      <c r="H205" s="29"/>
      <c r="I205" s="7"/>
      <c r="J205" s="28"/>
      <c r="K205" s="29"/>
      <c r="L205" s="7"/>
      <c r="M205" s="28"/>
      <c r="N205" s="29"/>
      <c r="O205" s="7"/>
      <c r="P205" s="28"/>
      <c r="Q205" s="29"/>
      <c r="R205" s="7"/>
      <c r="S205" s="28"/>
      <c r="T205" s="29"/>
      <c r="U205" s="7"/>
      <c r="V205" s="28"/>
      <c r="W205" s="29"/>
      <c r="X205" s="7"/>
    </row>
    <row r="206" customFormat="false" ht="12.75" hidden="false" customHeight="false" outlineLevel="0" collapsed="false">
      <c r="A206" s="31"/>
      <c r="B206" s="32" t="s">
        <v>307</v>
      </c>
      <c r="C206" s="7"/>
      <c r="D206" s="28" t="n">
        <f aca="false">'Study 2'!$D205</f>
        <v>4315713</v>
      </c>
      <c r="E206" s="28" t="n">
        <f aca="false">'Study 2'!$E205</f>
        <v>0</v>
      </c>
      <c r="F206" s="7"/>
      <c r="G206" s="28" t="n">
        <f aca="false">'Study 1'!D205</f>
        <v>4338994</v>
      </c>
      <c r="H206" s="28" t="n">
        <f aca="false">'Study 1'!E205</f>
        <v>53114</v>
      </c>
      <c r="I206" s="7"/>
      <c r="J206" s="28" t="n">
        <f aca="false">'Study 1b'!D205</f>
        <v>4342263</v>
      </c>
      <c r="K206" s="28" t="n">
        <f aca="false">'Study 1b'!E205</f>
        <v>0</v>
      </c>
      <c r="L206" s="7"/>
      <c r="M206" s="28" t="n">
        <f aca="false">'Study 3'!D205</f>
        <v>4313084</v>
      </c>
      <c r="N206" s="28" t="n">
        <f aca="false">'Study 3'!E205</f>
        <v>411214</v>
      </c>
      <c r="O206" s="7"/>
      <c r="P206" s="28" t="n">
        <f aca="false">'Study 3b'!D205</f>
        <v>4280142</v>
      </c>
      <c r="Q206" s="28" t="n">
        <f aca="false">'Study 3b'!E205</f>
        <v>23431</v>
      </c>
      <c r="R206" s="7"/>
      <c r="S206" s="28" t="n">
        <f aca="false">'Study 4a'!D205</f>
        <v>4338994</v>
      </c>
      <c r="T206" s="28" t="n">
        <f aca="false">'Study 4a'!E205</f>
        <v>638024</v>
      </c>
      <c r="U206" s="7"/>
      <c r="V206" s="28" t="n">
        <f aca="false">'Study 4b'!D205</f>
        <v>4338994</v>
      </c>
      <c r="W206" s="28" t="n">
        <f aca="false">'Study 4b'!E205</f>
        <v>551908</v>
      </c>
      <c r="X206" s="7"/>
    </row>
    <row r="207" customFormat="false" ht="12.75" hidden="false" customHeight="false" outlineLevel="0" collapsed="false">
      <c r="A207" s="31"/>
      <c r="B207" s="32" t="s">
        <v>308</v>
      </c>
      <c r="C207" s="7"/>
      <c r="D207" s="28" t="n">
        <f aca="false">'Study 2'!$D206</f>
        <v>788039</v>
      </c>
      <c r="E207" s="28" t="n">
        <f aca="false">'Study 2'!$E206</f>
        <v>0</v>
      </c>
      <c r="F207" s="7"/>
      <c r="G207" s="28" t="n">
        <f aca="false">'Study 1'!D206</f>
        <v>1127160</v>
      </c>
      <c r="H207" s="28" t="n">
        <f aca="false">'Study 1'!E206</f>
        <v>26780</v>
      </c>
      <c r="I207" s="7"/>
      <c r="J207" s="28" t="n">
        <f aca="false">'Study 1b'!D206</f>
        <v>790830</v>
      </c>
      <c r="K207" s="28" t="n">
        <f aca="false">'Study 1b'!E206</f>
        <v>0</v>
      </c>
      <c r="L207" s="7"/>
      <c r="M207" s="28" t="n">
        <f aca="false">'Study 3'!D206</f>
        <v>1948658</v>
      </c>
      <c r="N207" s="28" t="n">
        <f aca="false">'Study 3'!E206</f>
        <v>450422</v>
      </c>
      <c r="O207" s="7"/>
      <c r="P207" s="28" t="n">
        <f aca="false">'Study 3b'!D206</f>
        <v>1085026</v>
      </c>
      <c r="Q207" s="28" t="n">
        <f aca="false">'Study 3b'!E206</f>
        <v>12065</v>
      </c>
      <c r="R207" s="7"/>
      <c r="S207" s="28" t="n">
        <f aca="false">'Study 4a'!D206</f>
        <v>2899322</v>
      </c>
      <c r="T207" s="28" t="n">
        <f aca="false">'Study 4a'!E206</f>
        <v>1153256</v>
      </c>
      <c r="U207" s="7"/>
      <c r="V207" s="28" t="n">
        <f aca="false">'Study 4b'!D206</f>
        <v>2487085</v>
      </c>
      <c r="W207" s="28" t="n">
        <f aca="false">'Study 4b'!E206</f>
        <v>812197</v>
      </c>
      <c r="X207" s="7"/>
    </row>
    <row r="208" customFormat="false" ht="12.75" hidden="false" customHeight="false" outlineLevel="0" collapsed="false">
      <c r="A208" s="31"/>
      <c r="C208" s="7"/>
      <c r="D208" s="28"/>
      <c r="E208" s="28"/>
      <c r="F208" s="7"/>
      <c r="G208" s="28"/>
      <c r="H208" s="28"/>
      <c r="I208" s="7"/>
      <c r="J208" s="28"/>
      <c r="K208" s="28"/>
      <c r="L208" s="7"/>
      <c r="M208" s="28"/>
      <c r="N208" s="28"/>
      <c r="O208" s="7"/>
      <c r="P208" s="28"/>
      <c r="Q208" s="28"/>
      <c r="R208" s="7"/>
      <c r="S208" s="28"/>
      <c r="T208" s="28"/>
      <c r="U208" s="7"/>
      <c r="V208" s="28"/>
      <c r="W208" s="28"/>
      <c r="X208" s="7"/>
    </row>
    <row r="209" customFormat="false" ht="12.75" hidden="false" customHeight="false" outlineLevel="0" collapsed="false">
      <c r="A209" s="31"/>
      <c r="B209" s="32" t="s">
        <v>309</v>
      </c>
      <c r="C209" s="7"/>
      <c r="D209" s="28" t="n">
        <f aca="false">'Study 2'!$D208</f>
        <v>5103752</v>
      </c>
      <c r="E209" s="28" t="n">
        <f aca="false">'Study 2'!$E208</f>
        <v>0</v>
      </c>
      <c r="F209" s="7"/>
      <c r="G209" s="28" t="n">
        <f aca="false">'Study 1'!D208</f>
        <v>5466154</v>
      </c>
      <c r="H209" s="28" t="n">
        <f aca="false">'Study 1'!E208</f>
        <v>79894</v>
      </c>
      <c r="I209" s="7"/>
      <c r="J209" s="28" t="n">
        <f aca="false">'Study 1b'!D208</f>
        <v>5133093</v>
      </c>
      <c r="K209" s="28" t="n">
        <f aca="false">'Study 1b'!E208</f>
        <v>0</v>
      </c>
      <c r="L209" s="7"/>
      <c r="M209" s="28" t="n">
        <f aca="false">'Study 3'!D208</f>
        <v>6261742</v>
      </c>
      <c r="N209" s="28" t="n">
        <f aca="false">'Study 3'!E208</f>
        <v>861636</v>
      </c>
      <c r="O209" s="7"/>
      <c r="P209" s="28" t="n">
        <f aca="false">'Study 3b'!D208</f>
        <v>5365168</v>
      </c>
      <c r="Q209" s="28" t="n">
        <f aca="false">'Study 3b'!E208</f>
        <v>35496</v>
      </c>
      <c r="R209" s="7"/>
      <c r="S209" s="28" t="n">
        <f aca="false">'Study 4a'!D208</f>
        <v>7238316</v>
      </c>
      <c r="T209" s="28" t="n">
        <f aca="false">'Study 4a'!E208</f>
        <v>1791280</v>
      </c>
      <c r="U209" s="7"/>
      <c r="V209" s="28" t="n">
        <f aca="false">'Study 4b'!D208</f>
        <v>6826079</v>
      </c>
      <c r="W209" s="28" t="n">
        <f aca="false">'Study 4b'!E208</f>
        <v>1364105</v>
      </c>
      <c r="X209" s="7"/>
    </row>
    <row r="210" customFormat="false" ht="12.75" hidden="false" customHeight="false" outlineLevel="0" collapsed="false">
      <c r="A210" s="31"/>
      <c r="C210" s="7"/>
      <c r="D210" s="28"/>
      <c r="E210" s="28"/>
      <c r="F210" s="7"/>
      <c r="G210" s="28"/>
      <c r="H210" s="28"/>
      <c r="I210" s="7"/>
      <c r="J210" s="28"/>
      <c r="K210" s="28"/>
      <c r="L210" s="7"/>
      <c r="M210" s="28"/>
      <c r="N210" s="28"/>
      <c r="O210" s="7"/>
      <c r="P210" s="28"/>
      <c r="Q210" s="28"/>
      <c r="R210" s="7"/>
      <c r="S210" s="28"/>
      <c r="T210" s="28"/>
      <c r="U210" s="7"/>
      <c r="V210" s="28"/>
      <c r="W210" s="28"/>
      <c r="X210" s="7"/>
    </row>
    <row r="211" customFormat="false" ht="12.75" hidden="false" customHeight="false" outlineLevel="0" collapsed="false">
      <c r="B211" s="32" t="s">
        <v>310</v>
      </c>
      <c r="C211" s="7"/>
      <c r="D211" s="28" t="n">
        <f aca="false">'Study 2'!$D210</f>
        <v>0</v>
      </c>
      <c r="E211" s="28" t="n">
        <f aca="false">'Study 2'!$E210</f>
        <v>0</v>
      </c>
      <c r="F211" s="7"/>
      <c r="G211" s="28" t="n">
        <f aca="false">'Study 1'!D210</f>
        <v>0</v>
      </c>
      <c r="H211" s="28" t="n">
        <f aca="false">'Study 1'!E210</f>
        <v>0</v>
      </c>
      <c r="I211" s="7"/>
      <c r="J211" s="28" t="n">
        <f aca="false">'Study 1b'!D210</f>
        <v>0</v>
      </c>
      <c r="K211" s="28" t="n">
        <f aca="false">'Study 1b'!E210</f>
        <v>0</v>
      </c>
      <c r="L211" s="7"/>
      <c r="M211" s="28" t="n">
        <f aca="false">'Study 3'!D210</f>
        <v>0</v>
      </c>
      <c r="N211" s="28" t="n">
        <f aca="false">'Study 3'!E210</f>
        <v>0</v>
      </c>
      <c r="O211" s="7"/>
      <c r="P211" s="28" t="n">
        <f aca="false">'Study 3b'!D210</f>
        <v>0</v>
      </c>
      <c r="Q211" s="28" t="n">
        <f aca="false">'Study 3b'!E210</f>
        <v>0</v>
      </c>
      <c r="R211" s="7"/>
      <c r="S211" s="28" t="n">
        <f aca="false">'Study 4a'!D210</f>
        <v>0</v>
      </c>
      <c r="T211" s="28" t="n">
        <f aca="false">'Study 4a'!E210</f>
        <v>0</v>
      </c>
      <c r="U211" s="7"/>
      <c r="V211" s="28" t="n">
        <f aca="false">'Study 4b'!D210</f>
        <v>0</v>
      </c>
      <c r="W211" s="28" t="n">
        <f aca="false">'Study 4b'!E210</f>
        <v>0</v>
      </c>
      <c r="X211" s="7"/>
    </row>
    <row r="212" customFormat="false" ht="12.75" hidden="false" customHeight="false" outlineLevel="0" collapsed="false">
      <c r="C212" s="7"/>
    </row>
    <row r="213" customFormat="false" ht="12.75" hidden="false" customHeight="false" outlineLevel="0" collapsed="false">
      <c r="C213" s="7"/>
    </row>
    <row r="214" customFormat="false" ht="12.75" hidden="false" customHeight="false" outlineLevel="0" collapsed="false">
      <c r="C214" s="7"/>
    </row>
    <row r="215" customFormat="false" ht="12.75" hidden="false" customHeight="false" outlineLevel="0" collapsed="false">
      <c r="C215" s="7"/>
    </row>
    <row r="216" customFormat="false" ht="12.75" hidden="false" customHeight="false" outlineLevel="0" collapsed="false">
      <c r="C216" s="7"/>
    </row>
    <row r="217" customFormat="false" ht="12.75" hidden="false" customHeight="false" outlineLevel="0" collapsed="false">
      <c r="A217" s="14" t="s">
        <v>311</v>
      </c>
      <c r="B217" s="16"/>
      <c r="C217" s="17"/>
      <c r="D217" s="18"/>
      <c r="E217" s="16"/>
      <c r="F217" s="38"/>
      <c r="G217" s="18"/>
      <c r="H217" s="16"/>
      <c r="I217" s="38"/>
      <c r="J217" s="18"/>
      <c r="K217" s="16"/>
      <c r="L217" s="38"/>
      <c r="M217" s="18"/>
      <c r="N217" s="16"/>
      <c r="O217" s="38"/>
      <c r="P217" s="18"/>
      <c r="Q217" s="16"/>
      <c r="R217" s="38"/>
      <c r="S217" s="18"/>
      <c r="T217" s="16"/>
      <c r="U217" s="38"/>
      <c r="V217" s="18"/>
      <c r="W217" s="16"/>
      <c r="X217" s="38"/>
      <c r="Y217" s="30"/>
      <c r="Z217" s="30"/>
      <c r="AA217" s="30"/>
    </row>
    <row r="218" customFormat="false" ht="12.75" hidden="false" customHeight="false" outlineLevel="0" collapsed="false">
      <c r="B218" s="2" t="s">
        <v>37</v>
      </c>
      <c r="C218" s="7"/>
      <c r="D218" s="4" t="n">
        <f aca="false">SUMIF($B$15:$B$203,$B218,D$15:D$203)</f>
        <v>2016</v>
      </c>
      <c r="E218" s="4" t="n">
        <f aca="false">SUMIF($B$15:$B$203,$B218,E$15:E$203)</f>
        <v>0</v>
      </c>
      <c r="G218" s="4" t="n">
        <f aca="false">SUMIF($B$15:$B$203,$B218,G$15:G$203)</f>
        <v>2016</v>
      </c>
      <c r="H218" s="4" t="n">
        <f aca="false">SUMIF($B$15:$B$203,$B218,H$15:H$203)</f>
        <v>61</v>
      </c>
      <c r="J218" s="4" t="n">
        <f aca="false">SUMIF($B$15:$B$203,$B218,J$15:J$203)</f>
        <v>2016</v>
      </c>
      <c r="K218" s="4" t="n">
        <f aca="false">SUMIF($B$15:$B$203,$B218,K$15:K$203)</f>
        <v>0</v>
      </c>
      <c r="M218" s="4" t="n">
        <f aca="false">SUMIF($B$15:$B$203,$B218,M$15:M$203)</f>
        <v>2016</v>
      </c>
      <c r="N218" s="4" t="n">
        <f aca="false">SUMIF($B$15:$B$203,$B218,N$15:N$203)</f>
        <v>523</v>
      </c>
      <c r="P218" s="4" t="n">
        <f aca="false">SUMIF($B$15:$B$203,$B218,P$15:P$203)</f>
        <v>2016</v>
      </c>
      <c r="Q218" s="4" t="n">
        <f aca="false">SUMIF($B$15:$B$203,$B218,Q$15:Q$203)</f>
        <v>29</v>
      </c>
      <c r="S218" s="4" t="n">
        <f aca="false">SUMIF($B$15:$B$203,$B218,S$15:S$203)</f>
        <v>2016</v>
      </c>
      <c r="T218" s="4" t="n">
        <f aca="false">SUMIF($B$15:$B$203,$B218,T$15:T$203)</f>
        <v>856</v>
      </c>
      <c r="V218" s="4" t="n">
        <f aca="false">SUMIF($B$15:$B$203,$B218,V$15:V$203)</f>
        <v>2016</v>
      </c>
      <c r="W218" s="4" t="n">
        <f aca="false">SUMIF($B$15:$B$203,$B218,W$15:W$203)</f>
        <v>733</v>
      </c>
    </row>
    <row r="219" customFormat="false" ht="12.75" hidden="false" customHeight="false" outlineLevel="0" collapsed="false">
      <c r="B219" s="2" t="s">
        <v>39</v>
      </c>
      <c r="C219" s="7"/>
      <c r="D219" s="4" t="n">
        <f aca="false">SUMIF($B$15:$B$203,$B219,D$15:D$203)</f>
        <v>11418</v>
      </c>
      <c r="E219" s="4" t="n">
        <f aca="false">SUMIF($B$15:$B$203,$B219,E$15:E$203)</f>
        <v>0</v>
      </c>
      <c r="G219" s="4" t="n">
        <f aca="false">SUMIF($B$15:$B$203,$B219,G$15:G$203)</f>
        <v>11418</v>
      </c>
      <c r="H219" s="4" t="n">
        <f aca="false">SUMIF($B$15:$B$203,$B219,H$15:H$203)</f>
        <v>0</v>
      </c>
      <c r="J219" s="4" t="n">
        <f aca="false">SUMIF($B$15:$B$203,$B219,J$15:J$203)</f>
        <v>11418</v>
      </c>
      <c r="K219" s="4" t="n">
        <f aca="false">SUMIF($B$15:$B$203,$B219,K$15:K$203)</f>
        <v>0</v>
      </c>
      <c r="M219" s="4" t="n">
        <f aca="false">SUMIF($B$15:$B$203,$B219,M$15:M$203)</f>
        <v>11418</v>
      </c>
      <c r="N219" s="4" t="n">
        <f aca="false">SUMIF($B$15:$B$203,$B219,N$15:N$203)</f>
        <v>0</v>
      </c>
      <c r="P219" s="4" t="n">
        <f aca="false">SUMIF($B$15:$B$203,$B219,P$15:P$203)</f>
        <v>11418</v>
      </c>
      <c r="Q219" s="4" t="n">
        <f aca="false">SUMIF($B$15:$B$203,$B219,Q$15:Q$203)</f>
        <v>0</v>
      </c>
      <c r="S219" s="4" t="n">
        <f aca="false">SUMIF($B$15:$B$203,$B219,S$15:S$203)</f>
        <v>11418</v>
      </c>
      <c r="T219" s="4" t="n">
        <f aca="false">SUMIF($B$15:$B$203,$B219,T$15:T$203)</f>
        <v>0</v>
      </c>
      <c r="V219" s="4" t="n">
        <f aca="false">SUMIF($B$15:$B$203,$B219,V$15:V$203)</f>
        <v>11418</v>
      </c>
      <c r="W219" s="4" t="n">
        <f aca="false">SUMIF($B$15:$B$203,$B219,W$15:W$203)</f>
        <v>0</v>
      </c>
    </row>
    <row r="220" customFormat="false" ht="12.75" hidden="false" customHeight="false" outlineLevel="0" collapsed="false">
      <c r="B220" s="2" t="s">
        <v>41</v>
      </c>
      <c r="C220" s="7"/>
      <c r="D220" s="4" t="n">
        <f aca="false">SUMIF($B$15:$B$203,$B220,D$15:D$203)</f>
        <v>20460</v>
      </c>
      <c r="E220" s="4" t="n">
        <f aca="false">SUMIF($B$15:$B$203,$B220,E$15:E$203)</f>
        <v>0</v>
      </c>
      <c r="G220" s="4" t="n">
        <f aca="false">SUMIF($B$15:$B$203,$B220,G$15:G$203)</f>
        <v>20460</v>
      </c>
      <c r="H220" s="4" t="n">
        <f aca="false">SUMIF($B$15:$B$203,$B220,H$15:H$203)</f>
        <v>0</v>
      </c>
      <c r="J220" s="4" t="n">
        <f aca="false">SUMIF($B$15:$B$203,$B220,J$15:J$203)</f>
        <v>20460</v>
      </c>
      <c r="K220" s="4" t="n">
        <f aca="false">SUMIF($B$15:$B$203,$B220,K$15:K$203)</f>
        <v>0</v>
      </c>
      <c r="M220" s="4" t="n">
        <f aca="false">SUMIF($B$15:$B$203,$B220,M$15:M$203)</f>
        <v>20460</v>
      </c>
      <c r="N220" s="4" t="n">
        <f aca="false">SUMIF($B$15:$B$203,$B220,N$15:N$203)</f>
        <v>0</v>
      </c>
      <c r="P220" s="4" t="n">
        <f aca="false">SUMIF($B$15:$B$203,$B220,P$15:P$203)</f>
        <v>20460</v>
      </c>
      <c r="Q220" s="4" t="n">
        <f aca="false">SUMIF($B$15:$B$203,$B220,Q$15:Q$203)</f>
        <v>0</v>
      </c>
      <c r="S220" s="4" t="n">
        <f aca="false">SUMIF($B$15:$B$203,$B220,S$15:S$203)</f>
        <v>20460</v>
      </c>
      <c r="T220" s="4" t="n">
        <f aca="false">SUMIF($B$15:$B$203,$B220,T$15:T$203)</f>
        <v>0</v>
      </c>
      <c r="V220" s="4" t="n">
        <f aca="false">SUMIF($B$15:$B$203,$B220,V$15:V$203)</f>
        <v>20460</v>
      </c>
      <c r="W220" s="4" t="n">
        <f aca="false">SUMIF($B$15:$B$203,$B220,W$15:W$203)</f>
        <v>0</v>
      </c>
    </row>
    <row r="221" customFormat="false" ht="12.75" hidden="false" customHeight="false" outlineLevel="0" collapsed="false">
      <c r="B221" s="2" t="s">
        <v>44</v>
      </c>
      <c r="C221" s="7"/>
      <c r="D221" s="4" t="n">
        <f aca="false">SUMIF($B$15:$B$203,$B221,D$15:D$203)</f>
        <v>11418</v>
      </c>
      <c r="E221" s="4" t="n">
        <f aca="false">SUMIF($B$15:$B$203,$B221,E$15:E$203)</f>
        <v>0</v>
      </c>
      <c r="G221" s="4" t="n">
        <f aca="false">SUMIF($B$15:$B$203,$B221,G$15:G$203)</f>
        <v>11418</v>
      </c>
      <c r="H221" s="4" t="n">
        <f aca="false">SUMIF($B$15:$B$203,$B221,H$15:H$203)</f>
        <v>0</v>
      </c>
      <c r="J221" s="4" t="n">
        <f aca="false">SUMIF($B$15:$B$203,$B221,J$15:J$203)</f>
        <v>11418</v>
      </c>
      <c r="K221" s="4" t="n">
        <f aca="false">SUMIF($B$15:$B$203,$B221,K$15:K$203)</f>
        <v>0</v>
      </c>
      <c r="M221" s="4" t="n">
        <f aca="false">SUMIF($B$15:$B$203,$B221,M$15:M$203)</f>
        <v>11418</v>
      </c>
      <c r="N221" s="4" t="n">
        <f aca="false">SUMIF($B$15:$B$203,$B221,N$15:N$203)</f>
        <v>0</v>
      </c>
      <c r="P221" s="4" t="n">
        <f aca="false">SUMIF($B$15:$B$203,$B221,P$15:P$203)</f>
        <v>11418</v>
      </c>
      <c r="Q221" s="4" t="n">
        <f aca="false">SUMIF($B$15:$B$203,$B221,Q$15:Q$203)</f>
        <v>0</v>
      </c>
      <c r="S221" s="4" t="n">
        <f aca="false">SUMIF($B$15:$B$203,$B221,S$15:S$203)</f>
        <v>11418</v>
      </c>
      <c r="T221" s="4" t="n">
        <f aca="false">SUMIF($B$15:$B$203,$B221,T$15:T$203)</f>
        <v>0</v>
      </c>
      <c r="V221" s="4" t="n">
        <f aca="false">SUMIF($B$15:$B$203,$B221,V$15:V$203)</f>
        <v>11418</v>
      </c>
      <c r="W221" s="4" t="n">
        <f aca="false">SUMIF($B$15:$B$203,$B221,W$15:W$203)</f>
        <v>0</v>
      </c>
    </row>
    <row r="222" customFormat="false" ht="12.75" hidden="false" customHeight="false" outlineLevel="0" collapsed="false">
      <c r="B222" s="2" t="s">
        <v>46</v>
      </c>
      <c r="C222" s="7"/>
      <c r="D222" s="4" t="n">
        <f aca="false">SUMIF($B$15:$B$203,$B222,D$15:D$203)</f>
        <v>18806</v>
      </c>
      <c r="E222" s="4" t="n">
        <f aca="false">SUMIF($B$15:$B$203,$B222,E$15:E$203)</f>
        <v>0</v>
      </c>
      <c r="G222" s="4" t="n">
        <f aca="false">SUMIF($B$15:$B$203,$B222,G$15:G$203)</f>
        <v>18806</v>
      </c>
      <c r="H222" s="4" t="n">
        <f aca="false">SUMIF($B$15:$B$203,$B222,H$15:H$203)</f>
        <v>0</v>
      </c>
      <c r="J222" s="4" t="n">
        <f aca="false">SUMIF($B$15:$B$203,$B222,J$15:J$203)</f>
        <v>18806</v>
      </c>
      <c r="K222" s="4" t="n">
        <f aca="false">SUMIF($B$15:$B$203,$B222,K$15:K$203)</f>
        <v>0</v>
      </c>
      <c r="M222" s="4" t="n">
        <f aca="false">SUMIF($B$15:$B$203,$B222,M$15:M$203)</f>
        <v>18806</v>
      </c>
      <c r="N222" s="4" t="n">
        <f aca="false">SUMIF($B$15:$B$203,$B222,N$15:N$203)</f>
        <v>0</v>
      </c>
      <c r="P222" s="4" t="n">
        <f aca="false">SUMIF($B$15:$B$203,$B222,P$15:P$203)</f>
        <v>18806</v>
      </c>
      <c r="Q222" s="4" t="n">
        <f aca="false">SUMIF($B$15:$B$203,$B222,Q$15:Q$203)</f>
        <v>0</v>
      </c>
      <c r="S222" s="4" t="n">
        <f aca="false">SUMIF($B$15:$B$203,$B222,S$15:S$203)</f>
        <v>18806</v>
      </c>
      <c r="T222" s="4" t="n">
        <f aca="false">SUMIF($B$15:$B$203,$B222,T$15:T$203)</f>
        <v>0</v>
      </c>
      <c r="V222" s="4" t="n">
        <f aca="false">SUMIF($B$15:$B$203,$B222,V$15:V$203)</f>
        <v>18806</v>
      </c>
      <c r="W222" s="4" t="n">
        <f aca="false">SUMIF($B$15:$B$203,$B222,W$15:W$203)</f>
        <v>0</v>
      </c>
    </row>
    <row r="223" customFormat="false" ht="12.75" hidden="false" customHeight="false" outlineLevel="0" collapsed="false">
      <c r="B223" s="2" t="s">
        <v>218</v>
      </c>
      <c r="C223" s="7"/>
      <c r="D223" s="4" t="n">
        <f aca="false">SUMIF($B$15:$B$203,$B223,D$15:D$203)</f>
        <v>2129</v>
      </c>
      <c r="E223" s="4" t="n">
        <f aca="false">SUMIF($B$15:$B$203,$B223,E$15:E$203)</f>
        <v>0</v>
      </c>
      <c r="G223" s="4" t="n">
        <f aca="false">SUMIF($B$15:$B$203,$B223,G$15:G$203)</f>
        <v>1951</v>
      </c>
      <c r="H223" s="4" t="n">
        <f aca="false">SUMIF($B$15:$B$203,$B223,H$15:H$203)</f>
        <v>0</v>
      </c>
      <c r="J223" s="4" t="n">
        <f aca="false">SUMIF($B$15:$B$203,$B223,J$15:J$203)</f>
        <v>1431</v>
      </c>
      <c r="K223" s="4" t="n">
        <f aca="false">SUMIF($B$15:$B$203,$B223,K$15:K$203)</f>
        <v>0</v>
      </c>
      <c r="M223" s="4" t="n">
        <f aca="false">SUMIF($B$15:$B$203,$B223,M$15:M$203)</f>
        <v>1795</v>
      </c>
      <c r="N223" s="4" t="n">
        <f aca="false">SUMIF($B$15:$B$203,$B223,N$15:N$203)</f>
        <v>0</v>
      </c>
      <c r="P223" s="4" t="n">
        <f aca="false">SUMIF($B$15:$B$203,$B223,P$15:P$203)</f>
        <v>1436</v>
      </c>
      <c r="Q223" s="4" t="n">
        <f aca="false">SUMIF($B$15:$B$203,$B223,Q$15:Q$203)</f>
        <v>0</v>
      </c>
      <c r="S223" s="4" t="n">
        <f aca="false">SUMIF($B$15:$B$203,$B223,S$15:S$203)</f>
        <v>5000</v>
      </c>
      <c r="T223" s="4" t="n">
        <f aca="false">SUMIF($B$15:$B$203,$B223,T$15:T$203)</f>
        <v>0</v>
      </c>
      <c r="V223" s="4" t="n">
        <f aca="false">SUMIF($B$15:$B$203,$B223,V$15:V$203)</f>
        <v>5000</v>
      </c>
      <c r="W223" s="4" t="n">
        <f aca="false">SUMIF($B$15:$B$203,$B223,W$15:W$203)</f>
        <v>0</v>
      </c>
    </row>
    <row r="224" customFormat="false" ht="12.75" hidden="false" customHeight="false" outlineLevel="0" collapsed="false">
      <c r="B224" s="2" t="s">
        <v>271</v>
      </c>
      <c r="C224" s="7"/>
      <c r="D224" s="4" t="n">
        <f aca="false">SUMIF($B$15:$B$203,$B224,D$15:D$203)</f>
        <v>17880</v>
      </c>
      <c r="E224" s="4" t="n">
        <f aca="false">SUMIF($B$15:$B$203,$B224,E$15:E$203)</f>
        <v>0</v>
      </c>
      <c r="G224" s="4" t="n">
        <f aca="false">SUMIF($B$15:$B$203,$B224,G$15:G$203)</f>
        <v>21973</v>
      </c>
      <c r="H224" s="4" t="n">
        <f aca="false">SUMIF($B$15:$B$203,$B224,H$15:H$203)</f>
        <v>647</v>
      </c>
      <c r="J224" s="4" t="n">
        <f aca="false">SUMIF($B$15:$B$203,$B224,J$15:J$203)</f>
        <v>11057</v>
      </c>
      <c r="K224" s="4" t="n">
        <f aca="false">SUMIF($B$15:$B$203,$B224,K$15:K$203)</f>
        <v>0</v>
      </c>
      <c r="M224" s="4" t="n">
        <f aca="false">SUMIF($B$15:$B$203,$B224,M$15:M$203)</f>
        <v>46590</v>
      </c>
      <c r="N224" s="4" t="n">
        <f aca="false">SUMIF($B$15:$B$203,$B224,N$15:N$203)</f>
        <v>13041</v>
      </c>
      <c r="P224" s="4" t="n">
        <f aca="false">SUMIF($B$15:$B$203,$B224,P$15:P$203)</f>
        <v>25676</v>
      </c>
      <c r="Q224" s="4" t="n">
        <f aca="false">SUMIF($B$15:$B$203,$B224,Q$15:Q$203)</f>
        <v>349</v>
      </c>
      <c r="S224" s="4" t="n">
        <f aca="false">SUMIF($B$15:$B$203,$B224,S$15:S$203)</f>
        <v>46590</v>
      </c>
      <c r="T224" s="4" t="n">
        <f aca="false">SUMIF($B$15:$B$203,$B224,T$15:T$203)</f>
        <v>22786</v>
      </c>
      <c r="V224" s="4" t="n">
        <f aca="false">SUMIF($B$15:$B$203,$B224,V$15:V$203)</f>
        <v>46590</v>
      </c>
      <c r="W224" s="4" t="n">
        <f aca="false">SUMIF($B$15:$B$203,$B224,W$15:W$203)</f>
        <v>18521</v>
      </c>
    </row>
    <row r="225" customFormat="false" ht="12.75" hidden="false" customHeight="false" outlineLevel="0" collapsed="false">
      <c r="B225" s="2" t="s">
        <v>273</v>
      </c>
      <c r="C225" s="7"/>
      <c r="D225" s="4" t="n">
        <f aca="false">SUMIF($B$15:$B$203,$B225,D$15:D$203)</f>
        <v>66042</v>
      </c>
      <c r="E225" s="4" t="n">
        <f aca="false">SUMIF($B$15:$B$203,$B225,E$15:E$203)</f>
        <v>0</v>
      </c>
      <c r="G225" s="4" t="n">
        <f aca="false">SUMIF($B$15:$B$203,$B225,G$15:G$203)</f>
        <v>141803</v>
      </c>
      <c r="H225" s="4" t="n">
        <f aca="false">SUMIF($B$15:$B$203,$B225,H$15:H$203)</f>
        <v>4170</v>
      </c>
      <c r="J225" s="4" t="n">
        <f aca="false">SUMIF($B$15:$B$203,$B225,J$15:J$203)</f>
        <v>58271</v>
      </c>
      <c r="K225" s="4" t="n">
        <f aca="false">SUMIF($B$15:$B$203,$B225,K$15:K$203)</f>
        <v>0</v>
      </c>
      <c r="M225" s="4" t="n">
        <f aca="false">SUMIF($B$15:$B$203,$B225,M$15:M$203)</f>
        <v>269427</v>
      </c>
      <c r="N225" s="4" t="n">
        <f aca="false">SUMIF($B$15:$B$203,$B225,N$15:N$203)</f>
        <v>77718</v>
      </c>
      <c r="P225" s="4" t="n">
        <f aca="false">SUMIF($B$15:$B$203,$B225,P$15:P$203)</f>
        <v>161392</v>
      </c>
      <c r="Q225" s="4" t="n">
        <f aca="false">SUMIF($B$15:$B$203,$B225,Q$15:Q$203)</f>
        <v>2197</v>
      </c>
      <c r="S225" s="4" t="n">
        <f aca="false">SUMIF($B$15:$B$203,$B225,S$15:S$203)</f>
        <v>567000</v>
      </c>
      <c r="T225" s="4" t="n">
        <f aca="false">SUMIF($B$15:$B$203,$B225,T$15:T$203)</f>
        <v>277259</v>
      </c>
      <c r="V225" s="4" t="n">
        <f aca="false">SUMIF($B$15:$B$203,$B225,V$15:V$203)</f>
        <v>299000</v>
      </c>
      <c r="W225" s="4" t="n">
        <f aca="false">SUMIF($B$15:$B$203,$B225,W$15:W$203)</f>
        <v>118840</v>
      </c>
    </row>
    <row r="226" customFormat="false" ht="12.75" hidden="false" customHeight="false" outlineLevel="0" collapsed="false">
      <c r="B226" s="2" t="s">
        <v>275</v>
      </c>
      <c r="C226" s="7"/>
      <c r="D226" s="4" t="n">
        <f aca="false">SUMIF($B$15:$B$203,$B226,D$15:D$203)</f>
        <v>2993</v>
      </c>
      <c r="E226" s="4" t="n">
        <f aca="false">SUMIF($B$15:$B$203,$B226,E$15:E$203)</f>
        <v>0</v>
      </c>
      <c r="G226" s="4" t="n">
        <f aca="false">SUMIF($B$15:$B$203,$B226,G$15:G$203)</f>
        <v>5254</v>
      </c>
      <c r="H226" s="4" t="n">
        <f aca="false">SUMIF($B$15:$B$203,$B226,H$15:H$203)</f>
        <v>155</v>
      </c>
      <c r="J226" s="4" t="n">
        <f aca="false">SUMIF($B$15:$B$203,$B226,J$15:J$203)</f>
        <v>4887</v>
      </c>
      <c r="K226" s="4" t="n">
        <f aca="false">SUMIF($B$15:$B$203,$B226,K$15:K$203)</f>
        <v>0</v>
      </c>
      <c r="M226" s="4" t="n">
        <f aca="false">SUMIF($B$15:$B$203,$B226,M$15:M$203)</f>
        <v>4495</v>
      </c>
      <c r="N226" s="4" t="n">
        <f aca="false">SUMIF($B$15:$B$203,$B226,N$15:N$203)</f>
        <v>1261</v>
      </c>
      <c r="P226" s="4" t="n">
        <f aca="false">SUMIF($B$15:$B$203,$B226,P$15:P$203)</f>
        <v>3995</v>
      </c>
      <c r="Q226" s="4" t="n">
        <f aca="false">SUMIF($B$15:$B$203,$B226,Q$15:Q$203)</f>
        <v>55</v>
      </c>
      <c r="S226" s="4" t="n">
        <f aca="false">SUMIF($B$15:$B$203,$B226,S$15:S$203)</f>
        <v>4000</v>
      </c>
      <c r="T226" s="4" t="n">
        <f aca="false">SUMIF($B$15:$B$203,$B226,T$15:T$203)</f>
        <v>1960</v>
      </c>
      <c r="V226" s="4" t="n">
        <f aca="false">SUMIF($B$15:$B$203,$B226,V$15:V$203)</f>
        <v>4000</v>
      </c>
      <c r="W226" s="4" t="n">
        <f aca="false">SUMIF($B$15:$B$203,$B226,W$15:W$203)</f>
        <v>1594</v>
      </c>
    </row>
    <row r="227" customFormat="false" ht="12.75" hidden="false" customHeight="false" outlineLevel="0" collapsed="false">
      <c r="B227" s="2" t="s">
        <v>277</v>
      </c>
      <c r="C227" s="7"/>
      <c r="D227" s="4" t="n">
        <f aca="false">SUMIF($B$15:$B$203,$B227,D$15:D$203)</f>
        <v>5962</v>
      </c>
      <c r="E227" s="4" t="n">
        <f aca="false">SUMIF($B$15:$B$203,$B227,E$15:E$203)</f>
        <v>0</v>
      </c>
      <c r="G227" s="4" t="n">
        <f aca="false">SUMIF($B$15:$B$203,$B227,G$15:G$203)</f>
        <v>6892</v>
      </c>
      <c r="H227" s="4" t="n">
        <f aca="false">SUMIF($B$15:$B$203,$B227,H$15:H$203)</f>
        <v>203</v>
      </c>
      <c r="J227" s="4" t="n">
        <f aca="false">SUMIF($B$15:$B$203,$B227,J$15:J$203)</f>
        <v>6167</v>
      </c>
      <c r="K227" s="4" t="n">
        <f aca="false">SUMIF($B$15:$B$203,$B227,K$15:K$203)</f>
        <v>0</v>
      </c>
      <c r="M227" s="4" t="n">
        <f aca="false">SUMIF($B$15:$B$203,$B227,M$15:M$203)</f>
        <v>5557</v>
      </c>
      <c r="N227" s="4" t="n">
        <f aca="false">SUMIF($B$15:$B$203,$B227,N$15:N$203)</f>
        <v>1543</v>
      </c>
      <c r="P227" s="4" t="n">
        <f aca="false">SUMIF($B$15:$B$203,$B227,P$15:P$203)</f>
        <v>0</v>
      </c>
      <c r="Q227" s="4" t="n">
        <f aca="false">SUMIF($B$15:$B$203,$B227,Q$15:Q$203)</f>
        <v>0</v>
      </c>
      <c r="S227" s="4" t="n">
        <f aca="false">SUMIF($B$15:$B$203,$B227,S$15:S$203)</f>
        <v>5962</v>
      </c>
      <c r="T227" s="4" t="n">
        <f aca="false">SUMIF($B$15:$B$203,$B227,T$15:T$203)</f>
        <v>2920</v>
      </c>
      <c r="V227" s="4" t="n">
        <f aca="false">SUMIF($B$15:$B$203,$B227,V$15:V$203)</f>
        <v>5962</v>
      </c>
      <c r="W227" s="4" t="n">
        <f aca="false">SUMIF($B$15:$B$203,$B227,W$15:W$203)</f>
        <v>2373</v>
      </c>
    </row>
    <row r="228" customFormat="false" ht="12.75" hidden="false" customHeight="false" outlineLevel="0" collapsed="false">
      <c r="B228" s="2" t="s">
        <v>279</v>
      </c>
      <c r="C228" s="7"/>
      <c r="D228" s="4" t="n">
        <f aca="false">SUMIF($B$15:$B$203,$B228,D$15:D$203)</f>
        <v>13207</v>
      </c>
      <c r="E228" s="4" t="n">
        <f aca="false">SUMIF($B$15:$B$203,$B228,E$15:E$203)</f>
        <v>0</v>
      </c>
      <c r="G228" s="4" t="n">
        <f aca="false">SUMIF($B$15:$B$203,$B228,G$15:G$203)</f>
        <v>22532</v>
      </c>
      <c r="H228" s="4" t="n">
        <f aca="false">SUMIF($B$15:$B$203,$B228,H$15:H$203)</f>
        <v>663</v>
      </c>
      <c r="J228" s="4" t="n">
        <f aca="false">SUMIF($B$15:$B$203,$B228,J$15:J$203)</f>
        <v>18617</v>
      </c>
      <c r="K228" s="4" t="n">
        <f aca="false">SUMIF($B$15:$B$203,$B228,K$15:K$203)</f>
        <v>0</v>
      </c>
      <c r="M228" s="4" t="n">
        <f aca="false">SUMIF($B$15:$B$203,$B228,M$15:M$203)</f>
        <v>361</v>
      </c>
      <c r="N228" s="4" t="n">
        <f aca="false">SUMIF($B$15:$B$203,$B228,N$15:N$203)</f>
        <v>103</v>
      </c>
      <c r="P228" s="4" t="n">
        <f aca="false">SUMIF($B$15:$B$203,$B228,P$15:P$203)</f>
        <v>344</v>
      </c>
      <c r="Q228" s="4" t="n">
        <f aca="false">SUMIF($B$15:$B$203,$B228,Q$15:Q$203)</f>
        <v>6</v>
      </c>
      <c r="S228" s="4" t="n">
        <f aca="false">SUMIF($B$15:$B$203,$B228,S$15:S$203)</f>
        <v>22532</v>
      </c>
      <c r="T228" s="4" t="n">
        <f aca="false">SUMIF($B$15:$B$203,$B228,T$15:T$203)</f>
        <v>11022</v>
      </c>
      <c r="V228" s="4" t="n">
        <f aca="false">SUMIF($B$15:$B$203,$B228,V$15:V$203)</f>
        <v>22532</v>
      </c>
      <c r="W228" s="4" t="n">
        <f aca="false">SUMIF($B$15:$B$203,$B228,W$15:W$203)</f>
        <v>8960</v>
      </c>
    </row>
    <row r="229" customFormat="false" ht="12.75" hidden="false" customHeight="false" outlineLevel="0" collapsed="false">
      <c r="B229" s="2" t="s">
        <v>220</v>
      </c>
      <c r="C229" s="7"/>
      <c r="D229" s="4" t="n">
        <f aca="false">SUMIF($B$15:$B$203,$B229,D$15:D$203)</f>
        <v>901</v>
      </c>
      <c r="E229" s="4" t="n">
        <f aca="false">SUMIF($B$15:$B$203,$B229,E$15:E$203)</f>
        <v>0</v>
      </c>
      <c r="G229" s="4" t="n">
        <f aca="false">SUMIF($B$15:$B$203,$B229,G$15:G$203)</f>
        <v>1329</v>
      </c>
      <c r="H229" s="4" t="n">
        <f aca="false">SUMIF($B$15:$B$203,$B229,H$15:H$203)</f>
        <v>0</v>
      </c>
      <c r="J229" s="4" t="n">
        <f aca="false">SUMIF($B$15:$B$203,$B229,J$15:J$203)</f>
        <v>1322</v>
      </c>
      <c r="K229" s="4" t="n">
        <f aca="false">SUMIF($B$15:$B$203,$B229,K$15:K$203)</f>
        <v>0</v>
      </c>
      <c r="M229" s="4" t="n">
        <f aca="false">SUMIF($B$15:$B$203,$B229,M$15:M$203)</f>
        <v>2691</v>
      </c>
      <c r="N229" s="4" t="n">
        <f aca="false">SUMIF($B$15:$B$203,$B229,N$15:N$203)</f>
        <v>0</v>
      </c>
      <c r="P229" s="4" t="n">
        <f aca="false">SUMIF($B$15:$B$203,$B229,P$15:P$203)</f>
        <v>2220</v>
      </c>
      <c r="Q229" s="4" t="n">
        <f aca="false">SUMIF($B$15:$B$203,$B229,Q$15:Q$203)</f>
        <v>0</v>
      </c>
      <c r="S229" s="4" t="n">
        <f aca="false">SUMIF($B$15:$B$203,$B229,S$15:S$203)</f>
        <v>2952</v>
      </c>
      <c r="T229" s="4" t="n">
        <f aca="false">SUMIF($B$15:$B$203,$B229,T$15:T$203)</f>
        <v>0</v>
      </c>
      <c r="V229" s="4" t="n">
        <f aca="false">SUMIF($B$15:$B$203,$B229,V$15:V$203)</f>
        <v>2952</v>
      </c>
      <c r="W229" s="4" t="n">
        <f aca="false">SUMIF($B$15:$B$203,$B229,W$15:W$203)</f>
        <v>0</v>
      </c>
    </row>
    <row r="230" customFormat="false" ht="12.75" hidden="false" customHeight="false" outlineLevel="0" collapsed="false">
      <c r="B230" s="2" t="s">
        <v>180</v>
      </c>
      <c r="C230" s="7"/>
      <c r="D230" s="4" t="n">
        <f aca="false">SUMIF($B$15:$B$203,$B230,D$15:D$203)</f>
        <v>61380</v>
      </c>
      <c r="E230" s="4" t="n">
        <f aca="false">SUMIF($B$15:$B$203,$B230,E$15:E$203)</f>
        <v>0</v>
      </c>
      <c r="G230" s="4" t="n">
        <f aca="false">SUMIF($B$15:$B$203,$B230,G$15:G$203)</f>
        <v>61380</v>
      </c>
      <c r="H230" s="4" t="n">
        <f aca="false">SUMIF($B$15:$B$203,$B230,H$15:H$203)</f>
        <v>0</v>
      </c>
      <c r="J230" s="4" t="n">
        <f aca="false">SUMIF($B$15:$B$203,$B230,J$15:J$203)</f>
        <v>61380</v>
      </c>
      <c r="K230" s="4" t="n">
        <f aca="false">SUMIF($B$15:$B$203,$B230,K$15:K$203)</f>
        <v>0</v>
      </c>
      <c r="M230" s="4" t="n">
        <f aca="false">SUMIF($B$15:$B$203,$B230,M$15:M$203)</f>
        <v>61380</v>
      </c>
      <c r="N230" s="4" t="n">
        <f aca="false">SUMIF($B$15:$B$203,$B230,N$15:N$203)</f>
        <v>0</v>
      </c>
      <c r="P230" s="4" t="n">
        <f aca="false">SUMIF($B$15:$B$203,$B230,P$15:P$203)</f>
        <v>61380</v>
      </c>
      <c r="Q230" s="4" t="n">
        <f aca="false">SUMIF($B$15:$B$203,$B230,Q$15:Q$203)</f>
        <v>0</v>
      </c>
      <c r="S230" s="4" t="n">
        <f aca="false">SUMIF($B$15:$B$203,$B230,S$15:S$203)</f>
        <v>61380</v>
      </c>
      <c r="T230" s="4" t="n">
        <f aca="false">SUMIF($B$15:$B$203,$B230,T$15:T$203)</f>
        <v>0</v>
      </c>
      <c r="V230" s="4" t="n">
        <f aca="false">SUMIF($B$15:$B$203,$B230,V$15:V$203)</f>
        <v>61380</v>
      </c>
      <c r="W230" s="4" t="n">
        <f aca="false">SUMIF($B$15:$B$203,$B230,W$15:W$203)</f>
        <v>0</v>
      </c>
    </row>
    <row r="231" customFormat="false" ht="12.75" hidden="false" customHeight="false" outlineLevel="0" collapsed="false">
      <c r="B231" s="2" t="s">
        <v>50</v>
      </c>
      <c r="C231" s="7"/>
      <c r="D231" s="4" t="n">
        <f aca="false">SUMIF($B$15:$B$203,$B231,D$15:D$203)</f>
        <v>28988</v>
      </c>
      <c r="E231" s="4" t="n">
        <f aca="false">SUMIF($B$15:$B$203,$B231,E$15:E$203)</f>
        <v>0</v>
      </c>
      <c r="G231" s="4" t="n">
        <f aca="false">SUMIF($B$15:$B$203,$B231,G$15:G$203)</f>
        <v>28988</v>
      </c>
      <c r="H231" s="4" t="n">
        <f aca="false">SUMIF($B$15:$B$203,$B231,H$15:H$203)</f>
        <v>747</v>
      </c>
      <c r="J231" s="4" t="n">
        <f aca="false">SUMIF($B$15:$B$203,$B231,J$15:J$203)</f>
        <v>28988</v>
      </c>
      <c r="K231" s="4" t="n">
        <f aca="false">SUMIF($B$15:$B$203,$B231,K$15:K$203)</f>
        <v>0</v>
      </c>
      <c r="M231" s="4" t="n">
        <f aca="false">SUMIF($B$15:$B$203,$B231,M$15:M$203)</f>
        <v>28988</v>
      </c>
      <c r="N231" s="4" t="n">
        <f aca="false">SUMIF($B$15:$B$203,$B231,N$15:N$203)</f>
        <v>4155</v>
      </c>
      <c r="P231" s="4" t="n">
        <f aca="false">SUMIF($B$15:$B$203,$B231,P$15:P$203)</f>
        <v>28988</v>
      </c>
      <c r="Q231" s="4" t="n">
        <f aca="false">SUMIF($B$15:$B$203,$B231,Q$15:Q$203)</f>
        <v>312</v>
      </c>
      <c r="S231" s="4" t="n">
        <f aca="false">SUMIF($B$15:$B$203,$B231,S$15:S$203)</f>
        <v>28988</v>
      </c>
      <c r="T231" s="4" t="n">
        <f aca="false">SUMIF($B$15:$B$203,$B231,T$15:T$203)</f>
        <v>5672</v>
      </c>
      <c r="V231" s="4" t="n">
        <f aca="false">SUMIF($B$15:$B$203,$B231,V$15:V$203)</f>
        <v>28988</v>
      </c>
      <c r="W231" s="4" t="n">
        <f aca="false">SUMIF($B$15:$B$203,$B231,W$15:W$203)</f>
        <v>5351</v>
      </c>
    </row>
    <row r="232" customFormat="false" ht="12.75" hidden="false" customHeight="false" outlineLevel="0" collapsed="false">
      <c r="B232" s="2" t="s">
        <v>182</v>
      </c>
      <c r="C232" s="7"/>
      <c r="D232" s="4" t="n">
        <f aca="false">SUMIF($B$15:$B$203,$B232,D$15:D$203)</f>
        <v>25575</v>
      </c>
      <c r="E232" s="4" t="n">
        <f aca="false">SUMIF($B$15:$B$203,$B232,E$15:E$203)</f>
        <v>0</v>
      </c>
      <c r="G232" s="4" t="n">
        <f aca="false">SUMIF($B$15:$B$203,$B232,G$15:G$203)</f>
        <v>25575</v>
      </c>
      <c r="H232" s="4" t="n">
        <f aca="false">SUMIF($B$15:$B$203,$B232,H$15:H$203)</f>
        <v>0</v>
      </c>
      <c r="J232" s="4" t="n">
        <f aca="false">SUMIF($B$15:$B$203,$B232,J$15:J$203)</f>
        <v>25575</v>
      </c>
      <c r="K232" s="4" t="n">
        <f aca="false">SUMIF($B$15:$B$203,$B232,K$15:K$203)</f>
        <v>0</v>
      </c>
      <c r="M232" s="4" t="n">
        <f aca="false">SUMIF($B$15:$B$203,$B232,M$15:M$203)</f>
        <v>25575</v>
      </c>
      <c r="N232" s="4" t="n">
        <f aca="false">SUMIF($B$15:$B$203,$B232,N$15:N$203)</f>
        <v>0</v>
      </c>
      <c r="P232" s="4" t="n">
        <f aca="false">SUMIF($B$15:$B$203,$B232,P$15:P$203)</f>
        <v>25575</v>
      </c>
      <c r="Q232" s="4" t="n">
        <f aca="false">SUMIF($B$15:$B$203,$B232,Q$15:Q$203)</f>
        <v>94</v>
      </c>
      <c r="S232" s="4" t="n">
        <f aca="false">SUMIF($B$15:$B$203,$B232,S$15:S$203)</f>
        <v>25575</v>
      </c>
      <c r="T232" s="4" t="n">
        <f aca="false">SUMIF($B$15:$B$203,$B232,T$15:T$203)</f>
        <v>0</v>
      </c>
      <c r="V232" s="4" t="n">
        <f aca="false">SUMIF($B$15:$B$203,$B232,V$15:V$203)</f>
        <v>25575</v>
      </c>
      <c r="W232" s="4" t="n">
        <f aca="false">SUMIF($B$15:$B$203,$B232,W$15:W$203)</f>
        <v>0</v>
      </c>
    </row>
    <row r="233" customFormat="false" ht="12.75" hidden="false" customHeight="false" outlineLevel="0" collapsed="false">
      <c r="B233" s="2" t="s">
        <v>54</v>
      </c>
      <c r="C233" s="7"/>
      <c r="D233" s="4" t="n">
        <f aca="false">SUMIF($B$15:$B$203,$B233,D$15:D$203)</f>
        <v>7008</v>
      </c>
      <c r="E233" s="4" t="n">
        <f aca="false">SUMIF($B$15:$B$203,$B233,E$15:E$203)</f>
        <v>0</v>
      </c>
      <c r="G233" s="4" t="n">
        <f aca="false">SUMIF($B$15:$B$203,$B233,G$15:G$203)</f>
        <v>7008</v>
      </c>
      <c r="H233" s="4" t="n">
        <f aca="false">SUMIF($B$15:$B$203,$B233,H$15:H$203)</f>
        <v>90</v>
      </c>
      <c r="J233" s="4" t="n">
        <f aca="false">SUMIF($B$15:$B$203,$B233,J$15:J$203)</f>
        <v>7008</v>
      </c>
      <c r="K233" s="4" t="n">
        <f aca="false">SUMIF($B$15:$B$203,$B233,K$15:K$203)</f>
        <v>0</v>
      </c>
      <c r="M233" s="4" t="n">
        <f aca="false">SUMIF($B$15:$B$203,$B233,M$15:M$203)</f>
        <v>7008</v>
      </c>
      <c r="N233" s="4" t="n">
        <f aca="false">SUMIF($B$15:$B$203,$B233,N$15:N$203)</f>
        <v>785</v>
      </c>
      <c r="P233" s="4" t="n">
        <f aca="false">SUMIF($B$15:$B$203,$B233,P$15:P$203)</f>
        <v>7008</v>
      </c>
      <c r="Q233" s="4" t="n">
        <f aca="false">SUMIF($B$15:$B$203,$B233,Q$15:Q$203)</f>
        <v>43</v>
      </c>
      <c r="S233" s="4" t="n">
        <f aca="false">SUMIF($B$15:$B$203,$B233,S$15:S$203)</f>
        <v>7008</v>
      </c>
      <c r="T233" s="4" t="n">
        <f aca="false">SUMIF($B$15:$B$203,$B233,T$15:T$203)</f>
        <v>1275</v>
      </c>
      <c r="V233" s="4" t="n">
        <f aca="false">SUMIF($B$15:$B$203,$B233,V$15:V$203)</f>
        <v>7008</v>
      </c>
      <c r="W233" s="4" t="n">
        <f aca="false">SUMIF($B$15:$B$203,$B233,W$15:W$203)</f>
        <v>1098</v>
      </c>
    </row>
    <row r="234" customFormat="false" ht="12.75" hidden="false" customHeight="false" outlineLevel="0" collapsed="false">
      <c r="B234" s="2" t="s">
        <v>57</v>
      </c>
      <c r="C234" s="7"/>
      <c r="D234" s="4" t="n">
        <f aca="false">SUMIF($B$15:$B$203,$B234,D$15:D$203)</f>
        <v>187210</v>
      </c>
      <c r="E234" s="4" t="n">
        <f aca="false">SUMIF($B$15:$B$203,$B234,E$15:E$203)</f>
        <v>0</v>
      </c>
      <c r="G234" s="4" t="n">
        <f aca="false">SUMIF($B$15:$B$203,$B234,G$15:G$203)</f>
        <v>187210</v>
      </c>
      <c r="H234" s="4" t="n">
        <f aca="false">SUMIF($B$15:$B$203,$B234,H$15:H$203)</f>
        <v>5505</v>
      </c>
      <c r="J234" s="4" t="n">
        <f aca="false">SUMIF($B$15:$B$203,$B234,J$15:J$203)</f>
        <v>187210</v>
      </c>
      <c r="K234" s="4" t="n">
        <f aca="false">SUMIF($B$15:$B$203,$B234,K$15:K$203)</f>
        <v>0</v>
      </c>
      <c r="M234" s="4" t="n">
        <f aca="false">SUMIF($B$15:$B$203,$B234,M$15:M$203)</f>
        <v>187210</v>
      </c>
      <c r="N234" s="4" t="n">
        <f aca="false">SUMIF($B$15:$B$203,$B234,N$15:N$203)</f>
        <v>50067</v>
      </c>
      <c r="P234" s="4" t="n">
        <f aca="false">SUMIF($B$15:$B$203,$B234,P$15:P$203)</f>
        <v>187210</v>
      </c>
      <c r="Q234" s="4" t="n">
        <f aca="false">SUMIF($B$15:$B$203,$B234,Q$15:Q$203)</f>
        <v>2546</v>
      </c>
      <c r="S234" s="4" t="n">
        <f aca="false">SUMIF($B$15:$B$203,$B234,S$15:S$203)</f>
        <v>187210</v>
      </c>
      <c r="T234" s="4" t="n">
        <f aca="false">SUMIF($B$15:$B$203,$B234,T$15:T$203)</f>
        <v>84090</v>
      </c>
      <c r="V234" s="4" t="n">
        <f aca="false">SUMIF($B$15:$B$203,$B234,V$15:V$203)</f>
        <v>187210</v>
      </c>
      <c r="W234" s="4" t="n">
        <f aca="false">SUMIF($B$15:$B$203,$B234,W$15:W$203)</f>
        <v>70543</v>
      </c>
    </row>
    <row r="235" customFormat="false" ht="12.75" hidden="false" customHeight="false" outlineLevel="0" collapsed="false">
      <c r="B235" s="2" t="s">
        <v>184</v>
      </c>
      <c r="C235" s="7"/>
      <c r="D235" s="4" t="n">
        <f aca="false">SUMIF($B$15:$B$203,$B235,D$15:D$203)</f>
        <v>306900</v>
      </c>
      <c r="E235" s="4" t="n">
        <f aca="false">SUMIF($B$15:$B$203,$B235,E$15:E$203)</f>
        <v>0</v>
      </c>
      <c r="G235" s="4" t="n">
        <f aca="false">SUMIF($B$15:$B$203,$B235,G$15:G$203)</f>
        <v>306900</v>
      </c>
      <c r="H235" s="4" t="n">
        <f aca="false">SUMIF($B$15:$B$203,$B235,H$15:H$203)</f>
        <v>0</v>
      </c>
      <c r="J235" s="4" t="n">
        <f aca="false">SUMIF($B$15:$B$203,$B235,J$15:J$203)</f>
        <v>306900</v>
      </c>
      <c r="K235" s="4" t="n">
        <f aca="false">SUMIF($B$15:$B$203,$B235,K$15:K$203)</f>
        <v>0</v>
      </c>
      <c r="M235" s="4" t="n">
        <f aca="false">SUMIF($B$15:$B$203,$B235,M$15:M$203)</f>
        <v>306900</v>
      </c>
      <c r="N235" s="4" t="n">
        <f aca="false">SUMIF($B$15:$B$203,$B235,N$15:N$203)</f>
        <v>0</v>
      </c>
      <c r="P235" s="4" t="n">
        <f aca="false">SUMIF($B$15:$B$203,$B235,P$15:P$203)</f>
        <v>306900</v>
      </c>
      <c r="Q235" s="4" t="n">
        <f aca="false">SUMIF($B$15:$B$203,$B235,Q$15:Q$203)</f>
        <v>0</v>
      </c>
      <c r="S235" s="4" t="n">
        <f aca="false">SUMIF($B$15:$B$203,$B235,S$15:S$203)</f>
        <v>306900</v>
      </c>
      <c r="T235" s="4" t="n">
        <f aca="false">SUMIF($B$15:$B$203,$B235,T$15:T$203)</f>
        <v>0</v>
      </c>
      <c r="V235" s="4" t="n">
        <f aca="false">SUMIF($B$15:$B$203,$B235,V$15:V$203)</f>
        <v>306900</v>
      </c>
      <c r="W235" s="4" t="n">
        <f aca="false">SUMIF($B$15:$B$203,$B235,W$15:W$203)</f>
        <v>0</v>
      </c>
    </row>
    <row r="236" customFormat="false" ht="12.75" hidden="false" customHeight="false" outlineLevel="0" collapsed="false">
      <c r="B236" s="2" t="s">
        <v>281</v>
      </c>
      <c r="C236" s="7"/>
      <c r="D236" s="4" t="n">
        <f aca="false">SUMIF($B$15:$B$203,$B236,D$15:D$203)</f>
        <v>2108</v>
      </c>
      <c r="E236" s="4" t="n">
        <f aca="false">SUMIF($B$15:$B$203,$B236,E$15:E$203)</f>
        <v>0</v>
      </c>
      <c r="G236" s="4" t="n">
        <f aca="false">SUMIF($B$15:$B$203,$B236,G$15:G$203)</f>
        <v>2085</v>
      </c>
      <c r="H236" s="4" t="n">
        <f aca="false">SUMIF($B$15:$B$203,$B236,H$15:H$203)</f>
        <v>62</v>
      </c>
      <c r="J236" s="4" t="n">
        <f aca="false">SUMIF($B$15:$B$203,$B236,J$15:J$203)</f>
        <v>1476</v>
      </c>
      <c r="K236" s="4" t="n">
        <f aca="false">SUMIF($B$15:$B$203,$B236,K$15:K$203)</f>
        <v>0</v>
      </c>
      <c r="M236" s="4" t="n">
        <f aca="false">SUMIF($B$15:$B$203,$B236,M$15:M$203)</f>
        <v>2421</v>
      </c>
      <c r="N236" s="4" t="n">
        <f aca="false">SUMIF($B$15:$B$203,$B236,N$15:N$203)</f>
        <v>681</v>
      </c>
      <c r="P236" s="4" t="n">
        <f aca="false">SUMIF($B$15:$B$203,$B236,P$15:P$203)</f>
        <v>0</v>
      </c>
      <c r="Q236" s="4" t="n">
        <f aca="false">SUMIF($B$15:$B$203,$B236,Q$15:Q$203)</f>
        <v>0</v>
      </c>
      <c r="S236" s="4" t="n">
        <f aca="false">SUMIF($B$15:$B$203,$B236,S$15:S$203)</f>
        <v>10192</v>
      </c>
      <c r="T236" s="4" t="n">
        <f aca="false">SUMIF($B$15:$B$203,$B236,T$15:T$203)</f>
        <v>6707</v>
      </c>
      <c r="V236" s="4" t="n">
        <f aca="false">SUMIF($B$15:$B$203,$B236,V$15:V$203)</f>
        <v>10192</v>
      </c>
      <c r="W236" s="4" t="n">
        <f aca="false">SUMIF($B$15:$B$203,$B236,W$15:W$203)</f>
        <v>6083</v>
      </c>
    </row>
    <row r="237" customFormat="false" ht="12.75" hidden="false" customHeight="false" outlineLevel="0" collapsed="false">
      <c r="B237" s="2" t="s">
        <v>283</v>
      </c>
      <c r="C237" s="7"/>
      <c r="D237" s="4" t="n">
        <f aca="false">SUMIF($B$15:$B$203,$B237,D$15:D$203)</f>
        <v>37611</v>
      </c>
      <c r="E237" s="4" t="n">
        <f aca="false">SUMIF($B$15:$B$203,$B237,E$15:E$203)</f>
        <v>0</v>
      </c>
      <c r="G237" s="4" t="n">
        <f aca="false">SUMIF($B$15:$B$203,$B237,G$15:G$203)</f>
        <v>64618</v>
      </c>
      <c r="H237" s="4" t="n">
        <f aca="false">SUMIF($B$15:$B$203,$B237,H$15:H$203)</f>
        <v>1906</v>
      </c>
      <c r="J237" s="4" t="n">
        <f aca="false">SUMIF($B$15:$B$203,$B237,J$15:J$203)</f>
        <v>37048</v>
      </c>
      <c r="K237" s="4" t="n">
        <f aca="false">SUMIF($B$15:$B$203,$B237,K$15:K$203)</f>
        <v>0</v>
      </c>
      <c r="M237" s="4" t="n">
        <f aca="false">SUMIF($B$15:$B$203,$B237,M$15:M$203)</f>
        <v>106368</v>
      </c>
      <c r="N237" s="4" t="n">
        <f aca="false">SUMIF($B$15:$B$203,$B237,N$15:N$203)</f>
        <v>28051</v>
      </c>
      <c r="P237" s="4" t="n">
        <f aca="false">SUMIF($B$15:$B$203,$B237,P$15:P$203)</f>
        <v>35274</v>
      </c>
      <c r="Q237" s="4" t="n">
        <f aca="false">SUMIF($B$15:$B$203,$B237,Q$15:Q$203)</f>
        <v>487</v>
      </c>
      <c r="S237" s="4" t="n">
        <f aca="false">SUMIF($B$15:$B$203,$B237,S$15:S$203)</f>
        <v>131800</v>
      </c>
      <c r="T237" s="4" t="n">
        <f aca="false">SUMIF($B$15:$B$203,$B237,T$15:T$203)</f>
        <v>56077</v>
      </c>
      <c r="V237" s="4" t="n">
        <f aca="false">SUMIF($B$15:$B$203,$B237,V$15:V$203)</f>
        <v>131800</v>
      </c>
      <c r="W237" s="4" t="n">
        <f aca="false">SUMIF($B$15:$B$203,$B237,W$15:W$203)</f>
        <v>47908</v>
      </c>
    </row>
    <row r="238" customFormat="false" ht="12.75" hidden="false" customHeight="false" outlineLevel="0" collapsed="false">
      <c r="B238" s="2" t="s">
        <v>222</v>
      </c>
      <c r="C238" s="7"/>
      <c r="D238" s="4" t="n">
        <f aca="false">SUMIF($B$15:$B$203,$B238,D$15:D$203)</f>
        <v>569</v>
      </c>
      <c r="E238" s="4" t="n">
        <f aca="false">SUMIF($B$15:$B$203,$B238,E$15:E$203)</f>
        <v>0</v>
      </c>
      <c r="G238" s="4" t="n">
        <f aca="false">SUMIF($B$15:$B$203,$B238,G$15:G$203)</f>
        <v>929</v>
      </c>
      <c r="H238" s="4" t="n">
        <f aca="false">SUMIF($B$15:$B$203,$B238,H$15:H$203)</f>
        <v>0</v>
      </c>
      <c r="J238" s="4" t="n">
        <f aca="false">SUMIF($B$15:$B$203,$B238,J$15:J$203)</f>
        <v>839</v>
      </c>
      <c r="K238" s="4" t="n">
        <f aca="false">SUMIF($B$15:$B$203,$B238,K$15:K$203)</f>
        <v>0</v>
      </c>
      <c r="M238" s="4" t="n">
        <f aca="false">SUMIF($B$15:$B$203,$B238,M$15:M$203)</f>
        <v>919</v>
      </c>
      <c r="N238" s="4" t="n">
        <f aca="false">SUMIF($B$15:$B$203,$B238,N$15:N$203)</f>
        <v>0</v>
      </c>
      <c r="P238" s="4" t="n">
        <f aca="false">SUMIF($B$15:$B$203,$B238,P$15:P$203)</f>
        <v>627</v>
      </c>
      <c r="Q238" s="4" t="n">
        <f aca="false">SUMIF($B$15:$B$203,$B238,Q$15:Q$203)</f>
        <v>0</v>
      </c>
      <c r="S238" s="4" t="n">
        <f aca="false">SUMIF($B$15:$B$203,$B238,S$15:S$203)</f>
        <v>806</v>
      </c>
      <c r="T238" s="4" t="n">
        <f aca="false">SUMIF($B$15:$B$203,$B238,T$15:T$203)</f>
        <v>0</v>
      </c>
      <c r="V238" s="4" t="n">
        <f aca="false">SUMIF($B$15:$B$203,$B238,V$15:V$203)</f>
        <v>569</v>
      </c>
      <c r="W238" s="4" t="n">
        <f aca="false">SUMIF($B$15:$B$203,$B238,W$15:W$203)</f>
        <v>0</v>
      </c>
    </row>
    <row r="239" customFormat="false" ht="12.75" hidden="false" customHeight="false" outlineLevel="0" collapsed="false">
      <c r="B239" s="2" t="s">
        <v>224</v>
      </c>
      <c r="C239" s="7"/>
      <c r="D239" s="4" t="n">
        <f aca="false">SUMIF($B$15:$B$203,$B239,D$15:D$203)</f>
        <v>478</v>
      </c>
      <c r="E239" s="4" t="n">
        <f aca="false">SUMIF($B$15:$B$203,$B239,E$15:E$203)</f>
        <v>0</v>
      </c>
      <c r="G239" s="4" t="n">
        <f aca="false">SUMIF($B$15:$B$203,$B239,G$15:G$203)</f>
        <v>770</v>
      </c>
      <c r="H239" s="4" t="n">
        <f aca="false">SUMIF($B$15:$B$203,$B239,H$15:H$203)</f>
        <v>0</v>
      </c>
      <c r="J239" s="4" t="n">
        <f aca="false">SUMIF($B$15:$B$203,$B239,J$15:J$203)</f>
        <v>368</v>
      </c>
      <c r="K239" s="4" t="n">
        <f aca="false">SUMIF($B$15:$B$203,$B239,K$15:K$203)</f>
        <v>0</v>
      </c>
      <c r="M239" s="4" t="n">
        <f aca="false">SUMIF($B$15:$B$203,$B239,M$15:M$203)</f>
        <v>793</v>
      </c>
      <c r="N239" s="4" t="n">
        <f aca="false">SUMIF($B$15:$B$203,$B239,N$15:N$203)</f>
        <v>0</v>
      </c>
      <c r="P239" s="4" t="n">
        <f aca="false">SUMIF($B$15:$B$203,$B239,P$15:P$203)</f>
        <v>515</v>
      </c>
      <c r="Q239" s="4" t="n">
        <f aca="false">SUMIF($B$15:$B$203,$B239,Q$15:Q$203)</f>
        <v>0</v>
      </c>
      <c r="S239" s="4" t="n">
        <f aca="false">SUMIF($B$15:$B$203,$B239,S$15:S$203)</f>
        <v>793</v>
      </c>
      <c r="T239" s="4" t="n">
        <f aca="false">SUMIF($B$15:$B$203,$B239,T$15:T$203)</f>
        <v>0</v>
      </c>
      <c r="V239" s="4" t="n">
        <f aca="false">SUMIF($B$15:$B$203,$B239,V$15:V$203)</f>
        <v>793</v>
      </c>
      <c r="W239" s="4" t="n">
        <f aca="false">SUMIF($B$15:$B$203,$B239,W$15:W$203)</f>
        <v>0</v>
      </c>
    </row>
    <row r="240" customFormat="false" ht="12.75" hidden="false" customHeight="false" outlineLevel="0" collapsed="false">
      <c r="B240" s="2" t="s">
        <v>226</v>
      </c>
      <c r="C240" s="7"/>
      <c r="D240" s="4" t="n">
        <f aca="false">SUMIF($B$15:$B$203,$B240,D$15:D$203)</f>
        <v>1710</v>
      </c>
      <c r="E240" s="4" t="n">
        <f aca="false">SUMIF($B$15:$B$203,$B240,E$15:E$203)</f>
        <v>0</v>
      </c>
      <c r="G240" s="4" t="n">
        <f aca="false">SUMIF($B$15:$B$203,$B240,G$15:G$203)</f>
        <v>2709</v>
      </c>
      <c r="H240" s="4" t="n">
        <f aca="false">SUMIF($B$15:$B$203,$B240,H$15:H$203)</f>
        <v>0</v>
      </c>
      <c r="J240" s="4" t="n">
        <f aca="false">SUMIF($B$15:$B$203,$B240,J$15:J$203)</f>
        <v>2470</v>
      </c>
      <c r="K240" s="4" t="n">
        <f aca="false">SUMIF($B$15:$B$203,$B240,K$15:K$203)</f>
        <v>0</v>
      </c>
      <c r="M240" s="4" t="n">
        <f aca="false">SUMIF($B$15:$B$203,$B240,M$15:M$203)</f>
        <v>3392</v>
      </c>
      <c r="N240" s="4" t="n">
        <f aca="false">SUMIF($B$15:$B$203,$B240,N$15:N$203)</f>
        <v>0</v>
      </c>
      <c r="P240" s="4" t="n">
        <f aca="false">SUMIF($B$15:$B$203,$B240,P$15:P$203)</f>
        <v>2597</v>
      </c>
      <c r="Q240" s="4" t="n">
        <f aca="false">SUMIF($B$15:$B$203,$B240,Q$15:Q$203)</f>
        <v>0</v>
      </c>
      <c r="S240" s="4" t="n">
        <f aca="false">SUMIF($B$15:$B$203,$B240,S$15:S$203)</f>
        <v>3392</v>
      </c>
      <c r="T240" s="4" t="n">
        <f aca="false">SUMIF($B$15:$B$203,$B240,T$15:T$203)</f>
        <v>0</v>
      </c>
      <c r="V240" s="4" t="n">
        <f aca="false">SUMIF($B$15:$B$203,$B240,V$15:V$203)</f>
        <v>3392</v>
      </c>
      <c r="W240" s="4" t="n">
        <f aca="false">SUMIF($B$15:$B$203,$B240,W$15:W$203)</f>
        <v>0</v>
      </c>
    </row>
    <row r="241" customFormat="false" ht="12.75" hidden="false" customHeight="false" outlineLevel="0" collapsed="false">
      <c r="B241" s="2" t="s">
        <v>228</v>
      </c>
      <c r="C241" s="7"/>
      <c r="D241" s="4" t="n">
        <f aca="false">SUMIF($B$15:$B$203,$B241,D$15:D$203)</f>
        <v>916</v>
      </c>
      <c r="E241" s="4" t="n">
        <f aca="false">SUMIF($B$15:$B$203,$B241,E$15:E$203)</f>
        <v>0</v>
      </c>
      <c r="G241" s="4" t="n">
        <f aca="false">SUMIF($B$15:$B$203,$B241,G$15:G$203)</f>
        <v>1446</v>
      </c>
      <c r="H241" s="4" t="n">
        <f aca="false">SUMIF($B$15:$B$203,$B241,H$15:H$203)</f>
        <v>0</v>
      </c>
      <c r="J241" s="4" t="n">
        <f aca="false">SUMIF($B$15:$B$203,$B241,J$15:J$203)</f>
        <v>756</v>
      </c>
      <c r="K241" s="4" t="n">
        <f aca="false">SUMIF($B$15:$B$203,$B241,K$15:K$203)</f>
        <v>0</v>
      </c>
      <c r="M241" s="4" t="n">
        <f aca="false">SUMIF($B$15:$B$203,$B241,M$15:M$203)</f>
        <v>1409</v>
      </c>
      <c r="N241" s="4" t="n">
        <f aca="false">SUMIF($B$15:$B$203,$B241,N$15:N$203)</f>
        <v>0</v>
      </c>
      <c r="P241" s="4" t="n">
        <f aca="false">SUMIF($B$15:$B$203,$B241,P$15:P$203)</f>
        <v>906</v>
      </c>
      <c r="Q241" s="4" t="n">
        <f aca="false">SUMIF($B$15:$B$203,$B241,Q$15:Q$203)</f>
        <v>0</v>
      </c>
      <c r="S241" s="4" t="n">
        <f aca="false">SUMIF($B$15:$B$203,$B241,S$15:S$203)</f>
        <v>1446</v>
      </c>
      <c r="T241" s="4" t="n">
        <f aca="false">SUMIF($B$15:$B$203,$B241,T$15:T$203)</f>
        <v>0</v>
      </c>
      <c r="V241" s="4" t="n">
        <f aca="false">SUMIF($B$15:$B$203,$B241,V$15:V$203)</f>
        <v>1446</v>
      </c>
      <c r="W241" s="4" t="n">
        <f aca="false">SUMIF($B$15:$B$203,$B241,W$15:W$203)</f>
        <v>0</v>
      </c>
    </row>
    <row r="242" customFormat="false" ht="12.75" hidden="false" customHeight="false" outlineLevel="0" collapsed="false">
      <c r="B242" s="2" t="s">
        <v>230</v>
      </c>
      <c r="C242" s="7"/>
      <c r="D242" s="4" t="n">
        <f aca="false">SUMIF($B$15:$B$203,$B242,D$15:D$203)</f>
        <v>64</v>
      </c>
      <c r="E242" s="4" t="n">
        <f aca="false">SUMIF($B$15:$B$203,$B242,E$15:E$203)</f>
        <v>0</v>
      </c>
      <c r="G242" s="4" t="n">
        <f aca="false">SUMIF($B$15:$B$203,$B242,G$15:G$203)</f>
        <v>106</v>
      </c>
      <c r="H242" s="4" t="n">
        <f aca="false">SUMIF($B$15:$B$203,$B242,H$15:H$203)</f>
        <v>0</v>
      </c>
      <c r="J242" s="4" t="n">
        <f aca="false">SUMIF($B$15:$B$203,$B242,J$15:J$203)</f>
        <v>57</v>
      </c>
      <c r="K242" s="4" t="n">
        <f aca="false">SUMIF($B$15:$B$203,$B242,K$15:K$203)</f>
        <v>0</v>
      </c>
      <c r="M242" s="4" t="n">
        <f aca="false">SUMIF($B$15:$B$203,$B242,M$15:M$203)</f>
        <v>103</v>
      </c>
      <c r="N242" s="4" t="n">
        <f aca="false">SUMIF($B$15:$B$203,$B242,N$15:N$203)</f>
        <v>0</v>
      </c>
      <c r="P242" s="4" t="n">
        <f aca="false">SUMIF($B$15:$B$203,$B242,P$15:P$203)</f>
        <v>66</v>
      </c>
      <c r="Q242" s="4" t="n">
        <f aca="false">SUMIF($B$15:$B$203,$B242,Q$15:Q$203)</f>
        <v>0</v>
      </c>
      <c r="S242" s="4" t="n">
        <f aca="false">SUMIF($B$15:$B$203,$B242,S$15:S$203)</f>
        <v>106</v>
      </c>
      <c r="T242" s="4" t="n">
        <f aca="false">SUMIF($B$15:$B$203,$B242,T$15:T$203)</f>
        <v>0</v>
      </c>
      <c r="V242" s="4" t="n">
        <f aca="false">SUMIF($B$15:$B$203,$B242,V$15:V$203)</f>
        <v>106</v>
      </c>
      <c r="W242" s="4" t="n">
        <f aca="false">SUMIF($B$15:$B$203,$B242,W$15:W$203)</f>
        <v>0</v>
      </c>
    </row>
    <row r="243" customFormat="false" ht="12.75" hidden="false" customHeight="false" outlineLevel="0" collapsed="false">
      <c r="B243" s="2" t="s">
        <v>285</v>
      </c>
      <c r="C243" s="7"/>
      <c r="D243" s="4" t="n">
        <f aca="false">SUMIF($B$15:$B$203,$B243,D$15:D$203)</f>
        <v>12680</v>
      </c>
      <c r="E243" s="4" t="n">
        <f aca="false">SUMIF($B$15:$B$203,$B243,E$15:E$203)</f>
        <v>0</v>
      </c>
      <c r="G243" s="4" t="n">
        <f aca="false">SUMIF($B$15:$B$203,$B243,G$15:G$203)</f>
        <v>17079</v>
      </c>
      <c r="H243" s="4" t="n">
        <f aca="false">SUMIF($B$15:$B$203,$B243,H$15:H$203)</f>
        <v>503</v>
      </c>
      <c r="J243" s="4" t="n">
        <f aca="false">SUMIF($B$15:$B$203,$B243,J$15:J$203)</f>
        <v>13546</v>
      </c>
      <c r="K243" s="4" t="n">
        <f aca="false">SUMIF($B$15:$B$203,$B243,K$15:K$203)</f>
        <v>0</v>
      </c>
      <c r="M243" s="4" t="n">
        <f aca="false">SUMIF($B$15:$B$203,$B243,M$15:M$203)</f>
        <v>25504</v>
      </c>
      <c r="N243" s="4" t="n">
        <f aca="false">SUMIF($B$15:$B$203,$B243,N$15:N$203)</f>
        <v>6900</v>
      </c>
      <c r="P243" s="4" t="n">
        <f aca="false">SUMIF($B$15:$B$203,$B243,P$15:P$203)</f>
        <v>18933</v>
      </c>
      <c r="Q243" s="4" t="n">
        <f aca="false">SUMIF($B$15:$B$203,$B243,Q$15:Q$203)</f>
        <v>258</v>
      </c>
      <c r="S243" s="4" t="n">
        <f aca="false">SUMIF($B$15:$B$203,$B243,S$15:S$203)</f>
        <v>30000</v>
      </c>
      <c r="T243" s="4" t="n">
        <f aca="false">SUMIF($B$15:$B$203,$B243,T$15:T$203)</f>
        <v>14204</v>
      </c>
      <c r="V243" s="4" t="n">
        <f aca="false">SUMIF($B$15:$B$203,$B243,V$15:V$203)</f>
        <v>30000</v>
      </c>
      <c r="W243" s="4" t="n">
        <f aca="false">SUMIF($B$15:$B$203,$B243,W$15:W$203)</f>
        <v>11523</v>
      </c>
    </row>
    <row r="244" customFormat="false" ht="12.75" hidden="false" customHeight="false" outlineLevel="0" collapsed="false">
      <c r="B244" s="2" t="s">
        <v>287</v>
      </c>
      <c r="C244" s="7"/>
      <c r="D244" s="4" t="n">
        <f aca="false">SUMIF($B$15:$B$203,$B244,D$15:D$203)</f>
        <v>795</v>
      </c>
      <c r="E244" s="4" t="n">
        <f aca="false">SUMIF($B$15:$B$203,$B244,E$15:E$203)</f>
        <v>0</v>
      </c>
      <c r="G244" s="4" t="n">
        <f aca="false">SUMIF($B$15:$B$203,$B244,G$15:G$203)</f>
        <v>694</v>
      </c>
      <c r="H244" s="4" t="n">
        <f aca="false">SUMIF($B$15:$B$203,$B244,H$15:H$203)</f>
        <v>22</v>
      </c>
      <c r="J244" s="4" t="n">
        <f aca="false">SUMIF($B$15:$B$203,$B244,J$15:J$203)</f>
        <v>618</v>
      </c>
      <c r="K244" s="4" t="n">
        <f aca="false">SUMIF($B$15:$B$203,$B244,K$15:K$203)</f>
        <v>0</v>
      </c>
      <c r="M244" s="4" t="n">
        <f aca="false">SUMIF($B$15:$B$203,$B244,M$15:M$203)</f>
        <v>731</v>
      </c>
      <c r="N244" s="4" t="n">
        <f aca="false">SUMIF($B$15:$B$203,$B244,N$15:N$203)</f>
        <v>208</v>
      </c>
      <c r="P244" s="4" t="n">
        <f aca="false">SUMIF($B$15:$B$203,$B244,P$15:P$203)</f>
        <v>536</v>
      </c>
      <c r="Q244" s="4" t="n">
        <f aca="false">SUMIF($B$15:$B$203,$B244,Q$15:Q$203)</f>
        <v>9</v>
      </c>
      <c r="S244" s="4" t="n">
        <f aca="false">SUMIF($B$15:$B$203,$B244,S$15:S$203)</f>
        <v>795</v>
      </c>
      <c r="T244" s="4" t="n">
        <f aca="false">SUMIF($B$15:$B$203,$B244,T$15:T$203)</f>
        <v>395</v>
      </c>
      <c r="V244" s="4" t="n">
        <f aca="false">SUMIF($B$15:$B$203,$B244,V$15:V$203)</f>
        <v>795</v>
      </c>
      <c r="W244" s="4" t="n">
        <f aca="false">SUMIF($B$15:$B$203,$B244,W$15:W$203)</f>
        <v>322</v>
      </c>
    </row>
    <row r="245" customFormat="false" ht="12.75" hidden="false" customHeight="false" outlineLevel="0" collapsed="false">
      <c r="B245" s="2" t="s">
        <v>62</v>
      </c>
      <c r="C245" s="7"/>
      <c r="D245" s="4" t="n">
        <f aca="false">SUMIF($B$15:$B$203,$B245,D$15:D$203)</f>
        <v>36828</v>
      </c>
      <c r="E245" s="4" t="n">
        <f aca="false">SUMIF($B$15:$B$203,$B245,E$15:E$203)</f>
        <v>0</v>
      </c>
      <c r="G245" s="4" t="n">
        <f aca="false">SUMIF($B$15:$B$203,$B245,G$15:G$203)</f>
        <v>36828</v>
      </c>
      <c r="H245" s="4" t="n">
        <f aca="false">SUMIF($B$15:$B$203,$B245,H$15:H$203)</f>
        <v>1084</v>
      </c>
      <c r="J245" s="4" t="n">
        <f aca="false">SUMIF($B$15:$B$203,$B245,J$15:J$203)</f>
        <v>36828</v>
      </c>
      <c r="K245" s="4" t="n">
        <f aca="false">SUMIF($B$15:$B$203,$B245,K$15:K$203)</f>
        <v>0</v>
      </c>
      <c r="M245" s="4" t="n">
        <f aca="false">SUMIF($B$15:$B$203,$B245,M$15:M$203)</f>
        <v>36828</v>
      </c>
      <c r="N245" s="4" t="n">
        <f aca="false">SUMIF($B$15:$B$203,$B245,N$15:N$203)</f>
        <v>9503</v>
      </c>
      <c r="P245" s="4" t="n">
        <f aca="false">SUMIF($B$15:$B$203,$B245,P$15:P$203)</f>
        <v>36828</v>
      </c>
      <c r="Q245" s="4" t="n">
        <f aca="false">SUMIF($B$15:$B$203,$B245,Q$15:Q$203)</f>
        <v>502</v>
      </c>
      <c r="S245" s="4" t="n">
        <f aca="false">SUMIF($B$15:$B$203,$B245,S$15:S$203)</f>
        <v>36828</v>
      </c>
      <c r="T245" s="4" t="n">
        <f aca="false">SUMIF($B$15:$B$203,$B245,T$15:T$203)</f>
        <v>15528</v>
      </c>
      <c r="V245" s="4" t="n">
        <f aca="false">SUMIF($B$15:$B$203,$B245,V$15:V$203)</f>
        <v>36828</v>
      </c>
      <c r="W245" s="4" t="n">
        <f aca="false">SUMIF($B$15:$B$203,$B245,W$15:W$203)</f>
        <v>13308</v>
      </c>
    </row>
    <row r="246" customFormat="false" ht="12.75" hidden="false" customHeight="false" outlineLevel="0" collapsed="false">
      <c r="B246" s="2" t="s">
        <v>289</v>
      </c>
      <c r="C246" s="7"/>
      <c r="D246" s="4" t="n">
        <f aca="false">SUMIF($B$15:$B$203,$B246,D$15:D$203)</f>
        <v>14247</v>
      </c>
      <c r="E246" s="4" t="n">
        <f aca="false">SUMIF($B$15:$B$203,$B246,E$15:E$203)</f>
        <v>0</v>
      </c>
      <c r="G246" s="4" t="n">
        <f aca="false">SUMIF($B$15:$B$203,$B246,G$15:G$203)</f>
        <v>17373</v>
      </c>
      <c r="H246" s="4" t="n">
        <f aca="false">SUMIF($B$15:$B$203,$B246,H$15:H$203)</f>
        <v>513</v>
      </c>
      <c r="J246" s="4" t="n">
        <f aca="false">SUMIF($B$15:$B$203,$B246,J$15:J$203)</f>
        <v>16734</v>
      </c>
      <c r="K246" s="4" t="n">
        <f aca="false">SUMIF($B$15:$B$203,$B246,K$15:K$203)</f>
        <v>0</v>
      </c>
      <c r="M246" s="4" t="n">
        <f aca="false">SUMIF($B$15:$B$203,$B246,M$15:M$203)</f>
        <v>25288</v>
      </c>
      <c r="N246" s="4" t="n">
        <f aca="false">SUMIF($B$15:$B$203,$B246,N$15:N$203)</f>
        <v>6911</v>
      </c>
      <c r="P246" s="4" t="n">
        <f aca="false">SUMIF($B$15:$B$203,$B246,P$15:P$203)</f>
        <v>12000</v>
      </c>
      <c r="Q246" s="4" t="n">
        <f aca="false">SUMIF($B$15:$B$203,$B246,Q$15:Q$203)</f>
        <v>165</v>
      </c>
      <c r="S246" s="4" t="n">
        <f aca="false">SUMIF($B$15:$B$203,$B246,S$15:S$203)</f>
        <v>29000</v>
      </c>
      <c r="T246" s="4" t="n">
        <f aca="false">SUMIF($B$15:$B$203,$B246,T$15:T$203)</f>
        <v>13752</v>
      </c>
      <c r="V246" s="4" t="n">
        <f aca="false">SUMIF($B$15:$B$203,$B246,V$15:V$203)</f>
        <v>29000</v>
      </c>
      <c r="W246" s="4" t="n">
        <f aca="false">SUMIF($B$15:$B$203,$B246,W$15:W$203)</f>
        <v>11146</v>
      </c>
    </row>
    <row r="247" customFormat="false" ht="12.75" hidden="false" customHeight="false" outlineLevel="0" collapsed="false">
      <c r="B247" s="2" t="s">
        <v>232</v>
      </c>
      <c r="C247" s="7"/>
      <c r="D247" s="4" t="n">
        <f aca="false">SUMIF($B$15:$B$203,$B247,D$15:D$203)</f>
        <v>477</v>
      </c>
      <c r="E247" s="4" t="n">
        <f aca="false">SUMIF($B$15:$B$203,$B247,E$15:E$203)</f>
        <v>0</v>
      </c>
      <c r="G247" s="4" t="n">
        <f aca="false">SUMIF($B$15:$B$203,$B247,G$15:G$203)</f>
        <v>721</v>
      </c>
      <c r="H247" s="4" t="n">
        <f aca="false">SUMIF($B$15:$B$203,$B247,H$15:H$203)</f>
        <v>0</v>
      </c>
      <c r="J247" s="4" t="n">
        <f aca="false">SUMIF($B$15:$B$203,$B247,J$15:J$203)</f>
        <v>460</v>
      </c>
      <c r="K247" s="4" t="n">
        <f aca="false">SUMIF($B$15:$B$203,$B247,K$15:K$203)</f>
        <v>0</v>
      </c>
      <c r="M247" s="4" t="n">
        <f aca="false">SUMIF($B$15:$B$203,$B247,M$15:M$203)</f>
        <v>787</v>
      </c>
      <c r="N247" s="4" t="n">
        <f aca="false">SUMIF($B$15:$B$203,$B247,N$15:N$203)</f>
        <v>0</v>
      </c>
      <c r="P247" s="4" t="n">
        <f aca="false">SUMIF($B$15:$B$203,$B247,P$15:P$203)</f>
        <v>541</v>
      </c>
      <c r="Q247" s="4" t="n">
        <f aca="false">SUMIF($B$15:$B$203,$B247,Q$15:Q$203)</f>
        <v>0</v>
      </c>
      <c r="S247" s="4" t="n">
        <f aca="false">SUMIF($B$15:$B$203,$B247,S$15:S$203)</f>
        <v>787</v>
      </c>
      <c r="T247" s="4" t="n">
        <f aca="false">SUMIF($B$15:$B$203,$B247,T$15:T$203)</f>
        <v>0</v>
      </c>
      <c r="V247" s="4" t="n">
        <f aca="false">SUMIF($B$15:$B$203,$B247,V$15:V$203)</f>
        <v>787</v>
      </c>
      <c r="W247" s="4" t="n">
        <f aca="false">SUMIF($B$15:$B$203,$B247,W$15:W$203)</f>
        <v>0</v>
      </c>
    </row>
    <row r="248" customFormat="false" ht="12.75" hidden="false" customHeight="false" outlineLevel="0" collapsed="false">
      <c r="B248" s="2" t="s">
        <v>234</v>
      </c>
      <c r="C248" s="7"/>
      <c r="D248" s="4" t="n">
        <f aca="false">SUMIF($B$15:$B$203,$B248,D$15:D$203)</f>
        <v>281</v>
      </c>
      <c r="E248" s="4" t="n">
        <f aca="false">SUMIF($B$15:$B$203,$B248,E$15:E$203)</f>
        <v>0</v>
      </c>
      <c r="G248" s="4" t="n">
        <f aca="false">SUMIF($B$15:$B$203,$B248,G$15:G$203)</f>
        <v>431</v>
      </c>
      <c r="H248" s="4" t="n">
        <f aca="false">SUMIF($B$15:$B$203,$B248,H$15:H$203)</f>
        <v>0</v>
      </c>
      <c r="J248" s="4" t="n">
        <f aca="false">SUMIF($B$15:$B$203,$B248,J$15:J$203)</f>
        <v>256</v>
      </c>
      <c r="K248" s="4" t="n">
        <f aca="false">SUMIF($B$15:$B$203,$B248,K$15:K$203)</f>
        <v>0</v>
      </c>
      <c r="M248" s="4" t="n">
        <f aca="false">SUMIF($B$15:$B$203,$B248,M$15:M$203)</f>
        <v>526</v>
      </c>
      <c r="N248" s="4" t="n">
        <f aca="false">SUMIF($B$15:$B$203,$B248,N$15:N$203)</f>
        <v>0</v>
      </c>
      <c r="P248" s="4" t="n">
        <f aca="false">SUMIF($B$15:$B$203,$B248,P$15:P$203)</f>
        <v>344</v>
      </c>
      <c r="Q248" s="4" t="n">
        <f aca="false">SUMIF($B$15:$B$203,$B248,Q$15:Q$203)</f>
        <v>0</v>
      </c>
      <c r="S248" s="4" t="n">
        <f aca="false">SUMIF($B$15:$B$203,$B248,S$15:S$203)</f>
        <v>526</v>
      </c>
      <c r="T248" s="4" t="n">
        <f aca="false">SUMIF($B$15:$B$203,$B248,T$15:T$203)</f>
        <v>0</v>
      </c>
      <c r="V248" s="4" t="n">
        <f aca="false">SUMIF($B$15:$B$203,$B248,V$15:V$203)</f>
        <v>526</v>
      </c>
      <c r="W248" s="4" t="n">
        <f aca="false">SUMIF($B$15:$B$203,$B248,W$15:W$203)</f>
        <v>0</v>
      </c>
    </row>
    <row r="249" customFormat="false" ht="12.75" hidden="false" customHeight="false" outlineLevel="0" collapsed="false">
      <c r="B249" s="2" t="s">
        <v>236</v>
      </c>
      <c r="C249" s="7"/>
      <c r="D249" s="4" t="n">
        <f aca="false">SUMIF($B$15:$B$203,$B249,D$15:D$203)</f>
        <v>1301</v>
      </c>
      <c r="E249" s="4" t="n">
        <f aca="false">SUMIF($B$15:$B$203,$B249,E$15:E$203)</f>
        <v>0</v>
      </c>
      <c r="G249" s="4" t="n">
        <f aca="false">SUMIF($B$15:$B$203,$B249,G$15:G$203)</f>
        <v>2043</v>
      </c>
      <c r="H249" s="4" t="n">
        <f aca="false">SUMIF($B$15:$B$203,$B249,H$15:H$203)</f>
        <v>0</v>
      </c>
      <c r="J249" s="4" t="n">
        <f aca="false">SUMIF($B$15:$B$203,$B249,J$15:J$203)</f>
        <v>1869</v>
      </c>
      <c r="K249" s="4" t="n">
        <f aca="false">SUMIF($B$15:$B$203,$B249,K$15:K$203)</f>
        <v>0</v>
      </c>
      <c r="M249" s="4" t="n">
        <f aca="false">SUMIF($B$15:$B$203,$B249,M$15:M$203)</f>
        <v>2076</v>
      </c>
      <c r="N249" s="4" t="n">
        <f aca="false">SUMIF($B$15:$B$203,$B249,N$15:N$203)</f>
        <v>0</v>
      </c>
      <c r="P249" s="4" t="n">
        <f aca="false">SUMIF($B$15:$B$203,$B249,P$15:P$203)</f>
        <v>1656</v>
      </c>
      <c r="Q249" s="4" t="n">
        <f aca="false">SUMIF($B$15:$B$203,$B249,Q$15:Q$203)</f>
        <v>0</v>
      </c>
      <c r="S249" s="4" t="n">
        <f aca="false">SUMIF($B$15:$B$203,$B249,S$15:S$203)</f>
        <v>2076</v>
      </c>
      <c r="T249" s="4" t="n">
        <f aca="false">SUMIF($B$15:$B$203,$B249,T$15:T$203)</f>
        <v>0</v>
      </c>
      <c r="V249" s="4" t="n">
        <f aca="false">SUMIF($B$15:$B$203,$B249,V$15:V$203)</f>
        <v>2076</v>
      </c>
      <c r="W249" s="4" t="n">
        <f aca="false">SUMIF($B$15:$B$203,$B249,W$15:W$203)</f>
        <v>0</v>
      </c>
    </row>
    <row r="250" customFormat="false" ht="12.75" hidden="false" customHeight="false" outlineLevel="0" collapsed="false">
      <c r="B250" s="2" t="s">
        <v>238</v>
      </c>
      <c r="C250" s="7"/>
      <c r="D250" s="4" t="n">
        <f aca="false">SUMIF($B$15:$B$203,$B250,D$15:D$203)</f>
        <v>1060</v>
      </c>
      <c r="E250" s="4" t="n">
        <f aca="false">SUMIF($B$15:$B$203,$B250,E$15:E$203)</f>
        <v>0</v>
      </c>
      <c r="G250" s="4" t="n">
        <f aca="false">SUMIF($B$15:$B$203,$B250,G$15:G$203)</f>
        <v>1668</v>
      </c>
      <c r="H250" s="4" t="n">
        <f aca="false">SUMIF($B$15:$B$203,$B250,H$15:H$203)</f>
        <v>0</v>
      </c>
      <c r="J250" s="4" t="n">
        <f aca="false">SUMIF($B$15:$B$203,$B250,J$15:J$203)</f>
        <v>1487</v>
      </c>
      <c r="K250" s="4" t="n">
        <f aca="false">SUMIF($B$15:$B$203,$B250,K$15:K$203)</f>
        <v>0</v>
      </c>
      <c r="M250" s="4" t="n">
        <f aca="false">SUMIF($B$15:$B$203,$B250,M$15:M$203)</f>
        <v>2403</v>
      </c>
      <c r="N250" s="4" t="n">
        <f aca="false">SUMIF($B$15:$B$203,$B250,N$15:N$203)</f>
        <v>0</v>
      </c>
      <c r="P250" s="4" t="n">
        <f aca="false">SUMIF($B$15:$B$203,$B250,P$15:P$203)</f>
        <v>1802</v>
      </c>
      <c r="Q250" s="4" t="n">
        <f aca="false">SUMIF($B$15:$B$203,$B250,Q$15:Q$203)</f>
        <v>0</v>
      </c>
      <c r="S250" s="4" t="n">
        <f aca="false">SUMIF($B$15:$B$203,$B250,S$15:S$203)</f>
        <v>2569</v>
      </c>
      <c r="T250" s="4" t="n">
        <f aca="false">SUMIF($B$15:$B$203,$B250,T$15:T$203)</f>
        <v>0</v>
      </c>
      <c r="V250" s="4" t="n">
        <f aca="false">SUMIF($B$15:$B$203,$B250,V$15:V$203)</f>
        <v>2569</v>
      </c>
      <c r="W250" s="4" t="n">
        <f aca="false">SUMIF($B$15:$B$203,$B250,W$15:W$203)</f>
        <v>0</v>
      </c>
    </row>
    <row r="251" customFormat="false" ht="12.75" hidden="false" customHeight="false" outlineLevel="0" collapsed="false">
      <c r="B251" s="2" t="s">
        <v>240</v>
      </c>
      <c r="C251" s="7"/>
      <c r="D251" s="4" t="n">
        <f aca="false">SUMIF($B$15:$B$203,$B251,D$15:D$203)</f>
        <v>195</v>
      </c>
      <c r="E251" s="4" t="n">
        <f aca="false">SUMIF($B$15:$B$203,$B251,E$15:E$203)</f>
        <v>0</v>
      </c>
      <c r="G251" s="4" t="n">
        <f aca="false">SUMIF($B$15:$B$203,$B251,G$15:G$203)</f>
        <v>355</v>
      </c>
      <c r="H251" s="4" t="n">
        <f aca="false">SUMIF($B$15:$B$203,$B251,H$15:H$203)</f>
        <v>0</v>
      </c>
      <c r="J251" s="4" t="n">
        <f aca="false">SUMIF($B$15:$B$203,$B251,J$15:J$203)</f>
        <v>144</v>
      </c>
      <c r="K251" s="4" t="n">
        <f aca="false">SUMIF($B$15:$B$203,$B251,K$15:K$203)</f>
        <v>0</v>
      </c>
      <c r="M251" s="4" t="n">
        <f aca="false">SUMIF($B$15:$B$203,$B251,M$15:M$203)</f>
        <v>384</v>
      </c>
      <c r="N251" s="4" t="n">
        <f aca="false">SUMIF($B$15:$B$203,$B251,N$15:N$203)</f>
        <v>0</v>
      </c>
      <c r="P251" s="4" t="n">
        <f aca="false">SUMIF($B$15:$B$203,$B251,P$15:P$203)</f>
        <v>225</v>
      </c>
      <c r="Q251" s="4" t="n">
        <f aca="false">SUMIF($B$15:$B$203,$B251,Q$15:Q$203)</f>
        <v>0</v>
      </c>
      <c r="S251" s="4" t="n">
        <f aca="false">SUMIF($B$15:$B$203,$B251,S$15:S$203)</f>
        <v>384</v>
      </c>
      <c r="T251" s="4" t="n">
        <f aca="false">SUMIF($B$15:$B$203,$B251,T$15:T$203)</f>
        <v>0</v>
      </c>
      <c r="V251" s="4" t="n">
        <f aca="false">SUMIF($B$15:$B$203,$B251,V$15:V$203)</f>
        <v>384</v>
      </c>
      <c r="W251" s="4" t="n">
        <f aca="false">SUMIF($B$15:$B$203,$B251,W$15:W$203)</f>
        <v>0</v>
      </c>
    </row>
    <row r="252" customFormat="false" ht="12.75" hidden="false" customHeight="false" outlineLevel="0" collapsed="false">
      <c r="B252" s="2" t="s">
        <v>242</v>
      </c>
      <c r="C252" s="7"/>
      <c r="D252" s="4" t="n">
        <f aca="false">SUMIF($B$15:$B$203,$B252,D$15:D$203)</f>
        <v>101</v>
      </c>
      <c r="E252" s="4" t="n">
        <f aca="false">SUMIF($B$15:$B$203,$B252,E$15:E$203)</f>
        <v>0</v>
      </c>
      <c r="G252" s="4" t="n">
        <f aca="false">SUMIF($B$15:$B$203,$B252,G$15:G$203)</f>
        <v>149</v>
      </c>
      <c r="H252" s="4" t="n">
        <f aca="false">SUMIF($B$15:$B$203,$B252,H$15:H$203)</f>
        <v>0</v>
      </c>
      <c r="J252" s="4" t="n">
        <f aca="false">SUMIF($B$15:$B$203,$B252,J$15:J$203)</f>
        <v>147</v>
      </c>
      <c r="K252" s="4" t="n">
        <f aca="false">SUMIF($B$15:$B$203,$B252,K$15:K$203)</f>
        <v>0</v>
      </c>
      <c r="M252" s="4" t="n">
        <f aca="false">SUMIF($B$15:$B$203,$B252,M$15:M$203)</f>
        <v>169</v>
      </c>
      <c r="N252" s="4" t="n">
        <f aca="false">SUMIF($B$15:$B$203,$B252,N$15:N$203)</f>
        <v>0</v>
      </c>
      <c r="P252" s="4" t="n">
        <f aca="false">SUMIF($B$15:$B$203,$B252,P$15:P$203)</f>
        <v>168</v>
      </c>
      <c r="Q252" s="4" t="n">
        <f aca="false">SUMIF($B$15:$B$203,$B252,Q$15:Q$203)</f>
        <v>0</v>
      </c>
      <c r="S252" s="4" t="n">
        <f aca="false">SUMIF($B$15:$B$203,$B252,S$15:S$203)</f>
        <v>169</v>
      </c>
      <c r="T252" s="4" t="n">
        <f aca="false">SUMIF($B$15:$B$203,$B252,T$15:T$203)</f>
        <v>0</v>
      </c>
      <c r="V252" s="4" t="n">
        <f aca="false">SUMIF($B$15:$B$203,$B252,V$15:V$203)</f>
        <v>169</v>
      </c>
      <c r="W252" s="4" t="n">
        <f aca="false">SUMIF($B$15:$B$203,$B252,W$15:W$203)</f>
        <v>0</v>
      </c>
    </row>
    <row r="253" customFormat="false" ht="12.75" hidden="false" customHeight="false" outlineLevel="0" collapsed="false">
      <c r="B253" s="2" t="s">
        <v>244</v>
      </c>
      <c r="C253" s="7"/>
      <c r="D253" s="4" t="n">
        <f aca="false">SUMIF($B$15:$B$203,$B253,D$15:D$203)</f>
        <v>616</v>
      </c>
      <c r="E253" s="4" t="n">
        <f aca="false">SUMIF($B$15:$B$203,$B253,E$15:E$203)</f>
        <v>0</v>
      </c>
      <c r="G253" s="4" t="n">
        <f aca="false">SUMIF($B$15:$B$203,$B253,G$15:G$203)</f>
        <v>991</v>
      </c>
      <c r="H253" s="4" t="n">
        <f aca="false">SUMIF($B$15:$B$203,$B253,H$15:H$203)</f>
        <v>0</v>
      </c>
      <c r="J253" s="4" t="n">
        <f aca="false">SUMIF($B$15:$B$203,$B253,J$15:J$203)</f>
        <v>894</v>
      </c>
      <c r="K253" s="4" t="n">
        <f aca="false">SUMIF($B$15:$B$203,$B253,K$15:K$203)</f>
        <v>0</v>
      </c>
      <c r="M253" s="4" t="n">
        <f aca="false">SUMIF($B$15:$B$203,$B253,M$15:M$203)</f>
        <v>1052</v>
      </c>
      <c r="N253" s="4" t="n">
        <f aca="false">SUMIF($B$15:$B$203,$B253,N$15:N$203)</f>
        <v>0</v>
      </c>
      <c r="P253" s="4" t="n">
        <f aca="false">SUMIF($B$15:$B$203,$B253,P$15:P$203)</f>
        <v>586</v>
      </c>
      <c r="Q253" s="4" t="n">
        <f aca="false">SUMIF($B$15:$B$203,$B253,Q$15:Q$203)</f>
        <v>0</v>
      </c>
      <c r="S253" s="4" t="n">
        <f aca="false">SUMIF($B$15:$B$203,$B253,S$15:S$203)</f>
        <v>1052</v>
      </c>
      <c r="T253" s="4" t="n">
        <f aca="false">SUMIF($B$15:$B$203,$B253,T$15:T$203)</f>
        <v>0</v>
      </c>
      <c r="V253" s="4" t="n">
        <f aca="false">SUMIF($B$15:$B$203,$B253,V$15:V$203)</f>
        <v>1052</v>
      </c>
      <c r="W253" s="4" t="n">
        <f aca="false">SUMIF($B$15:$B$203,$B253,W$15:W$203)</f>
        <v>0</v>
      </c>
    </row>
    <row r="254" customFormat="false" ht="12.75" hidden="false" customHeight="false" outlineLevel="0" collapsed="false">
      <c r="B254" s="2" t="s">
        <v>186</v>
      </c>
      <c r="C254" s="7"/>
      <c r="D254" s="4" t="n">
        <f aca="false">SUMIF($B$15:$B$203,$B254,D$15:D$203)</f>
        <v>646</v>
      </c>
      <c r="E254" s="4" t="n">
        <f aca="false">SUMIF($B$15:$B$203,$B254,E$15:E$203)</f>
        <v>0</v>
      </c>
      <c r="G254" s="4" t="n">
        <f aca="false">SUMIF($B$15:$B$203,$B254,G$15:G$203)</f>
        <v>646</v>
      </c>
      <c r="H254" s="4" t="n">
        <f aca="false">SUMIF($B$15:$B$203,$B254,H$15:H$203)</f>
        <v>0</v>
      </c>
      <c r="J254" s="4" t="n">
        <f aca="false">SUMIF($B$15:$B$203,$B254,J$15:J$203)</f>
        <v>646</v>
      </c>
      <c r="K254" s="4" t="n">
        <f aca="false">SUMIF($B$15:$B$203,$B254,K$15:K$203)</f>
        <v>0</v>
      </c>
      <c r="M254" s="4" t="n">
        <f aca="false">SUMIF($B$15:$B$203,$B254,M$15:M$203)</f>
        <v>646</v>
      </c>
      <c r="N254" s="4" t="n">
        <f aca="false">SUMIF($B$15:$B$203,$B254,N$15:N$203)</f>
        <v>0</v>
      </c>
      <c r="P254" s="4" t="n">
        <f aca="false">SUMIF($B$15:$B$203,$B254,P$15:P$203)</f>
        <v>646</v>
      </c>
      <c r="Q254" s="4" t="n">
        <f aca="false">SUMIF($B$15:$B$203,$B254,Q$15:Q$203)</f>
        <v>0</v>
      </c>
      <c r="S254" s="4" t="n">
        <f aca="false">SUMIF($B$15:$B$203,$B254,S$15:S$203)</f>
        <v>646</v>
      </c>
      <c r="T254" s="4" t="n">
        <f aca="false">SUMIF($B$15:$B$203,$B254,T$15:T$203)</f>
        <v>0</v>
      </c>
      <c r="V254" s="4" t="n">
        <f aca="false">SUMIF($B$15:$B$203,$B254,V$15:V$203)</f>
        <v>646</v>
      </c>
      <c r="W254" s="4" t="n">
        <f aca="false">SUMIF($B$15:$B$203,$B254,W$15:W$203)</f>
        <v>0</v>
      </c>
    </row>
    <row r="255" customFormat="false" ht="12.75" hidden="false" customHeight="false" outlineLevel="0" collapsed="false">
      <c r="B255" s="2" t="s">
        <v>188</v>
      </c>
      <c r="C255" s="7"/>
      <c r="D255" s="4" t="n">
        <f aca="false">SUMIF($B$15:$B$203,$B255,D$15:D$203)</f>
        <v>46035</v>
      </c>
      <c r="E255" s="4" t="n">
        <f aca="false">SUMIF($B$15:$B$203,$B255,E$15:E$203)</f>
        <v>0</v>
      </c>
      <c r="G255" s="4" t="n">
        <f aca="false">SUMIF($B$15:$B$203,$B255,G$15:G$203)</f>
        <v>46035</v>
      </c>
      <c r="H255" s="4" t="n">
        <f aca="false">SUMIF($B$15:$B$203,$B255,H$15:H$203)</f>
        <v>0</v>
      </c>
      <c r="J255" s="4" t="n">
        <f aca="false">SUMIF($B$15:$B$203,$B255,J$15:J$203)</f>
        <v>46035</v>
      </c>
      <c r="K255" s="4" t="n">
        <f aca="false">SUMIF($B$15:$B$203,$B255,K$15:K$203)</f>
        <v>0</v>
      </c>
      <c r="M255" s="4" t="n">
        <f aca="false">SUMIF($B$15:$B$203,$B255,M$15:M$203)</f>
        <v>46035</v>
      </c>
      <c r="N255" s="4" t="n">
        <f aca="false">SUMIF($B$15:$B$203,$B255,N$15:N$203)</f>
        <v>0</v>
      </c>
      <c r="P255" s="4" t="n">
        <f aca="false">SUMIF($B$15:$B$203,$B255,P$15:P$203)</f>
        <v>46035</v>
      </c>
      <c r="Q255" s="4" t="n">
        <f aca="false">SUMIF($B$15:$B$203,$B255,Q$15:Q$203)</f>
        <v>513</v>
      </c>
      <c r="S255" s="4" t="n">
        <f aca="false">SUMIF($B$15:$B$203,$B255,S$15:S$203)</f>
        <v>46035</v>
      </c>
      <c r="T255" s="4" t="n">
        <f aca="false">SUMIF($B$15:$B$203,$B255,T$15:T$203)</f>
        <v>0</v>
      </c>
      <c r="V255" s="4" t="n">
        <f aca="false">SUMIF($B$15:$B$203,$B255,V$15:V$203)</f>
        <v>46035</v>
      </c>
      <c r="W255" s="4" t="n">
        <f aca="false">SUMIF($B$15:$B$203,$B255,W$15:W$203)</f>
        <v>0</v>
      </c>
    </row>
    <row r="256" customFormat="false" ht="12.75" hidden="false" customHeight="false" outlineLevel="0" collapsed="false">
      <c r="B256" s="2" t="s">
        <v>65</v>
      </c>
      <c r="C256" s="7"/>
      <c r="D256" s="4" t="n">
        <f aca="false">SUMIF($B$15:$B$203,$B256,D$15:D$203)</f>
        <v>14831</v>
      </c>
      <c r="E256" s="4" t="n">
        <f aca="false">SUMIF($B$15:$B$203,$B256,E$15:E$203)</f>
        <v>0</v>
      </c>
      <c r="G256" s="4" t="n">
        <f aca="false">SUMIF($B$15:$B$203,$B256,G$15:G$203)</f>
        <v>14831</v>
      </c>
      <c r="H256" s="4" t="n">
        <f aca="false">SUMIF($B$15:$B$203,$B256,H$15:H$203)</f>
        <v>0</v>
      </c>
      <c r="J256" s="4" t="n">
        <f aca="false">SUMIF($B$15:$B$203,$B256,J$15:J$203)</f>
        <v>14831</v>
      </c>
      <c r="K256" s="4" t="n">
        <f aca="false">SUMIF($B$15:$B$203,$B256,K$15:K$203)</f>
        <v>0</v>
      </c>
      <c r="M256" s="4" t="n">
        <f aca="false">SUMIF($B$15:$B$203,$B256,M$15:M$203)</f>
        <v>14831</v>
      </c>
      <c r="N256" s="4" t="n">
        <f aca="false">SUMIF($B$15:$B$203,$B256,N$15:N$203)</f>
        <v>0</v>
      </c>
      <c r="P256" s="4" t="n">
        <f aca="false">SUMIF($B$15:$B$203,$B256,P$15:P$203)</f>
        <v>14831</v>
      </c>
      <c r="Q256" s="4" t="n">
        <f aca="false">SUMIF($B$15:$B$203,$B256,Q$15:Q$203)</f>
        <v>0</v>
      </c>
      <c r="S256" s="4" t="n">
        <f aca="false">SUMIF($B$15:$B$203,$B256,S$15:S$203)</f>
        <v>14831</v>
      </c>
      <c r="T256" s="4" t="n">
        <f aca="false">SUMIF($B$15:$B$203,$B256,T$15:T$203)</f>
        <v>0</v>
      </c>
      <c r="V256" s="4" t="n">
        <f aca="false">SUMIF($B$15:$B$203,$B256,V$15:V$203)</f>
        <v>14831</v>
      </c>
      <c r="W256" s="4" t="n">
        <f aca="false">SUMIF($B$15:$B$203,$B256,W$15:W$203)</f>
        <v>0</v>
      </c>
    </row>
    <row r="257" customFormat="false" ht="12.75" hidden="false" customHeight="false" outlineLevel="0" collapsed="false">
      <c r="B257" s="2" t="s">
        <v>246</v>
      </c>
      <c r="C257" s="7"/>
      <c r="D257" s="4" t="n">
        <f aca="false">SUMIF($B$15:$B$203,$B257,D$15:D$203)</f>
        <v>35</v>
      </c>
      <c r="E257" s="4" t="n">
        <f aca="false">SUMIF($B$15:$B$203,$B257,E$15:E$203)</f>
        <v>0</v>
      </c>
      <c r="G257" s="4" t="n">
        <f aca="false">SUMIF($B$15:$B$203,$B257,G$15:G$203)</f>
        <v>52</v>
      </c>
      <c r="H257" s="4" t="n">
        <f aca="false">SUMIF($B$15:$B$203,$B257,H$15:H$203)</f>
        <v>0</v>
      </c>
      <c r="J257" s="4" t="n">
        <f aca="false">SUMIF($B$15:$B$203,$B257,J$15:J$203)</f>
        <v>51</v>
      </c>
      <c r="K257" s="4" t="n">
        <f aca="false">SUMIF($B$15:$B$203,$B257,K$15:K$203)</f>
        <v>0</v>
      </c>
      <c r="M257" s="4" t="n">
        <f aca="false">SUMIF($B$15:$B$203,$B257,M$15:M$203)</f>
        <v>73</v>
      </c>
      <c r="N257" s="4" t="n">
        <f aca="false">SUMIF($B$15:$B$203,$B257,N$15:N$203)</f>
        <v>0</v>
      </c>
      <c r="P257" s="4" t="n">
        <f aca="false">SUMIF($B$15:$B$203,$B257,P$15:P$203)</f>
        <v>63</v>
      </c>
      <c r="Q257" s="4" t="n">
        <f aca="false">SUMIF($B$15:$B$203,$B257,Q$15:Q$203)</f>
        <v>0</v>
      </c>
      <c r="S257" s="4" t="n">
        <f aca="false">SUMIF($B$15:$B$203,$B257,S$15:S$203)</f>
        <v>73</v>
      </c>
      <c r="T257" s="4" t="n">
        <f aca="false">SUMIF($B$15:$B$203,$B257,T$15:T$203)</f>
        <v>0</v>
      </c>
      <c r="V257" s="4" t="n">
        <f aca="false">SUMIF($B$15:$B$203,$B257,V$15:V$203)</f>
        <v>73</v>
      </c>
      <c r="W257" s="4" t="n">
        <f aca="false">SUMIF($B$15:$B$203,$B257,W$15:W$203)</f>
        <v>0</v>
      </c>
    </row>
    <row r="258" customFormat="false" ht="12.75" hidden="false" customHeight="false" outlineLevel="0" collapsed="false">
      <c r="B258" s="2" t="s">
        <v>68</v>
      </c>
      <c r="C258" s="7"/>
      <c r="D258" s="4" t="n">
        <f aca="false">SUMIF($B$15:$B$203,$B258,D$15:D$203)</f>
        <v>7388</v>
      </c>
      <c r="E258" s="4" t="n">
        <f aca="false">SUMIF($B$15:$B$203,$B258,E$15:E$203)</f>
        <v>0</v>
      </c>
      <c r="G258" s="4" t="n">
        <f aca="false">SUMIF($B$15:$B$203,$B258,G$15:G$203)</f>
        <v>7388</v>
      </c>
      <c r="H258" s="4" t="n">
        <f aca="false">SUMIF($B$15:$B$203,$B258,H$15:H$203)</f>
        <v>1</v>
      </c>
      <c r="J258" s="4" t="n">
        <f aca="false">SUMIF($B$15:$B$203,$B258,J$15:J$203)</f>
        <v>7388</v>
      </c>
      <c r="K258" s="4" t="n">
        <f aca="false">SUMIF($B$15:$B$203,$B258,K$15:K$203)</f>
        <v>0</v>
      </c>
      <c r="M258" s="4" t="n">
        <f aca="false">SUMIF($B$15:$B$203,$B258,M$15:M$203)</f>
        <v>7388</v>
      </c>
      <c r="N258" s="4" t="n">
        <f aca="false">SUMIF($B$15:$B$203,$B258,N$15:N$203)</f>
        <v>0</v>
      </c>
      <c r="P258" s="4" t="n">
        <f aca="false">SUMIF($B$15:$B$203,$B258,P$15:P$203)</f>
        <v>7388</v>
      </c>
      <c r="Q258" s="4" t="n">
        <f aca="false">SUMIF($B$15:$B$203,$B258,Q$15:Q$203)</f>
        <v>1</v>
      </c>
      <c r="S258" s="4" t="n">
        <f aca="false">SUMIF($B$15:$B$203,$B258,S$15:S$203)</f>
        <v>7388</v>
      </c>
      <c r="T258" s="4" t="n">
        <f aca="false">SUMIF($B$15:$B$203,$B258,T$15:T$203)</f>
        <v>0</v>
      </c>
      <c r="V258" s="4" t="n">
        <f aca="false">SUMIF($B$15:$B$203,$B258,V$15:V$203)</f>
        <v>7388</v>
      </c>
      <c r="W258" s="4" t="n">
        <f aca="false">SUMIF($B$15:$B$203,$B258,W$15:W$203)</f>
        <v>0</v>
      </c>
    </row>
    <row r="259" customFormat="false" ht="12.75" hidden="false" customHeight="false" outlineLevel="0" collapsed="false">
      <c r="B259" s="2" t="s">
        <v>71</v>
      </c>
      <c r="C259" s="7"/>
      <c r="D259" s="4" t="n">
        <f aca="false">SUMIF($B$15:$B$203,$B259,D$15:D$203)</f>
        <v>204309</v>
      </c>
      <c r="E259" s="4" t="n">
        <f aca="false">SUMIF($B$15:$B$203,$B259,E$15:E$203)</f>
        <v>0</v>
      </c>
      <c r="G259" s="4" t="n">
        <f aca="false">SUMIF($B$15:$B$203,$B259,G$15:G$203)</f>
        <v>204309</v>
      </c>
      <c r="H259" s="4" t="n">
        <f aca="false">SUMIF($B$15:$B$203,$B259,H$15:H$203)</f>
        <v>0</v>
      </c>
      <c r="J259" s="4" t="n">
        <f aca="false">SUMIF($B$15:$B$203,$B259,J$15:J$203)</f>
        <v>204309</v>
      </c>
      <c r="K259" s="4" t="n">
        <f aca="false">SUMIF($B$15:$B$203,$B259,K$15:K$203)</f>
        <v>0</v>
      </c>
      <c r="M259" s="4" t="n">
        <f aca="false">SUMIF($B$15:$B$203,$B259,M$15:M$203)</f>
        <v>204309</v>
      </c>
      <c r="N259" s="4" t="n">
        <f aca="false">SUMIF($B$15:$B$203,$B259,N$15:N$203)</f>
        <v>0</v>
      </c>
      <c r="P259" s="4" t="n">
        <f aca="false">SUMIF($B$15:$B$203,$B259,P$15:P$203)</f>
        <v>204309</v>
      </c>
      <c r="Q259" s="4" t="n">
        <f aca="false">SUMIF($B$15:$B$203,$B259,Q$15:Q$203)</f>
        <v>0</v>
      </c>
      <c r="S259" s="4" t="n">
        <f aca="false">SUMIF($B$15:$B$203,$B259,S$15:S$203)</f>
        <v>204309</v>
      </c>
      <c r="T259" s="4" t="n">
        <f aca="false">SUMIF($B$15:$B$203,$B259,T$15:T$203)</f>
        <v>0</v>
      </c>
      <c r="V259" s="4" t="n">
        <f aca="false">SUMIF($B$15:$B$203,$B259,V$15:V$203)</f>
        <v>204309</v>
      </c>
      <c r="W259" s="4" t="n">
        <f aca="false">SUMIF($B$15:$B$203,$B259,W$15:W$203)</f>
        <v>0</v>
      </c>
    </row>
    <row r="260" customFormat="false" ht="12.75" hidden="false" customHeight="false" outlineLevel="0" collapsed="false">
      <c r="B260" s="2" t="s">
        <v>248</v>
      </c>
      <c r="C260" s="7"/>
      <c r="D260" s="4" t="n">
        <f aca="false">SUMIF($B$15:$B$203,$B260,D$15:D$203)</f>
        <v>2989</v>
      </c>
      <c r="E260" s="4" t="n">
        <f aca="false">SUMIF($B$15:$B$203,$B260,E$15:E$203)</f>
        <v>0</v>
      </c>
      <c r="G260" s="4" t="n">
        <f aca="false">SUMIF($B$15:$B$203,$B260,G$15:G$203)</f>
        <v>5010</v>
      </c>
      <c r="H260" s="4" t="n">
        <f aca="false">SUMIF($B$15:$B$203,$B260,H$15:H$203)</f>
        <v>0</v>
      </c>
      <c r="J260" s="4" t="n">
        <f aca="false">SUMIF($B$15:$B$203,$B260,J$15:J$203)</f>
        <v>2729</v>
      </c>
      <c r="K260" s="4" t="n">
        <f aca="false">SUMIF($B$15:$B$203,$B260,K$15:K$203)</f>
        <v>0</v>
      </c>
      <c r="M260" s="4" t="n">
        <f aca="false">SUMIF($B$15:$B$203,$B260,M$15:M$203)</f>
        <v>5391</v>
      </c>
      <c r="N260" s="4" t="n">
        <f aca="false">SUMIF($B$15:$B$203,$B260,N$15:N$203)</f>
        <v>0</v>
      </c>
      <c r="P260" s="4" t="n">
        <f aca="false">SUMIF($B$15:$B$203,$B260,P$15:P$203)</f>
        <v>3542</v>
      </c>
      <c r="Q260" s="4" t="n">
        <f aca="false">SUMIF($B$15:$B$203,$B260,Q$15:Q$203)</f>
        <v>0</v>
      </c>
      <c r="S260" s="4" t="n">
        <f aca="false">SUMIF($B$15:$B$203,$B260,S$15:S$203)</f>
        <v>7332</v>
      </c>
      <c r="T260" s="4" t="n">
        <f aca="false">SUMIF($B$15:$B$203,$B260,T$15:T$203)</f>
        <v>0</v>
      </c>
      <c r="V260" s="4" t="n">
        <f aca="false">SUMIF($B$15:$B$203,$B260,V$15:V$203)</f>
        <v>7332</v>
      </c>
      <c r="W260" s="4" t="n">
        <f aca="false">SUMIF($B$15:$B$203,$B260,W$15:W$203)</f>
        <v>0</v>
      </c>
    </row>
    <row r="261" customFormat="false" ht="12.75" hidden="false" customHeight="false" outlineLevel="0" collapsed="false">
      <c r="B261" s="2" t="s">
        <v>250</v>
      </c>
      <c r="C261" s="7"/>
      <c r="D261" s="4" t="n">
        <f aca="false">SUMIF($B$15:$B$203,$B261,D$15:D$203)</f>
        <v>232</v>
      </c>
      <c r="E261" s="4" t="n">
        <f aca="false">SUMIF($B$15:$B$203,$B261,E$15:E$203)</f>
        <v>0</v>
      </c>
      <c r="G261" s="4" t="n">
        <f aca="false">SUMIF($B$15:$B$203,$B261,G$15:G$203)</f>
        <v>343</v>
      </c>
      <c r="H261" s="4" t="n">
        <f aca="false">SUMIF($B$15:$B$203,$B261,H$15:H$203)</f>
        <v>0</v>
      </c>
      <c r="J261" s="4" t="n">
        <f aca="false">SUMIF($B$15:$B$203,$B261,J$15:J$203)</f>
        <v>319</v>
      </c>
      <c r="K261" s="4" t="n">
        <f aca="false">SUMIF($B$15:$B$203,$B261,K$15:K$203)</f>
        <v>0</v>
      </c>
      <c r="M261" s="4" t="n">
        <f aca="false">SUMIF($B$15:$B$203,$B261,M$15:M$203)</f>
        <v>406</v>
      </c>
      <c r="N261" s="4" t="n">
        <f aca="false">SUMIF($B$15:$B$203,$B261,N$15:N$203)</f>
        <v>0</v>
      </c>
      <c r="P261" s="4" t="n">
        <f aca="false">SUMIF($B$15:$B$203,$B261,P$15:P$203)</f>
        <v>336</v>
      </c>
      <c r="Q261" s="4" t="n">
        <f aca="false">SUMIF($B$15:$B$203,$B261,Q$15:Q$203)</f>
        <v>0</v>
      </c>
      <c r="S261" s="4" t="n">
        <f aca="false">SUMIF($B$15:$B$203,$B261,S$15:S$203)</f>
        <v>406</v>
      </c>
      <c r="T261" s="4" t="n">
        <f aca="false">SUMIF($B$15:$B$203,$B261,T$15:T$203)</f>
        <v>0</v>
      </c>
      <c r="V261" s="4" t="n">
        <f aca="false">SUMIF($B$15:$B$203,$B261,V$15:V$203)</f>
        <v>406</v>
      </c>
      <c r="W261" s="4" t="n">
        <f aca="false">SUMIF($B$15:$B$203,$B261,W$15:W$203)</f>
        <v>0</v>
      </c>
    </row>
    <row r="262" customFormat="false" ht="12.75" hidden="false" customHeight="false" outlineLevel="0" collapsed="false">
      <c r="B262" s="2" t="s">
        <v>78</v>
      </c>
      <c r="C262" s="7"/>
      <c r="D262" s="4" t="n">
        <f aca="false">SUMIF($B$15:$B$203,$B262,D$15:D$203)</f>
        <v>56417</v>
      </c>
      <c r="E262" s="4" t="n">
        <f aca="false">SUMIF($B$15:$B$203,$B262,E$15:E$203)</f>
        <v>0</v>
      </c>
      <c r="G262" s="4" t="n">
        <f aca="false">SUMIF($B$15:$B$203,$B262,G$15:G$203)</f>
        <v>56417</v>
      </c>
      <c r="H262" s="4" t="n">
        <f aca="false">SUMIF($B$15:$B$203,$B262,H$15:H$203)</f>
        <v>0</v>
      </c>
      <c r="J262" s="4" t="n">
        <f aca="false">SUMIF($B$15:$B$203,$B262,J$15:J$203)</f>
        <v>56417</v>
      </c>
      <c r="K262" s="4" t="n">
        <f aca="false">SUMIF($B$15:$B$203,$B262,K$15:K$203)</f>
        <v>0</v>
      </c>
      <c r="M262" s="4" t="n">
        <f aca="false">SUMIF($B$15:$B$203,$B262,M$15:M$203)</f>
        <v>56417</v>
      </c>
      <c r="N262" s="4" t="n">
        <f aca="false">SUMIF($B$15:$B$203,$B262,N$15:N$203)</f>
        <v>2543</v>
      </c>
      <c r="P262" s="4" t="n">
        <f aca="false">SUMIF($B$15:$B$203,$B262,P$15:P$203)</f>
        <v>56417</v>
      </c>
      <c r="Q262" s="4" t="n">
        <f aca="false">SUMIF($B$15:$B$203,$B262,Q$15:Q$203)</f>
        <v>0</v>
      </c>
      <c r="S262" s="4" t="n">
        <f aca="false">SUMIF($B$15:$B$203,$B262,S$15:S$203)</f>
        <v>56417</v>
      </c>
      <c r="T262" s="4" t="n">
        <f aca="false">SUMIF($B$15:$B$203,$B262,T$15:T$203)</f>
        <v>3737</v>
      </c>
      <c r="V262" s="4" t="n">
        <f aca="false">SUMIF($B$15:$B$203,$B262,V$15:V$203)</f>
        <v>56417</v>
      </c>
      <c r="W262" s="4" t="n">
        <f aca="false">SUMIF($B$15:$B$203,$B262,W$15:W$203)</f>
        <v>2819</v>
      </c>
    </row>
    <row r="263" customFormat="false" ht="12.75" hidden="false" customHeight="false" outlineLevel="0" collapsed="false">
      <c r="B263" s="2" t="s">
        <v>291</v>
      </c>
      <c r="C263" s="7"/>
      <c r="D263" s="4" t="n">
        <f aca="false">SUMIF($B$15:$B$203,$B263,D$15:D$203)</f>
        <v>37318</v>
      </c>
      <c r="E263" s="4" t="n">
        <f aca="false">SUMIF($B$15:$B$203,$B263,E$15:E$203)</f>
        <v>0</v>
      </c>
      <c r="G263" s="4" t="n">
        <f aca="false">SUMIF($B$15:$B$203,$B263,G$15:G$203)</f>
        <v>74293</v>
      </c>
      <c r="H263" s="4" t="n">
        <f aca="false">SUMIF($B$15:$B$203,$B263,H$15:H$203)</f>
        <v>4265</v>
      </c>
      <c r="J263" s="4" t="n">
        <f aca="false">SUMIF($B$15:$B$203,$B263,J$15:J$203)</f>
        <v>46653</v>
      </c>
      <c r="K263" s="4" t="n">
        <f aca="false">SUMIF($B$15:$B$203,$B263,K$15:K$203)</f>
        <v>0</v>
      </c>
      <c r="M263" s="4" t="n">
        <f aca="false">SUMIF($B$15:$B$203,$B263,M$15:M$203)</f>
        <v>139336</v>
      </c>
      <c r="N263" s="4" t="n">
        <f aca="false">SUMIF($B$15:$B$203,$B263,N$15:N$203)</f>
        <v>47878</v>
      </c>
      <c r="P263" s="4" t="n">
        <f aca="false">SUMIF($B$15:$B$203,$B263,P$15:P$203)</f>
        <v>70782</v>
      </c>
      <c r="Q263" s="4" t="n">
        <f aca="false">SUMIF($B$15:$B$203,$B263,Q$15:Q$203)</f>
        <v>1696</v>
      </c>
      <c r="S263" s="4" t="n">
        <f aca="false">SUMIF($B$15:$B$203,$B263,S$15:S$203)</f>
        <v>110000</v>
      </c>
      <c r="T263" s="4" t="n">
        <f aca="false">SUMIF($B$15:$B$203,$B263,T$15:T$203)</f>
        <v>56913</v>
      </c>
      <c r="V263" s="4" t="n">
        <f aca="false">SUMIF($B$15:$B$203,$B263,V$15:V$203)</f>
        <v>110000</v>
      </c>
      <c r="W263" s="4" t="n">
        <f aca="false">SUMIF($B$15:$B$203,$B263,W$15:W$203)</f>
        <v>49904</v>
      </c>
    </row>
    <row r="264" customFormat="false" ht="12.75" hidden="false" customHeight="false" outlineLevel="0" collapsed="false">
      <c r="B264" s="2" t="s">
        <v>82</v>
      </c>
      <c r="C264" s="7"/>
      <c r="D264" s="4" t="n">
        <f aca="false">SUMIF($B$15:$B$203,$B264,D$15:D$203)</f>
        <v>269932</v>
      </c>
      <c r="E264" s="4" t="n">
        <f aca="false">SUMIF($B$15:$B$203,$B264,E$15:E$203)</f>
        <v>0</v>
      </c>
      <c r="G264" s="4" t="n">
        <f aca="false">SUMIF($B$15:$B$203,$B264,G$15:G$203)</f>
        <v>269932</v>
      </c>
      <c r="H264" s="4" t="n">
        <f aca="false">SUMIF($B$15:$B$203,$B264,H$15:H$203)</f>
        <v>13989</v>
      </c>
      <c r="J264" s="4" t="n">
        <f aca="false">SUMIF($B$15:$B$203,$B264,J$15:J$203)</f>
        <v>269932</v>
      </c>
      <c r="K264" s="4" t="n">
        <f aca="false">SUMIF($B$15:$B$203,$B264,K$15:K$203)</f>
        <v>0</v>
      </c>
      <c r="M264" s="4" t="n">
        <f aca="false">SUMIF($B$15:$B$203,$B264,M$15:M$203)</f>
        <v>269932</v>
      </c>
      <c r="N264" s="4" t="n">
        <f aca="false">SUMIF($B$15:$B$203,$B264,N$15:N$203)</f>
        <v>79801</v>
      </c>
      <c r="P264" s="4" t="n">
        <f aca="false">SUMIF($B$15:$B$203,$B264,P$15:P$203)</f>
        <v>269932</v>
      </c>
      <c r="Q264" s="4" t="n">
        <f aca="false">SUMIF($B$15:$B$203,$B264,Q$15:Q$203)</f>
        <v>5831</v>
      </c>
      <c r="S264" s="4" t="n">
        <f aca="false">SUMIF($B$15:$B$203,$B264,S$15:S$203)</f>
        <v>269932</v>
      </c>
      <c r="T264" s="4" t="n">
        <f aca="false">SUMIF($B$15:$B$203,$B264,T$15:T$203)</f>
        <v>111925</v>
      </c>
      <c r="V264" s="4" t="n">
        <f aca="false">SUMIF($B$15:$B$203,$B264,V$15:V$203)</f>
        <v>269932</v>
      </c>
      <c r="W264" s="4" t="n">
        <f aca="false">SUMIF($B$15:$B$203,$B264,W$15:W$203)</f>
        <v>104006</v>
      </c>
    </row>
    <row r="265" customFormat="false" ht="12.75" hidden="false" customHeight="false" outlineLevel="0" collapsed="false">
      <c r="B265" s="2" t="s">
        <v>190</v>
      </c>
      <c r="C265" s="7"/>
      <c r="D265" s="4" t="n">
        <f aca="false">SUMIF($B$15:$B$203,$B265,D$15:D$203)</f>
        <v>7000</v>
      </c>
      <c r="E265" s="4" t="n">
        <f aca="false">SUMIF($B$15:$B$203,$B265,E$15:E$203)</f>
        <v>0</v>
      </c>
      <c r="G265" s="4" t="n">
        <f aca="false">SUMIF($B$15:$B$203,$B265,G$15:G$203)</f>
        <v>7000</v>
      </c>
      <c r="H265" s="4" t="n">
        <f aca="false">SUMIF($B$15:$B$203,$B265,H$15:H$203)</f>
        <v>403</v>
      </c>
      <c r="J265" s="4" t="n">
        <f aca="false">SUMIF($B$15:$B$203,$B265,J$15:J$203)</f>
        <v>7000</v>
      </c>
      <c r="K265" s="4" t="n">
        <f aca="false">SUMIF($B$15:$B$203,$B265,K$15:K$203)</f>
        <v>0</v>
      </c>
      <c r="M265" s="4" t="n">
        <f aca="false">SUMIF($B$15:$B$203,$B265,M$15:M$203)</f>
        <v>7000</v>
      </c>
      <c r="N265" s="4" t="n">
        <f aca="false">SUMIF($B$15:$B$203,$B265,N$15:N$203)</f>
        <v>2294</v>
      </c>
      <c r="P265" s="4" t="n">
        <f aca="false">SUMIF($B$15:$B$203,$B265,P$15:P$203)</f>
        <v>7000</v>
      </c>
      <c r="Q265" s="4" t="n">
        <f aca="false">SUMIF($B$15:$B$203,$B265,Q$15:Q$203)</f>
        <v>169</v>
      </c>
      <c r="S265" s="4" t="n">
        <f aca="false">SUMIF($B$15:$B$203,$B265,S$15:S$203)</f>
        <v>7000</v>
      </c>
      <c r="T265" s="4" t="n">
        <f aca="false">SUMIF($B$15:$B$203,$B265,T$15:T$203)</f>
        <v>3219</v>
      </c>
      <c r="V265" s="4" t="n">
        <f aca="false">SUMIF($B$15:$B$203,$B265,V$15:V$203)</f>
        <v>7000</v>
      </c>
      <c r="W265" s="4" t="n">
        <f aca="false">SUMIF($B$15:$B$203,$B265,W$15:W$203)</f>
        <v>2989</v>
      </c>
    </row>
    <row r="266" customFormat="false" ht="12.75" hidden="false" customHeight="false" outlineLevel="0" collapsed="false">
      <c r="B266" s="2" t="s">
        <v>252</v>
      </c>
      <c r="C266" s="7"/>
      <c r="D266" s="4" t="n">
        <f aca="false">SUMIF($B$15:$B$203,$B266,D$15:D$203)</f>
        <v>1907</v>
      </c>
      <c r="E266" s="4" t="n">
        <f aca="false">SUMIF($B$15:$B$203,$B266,E$15:E$203)</f>
        <v>0</v>
      </c>
      <c r="G266" s="4" t="n">
        <f aca="false">SUMIF($B$15:$B$203,$B266,G$15:G$203)</f>
        <v>2854</v>
      </c>
      <c r="H266" s="4" t="n">
        <f aca="false">SUMIF($B$15:$B$203,$B266,H$15:H$203)</f>
        <v>0</v>
      </c>
      <c r="J266" s="4" t="n">
        <f aca="false">SUMIF($B$15:$B$203,$B266,J$15:J$203)</f>
        <v>2415</v>
      </c>
      <c r="K266" s="4" t="n">
        <f aca="false">SUMIF($B$15:$B$203,$B266,K$15:K$203)</f>
        <v>0</v>
      </c>
      <c r="M266" s="4" t="n">
        <f aca="false">SUMIF($B$15:$B$203,$B266,M$15:M$203)</f>
        <v>4088</v>
      </c>
      <c r="N266" s="4" t="n">
        <f aca="false">SUMIF($B$15:$B$203,$B266,N$15:N$203)</f>
        <v>0</v>
      </c>
      <c r="P266" s="4" t="n">
        <f aca="false">SUMIF($B$15:$B$203,$B266,P$15:P$203)</f>
        <v>3290</v>
      </c>
      <c r="Q266" s="4" t="n">
        <f aca="false">SUMIF($B$15:$B$203,$B266,Q$15:Q$203)</f>
        <v>0</v>
      </c>
      <c r="S266" s="4" t="n">
        <f aca="false">SUMIF($B$15:$B$203,$B266,S$15:S$203)</f>
        <v>4362</v>
      </c>
      <c r="T266" s="4" t="n">
        <f aca="false">SUMIF($B$15:$B$203,$B266,T$15:T$203)</f>
        <v>0</v>
      </c>
      <c r="V266" s="4" t="n">
        <f aca="false">SUMIF($B$15:$B$203,$B266,V$15:V$203)</f>
        <v>4362</v>
      </c>
      <c r="W266" s="4" t="n">
        <f aca="false">SUMIF($B$15:$B$203,$B266,W$15:W$203)</f>
        <v>0</v>
      </c>
    </row>
    <row r="267" customFormat="false" ht="12.75" hidden="false" customHeight="false" outlineLevel="0" collapsed="false">
      <c r="B267" s="2" t="s">
        <v>192</v>
      </c>
      <c r="C267" s="7"/>
      <c r="D267" s="4" t="n">
        <f aca="false">SUMIF($B$15:$B$203,$B267,D$15:D$203)</f>
        <v>16495</v>
      </c>
      <c r="E267" s="4" t="n">
        <f aca="false">SUMIF($B$15:$B$203,$B267,E$15:E$203)</f>
        <v>0</v>
      </c>
      <c r="G267" s="4" t="n">
        <f aca="false">SUMIF($B$15:$B$203,$B267,G$15:G$203)</f>
        <v>16495</v>
      </c>
      <c r="H267" s="4" t="n">
        <f aca="false">SUMIF($B$15:$B$203,$B267,H$15:H$203)</f>
        <v>0</v>
      </c>
      <c r="J267" s="4" t="n">
        <f aca="false">SUMIF($B$15:$B$203,$B267,J$15:J$203)</f>
        <v>16495</v>
      </c>
      <c r="K267" s="4" t="n">
        <f aca="false">SUMIF($B$15:$B$203,$B267,K$15:K$203)</f>
        <v>0</v>
      </c>
      <c r="M267" s="4" t="n">
        <f aca="false">SUMIF($B$15:$B$203,$B267,M$15:M$203)</f>
        <v>16495</v>
      </c>
      <c r="N267" s="4" t="n">
        <f aca="false">SUMIF($B$15:$B$203,$B267,N$15:N$203)</f>
        <v>0</v>
      </c>
      <c r="P267" s="4" t="n">
        <f aca="false">SUMIF($B$15:$B$203,$B267,P$15:P$203)</f>
        <v>16495</v>
      </c>
      <c r="Q267" s="4" t="n">
        <f aca="false">SUMIF($B$15:$B$203,$B267,Q$15:Q$203)</f>
        <v>184</v>
      </c>
      <c r="S267" s="4" t="n">
        <f aca="false">SUMIF($B$15:$B$203,$B267,S$15:S$203)</f>
        <v>16495</v>
      </c>
      <c r="T267" s="4" t="n">
        <f aca="false">SUMIF($B$15:$B$203,$B267,T$15:T$203)</f>
        <v>0</v>
      </c>
      <c r="V267" s="4" t="n">
        <f aca="false">SUMIF($B$15:$B$203,$B267,V$15:V$203)</f>
        <v>16495</v>
      </c>
      <c r="W267" s="4" t="n">
        <f aca="false">SUMIF($B$15:$B$203,$B267,W$15:W$203)</f>
        <v>0</v>
      </c>
    </row>
    <row r="268" customFormat="false" ht="12.75" hidden="false" customHeight="false" outlineLevel="0" collapsed="false">
      <c r="B268" s="2" t="s">
        <v>89</v>
      </c>
      <c r="C268" s="7"/>
      <c r="D268" s="4" t="n">
        <f aca="false">SUMIF($B$15:$B$203,$B268,D$15:D$203)</f>
        <v>250081</v>
      </c>
      <c r="E268" s="4" t="n">
        <f aca="false">SUMIF($B$15:$B$203,$B268,E$15:E$203)</f>
        <v>0</v>
      </c>
      <c r="G268" s="4" t="n">
        <f aca="false">SUMIF($B$15:$B$203,$B268,G$15:G$203)</f>
        <v>250081</v>
      </c>
      <c r="H268" s="4" t="n">
        <f aca="false">SUMIF($B$15:$B$203,$B268,H$15:H$203)</f>
        <v>12421</v>
      </c>
      <c r="J268" s="4" t="n">
        <f aca="false">SUMIF($B$15:$B$203,$B268,J$15:J$203)</f>
        <v>250081</v>
      </c>
      <c r="K268" s="4" t="n">
        <f aca="false">SUMIF($B$15:$B$203,$B268,K$15:K$203)</f>
        <v>0</v>
      </c>
      <c r="M268" s="4" t="n">
        <f aca="false">SUMIF($B$15:$B$203,$B268,M$15:M$203)</f>
        <v>250081</v>
      </c>
      <c r="N268" s="4" t="n">
        <f aca="false">SUMIF($B$15:$B$203,$B268,N$15:N$203)</f>
        <v>70862</v>
      </c>
      <c r="P268" s="4" t="n">
        <f aca="false">SUMIF($B$15:$B$203,$B268,P$15:P$203)</f>
        <v>250081</v>
      </c>
      <c r="Q268" s="4" t="n">
        <f aca="false">SUMIF($B$15:$B$203,$B268,Q$15:Q$203)</f>
        <v>5179</v>
      </c>
      <c r="S268" s="4" t="n">
        <f aca="false">SUMIF($B$15:$B$203,$B268,S$15:S$203)</f>
        <v>250081</v>
      </c>
      <c r="T268" s="4" t="n">
        <f aca="false">SUMIF($B$15:$B$203,$B268,T$15:T$203)</f>
        <v>99388</v>
      </c>
      <c r="V268" s="4" t="n">
        <f aca="false">SUMIF($B$15:$B$203,$B268,V$15:V$203)</f>
        <v>250081</v>
      </c>
      <c r="W268" s="4" t="n">
        <f aca="false">SUMIF($B$15:$B$203,$B268,W$15:W$203)</f>
        <v>92358</v>
      </c>
    </row>
    <row r="269" customFormat="false" ht="12.75" hidden="false" customHeight="false" outlineLevel="0" collapsed="false">
      <c r="B269" s="2" t="s">
        <v>94</v>
      </c>
      <c r="C269" s="7"/>
      <c r="D269" s="4" t="n">
        <f aca="false">SUMIF($B$15:$B$203,$B269,D$15:D$203)</f>
        <v>3975</v>
      </c>
      <c r="E269" s="4" t="n">
        <f aca="false">SUMIF($B$15:$B$203,$B269,E$15:E$203)</f>
        <v>0</v>
      </c>
      <c r="G269" s="4" t="n">
        <f aca="false">SUMIF($B$15:$B$203,$B269,G$15:G$203)</f>
        <v>3975</v>
      </c>
      <c r="H269" s="4" t="n">
        <f aca="false">SUMIF($B$15:$B$203,$B269,H$15:H$203)</f>
        <v>0</v>
      </c>
      <c r="J269" s="4" t="n">
        <f aca="false">SUMIF($B$15:$B$203,$B269,J$15:J$203)</f>
        <v>3975</v>
      </c>
      <c r="K269" s="4" t="n">
        <f aca="false">SUMIF($B$15:$B$203,$B269,K$15:K$203)</f>
        <v>0</v>
      </c>
      <c r="M269" s="4" t="n">
        <f aca="false">SUMIF($B$15:$B$203,$B269,M$15:M$203)</f>
        <v>3975</v>
      </c>
      <c r="N269" s="4" t="n">
        <f aca="false">SUMIF($B$15:$B$203,$B269,N$15:N$203)</f>
        <v>0</v>
      </c>
      <c r="P269" s="4" t="n">
        <f aca="false">SUMIF($B$15:$B$203,$B269,P$15:P$203)</f>
        <v>3975</v>
      </c>
      <c r="Q269" s="4" t="n">
        <f aca="false">SUMIF($B$15:$B$203,$B269,Q$15:Q$203)</f>
        <v>0</v>
      </c>
      <c r="S269" s="4" t="n">
        <f aca="false">SUMIF($B$15:$B$203,$B269,S$15:S$203)</f>
        <v>3975</v>
      </c>
      <c r="T269" s="4" t="n">
        <f aca="false">SUMIF($B$15:$B$203,$B269,T$15:T$203)</f>
        <v>0</v>
      </c>
      <c r="V269" s="4" t="n">
        <f aca="false">SUMIF($B$15:$B$203,$B269,V$15:V$203)</f>
        <v>3975</v>
      </c>
      <c r="W269" s="4" t="n">
        <f aca="false">SUMIF($B$15:$B$203,$B269,W$15:W$203)</f>
        <v>0</v>
      </c>
    </row>
    <row r="270" customFormat="false" ht="12.75" hidden="false" customHeight="false" outlineLevel="0" collapsed="false">
      <c r="B270" s="2" t="s">
        <v>194</v>
      </c>
      <c r="C270" s="7"/>
      <c r="D270" s="4" t="n">
        <f aca="false">SUMIF($B$15:$B$203,$B270,D$15:D$203)</f>
        <v>4604</v>
      </c>
      <c r="E270" s="4" t="n">
        <f aca="false">SUMIF($B$15:$B$203,$B270,E$15:E$203)</f>
        <v>0</v>
      </c>
      <c r="G270" s="4" t="n">
        <f aca="false">SUMIF($B$15:$B$203,$B270,G$15:G$203)</f>
        <v>4604</v>
      </c>
      <c r="H270" s="4" t="n">
        <f aca="false">SUMIF($B$15:$B$203,$B270,H$15:H$203)</f>
        <v>0</v>
      </c>
      <c r="J270" s="4" t="n">
        <f aca="false">SUMIF($B$15:$B$203,$B270,J$15:J$203)</f>
        <v>4604</v>
      </c>
      <c r="K270" s="4" t="n">
        <f aca="false">SUMIF($B$15:$B$203,$B270,K$15:K$203)</f>
        <v>0</v>
      </c>
      <c r="M270" s="4" t="n">
        <f aca="false">SUMIF($B$15:$B$203,$B270,M$15:M$203)</f>
        <v>4604</v>
      </c>
      <c r="N270" s="4" t="n">
        <f aca="false">SUMIF($B$15:$B$203,$B270,N$15:N$203)</f>
        <v>0</v>
      </c>
      <c r="P270" s="4" t="n">
        <f aca="false">SUMIF($B$15:$B$203,$B270,P$15:P$203)</f>
        <v>4604</v>
      </c>
      <c r="Q270" s="4" t="n">
        <f aca="false">SUMIF($B$15:$B$203,$B270,Q$15:Q$203)</f>
        <v>0</v>
      </c>
      <c r="S270" s="4" t="n">
        <f aca="false">SUMIF($B$15:$B$203,$B270,S$15:S$203)</f>
        <v>4604</v>
      </c>
      <c r="T270" s="4" t="n">
        <f aca="false">SUMIF($B$15:$B$203,$B270,T$15:T$203)</f>
        <v>0</v>
      </c>
      <c r="V270" s="4" t="n">
        <f aca="false">SUMIF($B$15:$B$203,$B270,V$15:V$203)</f>
        <v>4604</v>
      </c>
      <c r="W270" s="4" t="n">
        <f aca="false">SUMIF($B$15:$B$203,$B270,W$15:W$203)</f>
        <v>0</v>
      </c>
    </row>
    <row r="271" customFormat="false" ht="12.75" hidden="false" customHeight="false" outlineLevel="0" collapsed="false">
      <c r="B271" s="2" t="s">
        <v>254</v>
      </c>
      <c r="C271" s="7"/>
      <c r="D271" s="4" t="n">
        <f aca="false">SUMIF($B$15:$B$203,$B271,D$15:D$203)</f>
        <v>1310</v>
      </c>
      <c r="E271" s="4" t="n">
        <f aca="false">SUMIF($B$15:$B$203,$B271,E$15:E$203)</f>
        <v>0</v>
      </c>
      <c r="G271" s="4" t="n">
        <f aca="false">SUMIF($B$15:$B$203,$B271,G$15:G$203)</f>
        <v>1967</v>
      </c>
      <c r="H271" s="4" t="n">
        <f aca="false">SUMIF($B$15:$B$203,$B271,H$15:H$203)</f>
        <v>0</v>
      </c>
      <c r="J271" s="4" t="n">
        <f aca="false">SUMIF($B$15:$B$203,$B271,J$15:J$203)</f>
        <v>1909</v>
      </c>
      <c r="K271" s="4" t="n">
        <f aca="false">SUMIF($B$15:$B$203,$B271,K$15:K$203)</f>
        <v>0</v>
      </c>
      <c r="M271" s="4" t="n">
        <f aca="false">SUMIF($B$15:$B$203,$B271,M$15:M$203)</f>
        <v>2320</v>
      </c>
      <c r="N271" s="4" t="n">
        <f aca="false">SUMIF($B$15:$B$203,$B271,N$15:N$203)</f>
        <v>0</v>
      </c>
      <c r="P271" s="4" t="n">
        <f aca="false">SUMIF($B$15:$B$203,$B271,P$15:P$203)</f>
        <v>1915</v>
      </c>
      <c r="Q271" s="4" t="n">
        <f aca="false">SUMIF($B$15:$B$203,$B271,Q$15:Q$203)</f>
        <v>0</v>
      </c>
      <c r="S271" s="4" t="n">
        <f aca="false">SUMIF($B$15:$B$203,$B271,S$15:S$203)</f>
        <v>2320</v>
      </c>
      <c r="T271" s="4" t="n">
        <f aca="false">SUMIF($B$15:$B$203,$B271,T$15:T$203)</f>
        <v>0</v>
      </c>
      <c r="V271" s="4" t="n">
        <f aca="false">SUMIF($B$15:$B$203,$B271,V$15:V$203)</f>
        <v>2320</v>
      </c>
      <c r="W271" s="4" t="n">
        <f aca="false">SUMIF($B$15:$B$203,$B271,W$15:W$203)</f>
        <v>0</v>
      </c>
    </row>
    <row r="272" customFormat="false" ht="12.75" hidden="false" customHeight="false" outlineLevel="0" collapsed="false">
      <c r="B272" s="2" t="s">
        <v>96</v>
      </c>
      <c r="C272" s="7"/>
      <c r="D272" s="4" t="n">
        <f aca="false">SUMIF($B$15:$B$203,$B272,D$15:D$203)</f>
        <v>471</v>
      </c>
      <c r="E272" s="4" t="n">
        <f aca="false">SUMIF($B$15:$B$203,$B272,E$15:E$203)</f>
        <v>0</v>
      </c>
      <c r="G272" s="4" t="n">
        <f aca="false">SUMIF($B$15:$B$203,$B272,G$15:G$203)</f>
        <v>471</v>
      </c>
      <c r="H272" s="4" t="n">
        <f aca="false">SUMIF($B$15:$B$203,$B272,H$15:H$203)</f>
        <v>15</v>
      </c>
      <c r="J272" s="4" t="n">
        <f aca="false">SUMIF($B$15:$B$203,$B272,J$15:J$203)</f>
        <v>471</v>
      </c>
      <c r="K272" s="4" t="n">
        <f aca="false">SUMIF($B$15:$B$203,$B272,K$15:K$203)</f>
        <v>0</v>
      </c>
      <c r="M272" s="4" t="n">
        <f aca="false">SUMIF($B$15:$B$203,$B272,M$15:M$203)</f>
        <v>471</v>
      </c>
      <c r="N272" s="4" t="n">
        <f aca="false">SUMIF($B$15:$B$203,$B272,N$15:N$203)</f>
        <v>125</v>
      </c>
      <c r="P272" s="4" t="n">
        <f aca="false">SUMIF($B$15:$B$203,$B272,P$15:P$203)</f>
        <v>471</v>
      </c>
      <c r="Q272" s="4" t="n">
        <f aca="false">SUMIF($B$15:$B$203,$B272,Q$15:Q$203)</f>
        <v>8</v>
      </c>
      <c r="S272" s="4" t="n">
        <f aca="false">SUMIF($B$15:$B$203,$B272,S$15:S$203)</f>
        <v>471</v>
      </c>
      <c r="T272" s="4" t="n">
        <f aca="false">SUMIF($B$15:$B$203,$B272,T$15:T$203)</f>
        <v>203</v>
      </c>
      <c r="V272" s="4" t="n">
        <f aca="false">SUMIF($B$15:$B$203,$B272,V$15:V$203)</f>
        <v>471</v>
      </c>
      <c r="W272" s="4" t="n">
        <f aca="false">SUMIF($B$15:$B$203,$B272,W$15:W$203)</f>
        <v>174</v>
      </c>
    </row>
    <row r="273" customFormat="false" ht="12.75" hidden="false" customHeight="false" outlineLevel="0" collapsed="false">
      <c r="B273" s="2" t="s">
        <v>256</v>
      </c>
      <c r="C273" s="7"/>
      <c r="D273" s="4" t="n">
        <f aca="false">SUMIF($B$15:$B$203,$B273,D$15:D$203)</f>
        <v>321</v>
      </c>
      <c r="E273" s="4" t="n">
        <f aca="false">SUMIF($B$15:$B$203,$B273,E$15:E$203)</f>
        <v>0</v>
      </c>
      <c r="G273" s="4" t="n">
        <f aca="false">SUMIF($B$15:$B$203,$B273,G$15:G$203)</f>
        <v>508</v>
      </c>
      <c r="H273" s="4" t="n">
        <f aca="false">SUMIF($B$15:$B$203,$B273,H$15:H$203)</f>
        <v>0</v>
      </c>
      <c r="J273" s="4" t="n">
        <f aca="false">SUMIF($B$15:$B$203,$B273,J$15:J$203)</f>
        <v>250</v>
      </c>
      <c r="K273" s="4" t="n">
        <f aca="false">SUMIF($B$15:$B$203,$B273,K$15:K$203)</f>
        <v>0</v>
      </c>
      <c r="M273" s="4" t="n">
        <f aca="false">SUMIF($B$15:$B$203,$B273,M$15:M$203)</f>
        <v>513</v>
      </c>
      <c r="N273" s="4" t="n">
        <f aca="false">SUMIF($B$15:$B$203,$B273,N$15:N$203)</f>
        <v>0</v>
      </c>
      <c r="P273" s="4" t="n">
        <f aca="false">SUMIF($B$15:$B$203,$B273,P$15:P$203)</f>
        <v>340</v>
      </c>
      <c r="Q273" s="4" t="n">
        <f aca="false">SUMIF($B$15:$B$203,$B273,Q$15:Q$203)</f>
        <v>0</v>
      </c>
      <c r="S273" s="4" t="n">
        <f aca="false">SUMIF($B$15:$B$203,$B273,S$15:S$203)</f>
        <v>626</v>
      </c>
      <c r="T273" s="4" t="n">
        <f aca="false">SUMIF($B$15:$B$203,$B273,T$15:T$203)</f>
        <v>0</v>
      </c>
      <c r="V273" s="4" t="n">
        <f aca="false">SUMIF($B$15:$B$203,$B273,V$15:V$203)</f>
        <v>626</v>
      </c>
      <c r="W273" s="4" t="n">
        <f aca="false">SUMIF($B$15:$B$203,$B273,W$15:W$203)</f>
        <v>0</v>
      </c>
    </row>
    <row r="274" customFormat="false" ht="12.75" hidden="false" customHeight="false" outlineLevel="0" collapsed="false">
      <c r="B274" s="2" t="s">
        <v>98</v>
      </c>
      <c r="C274" s="7"/>
      <c r="D274" s="4" t="n">
        <f aca="false">SUMIF($B$15:$B$203,$B274,D$15:D$203)</f>
        <v>11418</v>
      </c>
      <c r="E274" s="4" t="n">
        <f aca="false">SUMIF($B$15:$B$203,$B274,E$15:E$203)</f>
        <v>0</v>
      </c>
      <c r="G274" s="4" t="n">
        <f aca="false">SUMIF($B$15:$B$203,$B274,G$15:G$203)</f>
        <v>11418</v>
      </c>
      <c r="H274" s="4" t="n">
        <f aca="false">SUMIF($B$15:$B$203,$B274,H$15:H$203)</f>
        <v>0</v>
      </c>
      <c r="J274" s="4" t="n">
        <f aca="false">SUMIF($B$15:$B$203,$B274,J$15:J$203)</f>
        <v>11418</v>
      </c>
      <c r="K274" s="4" t="n">
        <f aca="false">SUMIF($B$15:$B$203,$B274,K$15:K$203)</f>
        <v>0</v>
      </c>
      <c r="M274" s="4" t="n">
        <f aca="false">SUMIF($B$15:$B$203,$B274,M$15:M$203)</f>
        <v>11418</v>
      </c>
      <c r="N274" s="4" t="n">
        <f aca="false">SUMIF($B$15:$B$203,$B274,N$15:N$203)</f>
        <v>0</v>
      </c>
      <c r="P274" s="4" t="n">
        <f aca="false">SUMIF($B$15:$B$203,$B274,P$15:P$203)</f>
        <v>11418</v>
      </c>
      <c r="Q274" s="4" t="n">
        <f aca="false">SUMIF($B$15:$B$203,$B274,Q$15:Q$203)</f>
        <v>0</v>
      </c>
      <c r="S274" s="4" t="n">
        <f aca="false">SUMIF($B$15:$B$203,$B274,S$15:S$203)</f>
        <v>11418</v>
      </c>
      <c r="T274" s="4" t="n">
        <f aca="false">SUMIF($B$15:$B$203,$B274,T$15:T$203)</f>
        <v>0</v>
      </c>
      <c r="V274" s="4" t="n">
        <f aca="false">SUMIF($B$15:$B$203,$B274,V$15:V$203)</f>
        <v>11418</v>
      </c>
      <c r="W274" s="4" t="n">
        <f aca="false">SUMIF($B$15:$B$203,$B274,W$15:W$203)</f>
        <v>0</v>
      </c>
    </row>
    <row r="275" customFormat="false" ht="12.75" hidden="false" customHeight="false" outlineLevel="0" collapsed="false">
      <c r="B275" s="2" t="s">
        <v>100</v>
      </c>
      <c r="C275" s="7"/>
      <c r="D275" s="4" t="n">
        <f aca="false">SUMIF($B$15:$B$203,$B275,D$15:D$203)</f>
        <v>148956</v>
      </c>
      <c r="E275" s="4" t="n">
        <f aca="false">SUMIF($B$15:$B$203,$B275,E$15:E$203)</f>
        <v>0</v>
      </c>
      <c r="G275" s="4" t="n">
        <f aca="false">SUMIF($B$15:$B$203,$B275,G$15:G$203)</f>
        <v>148956</v>
      </c>
      <c r="H275" s="4" t="n">
        <f aca="false">SUMIF($B$15:$B$203,$B275,H$15:H$203)</f>
        <v>0</v>
      </c>
      <c r="J275" s="4" t="n">
        <f aca="false">SUMIF($B$15:$B$203,$B275,J$15:J$203)</f>
        <v>148956</v>
      </c>
      <c r="K275" s="4" t="n">
        <f aca="false">SUMIF($B$15:$B$203,$B275,K$15:K$203)</f>
        <v>0</v>
      </c>
      <c r="M275" s="4" t="n">
        <f aca="false">SUMIF($B$15:$B$203,$B275,M$15:M$203)</f>
        <v>148956</v>
      </c>
      <c r="N275" s="4" t="n">
        <f aca="false">SUMIF($B$15:$B$203,$B275,N$15:N$203)</f>
        <v>11074</v>
      </c>
      <c r="P275" s="4" t="n">
        <f aca="false">SUMIF($B$15:$B$203,$B275,P$15:P$203)</f>
        <v>148956</v>
      </c>
      <c r="Q275" s="4" t="n">
        <f aca="false">SUMIF($B$15:$B$203,$B275,Q$15:Q$203)</f>
        <v>0</v>
      </c>
      <c r="S275" s="4" t="n">
        <f aca="false">SUMIF($B$15:$B$203,$B275,S$15:S$203)</f>
        <v>148956</v>
      </c>
      <c r="T275" s="4" t="n">
        <f aca="false">SUMIF($B$15:$B$203,$B275,T$15:T$203)</f>
        <v>17792</v>
      </c>
      <c r="V275" s="4" t="n">
        <f aca="false">SUMIF($B$15:$B$203,$B275,V$15:V$203)</f>
        <v>148956</v>
      </c>
      <c r="W275" s="4" t="n">
        <f aca="false">SUMIF($B$15:$B$203,$B275,W$15:W$203)</f>
        <v>10193</v>
      </c>
    </row>
    <row r="276" customFormat="false" ht="12.75" hidden="false" customHeight="false" outlineLevel="0" collapsed="false">
      <c r="B276" s="2" t="s">
        <v>293</v>
      </c>
      <c r="C276" s="7"/>
      <c r="D276" s="4" t="n">
        <f aca="false">SUMIF($B$15:$B$203,$B276,D$15:D$203)</f>
        <v>23000</v>
      </c>
      <c r="E276" s="4" t="n">
        <f aca="false">SUMIF($B$15:$B$203,$B276,E$15:E$203)</f>
        <v>0</v>
      </c>
      <c r="G276" s="4" t="n">
        <f aca="false">SUMIF($B$15:$B$203,$B276,G$15:G$203)</f>
        <v>8975</v>
      </c>
      <c r="H276" s="4" t="n">
        <f aca="false">SUMIF($B$15:$B$203,$B276,H$15:H$203)</f>
        <v>264</v>
      </c>
      <c r="J276" s="4" t="n">
        <f aca="false">SUMIF($B$15:$B$203,$B276,J$15:J$203)</f>
        <v>7771</v>
      </c>
      <c r="K276" s="4" t="n">
        <f aca="false">SUMIF($B$15:$B$203,$B276,K$15:K$203)</f>
        <v>0</v>
      </c>
      <c r="M276" s="4" t="n">
        <f aca="false">SUMIF($B$15:$B$203,$B276,M$15:M$203)</f>
        <v>52949</v>
      </c>
      <c r="N276" s="4" t="n">
        <f aca="false">SUMIF($B$15:$B$203,$B276,N$15:N$203)</f>
        <v>30572</v>
      </c>
      <c r="P276" s="4" t="n">
        <f aca="false">SUMIF($B$15:$B$203,$B276,P$15:P$203)</f>
        <v>4662</v>
      </c>
      <c r="Q276" s="4" t="n">
        <f aca="false">SUMIF($B$15:$B$203,$B276,Q$15:Q$203)</f>
        <v>64</v>
      </c>
      <c r="S276" s="4" t="n">
        <f aca="false">SUMIF($B$15:$B$203,$B276,S$15:S$203)</f>
        <v>30000</v>
      </c>
      <c r="T276" s="4" t="n">
        <f aca="false">SUMIF($B$15:$B$203,$B276,T$15:T$203)</f>
        <v>14675</v>
      </c>
      <c r="V276" s="4" t="n">
        <f aca="false">SUMIF($B$15:$B$203,$B276,V$15:V$203)</f>
        <v>30000</v>
      </c>
      <c r="W276" s="4" t="n">
        <f aca="false">SUMIF($B$15:$B$203,$B276,W$15:W$203)</f>
        <v>11927</v>
      </c>
    </row>
    <row r="277" customFormat="false" ht="12.75" hidden="false" customHeight="false" outlineLevel="0" collapsed="false">
      <c r="B277" s="2" t="s">
        <v>102</v>
      </c>
      <c r="C277" s="7"/>
      <c r="D277" s="4" t="n">
        <f aca="false">SUMIF($B$15:$B$203,$B277,D$15:D$203)</f>
        <v>5909</v>
      </c>
      <c r="E277" s="4" t="n">
        <f aca="false">SUMIF($B$15:$B$203,$B277,E$15:E$203)</f>
        <v>0</v>
      </c>
      <c r="G277" s="4" t="n">
        <f aca="false">SUMIF($B$15:$B$203,$B277,G$15:G$203)</f>
        <v>5909</v>
      </c>
      <c r="H277" s="4" t="n">
        <f aca="false">SUMIF($B$15:$B$203,$B277,H$15:H$203)</f>
        <v>175</v>
      </c>
      <c r="J277" s="4" t="n">
        <f aca="false">SUMIF($B$15:$B$203,$B277,J$15:J$203)</f>
        <v>5909</v>
      </c>
      <c r="K277" s="4" t="n">
        <f aca="false">SUMIF($B$15:$B$203,$B277,K$15:K$203)</f>
        <v>0</v>
      </c>
      <c r="M277" s="4" t="n">
        <f aca="false">SUMIF($B$15:$B$203,$B277,M$15:M$203)</f>
        <v>5909</v>
      </c>
      <c r="N277" s="4" t="n">
        <f aca="false">SUMIF($B$15:$B$203,$B277,N$15:N$203)</f>
        <v>1527</v>
      </c>
      <c r="P277" s="4" t="n">
        <f aca="false">SUMIF($B$15:$B$203,$B277,P$15:P$203)</f>
        <v>5909</v>
      </c>
      <c r="Q277" s="4" t="n">
        <f aca="false">SUMIF($B$15:$B$203,$B277,Q$15:Q$203)</f>
        <v>81</v>
      </c>
      <c r="S277" s="4" t="n">
        <f aca="false">SUMIF($B$15:$B$203,$B277,S$15:S$203)</f>
        <v>5909</v>
      </c>
      <c r="T277" s="4" t="n">
        <f aca="false">SUMIF($B$15:$B$203,$B277,T$15:T$203)</f>
        <v>2497</v>
      </c>
      <c r="V277" s="4" t="n">
        <f aca="false">SUMIF($B$15:$B$203,$B277,V$15:V$203)</f>
        <v>5909</v>
      </c>
      <c r="W277" s="4" t="n">
        <f aca="false">SUMIF($B$15:$B$203,$B277,W$15:W$203)</f>
        <v>2139</v>
      </c>
    </row>
    <row r="278" customFormat="false" ht="12.75" hidden="false" customHeight="false" outlineLevel="0" collapsed="false">
      <c r="B278" s="2" t="s">
        <v>104</v>
      </c>
      <c r="C278" s="7"/>
      <c r="D278" s="4" t="n">
        <f aca="false">SUMIF($B$15:$B$203,$B278,D$15:D$203)</f>
        <v>7161</v>
      </c>
      <c r="E278" s="4" t="n">
        <f aca="false">SUMIF($B$15:$B$203,$B278,E$15:E$203)</f>
        <v>0</v>
      </c>
      <c r="G278" s="4" t="n">
        <f aca="false">SUMIF($B$15:$B$203,$B278,G$15:G$203)</f>
        <v>7161</v>
      </c>
      <c r="H278" s="4" t="n">
        <f aca="false">SUMIF($B$15:$B$203,$B278,H$15:H$203)</f>
        <v>412</v>
      </c>
      <c r="J278" s="4" t="n">
        <f aca="false">SUMIF($B$15:$B$203,$B278,J$15:J$203)</f>
        <v>7161</v>
      </c>
      <c r="K278" s="4" t="n">
        <f aca="false">SUMIF($B$15:$B$203,$B278,K$15:K$203)</f>
        <v>0</v>
      </c>
      <c r="M278" s="4" t="n">
        <f aca="false">SUMIF($B$15:$B$203,$B278,M$15:M$203)</f>
        <v>7161</v>
      </c>
      <c r="N278" s="4" t="n">
        <f aca="false">SUMIF($B$15:$B$203,$B278,N$15:N$203)</f>
        <v>2485</v>
      </c>
      <c r="P278" s="4" t="n">
        <f aca="false">SUMIF($B$15:$B$203,$B278,P$15:P$203)</f>
        <v>7161</v>
      </c>
      <c r="Q278" s="4" t="n">
        <f aca="false">SUMIF($B$15:$B$203,$B278,Q$15:Q$203)</f>
        <v>172</v>
      </c>
      <c r="S278" s="4" t="n">
        <f aca="false">SUMIF($B$15:$B$203,$B278,S$15:S$203)</f>
        <v>7161</v>
      </c>
      <c r="T278" s="4" t="n">
        <f aca="false">SUMIF($B$15:$B$203,$B278,T$15:T$203)</f>
        <v>3698</v>
      </c>
      <c r="V278" s="4" t="n">
        <f aca="false">SUMIF($B$15:$B$203,$B278,V$15:V$203)</f>
        <v>7161</v>
      </c>
      <c r="W278" s="4" t="n">
        <f aca="false">SUMIF($B$15:$B$203,$B278,W$15:W$203)</f>
        <v>3251</v>
      </c>
    </row>
    <row r="279" customFormat="false" ht="12.75" hidden="false" customHeight="false" outlineLevel="0" collapsed="false">
      <c r="B279" s="2" t="s">
        <v>204</v>
      </c>
      <c r="C279" s="7"/>
      <c r="D279" s="4" t="n">
        <f aca="false">SUMIF($B$15:$B$203,$B279,D$15:D$203)</f>
        <v>5849</v>
      </c>
      <c r="E279" s="4" t="n">
        <f aca="false">SUMIF($B$15:$B$203,$B279,E$15:E$203)</f>
        <v>0</v>
      </c>
      <c r="G279" s="4" t="n">
        <f aca="false">SUMIF($B$15:$B$203,$B279,G$15:G$203)</f>
        <v>7207</v>
      </c>
      <c r="H279" s="4" t="n">
        <f aca="false">SUMIF($B$15:$B$203,$B279,H$15:H$203)</f>
        <v>0</v>
      </c>
      <c r="J279" s="4" t="n">
        <f aca="false">SUMIF($B$15:$B$203,$B279,J$15:J$203)</f>
        <v>5948</v>
      </c>
      <c r="K279" s="4" t="n">
        <f aca="false">SUMIF($B$15:$B$203,$B279,K$15:K$203)</f>
        <v>0</v>
      </c>
      <c r="M279" s="4" t="n">
        <f aca="false">SUMIF($B$15:$B$203,$B279,M$15:M$203)</f>
        <v>10326</v>
      </c>
      <c r="N279" s="4" t="n">
        <f aca="false">SUMIF($B$15:$B$203,$B279,N$15:N$203)</f>
        <v>0</v>
      </c>
      <c r="P279" s="4" t="n">
        <f aca="false">SUMIF($B$15:$B$203,$B279,P$15:P$203)</f>
        <v>5664</v>
      </c>
      <c r="Q279" s="4" t="n">
        <f aca="false">SUMIF($B$15:$B$203,$B279,Q$15:Q$203)</f>
        <v>0</v>
      </c>
      <c r="S279" s="4" t="n">
        <f aca="false">SUMIF($B$15:$B$203,$B279,S$15:S$203)</f>
        <v>10326</v>
      </c>
      <c r="T279" s="4" t="n">
        <f aca="false">SUMIF($B$15:$B$203,$B279,T$15:T$203)</f>
        <v>0</v>
      </c>
      <c r="V279" s="4" t="n">
        <f aca="false">SUMIF($B$15:$B$203,$B279,V$15:V$203)</f>
        <v>10326</v>
      </c>
      <c r="W279" s="4" t="n">
        <f aca="false">SUMIF($B$15:$B$203,$B279,W$15:W$203)</f>
        <v>0</v>
      </c>
    </row>
    <row r="280" customFormat="false" ht="12.75" hidden="false" customHeight="false" outlineLevel="0" collapsed="false">
      <c r="B280" s="2" t="s">
        <v>295</v>
      </c>
      <c r="C280" s="7"/>
      <c r="D280" s="4" t="n">
        <f aca="false">SUMIF($B$15:$B$203,$B280,D$15:D$203)</f>
        <v>12419</v>
      </c>
      <c r="E280" s="4" t="n">
        <f aca="false">SUMIF($B$15:$B$203,$B280,E$15:E$203)</f>
        <v>0</v>
      </c>
      <c r="G280" s="4" t="n">
        <f aca="false">SUMIF($B$15:$B$203,$B280,G$15:G$203)</f>
        <v>18480</v>
      </c>
      <c r="H280" s="4" t="n">
        <f aca="false">SUMIF($B$15:$B$203,$B280,H$15:H$203)</f>
        <v>1</v>
      </c>
      <c r="J280" s="4" t="n">
        <f aca="false">SUMIF($B$15:$B$203,$B280,J$15:J$203)</f>
        <v>6539</v>
      </c>
      <c r="K280" s="4" t="n">
        <f aca="false">SUMIF($B$15:$B$203,$B280,K$15:K$203)</f>
        <v>0</v>
      </c>
      <c r="M280" s="4" t="n">
        <f aca="false">SUMIF($B$15:$B$203,$B280,M$15:M$203)</f>
        <v>18033</v>
      </c>
      <c r="N280" s="4" t="n">
        <f aca="false">SUMIF($B$15:$B$203,$B280,N$15:N$203)</f>
        <v>28</v>
      </c>
      <c r="P280" s="4" t="n">
        <f aca="false">SUMIF($B$15:$B$203,$B280,P$15:P$203)</f>
        <v>7908</v>
      </c>
      <c r="Q280" s="4" t="n">
        <f aca="false">SUMIF($B$15:$B$203,$B280,Q$15:Q$203)</f>
        <v>3</v>
      </c>
      <c r="S280" s="4" t="n">
        <f aca="false">SUMIF($B$15:$B$203,$B280,S$15:S$203)</f>
        <v>26000</v>
      </c>
      <c r="T280" s="4" t="n">
        <f aca="false">SUMIF($B$15:$B$203,$B280,T$15:T$203)</f>
        <v>8</v>
      </c>
      <c r="V280" s="4" t="n">
        <f aca="false">SUMIF($B$15:$B$203,$B280,V$15:V$203)</f>
        <v>24000</v>
      </c>
      <c r="W280" s="4" t="n">
        <f aca="false">SUMIF($B$15:$B$203,$B280,W$15:W$203)</f>
        <v>36</v>
      </c>
    </row>
    <row r="281" customFormat="false" ht="12.75" hidden="false" customHeight="false" outlineLevel="0" collapsed="false">
      <c r="B281" s="2" t="s">
        <v>259</v>
      </c>
      <c r="C281" s="7"/>
      <c r="D281" s="4" t="n">
        <f aca="false">SUMIF($B$15:$B$203,$B281,D$15:D$203)</f>
        <v>148</v>
      </c>
      <c r="E281" s="4" t="n">
        <f aca="false">SUMIF($B$15:$B$203,$B281,E$15:E$203)</f>
        <v>0</v>
      </c>
      <c r="G281" s="4" t="n">
        <f aca="false">SUMIF($B$15:$B$203,$B281,G$15:G$203)</f>
        <v>174</v>
      </c>
      <c r="H281" s="4" t="n">
        <f aca="false">SUMIF($B$15:$B$203,$B281,H$15:H$203)</f>
        <v>0</v>
      </c>
      <c r="J281" s="4" t="n">
        <f aca="false">SUMIF($B$15:$B$203,$B281,J$15:J$203)</f>
        <v>20</v>
      </c>
      <c r="K281" s="4" t="n">
        <f aca="false">SUMIF($B$15:$B$203,$B281,K$15:K$203)</f>
        <v>0</v>
      </c>
      <c r="M281" s="4" t="n">
        <f aca="false">SUMIF($B$15:$B$203,$B281,M$15:M$203)</f>
        <v>64</v>
      </c>
      <c r="N281" s="4" t="n">
        <f aca="false">SUMIF($B$15:$B$203,$B281,N$15:N$203)</f>
        <v>0</v>
      </c>
      <c r="P281" s="4" t="n">
        <f aca="false">SUMIF($B$15:$B$203,$B281,P$15:P$203)</f>
        <v>17</v>
      </c>
      <c r="Q281" s="4" t="n">
        <f aca="false">SUMIF($B$15:$B$203,$B281,Q$15:Q$203)</f>
        <v>0</v>
      </c>
      <c r="S281" s="4" t="n">
        <f aca="false">SUMIF($B$15:$B$203,$B281,S$15:S$203)</f>
        <v>174</v>
      </c>
      <c r="T281" s="4" t="n">
        <f aca="false">SUMIF($B$15:$B$203,$B281,T$15:T$203)</f>
        <v>0</v>
      </c>
      <c r="V281" s="4" t="n">
        <f aca="false">SUMIF($B$15:$B$203,$B281,V$15:V$203)</f>
        <v>174</v>
      </c>
      <c r="W281" s="4" t="n">
        <f aca="false">SUMIF($B$15:$B$203,$B281,W$15:W$203)</f>
        <v>0</v>
      </c>
    </row>
    <row r="282" customFormat="false" ht="12.75" hidden="false" customHeight="false" outlineLevel="0" collapsed="false">
      <c r="B282" s="2" t="s">
        <v>106</v>
      </c>
      <c r="C282" s="7"/>
      <c r="D282" s="4" t="n">
        <f aca="false">SUMIF($B$15:$B$203,$B282,D$15:D$203)</f>
        <v>18950</v>
      </c>
      <c r="E282" s="4" t="n">
        <f aca="false">SUMIF($B$15:$B$203,$B282,E$15:E$203)</f>
        <v>0</v>
      </c>
      <c r="G282" s="4" t="n">
        <f aca="false">SUMIF($B$15:$B$203,$B282,G$15:G$203)</f>
        <v>18950</v>
      </c>
      <c r="H282" s="4" t="n">
        <f aca="false">SUMIF($B$15:$B$203,$B282,H$15:H$203)</f>
        <v>243</v>
      </c>
      <c r="J282" s="4" t="n">
        <f aca="false">SUMIF($B$15:$B$203,$B282,J$15:J$203)</f>
        <v>18950</v>
      </c>
      <c r="K282" s="4" t="n">
        <f aca="false">SUMIF($B$15:$B$203,$B282,K$15:K$203)</f>
        <v>0</v>
      </c>
      <c r="M282" s="4" t="n">
        <f aca="false">SUMIF($B$15:$B$203,$B282,M$15:M$203)</f>
        <v>18950</v>
      </c>
      <c r="N282" s="4" t="n">
        <f aca="false">SUMIF($B$15:$B$203,$B282,N$15:N$203)</f>
        <v>2114</v>
      </c>
      <c r="P282" s="4" t="n">
        <f aca="false">SUMIF($B$15:$B$203,$B282,P$15:P$203)</f>
        <v>18950</v>
      </c>
      <c r="Q282" s="4" t="n">
        <f aca="false">SUMIF($B$15:$B$203,$B282,Q$15:Q$203)</f>
        <v>114</v>
      </c>
      <c r="S282" s="4" t="n">
        <f aca="false">SUMIF($B$15:$B$203,$B282,S$15:S$203)</f>
        <v>18950</v>
      </c>
      <c r="T282" s="4" t="n">
        <f aca="false">SUMIF($B$15:$B$203,$B282,T$15:T$203)</f>
        <v>3453</v>
      </c>
      <c r="V282" s="4" t="n">
        <f aca="false">SUMIF($B$15:$B$203,$B282,V$15:V$203)</f>
        <v>18950</v>
      </c>
      <c r="W282" s="4" t="n">
        <f aca="false">SUMIF($B$15:$B$203,$B282,W$15:W$203)</f>
        <v>2956</v>
      </c>
    </row>
    <row r="283" customFormat="false" ht="12.75" hidden="false" customHeight="false" outlineLevel="0" collapsed="false">
      <c r="B283" s="2" t="s">
        <v>33</v>
      </c>
      <c r="C283" s="7"/>
      <c r="D283" s="4" t="n">
        <f aca="false">SUMIF($B$15:$B$203,$B283,D$15:D$203)</f>
        <v>85000</v>
      </c>
      <c r="E283" s="4" t="n">
        <f aca="false">SUMIF($B$15:$B$203,$B283,E$15:E$203)</f>
        <v>0</v>
      </c>
      <c r="G283" s="4" t="n">
        <f aca="false">SUMIF($B$15:$B$203,$B283,G$15:G$203)</f>
        <v>85000</v>
      </c>
      <c r="H283" s="4" t="n">
        <f aca="false">SUMIF($B$15:$B$203,$B283,H$15:H$203)</f>
        <v>0</v>
      </c>
      <c r="J283" s="4" t="n">
        <f aca="false">SUMIF($B$15:$B$203,$B283,J$15:J$203)</f>
        <v>85000</v>
      </c>
      <c r="K283" s="4" t="n">
        <f aca="false">SUMIF($B$15:$B$203,$B283,K$15:K$203)</f>
        <v>0</v>
      </c>
      <c r="M283" s="4" t="n">
        <f aca="false">SUMIF($B$15:$B$203,$B283,M$15:M$203)</f>
        <v>85000</v>
      </c>
      <c r="N283" s="4" t="n">
        <f aca="false">SUMIF($B$15:$B$203,$B283,N$15:N$203)</f>
        <v>0</v>
      </c>
      <c r="P283" s="4" t="n">
        <f aca="false">SUMIF($B$15:$B$203,$B283,P$15:P$203)</f>
        <v>85000</v>
      </c>
      <c r="Q283" s="4" t="n">
        <f aca="false">SUMIF($B$15:$B$203,$B283,Q$15:Q$203)</f>
        <v>0</v>
      </c>
      <c r="S283" s="4" t="n">
        <f aca="false">SUMIF($B$15:$B$203,$B283,S$15:S$203)</f>
        <v>85000</v>
      </c>
      <c r="T283" s="4" t="n">
        <f aca="false">SUMIF($B$15:$B$203,$B283,T$15:T$203)</f>
        <v>0</v>
      </c>
      <c r="V283" s="4" t="n">
        <f aca="false">SUMIF($B$15:$B$203,$B283,V$15:V$203)</f>
        <v>85000</v>
      </c>
      <c r="W283" s="4" t="n">
        <f aca="false">SUMIF($B$15:$B$203,$B283,W$15:W$203)</f>
        <v>0</v>
      </c>
    </row>
    <row r="284" customFormat="false" ht="12.75" hidden="false" customHeight="false" outlineLevel="0" collapsed="false">
      <c r="B284" s="2" t="s">
        <v>23</v>
      </c>
      <c r="C284" s="7"/>
      <c r="D284" s="4" t="n">
        <f aca="false">SUMIF($B$15:$B$203,$B284,D$15:D$203)</f>
        <v>111650</v>
      </c>
      <c r="E284" s="4" t="n">
        <f aca="false">SUMIF($B$15:$B$203,$B284,E$15:E$203)</f>
        <v>0</v>
      </c>
      <c r="G284" s="4" t="n">
        <f aca="false">SUMIF($B$15:$B$203,$B284,G$15:G$203)</f>
        <v>111650</v>
      </c>
      <c r="H284" s="4" t="n">
        <f aca="false">SUMIF($B$15:$B$203,$B284,H$15:H$203)</f>
        <v>0</v>
      </c>
      <c r="J284" s="4" t="n">
        <f aca="false">SUMIF($B$15:$B$203,$B284,J$15:J$203)</f>
        <v>111650</v>
      </c>
      <c r="K284" s="4" t="n">
        <f aca="false">SUMIF($B$15:$B$203,$B284,K$15:K$203)</f>
        <v>0</v>
      </c>
      <c r="M284" s="4" t="n">
        <f aca="false">SUMIF($B$15:$B$203,$B284,M$15:M$203)</f>
        <v>111650</v>
      </c>
      <c r="N284" s="4" t="n">
        <f aca="false">SUMIF($B$15:$B$203,$B284,N$15:N$203)</f>
        <v>3059</v>
      </c>
      <c r="P284" s="4" t="n">
        <f aca="false">SUMIF($B$15:$B$203,$B284,P$15:P$203)</f>
        <v>111650</v>
      </c>
      <c r="Q284" s="4" t="n">
        <f aca="false">SUMIF($B$15:$B$203,$B284,Q$15:Q$203)</f>
        <v>183</v>
      </c>
      <c r="S284" s="4" t="n">
        <f aca="false">SUMIF($B$15:$B$203,$B284,S$15:S$203)</f>
        <v>111650</v>
      </c>
      <c r="T284" s="4" t="n">
        <f aca="false">SUMIF($B$15:$B$203,$B284,T$15:T$203)</f>
        <v>5480</v>
      </c>
      <c r="V284" s="4" t="n">
        <f aca="false">SUMIF($B$15:$B$203,$B284,V$15:V$203)</f>
        <v>111650</v>
      </c>
      <c r="W284" s="4" t="n">
        <f aca="false">SUMIF($B$15:$B$203,$B284,W$15:W$203)</f>
        <v>4472</v>
      </c>
    </row>
    <row r="285" customFormat="false" ht="12.75" hidden="false" customHeight="false" outlineLevel="0" collapsed="false">
      <c r="B285" s="2" t="s">
        <v>113</v>
      </c>
      <c r="C285" s="7"/>
      <c r="D285" s="4" t="n">
        <f aca="false">SUMIF($B$15:$B$203,$B285,D$15:D$203)</f>
        <v>2665</v>
      </c>
      <c r="E285" s="4" t="n">
        <f aca="false">SUMIF($B$15:$B$203,$B285,E$15:E$203)</f>
        <v>0</v>
      </c>
      <c r="G285" s="4" t="n">
        <f aca="false">SUMIF($B$15:$B$203,$B285,G$15:G$203)</f>
        <v>2665</v>
      </c>
      <c r="H285" s="4" t="n">
        <f aca="false">SUMIF($B$15:$B$203,$B285,H$15:H$203)</f>
        <v>0</v>
      </c>
      <c r="J285" s="4" t="n">
        <f aca="false">SUMIF($B$15:$B$203,$B285,J$15:J$203)</f>
        <v>2665</v>
      </c>
      <c r="K285" s="4" t="n">
        <f aca="false">SUMIF($B$15:$B$203,$B285,K$15:K$203)</f>
        <v>0</v>
      </c>
      <c r="M285" s="4" t="n">
        <f aca="false">SUMIF($B$15:$B$203,$B285,M$15:M$203)</f>
        <v>2665</v>
      </c>
      <c r="N285" s="4" t="n">
        <f aca="false">SUMIF($B$15:$B$203,$B285,N$15:N$203)</f>
        <v>0</v>
      </c>
      <c r="P285" s="4" t="n">
        <f aca="false">SUMIF($B$15:$B$203,$B285,P$15:P$203)</f>
        <v>2665</v>
      </c>
      <c r="Q285" s="4" t="n">
        <f aca="false">SUMIF($B$15:$B$203,$B285,Q$15:Q$203)</f>
        <v>0</v>
      </c>
      <c r="S285" s="4" t="n">
        <f aca="false">SUMIF($B$15:$B$203,$B285,S$15:S$203)</f>
        <v>2665</v>
      </c>
      <c r="T285" s="4" t="n">
        <f aca="false">SUMIF($B$15:$B$203,$B285,T$15:T$203)</f>
        <v>0</v>
      </c>
      <c r="V285" s="4" t="n">
        <f aca="false">SUMIF($B$15:$B$203,$B285,V$15:V$203)</f>
        <v>2665</v>
      </c>
      <c r="W285" s="4" t="n">
        <f aca="false">SUMIF($B$15:$B$203,$B285,W$15:W$203)</f>
        <v>0</v>
      </c>
    </row>
    <row r="286" customFormat="false" ht="12.75" hidden="false" customHeight="false" outlineLevel="0" collapsed="false">
      <c r="B286" s="2" t="s">
        <v>208</v>
      </c>
      <c r="C286" s="7"/>
      <c r="D286" s="4" t="n">
        <f aca="false">SUMIF($B$15:$B$203,$B286,D$15:D$203)</f>
        <v>25575</v>
      </c>
      <c r="E286" s="4" t="n">
        <f aca="false">SUMIF($B$15:$B$203,$B286,E$15:E$203)</f>
        <v>0</v>
      </c>
      <c r="G286" s="4" t="n">
        <f aca="false">SUMIF($B$15:$B$203,$B286,G$15:G$203)</f>
        <v>25575</v>
      </c>
      <c r="H286" s="4" t="n">
        <f aca="false">SUMIF($B$15:$B$203,$B286,H$15:H$203)</f>
        <v>0</v>
      </c>
      <c r="J286" s="4" t="n">
        <f aca="false">SUMIF($B$15:$B$203,$B286,J$15:J$203)</f>
        <v>25575</v>
      </c>
      <c r="K286" s="4" t="n">
        <f aca="false">SUMIF($B$15:$B$203,$B286,K$15:K$203)</f>
        <v>0</v>
      </c>
      <c r="M286" s="4" t="n">
        <f aca="false">SUMIF($B$15:$B$203,$B286,M$15:M$203)</f>
        <v>25575</v>
      </c>
      <c r="N286" s="4" t="n">
        <f aca="false">SUMIF($B$15:$B$203,$B286,N$15:N$203)</f>
        <v>0</v>
      </c>
      <c r="P286" s="4" t="n">
        <f aca="false">SUMIF($B$15:$B$203,$B286,P$15:P$203)</f>
        <v>25575</v>
      </c>
      <c r="Q286" s="4" t="n">
        <f aca="false">SUMIF($B$15:$B$203,$B286,Q$15:Q$203)</f>
        <v>0</v>
      </c>
      <c r="S286" s="4" t="n">
        <f aca="false">SUMIF($B$15:$B$203,$B286,S$15:S$203)</f>
        <v>25575</v>
      </c>
      <c r="T286" s="4" t="n">
        <f aca="false">SUMIF($B$15:$B$203,$B286,T$15:T$203)</f>
        <v>0</v>
      </c>
      <c r="V286" s="4" t="n">
        <f aca="false">SUMIF($B$15:$B$203,$B286,V$15:V$203)</f>
        <v>25575</v>
      </c>
      <c r="W286" s="4" t="n">
        <f aca="false">SUMIF($B$15:$B$203,$B286,W$15:W$203)</f>
        <v>0</v>
      </c>
    </row>
    <row r="287" customFormat="false" ht="12.75" hidden="false" customHeight="false" outlineLevel="0" collapsed="false">
      <c r="B287" s="2" t="s">
        <v>115</v>
      </c>
      <c r="C287" s="7"/>
      <c r="D287" s="4" t="n">
        <f aca="false">SUMIF($B$15:$B$203,$B287,D$15:D$203)</f>
        <v>230990</v>
      </c>
      <c r="E287" s="4" t="n">
        <f aca="false">SUMIF($B$15:$B$203,$B287,E$15:E$203)</f>
        <v>0</v>
      </c>
      <c r="G287" s="4" t="n">
        <f aca="false">SUMIF($B$15:$B$203,$B287,G$15:G$203)</f>
        <v>230990</v>
      </c>
      <c r="H287" s="4" t="n">
        <f aca="false">SUMIF($B$15:$B$203,$B287,H$15:H$203)</f>
        <v>0</v>
      </c>
      <c r="J287" s="4" t="n">
        <f aca="false">SUMIF($B$15:$B$203,$B287,J$15:J$203)</f>
        <v>230990</v>
      </c>
      <c r="K287" s="4" t="n">
        <f aca="false">SUMIF($B$15:$B$203,$B287,K$15:K$203)</f>
        <v>0</v>
      </c>
      <c r="M287" s="4" t="n">
        <f aca="false">SUMIF($B$15:$B$203,$B287,M$15:M$203)</f>
        <v>230990</v>
      </c>
      <c r="N287" s="4" t="n">
        <f aca="false">SUMIF($B$15:$B$203,$B287,N$15:N$203)</f>
        <v>25262</v>
      </c>
      <c r="P287" s="4" t="n">
        <f aca="false">SUMIF($B$15:$B$203,$B287,P$15:P$203)</f>
        <v>230990</v>
      </c>
      <c r="Q287" s="4" t="n">
        <f aca="false">SUMIF($B$15:$B$203,$B287,Q$15:Q$203)</f>
        <v>0</v>
      </c>
      <c r="S287" s="4" t="n">
        <f aca="false">SUMIF($B$15:$B$203,$B287,S$15:S$203)</f>
        <v>230990</v>
      </c>
      <c r="T287" s="4" t="n">
        <f aca="false">SUMIF($B$15:$B$203,$B287,T$15:T$203)</f>
        <v>31858</v>
      </c>
      <c r="V287" s="4" t="n">
        <f aca="false">SUMIF($B$15:$B$203,$B287,V$15:V$203)</f>
        <v>230990</v>
      </c>
      <c r="W287" s="4" t="n">
        <f aca="false">SUMIF($B$15:$B$203,$B287,W$15:W$203)</f>
        <v>26059</v>
      </c>
    </row>
    <row r="288" customFormat="false" ht="12.75" hidden="false" customHeight="false" outlineLevel="0" collapsed="false">
      <c r="B288" s="2" t="s">
        <v>210</v>
      </c>
      <c r="C288" s="7"/>
      <c r="D288" s="4" t="n">
        <f aca="false">SUMIF($B$15:$B$203,$B288,D$15:D$203)</f>
        <v>12276</v>
      </c>
      <c r="E288" s="4" t="n">
        <f aca="false">SUMIF($B$15:$B$203,$B288,E$15:E$203)</f>
        <v>0</v>
      </c>
      <c r="G288" s="4" t="n">
        <f aca="false">SUMIF($B$15:$B$203,$B288,G$15:G$203)</f>
        <v>12276</v>
      </c>
      <c r="H288" s="4" t="n">
        <f aca="false">SUMIF($B$15:$B$203,$B288,H$15:H$203)</f>
        <v>362</v>
      </c>
      <c r="J288" s="4" t="n">
        <f aca="false">SUMIF($B$15:$B$203,$B288,J$15:J$203)</f>
        <v>12276</v>
      </c>
      <c r="K288" s="4" t="n">
        <f aca="false">SUMIF($B$15:$B$203,$B288,K$15:K$203)</f>
        <v>0</v>
      </c>
      <c r="M288" s="4" t="n">
        <f aca="false">SUMIF($B$15:$B$203,$B288,M$15:M$203)</f>
        <v>12276</v>
      </c>
      <c r="N288" s="4" t="n">
        <f aca="false">SUMIF($B$15:$B$203,$B288,N$15:N$203)</f>
        <v>2404</v>
      </c>
      <c r="P288" s="4" t="n">
        <f aca="false">SUMIF($B$15:$B$203,$B288,P$15:P$203)</f>
        <v>12276</v>
      </c>
      <c r="Q288" s="4" t="n">
        <f aca="false">SUMIF($B$15:$B$203,$B288,Q$15:Q$203)</f>
        <v>168</v>
      </c>
      <c r="S288" s="4" t="n">
        <f aca="false">SUMIF($B$15:$B$203,$B288,S$15:S$203)</f>
        <v>12276</v>
      </c>
      <c r="T288" s="4" t="n">
        <f aca="false">SUMIF($B$15:$B$203,$B288,T$15:T$203)</f>
        <v>3910</v>
      </c>
      <c r="V288" s="4" t="n">
        <f aca="false">SUMIF($B$15:$B$203,$B288,V$15:V$203)</f>
        <v>12276</v>
      </c>
      <c r="W288" s="4" t="n">
        <f aca="false">SUMIF($B$15:$B$203,$B288,W$15:W$203)</f>
        <v>2643</v>
      </c>
    </row>
    <row r="289" customFormat="false" ht="12.75" hidden="false" customHeight="false" outlineLevel="0" collapsed="false">
      <c r="B289" s="2" t="s">
        <v>297</v>
      </c>
      <c r="C289" s="7"/>
      <c r="D289" s="4" t="n">
        <f aca="false">SUMIF($B$15:$B$203,$B289,D$15:D$203)</f>
        <v>20256</v>
      </c>
      <c r="E289" s="4" t="n">
        <f aca="false">SUMIF($B$15:$B$203,$B289,E$15:E$203)</f>
        <v>0</v>
      </c>
      <c r="G289" s="4" t="n">
        <f aca="false">SUMIF($B$15:$B$203,$B289,G$15:G$203)</f>
        <v>38867</v>
      </c>
      <c r="H289" s="4" t="n">
        <f aca="false">SUMIF($B$15:$B$203,$B289,H$15:H$203)</f>
        <v>1150</v>
      </c>
      <c r="J289" s="4" t="n">
        <f aca="false">SUMIF($B$15:$B$203,$B289,J$15:J$203)</f>
        <v>23225</v>
      </c>
      <c r="K289" s="4" t="n">
        <f aca="false">SUMIF($B$15:$B$203,$B289,K$15:K$203)</f>
        <v>0</v>
      </c>
      <c r="M289" s="4" t="n">
        <f aca="false">SUMIF($B$15:$B$203,$B289,M$15:M$203)</f>
        <v>57639</v>
      </c>
      <c r="N289" s="4" t="n">
        <f aca="false">SUMIF($B$15:$B$203,$B289,N$15:N$203)</f>
        <v>16154</v>
      </c>
      <c r="P289" s="4" t="n">
        <f aca="false">SUMIF($B$15:$B$203,$B289,P$15:P$203)</f>
        <v>27194</v>
      </c>
      <c r="Q289" s="4" t="n">
        <f aca="false">SUMIF($B$15:$B$203,$B289,Q$15:Q$203)</f>
        <v>380</v>
      </c>
      <c r="S289" s="4" t="n">
        <f aca="false">SUMIF($B$15:$B$203,$B289,S$15:S$203)</f>
        <v>49870</v>
      </c>
      <c r="T289" s="4" t="n">
        <f aca="false">SUMIF($B$15:$B$203,$B289,T$15:T$203)</f>
        <v>24421</v>
      </c>
      <c r="V289" s="4" t="n">
        <f aca="false">SUMIF($B$15:$B$203,$B289,V$15:V$203)</f>
        <v>49870</v>
      </c>
      <c r="W289" s="4" t="n">
        <f aca="false">SUMIF($B$15:$B$203,$B289,W$15:W$203)</f>
        <v>19854</v>
      </c>
    </row>
    <row r="290" customFormat="false" ht="12.75" hidden="false" customHeight="false" outlineLevel="0" collapsed="false">
      <c r="B290" s="2" t="s">
        <v>25</v>
      </c>
      <c r="C290" s="7"/>
      <c r="D290" s="4" t="n">
        <f aca="false">SUMIF($B$15:$B$203,$B290,D$15:D$203)</f>
        <v>30575</v>
      </c>
      <c r="E290" s="4" t="n">
        <f aca="false">SUMIF($B$15:$B$203,$B290,E$15:E$203)</f>
        <v>0</v>
      </c>
      <c r="G290" s="4" t="n">
        <f aca="false">SUMIF($B$15:$B$203,$B290,G$15:G$203)</f>
        <v>30575</v>
      </c>
      <c r="H290" s="4" t="n">
        <f aca="false">SUMIF($B$15:$B$203,$B290,H$15:H$203)</f>
        <v>0</v>
      </c>
      <c r="J290" s="4" t="n">
        <f aca="false">SUMIF($B$15:$B$203,$B290,J$15:J$203)</f>
        <v>30575</v>
      </c>
      <c r="K290" s="4" t="n">
        <f aca="false">SUMIF($B$15:$B$203,$B290,K$15:K$203)</f>
        <v>0</v>
      </c>
      <c r="M290" s="4" t="n">
        <f aca="false">SUMIF($B$15:$B$203,$B290,M$15:M$203)</f>
        <v>30575</v>
      </c>
      <c r="N290" s="4" t="n">
        <f aca="false">SUMIF($B$15:$B$203,$B290,N$15:N$203)</f>
        <v>0</v>
      </c>
      <c r="P290" s="4" t="n">
        <f aca="false">SUMIF($B$15:$B$203,$B290,P$15:P$203)</f>
        <v>30575</v>
      </c>
      <c r="Q290" s="4" t="n">
        <f aca="false">SUMIF($B$15:$B$203,$B290,Q$15:Q$203)</f>
        <v>0</v>
      </c>
      <c r="S290" s="4" t="n">
        <f aca="false">SUMIF($B$15:$B$203,$B290,S$15:S$203)</f>
        <v>30575</v>
      </c>
      <c r="T290" s="4" t="n">
        <f aca="false">SUMIF($B$15:$B$203,$B290,T$15:T$203)</f>
        <v>0</v>
      </c>
      <c r="V290" s="4" t="n">
        <f aca="false">SUMIF($B$15:$B$203,$B290,V$15:V$203)</f>
        <v>30575</v>
      </c>
      <c r="W290" s="4" t="n">
        <f aca="false">SUMIF($B$15:$B$203,$B290,W$15:W$203)</f>
        <v>0</v>
      </c>
    </row>
    <row r="291" customFormat="false" ht="12.75" hidden="false" customHeight="false" outlineLevel="0" collapsed="false">
      <c r="B291" s="2" t="s">
        <v>212</v>
      </c>
      <c r="C291" s="7"/>
      <c r="D291" s="4" t="n">
        <f aca="false">SUMIF($B$15:$B$203,$B291,D$15:D$203)</f>
        <v>409</v>
      </c>
      <c r="E291" s="4" t="n">
        <f aca="false">SUMIF($B$15:$B$203,$B291,E$15:E$203)</f>
        <v>0</v>
      </c>
      <c r="G291" s="4" t="n">
        <f aca="false">SUMIF($B$15:$B$203,$B291,G$15:G$203)</f>
        <v>409</v>
      </c>
      <c r="H291" s="4" t="n">
        <f aca="false">SUMIF($B$15:$B$203,$B291,H$15:H$203)</f>
        <v>0</v>
      </c>
      <c r="J291" s="4" t="n">
        <f aca="false">SUMIF($B$15:$B$203,$B291,J$15:J$203)</f>
        <v>409</v>
      </c>
      <c r="K291" s="4" t="n">
        <f aca="false">SUMIF($B$15:$B$203,$B291,K$15:K$203)</f>
        <v>0</v>
      </c>
      <c r="M291" s="4" t="n">
        <f aca="false">SUMIF($B$15:$B$203,$B291,M$15:M$203)</f>
        <v>409</v>
      </c>
      <c r="N291" s="4" t="n">
        <f aca="false">SUMIF($B$15:$B$203,$B291,N$15:N$203)</f>
        <v>0</v>
      </c>
      <c r="P291" s="4" t="n">
        <f aca="false">SUMIF($B$15:$B$203,$B291,P$15:P$203)</f>
        <v>409</v>
      </c>
      <c r="Q291" s="4" t="n">
        <f aca="false">SUMIF($B$15:$B$203,$B291,Q$15:Q$203)</f>
        <v>0</v>
      </c>
      <c r="S291" s="4" t="n">
        <f aca="false">SUMIF($B$15:$B$203,$B291,S$15:S$203)</f>
        <v>409</v>
      </c>
      <c r="T291" s="4" t="n">
        <f aca="false">SUMIF($B$15:$B$203,$B291,T$15:T$203)</f>
        <v>0</v>
      </c>
      <c r="V291" s="4" t="n">
        <f aca="false">SUMIF($B$15:$B$203,$B291,V$15:V$203)</f>
        <v>409</v>
      </c>
      <c r="W291" s="4" t="n">
        <f aca="false">SUMIF($B$15:$B$203,$B291,W$15:W$203)</f>
        <v>0</v>
      </c>
    </row>
    <row r="292" customFormat="false" ht="12.75" hidden="false" customHeight="false" outlineLevel="0" collapsed="false">
      <c r="B292" s="2" t="s">
        <v>299</v>
      </c>
      <c r="C292" s="7"/>
      <c r="D292" s="4" t="n">
        <f aca="false">SUMIF($B$15:$B$203,$B292,D$15:D$203)</f>
        <v>33215</v>
      </c>
      <c r="E292" s="4" t="n">
        <f aca="false">SUMIF($B$15:$B$203,$B292,E$15:E$203)</f>
        <v>0</v>
      </c>
      <c r="G292" s="4" t="n">
        <f aca="false">SUMIF($B$15:$B$203,$B292,G$15:G$203)</f>
        <v>113478</v>
      </c>
      <c r="H292" s="4" t="n">
        <f aca="false">SUMIF($B$15:$B$203,$B292,H$15:H$203)</f>
        <v>198</v>
      </c>
      <c r="J292" s="4" t="n">
        <f aca="false">SUMIF($B$15:$B$203,$B292,J$15:J$203)</f>
        <v>80675</v>
      </c>
      <c r="K292" s="4" t="n">
        <f aca="false">SUMIF($B$15:$B$203,$B292,K$15:K$203)</f>
        <v>0</v>
      </c>
      <c r="M292" s="4" t="n">
        <f aca="false">SUMIF($B$15:$B$203,$B292,M$15:M$203)</f>
        <v>134365</v>
      </c>
      <c r="N292" s="4" t="n">
        <f aca="false">SUMIF($B$15:$B$203,$B292,N$15:N$203)</f>
        <v>14199</v>
      </c>
      <c r="P292" s="4" t="n">
        <f aca="false">SUMIF($B$15:$B$203,$B292,P$15:P$203)</f>
        <v>68961</v>
      </c>
      <c r="Q292" s="4" t="n">
        <f aca="false">SUMIF($B$15:$B$203,$B292,Q$15:Q$203)</f>
        <v>179</v>
      </c>
      <c r="S292" s="4" t="n">
        <f aca="false">SUMIF($B$15:$B$203,$B292,S$15:S$203)</f>
        <v>183061</v>
      </c>
      <c r="T292" s="4" t="n">
        <f aca="false">SUMIF($B$15:$B$203,$B292,T$15:T$203)</f>
        <v>32484</v>
      </c>
      <c r="V292" s="4" t="n">
        <f aca="false">SUMIF($B$15:$B$203,$B292,V$15:V$203)</f>
        <v>183061</v>
      </c>
      <c r="W292" s="4" t="n">
        <f aca="false">SUMIF($B$15:$B$203,$B292,W$15:W$203)</f>
        <v>26119</v>
      </c>
    </row>
    <row r="293" customFormat="false" ht="12.75" hidden="false" customHeight="false" outlineLevel="0" collapsed="false">
      <c r="B293" s="2" t="s">
        <v>124</v>
      </c>
      <c r="C293" s="7"/>
      <c r="D293" s="4" t="n">
        <f aca="false">SUMIF($B$15:$B$203,$B293,D$15:D$203)</f>
        <v>1832</v>
      </c>
      <c r="E293" s="4" t="n">
        <f aca="false">SUMIF($B$15:$B$203,$B293,E$15:E$203)</f>
        <v>0</v>
      </c>
      <c r="G293" s="4" t="n">
        <f aca="false">SUMIF($B$15:$B$203,$B293,G$15:G$203)</f>
        <v>1832</v>
      </c>
      <c r="H293" s="4" t="n">
        <f aca="false">SUMIF($B$15:$B$203,$B293,H$15:H$203)</f>
        <v>0</v>
      </c>
      <c r="J293" s="4" t="n">
        <f aca="false">SUMIF($B$15:$B$203,$B293,J$15:J$203)</f>
        <v>1832</v>
      </c>
      <c r="K293" s="4" t="n">
        <f aca="false">SUMIF($B$15:$B$203,$B293,K$15:K$203)</f>
        <v>0</v>
      </c>
      <c r="M293" s="4" t="n">
        <f aca="false">SUMIF($B$15:$B$203,$B293,M$15:M$203)</f>
        <v>1832</v>
      </c>
      <c r="N293" s="4" t="n">
        <f aca="false">SUMIF($B$15:$B$203,$B293,N$15:N$203)</f>
        <v>0</v>
      </c>
      <c r="P293" s="4" t="n">
        <f aca="false">SUMIF($B$15:$B$203,$B293,P$15:P$203)</f>
        <v>1832</v>
      </c>
      <c r="Q293" s="4" t="n">
        <f aca="false">SUMIF($B$15:$B$203,$B293,Q$15:Q$203)</f>
        <v>0</v>
      </c>
      <c r="S293" s="4" t="n">
        <f aca="false">SUMIF($B$15:$B$203,$B293,S$15:S$203)</f>
        <v>1832</v>
      </c>
      <c r="T293" s="4" t="n">
        <f aca="false">SUMIF($B$15:$B$203,$B293,T$15:T$203)</f>
        <v>0</v>
      </c>
      <c r="V293" s="4" t="n">
        <f aca="false">SUMIF($B$15:$B$203,$B293,V$15:V$203)</f>
        <v>1832</v>
      </c>
      <c r="W293" s="4" t="n">
        <f aca="false">SUMIF($B$15:$B$203,$B293,W$15:W$203)</f>
        <v>0</v>
      </c>
    </row>
    <row r="294" customFormat="false" ht="12.75" hidden="false" customHeight="false" outlineLevel="0" collapsed="false">
      <c r="B294" s="2" t="s">
        <v>126</v>
      </c>
      <c r="C294" s="7"/>
      <c r="D294" s="4" t="n">
        <f aca="false">SUMIF($B$15:$B$203,$B294,D$15:D$203)</f>
        <v>132990</v>
      </c>
      <c r="E294" s="4" t="n">
        <f aca="false">SUMIF($B$15:$B$203,$B294,E$15:E$203)</f>
        <v>0</v>
      </c>
      <c r="G294" s="4" t="n">
        <f aca="false">SUMIF($B$15:$B$203,$B294,G$15:G$203)</f>
        <v>132990</v>
      </c>
      <c r="H294" s="4" t="n">
        <f aca="false">SUMIF($B$15:$B$203,$B294,H$15:H$203)</f>
        <v>0</v>
      </c>
      <c r="J294" s="4" t="n">
        <f aca="false">SUMIF($B$15:$B$203,$B294,J$15:J$203)</f>
        <v>132990</v>
      </c>
      <c r="K294" s="4" t="n">
        <f aca="false">SUMIF($B$15:$B$203,$B294,K$15:K$203)</f>
        <v>0</v>
      </c>
      <c r="M294" s="4" t="n">
        <f aca="false">SUMIF($B$15:$B$203,$B294,M$15:M$203)</f>
        <v>132990</v>
      </c>
      <c r="N294" s="4" t="n">
        <f aca="false">SUMIF($B$15:$B$203,$B294,N$15:N$203)</f>
        <v>0</v>
      </c>
      <c r="P294" s="4" t="n">
        <f aca="false">SUMIF($B$15:$B$203,$B294,P$15:P$203)</f>
        <v>132990</v>
      </c>
      <c r="Q294" s="4" t="n">
        <f aca="false">SUMIF($B$15:$B$203,$B294,Q$15:Q$203)</f>
        <v>0</v>
      </c>
      <c r="S294" s="4" t="n">
        <f aca="false">SUMIF($B$15:$B$203,$B294,S$15:S$203)</f>
        <v>132990</v>
      </c>
      <c r="T294" s="4" t="n">
        <f aca="false">SUMIF($B$15:$B$203,$B294,T$15:T$203)</f>
        <v>0</v>
      </c>
      <c r="V294" s="4" t="n">
        <f aca="false">SUMIF($B$15:$B$203,$B294,V$15:V$203)</f>
        <v>132990</v>
      </c>
      <c r="W294" s="4" t="n">
        <f aca="false">SUMIF($B$15:$B$203,$B294,W$15:W$203)</f>
        <v>0</v>
      </c>
    </row>
    <row r="295" customFormat="false" ht="12.75" hidden="false" customHeight="false" outlineLevel="0" collapsed="false">
      <c r="B295" s="2" t="s">
        <v>261</v>
      </c>
      <c r="C295" s="7"/>
      <c r="D295" s="4" t="n">
        <f aca="false">SUMIF($B$15:$B$203,$B295,D$15:D$203)</f>
        <v>4737</v>
      </c>
      <c r="E295" s="4" t="n">
        <f aca="false">SUMIF($B$15:$B$203,$B295,E$15:E$203)</f>
        <v>0</v>
      </c>
      <c r="G295" s="4" t="n">
        <f aca="false">SUMIF($B$15:$B$203,$B295,G$15:G$203)</f>
        <v>5221</v>
      </c>
      <c r="H295" s="4" t="n">
        <f aca="false">SUMIF($B$15:$B$203,$B295,H$15:H$203)</f>
        <v>0</v>
      </c>
      <c r="J295" s="4" t="n">
        <f aca="false">SUMIF($B$15:$B$203,$B295,J$15:J$203)</f>
        <v>5762</v>
      </c>
      <c r="K295" s="4" t="n">
        <f aca="false">SUMIF($B$15:$B$203,$B295,K$15:K$203)</f>
        <v>0</v>
      </c>
      <c r="M295" s="4" t="n">
        <f aca="false">SUMIF($B$15:$B$203,$B295,M$15:M$203)</f>
        <v>7367</v>
      </c>
      <c r="N295" s="4" t="n">
        <f aca="false">SUMIF($B$15:$B$203,$B295,N$15:N$203)</f>
        <v>0</v>
      </c>
      <c r="P295" s="4" t="n">
        <f aca="false">SUMIF($B$15:$B$203,$B295,P$15:P$203)</f>
        <v>6757</v>
      </c>
      <c r="Q295" s="4" t="n">
        <f aca="false">SUMIF($B$15:$B$203,$B295,Q$15:Q$203)</f>
        <v>0</v>
      </c>
      <c r="S295" s="4" t="n">
        <f aca="false">SUMIF($B$15:$B$203,$B295,S$15:S$203)</f>
        <v>11000</v>
      </c>
      <c r="T295" s="4" t="n">
        <f aca="false">SUMIF($B$15:$B$203,$B295,T$15:T$203)</f>
        <v>0</v>
      </c>
      <c r="V295" s="4" t="n">
        <f aca="false">SUMIF($B$15:$B$203,$B295,V$15:V$203)</f>
        <v>3000</v>
      </c>
      <c r="W295" s="4" t="n">
        <f aca="false">SUMIF($B$15:$B$203,$B295,W$15:W$203)</f>
        <v>0</v>
      </c>
    </row>
    <row r="296" customFormat="false" ht="12.75" hidden="false" customHeight="false" outlineLevel="0" collapsed="false">
      <c r="B296" s="2" t="s">
        <v>128</v>
      </c>
      <c r="C296" s="7"/>
      <c r="D296" s="4" t="n">
        <f aca="false">SUMIF($B$15:$B$203,$B296,D$15:D$203)</f>
        <v>10000</v>
      </c>
      <c r="E296" s="4" t="n">
        <f aca="false">SUMIF($B$15:$B$203,$B296,E$15:E$203)</f>
        <v>0</v>
      </c>
      <c r="G296" s="4" t="n">
        <f aca="false">SUMIF($B$15:$B$203,$B296,G$15:G$203)</f>
        <v>10000</v>
      </c>
      <c r="H296" s="4" t="n">
        <f aca="false">SUMIF($B$15:$B$203,$B296,H$15:H$203)</f>
        <v>294</v>
      </c>
      <c r="J296" s="4" t="n">
        <f aca="false">SUMIF($B$15:$B$203,$B296,J$15:J$203)</f>
        <v>10000</v>
      </c>
      <c r="K296" s="4" t="n">
        <f aca="false">SUMIF($B$15:$B$203,$B296,K$15:K$203)</f>
        <v>0</v>
      </c>
      <c r="M296" s="4" t="n">
        <f aca="false">SUMIF($B$15:$B$203,$B296,M$15:M$203)</f>
        <v>10000</v>
      </c>
      <c r="N296" s="4" t="n">
        <f aca="false">SUMIF($B$15:$B$203,$B296,N$15:N$203)</f>
        <v>2582</v>
      </c>
      <c r="P296" s="4" t="n">
        <f aca="false">SUMIF($B$15:$B$203,$B296,P$15:P$203)</f>
        <v>10000</v>
      </c>
      <c r="Q296" s="4" t="n">
        <f aca="false">SUMIF($B$15:$B$203,$B296,Q$15:Q$203)</f>
        <v>137</v>
      </c>
      <c r="S296" s="4" t="n">
        <f aca="false">SUMIF($B$15:$B$203,$B296,S$15:S$203)</f>
        <v>10000</v>
      </c>
      <c r="T296" s="4" t="n">
        <f aca="false">SUMIF($B$15:$B$203,$B296,T$15:T$203)</f>
        <v>4220</v>
      </c>
      <c r="V296" s="4" t="n">
        <f aca="false">SUMIF($B$15:$B$203,$B296,V$15:V$203)</f>
        <v>10000</v>
      </c>
      <c r="W296" s="4" t="n">
        <f aca="false">SUMIF($B$15:$B$203,$B296,W$15:W$203)</f>
        <v>3615</v>
      </c>
    </row>
    <row r="297" customFormat="false" ht="12.75" hidden="false" customHeight="false" outlineLevel="0" collapsed="false">
      <c r="B297" s="2" t="s">
        <v>130</v>
      </c>
      <c r="C297" s="7"/>
      <c r="D297" s="4" t="n">
        <f aca="false">SUMIF($B$15:$B$203,$B297,D$15:D$203)</f>
        <v>20460</v>
      </c>
      <c r="E297" s="4" t="n">
        <f aca="false">SUMIF($B$15:$B$203,$B297,E$15:E$203)</f>
        <v>0</v>
      </c>
      <c r="G297" s="4" t="n">
        <f aca="false">SUMIF($B$15:$B$203,$B297,G$15:G$203)</f>
        <v>20460</v>
      </c>
      <c r="H297" s="4" t="n">
        <f aca="false">SUMIF($B$15:$B$203,$B297,H$15:H$203)</f>
        <v>602</v>
      </c>
      <c r="J297" s="4" t="n">
        <f aca="false">SUMIF($B$15:$B$203,$B297,J$15:J$203)</f>
        <v>20460</v>
      </c>
      <c r="K297" s="4" t="n">
        <f aca="false">SUMIF($B$15:$B$203,$B297,K$15:K$203)</f>
        <v>0</v>
      </c>
      <c r="M297" s="4" t="n">
        <f aca="false">SUMIF($B$15:$B$203,$B297,M$15:M$203)</f>
        <v>20460</v>
      </c>
      <c r="N297" s="4" t="n">
        <f aca="false">SUMIF($B$15:$B$203,$B297,N$15:N$203)</f>
        <v>5282</v>
      </c>
      <c r="P297" s="4" t="n">
        <f aca="false">SUMIF($B$15:$B$203,$B297,P$15:P$203)</f>
        <v>20460</v>
      </c>
      <c r="Q297" s="4" t="n">
        <f aca="false">SUMIF($B$15:$B$203,$B297,Q$15:Q$203)</f>
        <v>280</v>
      </c>
      <c r="S297" s="4" t="n">
        <f aca="false">SUMIF($B$15:$B$203,$B297,S$15:S$203)</f>
        <v>20460</v>
      </c>
      <c r="T297" s="4" t="n">
        <f aca="false">SUMIF($B$15:$B$203,$B297,T$15:T$203)</f>
        <v>8632</v>
      </c>
      <c r="V297" s="4" t="n">
        <f aca="false">SUMIF($B$15:$B$203,$B297,V$15:V$203)</f>
        <v>20460</v>
      </c>
      <c r="W297" s="4" t="n">
        <f aca="false">SUMIF($B$15:$B$203,$B297,W$15:W$203)</f>
        <v>7396</v>
      </c>
    </row>
    <row r="298" customFormat="false" ht="12.75" hidden="false" customHeight="false" outlineLevel="0" collapsed="false">
      <c r="B298" s="2" t="s">
        <v>301</v>
      </c>
      <c r="C298" s="7"/>
      <c r="D298" s="4" t="n">
        <f aca="false">SUMIF($B$15:$B$203,$B298,D$15:D$203)</f>
        <v>48341</v>
      </c>
      <c r="E298" s="4" t="n">
        <f aca="false">SUMIF($B$15:$B$203,$B298,E$15:E$203)</f>
        <v>0</v>
      </c>
      <c r="G298" s="4" t="n">
        <f aca="false">SUMIF($B$15:$B$203,$B298,G$15:G$203)</f>
        <v>106406</v>
      </c>
      <c r="H298" s="4" t="n">
        <f aca="false">SUMIF($B$15:$B$203,$B298,H$15:H$203)</f>
        <v>0</v>
      </c>
      <c r="J298" s="4" t="n">
        <f aca="false">SUMIF($B$15:$B$203,$B298,J$15:J$203)</f>
        <v>4729</v>
      </c>
      <c r="K298" s="4" t="n">
        <f aca="false">SUMIF($B$15:$B$203,$B298,K$15:K$203)</f>
        <v>0</v>
      </c>
      <c r="M298" s="4" t="n">
        <f aca="false">SUMIF($B$15:$B$203,$B298,M$15:M$203)</f>
        <v>262891</v>
      </c>
      <c r="N298" s="4" t="n">
        <f aca="false">SUMIF($B$15:$B$203,$B298,N$15:N$203)</f>
        <v>0</v>
      </c>
      <c r="P298" s="4" t="n">
        <f aca="false">SUMIF($B$15:$B$203,$B298,P$15:P$203)</f>
        <v>142406</v>
      </c>
      <c r="Q298" s="4" t="n">
        <f aca="false">SUMIF($B$15:$B$203,$B298,Q$15:Q$203)</f>
        <v>0</v>
      </c>
      <c r="S298" s="4" t="n">
        <f aca="false">SUMIF($B$15:$B$203,$B298,S$15:S$203)</f>
        <v>364000</v>
      </c>
      <c r="T298" s="4" t="n">
        <f aca="false">SUMIF($B$15:$B$203,$B298,T$15:T$203)</f>
        <v>25918</v>
      </c>
      <c r="V298" s="4" t="n">
        <f aca="false">SUMIF($B$15:$B$203,$B298,V$15:V$203)</f>
        <v>230000</v>
      </c>
      <c r="W298" s="4" t="n">
        <f aca="false">SUMIF($B$15:$B$203,$B298,W$15:W$203)</f>
        <v>2059</v>
      </c>
    </row>
    <row r="299" customFormat="false" ht="12.75" hidden="false" customHeight="false" outlineLevel="0" collapsed="false">
      <c r="B299" s="2" t="s">
        <v>133</v>
      </c>
      <c r="C299" s="7"/>
      <c r="D299" s="4" t="n">
        <f aca="false">SUMIF($B$15:$B$203,$B299,D$15:D$203)</f>
        <v>3690</v>
      </c>
      <c r="E299" s="4" t="n">
        <f aca="false">SUMIF($B$15:$B$203,$B299,E$15:E$203)</f>
        <v>0</v>
      </c>
      <c r="G299" s="4" t="n">
        <f aca="false">SUMIF($B$15:$B$203,$B299,G$15:G$203)</f>
        <v>3690</v>
      </c>
      <c r="H299" s="4" t="n">
        <f aca="false">SUMIF($B$15:$B$203,$B299,H$15:H$203)</f>
        <v>0</v>
      </c>
      <c r="J299" s="4" t="n">
        <f aca="false">SUMIF($B$15:$B$203,$B299,J$15:J$203)</f>
        <v>3690</v>
      </c>
      <c r="K299" s="4" t="n">
        <f aca="false">SUMIF($B$15:$B$203,$B299,K$15:K$203)</f>
        <v>0</v>
      </c>
      <c r="M299" s="4" t="n">
        <f aca="false">SUMIF($B$15:$B$203,$B299,M$15:M$203)</f>
        <v>3690</v>
      </c>
      <c r="N299" s="4" t="n">
        <f aca="false">SUMIF($B$15:$B$203,$B299,N$15:N$203)</f>
        <v>0</v>
      </c>
      <c r="P299" s="4" t="n">
        <f aca="false">SUMIF($B$15:$B$203,$B299,P$15:P$203)</f>
        <v>3690</v>
      </c>
      <c r="Q299" s="4" t="n">
        <f aca="false">SUMIF($B$15:$B$203,$B299,Q$15:Q$203)</f>
        <v>0</v>
      </c>
      <c r="S299" s="4" t="n">
        <f aca="false">SUMIF($B$15:$B$203,$B299,S$15:S$203)</f>
        <v>3690</v>
      </c>
      <c r="T299" s="4" t="n">
        <f aca="false">SUMIF($B$15:$B$203,$B299,T$15:T$203)</f>
        <v>0</v>
      </c>
      <c r="V299" s="4" t="n">
        <f aca="false">SUMIF($B$15:$B$203,$B299,V$15:V$203)</f>
        <v>3690</v>
      </c>
      <c r="W299" s="4" t="n">
        <f aca="false">SUMIF($B$15:$B$203,$B299,W$15:W$203)</f>
        <v>0</v>
      </c>
    </row>
    <row r="300" customFormat="false" ht="12.75" hidden="false" customHeight="false" outlineLevel="0" collapsed="false">
      <c r="B300" s="2" t="s">
        <v>135</v>
      </c>
      <c r="C300" s="7"/>
      <c r="D300" s="4" t="n">
        <f aca="false">SUMIF($B$15:$B$203,$B300,D$15:D$203)</f>
        <v>10230</v>
      </c>
      <c r="E300" s="4" t="n">
        <f aca="false">SUMIF($B$15:$B$203,$B300,E$15:E$203)</f>
        <v>0</v>
      </c>
      <c r="G300" s="4" t="n">
        <f aca="false">SUMIF($B$15:$B$203,$B300,G$15:G$203)</f>
        <v>10230</v>
      </c>
      <c r="H300" s="4" t="n">
        <f aca="false">SUMIF($B$15:$B$203,$B300,H$15:H$203)</f>
        <v>302</v>
      </c>
      <c r="J300" s="4" t="n">
        <f aca="false">SUMIF($B$15:$B$203,$B300,J$15:J$203)</f>
        <v>10230</v>
      </c>
      <c r="K300" s="4" t="n">
        <f aca="false">SUMIF($B$15:$B$203,$B300,K$15:K$203)</f>
        <v>0</v>
      </c>
      <c r="M300" s="4" t="n">
        <f aca="false">SUMIF($B$15:$B$203,$B300,M$15:M$203)</f>
        <v>10230</v>
      </c>
      <c r="N300" s="4" t="n">
        <f aca="false">SUMIF($B$15:$B$203,$B300,N$15:N$203)</f>
        <v>2866</v>
      </c>
      <c r="P300" s="4" t="n">
        <f aca="false">SUMIF($B$15:$B$203,$B300,P$15:P$203)</f>
        <v>10230</v>
      </c>
      <c r="Q300" s="4" t="n">
        <f aca="false">SUMIF($B$15:$B$203,$B300,Q$15:Q$203)</f>
        <v>140</v>
      </c>
      <c r="S300" s="4" t="n">
        <f aca="false">SUMIF($B$15:$B$203,$B300,S$15:S$203)</f>
        <v>10230</v>
      </c>
      <c r="T300" s="4" t="n">
        <f aca="false">SUMIF($B$15:$B$203,$B300,T$15:T$203)</f>
        <v>5007</v>
      </c>
      <c r="V300" s="4" t="n">
        <f aca="false">SUMIF($B$15:$B$203,$B300,V$15:V$203)</f>
        <v>10230</v>
      </c>
      <c r="W300" s="4" t="n">
        <f aca="false">SUMIF($B$15:$B$203,$B300,W$15:W$203)</f>
        <v>4069</v>
      </c>
    </row>
    <row r="301" customFormat="false" ht="12.75" hidden="false" customHeight="false" outlineLevel="0" collapsed="false">
      <c r="B301" s="2" t="s">
        <v>137</v>
      </c>
      <c r="C301" s="7"/>
      <c r="D301" s="4" t="n">
        <f aca="false">SUMIF($B$15:$B$203,$B301,D$15:D$203)</f>
        <v>3075</v>
      </c>
      <c r="E301" s="4" t="n">
        <f aca="false">SUMIF($B$15:$B$203,$B301,E$15:E$203)</f>
        <v>0</v>
      </c>
      <c r="G301" s="4" t="n">
        <f aca="false">SUMIF($B$15:$B$203,$B301,G$15:G$203)</f>
        <v>3075</v>
      </c>
      <c r="H301" s="4" t="n">
        <f aca="false">SUMIF($B$15:$B$203,$B301,H$15:H$203)</f>
        <v>0</v>
      </c>
      <c r="J301" s="4" t="n">
        <f aca="false">SUMIF($B$15:$B$203,$B301,J$15:J$203)</f>
        <v>3075</v>
      </c>
      <c r="K301" s="4" t="n">
        <f aca="false">SUMIF($B$15:$B$203,$B301,K$15:K$203)</f>
        <v>0</v>
      </c>
      <c r="M301" s="4" t="n">
        <f aca="false">SUMIF($B$15:$B$203,$B301,M$15:M$203)</f>
        <v>3075</v>
      </c>
      <c r="N301" s="4" t="n">
        <f aca="false">SUMIF($B$15:$B$203,$B301,N$15:N$203)</f>
        <v>0</v>
      </c>
      <c r="P301" s="4" t="n">
        <f aca="false">SUMIF($B$15:$B$203,$B301,P$15:P$203)</f>
        <v>3075</v>
      </c>
      <c r="Q301" s="4" t="n">
        <f aca="false">SUMIF($B$15:$B$203,$B301,Q$15:Q$203)</f>
        <v>0</v>
      </c>
      <c r="S301" s="4" t="n">
        <f aca="false">SUMIF($B$15:$B$203,$B301,S$15:S$203)</f>
        <v>3075</v>
      </c>
      <c r="T301" s="4" t="n">
        <f aca="false">SUMIF($B$15:$B$203,$B301,T$15:T$203)</f>
        <v>0</v>
      </c>
      <c r="V301" s="4" t="n">
        <f aca="false">SUMIF($B$15:$B$203,$B301,V$15:V$203)</f>
        <v>3075</v>
      </c>
      <c r="W301" s="4" t="n">
        <f aca="false">SUMIF($B$15:$B$203,$B301,W$15:W$203)</f>
        <v>0</v>
      </c>
    </row>
    <row r="302" customFormat="false" ht="12.75" hidden="false" customHeight="false" outlineLevel="0" collapsed="false">
      <c r="B302" s="2" t="s">
        <v>139</v>
      </c>
      <c r="C302" s="7"/>
      <c r="D302" s="4" t="n">
        <f aca="false">SUMIF($B$15:$B$203,$B302,D$15:D$203)</f>
        <v>5949</v>
      </c>
      <c r="E302" s="4" t="n">
        <f aca="false">SUMIF($B$15:$B$203,$B302,E$15:E$203)</f>
        <v>0</v>
      </c>
      <c r="G302" s="4" t="n">
        <f aca="false">SUMIF($B$15:$B$203,$B302,G$15:G$203)</f>
        <v>5949</v>
      </c>
      <c r="H302" s="4" t="n">
        <f aca="false">SUMIF($B$15:$B$203,$B302,H$15:H$203)</f>
        <v>116</v>
      </c>
      <c r="J302" s="4" t="n">
        <f aca="false">SUMIF($B$15:$B$203,$B302,J$15:J$203)</f>
        <v>5949</v>
      </c>
      <c r="K302" s="4" t="n">
        <f aca="false">SUMIF($B$15:$B$203,$B302,K$15:K$203)</f>
        <v>0</v>
      </c>
      <c r="M302" s="4" t="n">
        <f aca="false">SUMIF($B$15:$B$203,$B302,M$15:M$203)</f>
        <v>5949</v>
      </c>
      <c r="N302" s="4" t="n">
        <f aca="false">SUMIF($B$15:$B$203,$B302,N$15:N$203)</f>
        <v>1008</v>
      </c>
      <c r="P302" s="4" t="n">
        <f aca="false">SUMIF($B$15:$B$203,$B302,P$15:P$203)</f>
        <v>5949</v>
      </c>
      <c r="Q302" s="4" t="n">
        <f aca="false">SUMIF($B$15:$B$203,$B302,Q$15:Q$203)</f>
        <v>55</v>
      </c>
      <c r="S302" s="4" t="n">
        <f aca="false">SUMIF($B$15:$B$203,$B302,S$15:S$203)</f>
        <v>5949</v>
      </c>
      <c r="T302" s="4" t="n">
        <f aca="false">SUMIF($B$15:$B$203,$B302,T$15:T$203)</f>
        <v>1647</v>
      </c>
      <c r="V302" s="4" t="n">
        <f aca="false">SUMIF($B$15:$B$203,$B302,V$15:V$203)</f>
        <v>5949</v>
      </c>
      <c r="W302" s="4" t="n">
        <f aca="false">SUMIF($B$15:$B$203,$B302,W$15:W$203)</f>
        <v>1410</v>
      </c>
    </row>
    <row r="303" customFormat="false" ht="12.75" hidden="false" customHeight="false" outlineLevel="0" collapsed="false">
      <c r="B303" s="2" t="s">
        <v>303</v>
      </c>
      <c r="C303" s="7"/>
      <c r="D303" s="4" t="n">
        <f aca="false">SUMIF($B$15:$B$203,$B303,D$15:D$203)</f>
        <v>2</v>
      </c>
      <c r="E303" s="4" t="n">
        <f aca="false">SUMIF($B$15:$B$203,$B303,E$15:E$203)</f>
        <v>0</v>
      </c>
      <c r="G303" s="4" t="n">
        <f aca="false">SUMIF($B$15:$B$203,$B303,G$15:G$203)</f>
        <v>2</v>
      </c>
      <c r="H303" s="4" t="n">
        <f aca="false">SUMIF($B$15:$B$203,$B303,H$15:H$203)</f>
        <v>1</v>
      </c>
      <c r="J303" s="4" t="n">
        <f aca="false">SUMIF($B$15:$B$203,$B303,J$15:J$203)</f>
        <v>0</v>
      </c>
      <c r="K303" s="4" t="n">
        <f aca="false">SUMIF($B$15:$B$203,$B303,K$15:K$203)</f>
        <v>0</v>
      </c>
      <c r="M303" s="4" t="n">
        <f aca="false">SUMIF($B$15:$B$203,$B303,M$15:M$203)</f>
        <v>2</v>
      </c>
      <c r="N303" s="4" t="n">
        <f aca="false">SUMIF($B$15:$B$203,$B303,N$15:N$203)</f>
        <v>2</v>
      </c>
      <c r="P303" s="4" t="n">
        <f aca="false">SUMIF($B$15:$B$203,$B303,P$15:P$203)</f>
        <v>0</v>
      </c>
      <c r="Q303" s="4" t="n">
        <f aca="false">SUMIF($B$15:$B$203,$B303,Q$15:Q$203)</f>
        <v>0</v>
      </c>
      <c r="S303" s="4" t="n">
        <f aca="false">SUMIF($B$15:$B$203,$B303,S$15:S$203)</f>
        <v>2</v>
      </c>
      <c r="T303" s="4" t="n">
        <f aca="false">SUMIF($B$15:$B$203,$B303,T$15:T$203)</f>
        <v>2</v>
      </c>
      <c r="V303" s="4" t="n">
        <f aca="false">SUMIF($B$15:$B$203,$B303,V$15:V$203)</f>
        <v>2</v>
      </c>
      <c r="W303" s="4" t="n">
        <f aca="false">SUMIF($B$15:$B$203,$B303,W$15:W$203)</f>
        <v>2</v>
      </c>
    </row>
    <row r="304" customFormat="false" ht="12.75" hidden="false" customHeight="false" outlineLevel="0" collapsed="false">
      <c r="B304" s="2" t="s">
        <v>145</v>
      </c>
      <c r="C304" s="7"/>
      <c r="D304" s="4" t="n">
        <f aca="false">SUMIF($B$15:$B$203,$B304,D$15:D$203)</f>
        <v>1195258</v>
      </c>
      <c r="E304" s="4" t="n">
        <f aca="false">SUMIF($B$15:$B$203,$B304,E$15:E$203)</f>
        <v>0</v>
      </c>
      <c r="G304" s="4" t="n">
        <f aca="false">SUMIF($B$15:$B$203,$B304,G$15:G$203)</f>
        <v>1195258</v>
      </c>
      <c r="H304" s="4" t="n">
        <f aca="false">SUMIF($B$15:$B$203,$B304,H$15:H$203)</f>
        <v>1</v>
      </c>
      <c r="J304" s="4" t="n">
        <f aca="false">SUMIF($B$15:$B$203,$B304,J$15:J$203)</f>
        <v>1195258</v>
      </c>
      <c r="K304" s="4" t="n">
        <f aca="false">SUMIF($B$15:$B$203,$B304,K$15:K$203)</f>
        <v>0</v>
      </c>
      <c r="M304" s="4" t="n">
        <f aca="false">SUMIF($B$15:$B$203,$B304,M$15:M$203)</f>
        <v>1195258</v>
      </c>
      <c r="N304" s="4" t="n">
        <f aca="false">SUMIF($B$15:$B$203,$B304,N$15:N$203)</f>
        <v>0</v>
      </c>
      <c r="P304" s="4" t="n">
        <f aca="false">SUMIF($B$15:$B$203,$B304,P$15:P$203)</f>
        <v>1195258</v>
      </c>
      <c r="Q304" s="4" t="n">
        <f aca="false">SUMIF($B$15:$B$203,$B304,Q$15:Q$203)</f>
        <v>0</v>
      </c>
      <c r="S304" s="4" t="n">
        <f aca="false">SUMIF($B$15:$B$203,$B304,S$15:S$203)</f>
        <v>1195258</v>
      </c>
      <c r="T304" s="4" t="n">
        <f aca="false">SUMIF($B$15:$B$203,$B304,T$15:T$203)</f>
        <v>0</v>
      </c>
      <c r="V304" s="4" t="n">
        <f aca="false">SUMIF($B$15:$B$203,$B304,V$15:V$203)</f>
        <v>1195258</v>
      </c>
      <c r="W304" s="4" t="n">
        <f aca="false">SUMIF($B$15:$B$203,$B304,W$15:W$203)</f>
        <v>0</v>
      </c>
    </row>
    <row r="305" customFormat="false" ht="12.75" hidden="false" customHeight="false" outlineLevel="0" collapsed="false">
      <c r="B305" s="2" t="s">
        <v>305</v>
      </c>
      <c r="C305" s="7"/>
      <c r="D305" s="4" t="n">
        <f aca="false">SUMIF($B$15:$B$203,$B305,D$15:D$203)</f>
        <v>78688</v>
      </c>
      <c r="E305" s="4" t="n">
        <f aca="false">SUMIF($B$15:$B$203,$B305,E$15:E$203)</f>
        <v>0</v>
      </c>
      <c r="G305" s="4" t="n">
        <f aca="false">SUMIF($B$15:$B$203,$B305,G$15:G$203)</f>
        <v>118076</v>
      </c>
      <c r="H305" s="4" t="n">
        <f aca="false">SUMIF($B$15:$B$203,$B305,H$15:H$203)</f>
        <v>2778</v>
      </c>
      <c r="J305" s="4" t="n">
        <f aca="false">SUMIF($B$15:$B$203,$B305,J$15:J$203)</f>
        <v>98383</v>
      </c>
      <c r="K305" s="4" t="n">
        <f aca="false">SUMIF($B$15:$B$203,$B305,K$15:K$203)</f>
        <v>0</v>
      </c>
      <c r="M305" s="4" t="n">
        <f aca="false">SUMIF($B$15:$B$203,$B305,M$15:M$203)</f>
        <v>167701</v>
      </c>
      <c r="N305" s="4" t="n">
        <f aca="false">SUMIF($B$15:$B$203,$B305,N$15:N$203)</f>
        <v>40278</v>
      </c>
      <c r="P305" s="4" t="n">
        <f aca="false">SUMIF($B$15:$B$203,$B305,P$15:P$203)</f>
        <v>122110</v>
      </c>
      <c r="Q305" s="4" t="n">
        <f aca="false">SUMIF($B$15:$B$203,$B305,Q$15:Q$203)</f>
        <v>1430</v>
      </c>
      <c r="S305" s="4" t="n">
        <f aca="false">SUMIF($B$15:$B$203,$B305,S$15:S$203)</f>
        <v>280600</v>
      </c>
      <c r="T305" s="4" t="n">
        <f aca="false">SUMIF($B$15:$B$203,$B305,T$15:T$203)</f>
        <v>126085</v>
      </c>
      <c r="V305" s="4" t="n">
        <f aca="false">SUMIF($B$15:$B$203,$B305,V$15:V$203)</f>
        <v>280600</v>
      </c>
      <c r="W305" s="4" t="n">
        <f aca="false">SUMIF($B$15:$B$203,$B305,W$15:W$203)</f>
        <v>96280</v>
      </c>
    </row>
    <row r="306" customFormat="false" ht="12.75" hidden="false" customHeight="false" outlineLevel="0" collapsed="false">
      <c r="B306" s="2" t="s">
        <v>154</v>
      </c>
      <c r="C306" s="7"/>
      <c r="D306" s="4" t="n">
        <f aca="false">SUMIF($B$15:$B$203,$B306,D$15:D$203)</f>
        <v>491773</v>
      </c>
      <c r="E306" s="4" t="n">
        <f aca="false">SUMIF($B$15:$B$203,$B306,E$15:E$203)</f>
        <v>0</v>
      </c>
      <c r="G306" s="4" t="n">
        <f aca="false">SUMIF($B$15:$B$203,$B306,G$15:G$203)</f>
        <v>491017</v>
      </c>
      <c r="H306" s="4" t="n">
        <f aca="false">SUMIF($B$15:$B$203,$B306,H$15:H$203)</f>
        <v>14410</v>
      </c>
      <c r="J306" s="4" t="n">
        <f aca="false">SUMIF($B$15:$B$203,$B306,J$15:J$203)</f>
        <v>507858</v>
      </c>
      <c r="K306" s="4" t="n">
        <f aca="false">SUMIF($B$15:$B$203,$B306,K$15:K$203)</f>
        <v>0</v>
      </c>
      <c r="M306" s="4" t="n">
        <f aca="false">SUMIF($B$15:$B$203,$B306,M$15:M$203)</f>
        <v>735817</v>
      </c>
      <c r="N306" s="4" t="n">
        <f aca="false">SUMIF($B$15:$B$203,$B306,N$15:N$203)</f>
        <v>203780</v>
      </c>
      <c r="P306" s="4" t="n">
        <f aca="false">SUMIF($B$15:$B$203,$B306,P$15:P$203)</f>
        <v>470522</v>
      </c>
      <c r="Q306" s="4" t="n">
        <f aca="false">SUMIF($B$15:$B$203,$B306,Q$15:Q$203)</f>
        <v>6391</v>
      </c>
      <c r="S306" s="4" t="n">
        <f aca="false">SUMIF($B$15:$B$203,$B306,S$15:S$203)</f>
        <v>1130415</v>
      </c>
      <c r="T306" s="4" t="n">
        <f aca="false">SUMIF($B$15:$B$203,$B306,T$15:T$203)</f>
        <v>539736</v>
      </c>
      <c r="V306" s="4" t="n">
        <f aca="false">SUMIF($B$15:$B$203,$B306,V$15:V$203)</f>
        <v>1130415</v>
      </c>
      <c r="W306" s="4" t="n">
        <f aca="false">SUMIF($B$15:$B$203,$B306,W$15:W$203)</f>
        <v>442169</v>
      </c>
    </row>
    <row r="307" customFormat="false" ht="12.75" hidden="false" customHeight="false" outlineLevel="0" collapsed="false">
      <c r="B307" s="2" t="s">
        <v>263</v>
      </c>
      <c r="C307" s="7"/>
      <c r="D307" s="4" t="n">
        <f aca="false">SUMIF($B$15:$B$203,$B307,D$15:D$203)</f>
        <v>99</v>
      </c>
      <c r="E307" s="4" t="n">
        <f aca="false">SUMIF($B$15:$B$203,$B307,E$15:E$203)</f>
        <v>0</v>
      </c>
      <c r="G307" s="4" t="n">
        <f aca="false">SUMIF($B$15:$B$203,$B307,G$15:G$203)</f>
        <v>146</v>
      </c>
      <c r="H307" s="4" t="n">
        <f aca="false">SUMIF($B$15:$B$203,$B307,H$15:H$203)</f>
        <v>0</v>
      </c>
      <c r="J307" s="4" t="n">
        <f aca="false">SUMIF($B$15:$B$203,$B307,J$15:J$203)</f>
        <v>77</v>
      </c>
      <c r="K307" s="4" t="n">
        <f aca="false">SUMIF($B$15:$B$203,$B307,K$15:K$203)</f>
        <v>0</v>
      </c>
      <c r="M307" s="4" t="n">
        <f aca="false">SUMIF($B$15:$B$203,$B307,M$15:M$203)</f>
        <v>291</v>
      </c>
      <c r="N307" s="4" t="n">
        <f aca="false">SUMIF($B$15:$B$203,$B307,N$15:N$203)</f>
        <v>0</v>
      </c>
      <c r="P307" s="4" t="n">
        <f aca="false">SUMIF($B$15:$B$203,$B307,P$15:P$203)</f>
        <v>173</v>
      </c>
      <c r="Q307" s="4" t="n">
        <f aca="false">SUMIF($B$15:$B$203,$B307,Q$15:Q$203)</f>
        <v>0</v>
      </c>
      <c r="S307" s="4" t="n">
        <f aca="false">SUMIF($B$15:$B$203,$B307,S$15:S$203)</f>
        <v>291</v>
      </c>
      <c r="T307" s="4" t="n">
        <f aca="false">SUMIF($B$15:$B$203,$B307,T$15:T$203)</f>
        <v>0</v>
      </c>
      <c r="V307" s="4" t="n">
        <f aca="false">SUMIF($B$15:$B$203,$B307,V$15:V$203)</f>
        <v>291</v>
      </c>
      <c r="W307" s="4" t="n">
        <f aca="false">SUMIF($B$15:$B$203,$B307,W$15:W$203)</f>
        <v>0</v>
      </c>
    </row>
    <row r="308" customFormat="false" ht="12.75" hidden="false" customHeight="false" outlineLevel="0" collapsed="false">
      <c r="B308" s="2" t="s">
        <v>28</v>
      </c>
      <c r="C308" s="7"/>
      <c r="D308" s="4" t="n">
        <f aca="false">SUMIF($B$15:$B$203,$B308,D$15:D$203)</f>
        <v>61150</v>
      </c>
      <c r="E308" s="4" t="n">
        <f aca="false">SUMIF($B$15:$B$203,$B308,E$15:E$203)</f>
        <v>0</v>
      </c>
      <c r="G308" s="4" t="n">
        <f aca="false">SUMIF($B$15:$B$203,$B308,G$15:G$203)</f>
        <v>61150</v>
      </c>
      <c r="H308" s="4" t="n">
        <f aca="false">SUMIF($B$15:$B$203,$B308,H$15:H$203)</f>
        <v>0</v>
      </c>
      <c r="J308" s="4" t="n">
        <f aca="false">SUMIF($B$15:$B$203,$B308,J$15:J$203)</f>
        <v>61150</v>
      </c>
      <c r="K308" s="4" t="n">
        <f aca="false">SUMIF($B$15:$B$203,$B308,K$15:K$203)</f>
        <v>0</v>
      </c>
      <c r="M308" s="4" t="n">
        <f aca="false">SUMIF($B$15:$B$203,$B308,M$15:M$203)</f>
        <v>61150</v>
      </c>
      <c r="N308" s="4" t="n">
        <f aca="false">SUMIF($B$15:$B$203,$B308,N$15:N$203)</f>
        <v>0</v>
      </c>
      <c r="P308" s="4" t="n">
        <f aca="false">SUMIF($B$15:$B$203,$B308,P$15:P$203)</f>
        <v>61150</v>
      </c>
      <c r="Q308" s="4" t="n">
        <f aca="false">SUMIF($B$15:$B$203,$B308,Q$15:Q$203)</f>
        <v>0</v>
      </c>
      <c r="S308" s="4" t="n">
        <f aca="false">SUMIF($B$15:$B$203,$B308,S$15:S$203)</f>
        <v>61150</v>
      </c>
      <c r="T308" s="4" t="n">
        <f aca="false">SUMIF($B$15:$B$203,$B308,T$15:T$203)</f>
        <v>0</v>
      </c>
      <c r="V308" s="4" t="n">
        <f aca="false">SUMIF($B$15:$B$203,$B308,V$15:V$203)</f>
        <v>61150</v>
      </c>
      <c r="W308" s="4" t="n">
        <f aca="false">SUMIF($B$15:$B$203,$B308,W$15:W$203)</f>
        <v>0</v>
      </c>
    </row>
    <row r="309" customFormat="false" ht="12.75" hidden="false" customHeight="false" outlineLevel="0" collapsed="false">
      <c r="B309" s="2" t="s">
        <v>156</v>
      </c>
      <c r="C309" s="7"/>
      <c r="D309" s="4" t="n">
        <f aca="false">SUMIF($B$15:$B$203,$B309,D$15:D$203)</f>
        <v>50208</v>
      </c>
      <c r="E309" s="4" t="n">
        <f aca="false">SUMIF($B$15:$B$203,$B309,E$15:E$203)</f>
        <v>0</v>
      </c>
      <c r="G309" s="4" t="n">
        <f aca="false">SUMIF($B$15:$B$203,$B309,G$15:G$203)</f>
        <v>50208</v>
      </c>
      <c r="H309" s="4" t="n">
        <f aca="false">SUMIF($B$15:$B$203,$B309,H$15:H$203)</f>
        <v>1336</v>
      </c>
      <c r="J309" s="4" t="n">
        <f aca="false">SUMIF($B$15:$B$203,$B309,J$15:J$203)</f>
        <v>50208</v>
      </c>
      <c r="K309" s="4" t="n">
        <f aca="false">SUMIF($B$15:$B$203,$B309,K$15:K$203)</f>
        <v>0</v>
      </c>
      <c r="M309" s="4" t="n">
        <f aca="false">SUMIF($B$15:$B$203,$B309,M$15:M$203)</f>
        <v>50208</v>
      </c>
      <c r="N309" s="4" t="n">
        <f aca="false">SUMIF($B$15:$B$203,$B309,N$15:N$203)</f>
        <v>11474</v>
      </c>
      <c r="P309" s="4" t="n">
        <f aca="false">SUMIF($B$15:$B$203,$B309,P$15:P$203)</f>
        <v>50208</v>
      </c>
      <c r="Q309" s="4" t="n">
        <f aca="false">SUMIF($B$15:$B$203,$B309,Q$15:Q$203)</f>
        <v>618</v>
      </c>
      <c r="S309" s="4" t="n">
        <f aca="false">SUMIF($B$15:$B$203,$B309,S$15:S$203)</f>
        <v>50208</v>
      </c>
      <c r="T309" s="4" t="n">
        <f aca="false">SUMIF($B$15:$B$203,$B309,T$15:T$203)</f>
        <v>18848</v>
      </c>
      <c r="V309" s="4" t="n">
        <f aca="false">SUMIF($B$15:$B$203,$B309,V$15:V$203)</f>
        <v>50208</v>
      </c>
      <c r="W309" s="4" t="n">
        <f aca="false">SUMIF($B$15:$B$203,$B309,W$15:W$203)</f>
        <v>15830</v>
      </c>
    </row>
    <row r="310" customFormat="false" ht="12.75" hidden="false" customHeight="false" outlineLevel="0" collapsed="false">
      <c r="B310" s="2" t="s">
        <v>161</v>
      </c>
      <c r="C310" s="7"/>
      <c r="D310" s="4" t="n">
        <f aca="false">SUMIF($B$15:$B$203,$B310,D$15:D$203)</f>
        <v>187224</v>
      </c>
      <c r="E310" s="4" t="n">
        <f aca="false">SUMIF($B$15:$B$203,$B310,E$15:E$203)</f>
        <v>0</v>
      </c>
      <c r="G310" s="4" t="n">
        <f aca="false">SUMIF($B$15:$B$203,$B310,G$15:G$203)</f>
        <v>187224</v>
      </c>
      <c r="H310" s="4" t="n">
        <f aca="false">SUMIF($B$15:$B$203,$B310,H$15:H$203)</f>
        <v>5265</v>
      </c>
      <c r="J310" s="4" t="n">
        <f aca="false">SUMIF($B$15:$B$203,$B310,J$15:J$203)</f>
        <v>187224</v>
      </c>
      <c r="K310" s="4" t="n">
        <f aca="false">SUMIF($B$15:$B$203,$B310,K$15:K$203)</f>
        <v>0</v>
      </c>
      <c r="M310" s="4" t="n">
        <f aca="false">SUMIF($B$15:$B$203,$B310,M$15:M$203)</f>
        <v>187224</v>
      </c>
      <c r="N310" s="4" t="n">
        <f aca="false">SUMIF($B$15:$B$203,$B310,N$15:N$203)</f>
        <v>45218</v>
      </c>
      <c r="P310" s="4" t="n">
        <f aca="false">SUMIF($B$15:$B$203,$B310,P$15:P$203)</f>
        <v>187224</v>
      </c>
      <c r="Q310" s="4" t="n">
        <f aca="false">SUMIF($B$15:$B$203,$B310,Q$15:Q$203)</f>
        <v>2436</v>
      </c>
      <c r="S310" s="4" t="n">
        <f aca="false">SUMIF($B$15:$B$203,$B310,S$15:S$203)</f>
        <v>187224</v>
      </c>
      <c r="T310" s="4" t="n">
        <f aca="false">SUMIF($B$15:$B$203,$B310,T$15:T$203)</f>
        <v>74281</v>
      </c>
      <c r="V310" s="4" t="n">
        <f aca="false">SUMIF($B$15:$B$203,$B310,V$15:V$203)</f>
        <v>187224</v>
      </c>
      <c r="W310" s="4" t="n">
        <f aca="false">SUMIF($B$15:$B$203,$B310,W$15:W$203)</f>
        <v>62382</v>
      </c>
    </row>
    <row r="311" customFormat="false" ht="12.75" hidden="false" customHeight="false" outlineLevel="0" collapsed="false">
      <c r="B311" s="2" t="s">
        <v>265</v>
      </c>
      <c r="C311" s="7"/>
      <c r="D311" s="4" t="n">
        <f aca="false">SUMIF($B$15:$B$203,$B311,D$15:D$203)</f>
        <v>218</v>
      </c>
      <c r="E311" s="4" t="n">
        <f aca="false">SUMIF($B$15:$B$203,$B311,E$15:E$203)</f>
        <v>0</v>
      </c>
      <c r="G311" s="4" t="n">
        <f aca="false">SUMIF($B$15:$B$203,$B311,G$15:G$203)</f>
        <v>339</v>
      </c>
      <c r="H311" s="4" t="n">
        <f aca="false">SUMIF($B$15:$B$203,$B311,H$15:H$203)</f>
        <v>0</v>
      </c>
      <c r="J311" s="4" t="n">
        <f aca="false">SUMIF($B$15:$B$203,$B311,J$15:J$203)</f>
        <v>319</v>
      </c>
      <c r="K311" s="4" t="n">
        <f aca="false">SUMIF($B$15:$B$203,$B311,K$15:K$203)</f>
        <v>0</v>
      </c>
      <c r="M311" s="4" t="n">
        <f aca="false">SUMIF($B$15:$B$203,$B311,M$15:M$203)</f>
        <v>186</v>
      </c>
      <c r="N311" s="4" t="n">
        <f aca="false">SUMIF($B$15:$B$203,$B311,N$15:N$203)</f>
        <v>0</v>
      </c>
      <c r="P311" s="4" t="n">
        <f aca="false">SUMIF($B$15:$B$203,$B311,P$15:P$203)</f>
        <v>155</v>
      </c>
      <c r="Q311" s="4" t="n">
        <f aca="false">SUMIF($B$15:$B$203,$B311,Q$15:Q$203)</f>
        <v>0</v>
      </c>
      <c r="S311" s="4" t="n">
        <f aca="false">SUMIF($B$15:$B$203,$B311,S$15:S$203)</f>
        <v>339</v>
      </c>
      <c r="T311" s="4" t="n">
        <f aca="false">SUMIF($B$15:$B$203,$B311,T$15:T$203)</f>
        <v>0</v>
      </c>
      <c r="V311" s="4" t="n">
        <f aca="false">SUMIF($B$15:$B$203,$B311,V$15:V$203)</f>
        <v>339</v>
      </c>
      <c r="W311" s="4" t="n">
        <f aca="false">SUMIF($B$15:$B$203,$B311,W$15:W$203)</f>
        <v>0</v>
      </c>
    </row>
    <row r="312" customFormat="false" ht="12.75" hidden="false" customHeight="false" outlineLevel="0" collapsed="false">
      <c r="B312" s="2" t="s">
        <v>166</v>
      </c>
      <c r="C312" s="7"/>
      <c r="D312" s="4" t="n">
        <f aca="false">SUMIF($B$15:$B$203,$B312,D$15:D$203)</f>
        <v>13000</v>
      </c>
      <c r="E312" s="4" t="n">
        <f aca="false">SUMIF($B$15:$B$203,$B312,E$15:E$203)</f>
        <v>0</v>
      </c>
      <c r="G312" s="4" t="n">
        <f aca="false">SUMIF($B$15:$B$203,$B312,G$15:G$203)</f>
        <v>13000</v>
      </c>
      <c r="H312" s="4" t="n">
        <f aca="false">SUMIF($B$15:$B$203,$B312,H$15:H$203)</f>
        <v>384</v>
      </c>
      <c r="J312" s="4" t="n">
        <f aca="false">SUMIF($B$15:$B$203,$B312,J$15:J$203)</f>
        <v>13000</v>
      </c>
      <c r="K312" s="4" t="n">
        <f aca="false">SUMIF($B$15:$B$203,$B312,K$15:K$203)</f>
        <v>0</v>
      </c>
      <c r="M312" s="4" t="n">
        <f aca="false">SUMIF($B$15:$B$203,$B312,M$15:M$203)</f>
        <v>13000</v>
      </c>
      <c r="N312" s="4" t="n">
        <f aca="false">SUMIF($B$15:$B$203,$B312,N$15:N$203)</f>
        <v>3355</v>
      </c>
      <c r="P312" s="4" t="n">
        <f aca="false">SUMIF($B$15:$B$203,$B312,P$15:P$203)</f>
        <v>13000</v>
      </c>
      <c r="Q312" s="4" t="n">
        <f aca="false">SUMIF($B$15:$B$203,$B312,Q$15:Q$203)</f>
        <v>178</v>
      </c>
      <c r="S312" s="4" t="n">
        <f aca="false">SUMIF($B$15:$B$203,$B312,S$15:S$203)</f>
        <v>13000</v>
      </c>
      <c r="T312" s="4" t="n">
        <f aca="false">SUMIF($B$15:$B$203,$B312,T$15:T$203)</f>
        <v>5483</v>
      </c>
      <c r="V312" s="4" t="n">
        <f aca="false">SUMIF($B$15:$B$203,$B312,V$15:V$203)</f>
        <v>13000</v>
      </c>
      <c r="W312" s="4" t="n">
        <f aca="false">SUMIF($B$15:$B$203,$B312,W$15:W$203)</f>
        <v>4698</v>
      </c>
    </row>
    <row r="313" customFormat="false" ht="12.75" hidden="false" customHeight="false" outlineLevel="0" collapsed="false">
      <c r="B313" s="2" t="s">
        <v>168</v>
      </c>
      <c r="C313" s="7"/>
      <c r="D313" s="4" t="n">
        <f aca="false">SUMIF($B$15:$B$203,$B313,D$15:D$203)</f>
        <v>19437</v>
      </c>
      <c r="E313" s="4" t="n">
        <f aca="false">SUMIF($B$15:$B$203,$B313,E$15:E$203)</f>
        <v>0</v>
      </c>
      <c r="G313" s="4" t="n">
        <f aca="false">SUMIF($B$15:$B$203,$B313,G$15:G$203)</f>
        <v>19437</v>
      </c>
      <c r="H313" s="4" t="n">
        <f aca="false">SUMIF($B$15:$B$203,$B313,H$15:H$203)</f>
        <v>1117</v>
      </c>
      <c r="J313" s="4" t="n">
        <f aca="false">SUMIF($B$15:$B$203,$B313,J$15:J$203)</f>
        <v>19437</v>
      </c>
      <c r="K313" s="4" t="n">
        <f aca="false">SUMIF($B$15:$B$203,$B313,K$15:K$203)</f>
        <v>0</v>
      </c>
      <c r="M313" s="4" t="n">
        <f aca="false">SUMIF($B$15:$B$203,$B313,M$15:M$203)</f>
        <v>19437</v>
      </c>
      <c r="N313" s="4" t="n">
        <f aca="false">SUMIF($B$15:$B$203,$B313,N$15:N$203)</f>
        <v>6213</v>
      </c>
      <c r="P313" s="4" t="n">
        <f aca="false">SUMIF($B$15:$B$203,$B313,P$15:P$203)</f>
        <v>19437</v>
      </c>
      <c r="Q313" s="4" t="n">
        <f aca="false">SUMIF($B$15:$B$203,$B313,Q$15:Q$203)</f>
        <v>466</v>
      </c>
      <c r="S313" s="4" t="n">
        <f aca="false">SUMIF($B$15:$B$203,$B313,S$15:S$203)</f>
        <v>19437</v>
      </c>
      <c r="T313" s="4" t="n">
        <f aca="false">SUMIF($B$15:$B$203,$B313,T$15:T$203)</f>
        <v>8480</v>
      </c>
      <c r="V313" s="4" t="n">
        <f aca="false">SUMIF($B$15:$B$203,$B313,V$15:V$203)</f>
        <v>19437</v>
      </c>
      <c r="W313" s="4" t="n">
        <f aca="false">SUMIF($B$15:$B$203,$B313,W$15:W$203)</f>
        <v>8006</v>
      </c>
    </row>
    <row r="314" customFormat="false" ht="12.75" hidden="false" customHeight="false" outlineLevel="0" collapsed="false">
      <c r="B314" s="2" t="s">
        <v>171</v>
      </c>
      <c r="C314" s="7"/>
      <c r="D314" s="4" t="n">
        <f aca="false">SUMIF($B$15:$B$203,$B314,D$15:D$203)</f>
        <v>442</v>
      </c>
      <c r="E314" s="4" t="n">
        <f aca="false">SUMIF($B$15:$B$203,$B314,E$15:E$203)</f>
        <v>0</v>
      </c>
      <c r="G314" s="4" t="n">
        <f aca="false">SUMIF($B$15:$B$203,$B314,G$15:G$203)</f>
        <v>442</v>
      </c>
      <c r="H314" s="4" t="n">
        <f aca="false">SUMIF($B$15:$B$203,$B314,H$15:H$203)</f>
        <v>8</v>
      </c>
      <c r="J314" s="4" t="n">
        <f aca="false">SUMIF($B$15:$B$203,$B314,J$15:J$203)</f>
        <v>442</v>
      </c>
      <c r="K314" s="4" t="n">
        <f aca="false">SUMIF($B$15:$B$203,$B314,K$15:K$203)</f>
        <v>0</v>
      </c>
      <c r="M314" s="4" t="n">
        <f aca="false">SUMIF($B$15:$B$203,$B314,M$15:M$203)</f>
        <v>442</v>
      </c>
      <c r="N314" s="4" t="n">
        <f aca="false">SUMIF($B$15:$B$203,$B314,N$15:N$203)</f>
        <v>63</v>
      </c>
      <c r="P314" s="4" t="n">
        <f aca="false">SUMIF($B$15:$B$203,$B314,P$15:P$203)</f>
        <v>442</v>
      </c>
      <c r="Q314" s="4" t="n">
        <f aca="false">SUMIF($B$15:$B$203,$B314,Q$15:Q$203)</f>
        <v>3</v>
      </c>
      <c r="S314" s="4" t="n">
        <f aca="false">SUMIF($B$15:$B$203,$B314,S$15:S$203)</f>
        <v>442</v>
      </c>
      <c r="T314" s="4" t="n">
        <f aca="false">SUMIF($B$15:$B$203,$B314,T$15:T$203)</f>
        <v>105</v>
      </c>
      <c r="V314" s="4" t="n">
        <f aca="false">SUMIF($B$15:$B$203,$B314,V$15:V$203)</f>
        <v>442</v>
      </c>
      <c r="W314" s="4" t="n">
        <f aca="false">SUMIF($B$15:$B$203,$B314,W$15:W$203)</f>
        <v>88</v>
      </c>
    </row>
    <row r="315" customFormat="false" ht="12.75" hidden="false" customHeight="false" outlineLevel="0" collapsed="false">
      <c r="B315" s="2" t="s">
        <v>31</v>
      </c>
      <c r="C315" s="7"/>
      <c r="D315" s="4" t="n">
        <f aca="false">SUMIF($B$15:$B$203,$B315,D$15:D$203)</f>
        <v>35000</v>
      </c>
      <c r="E315" s="4" t="n">
        <f aca="false">SUMIF($B$15:$B$203,$B315,E$15:E$203)</f>
        <v>0</v>
      </c>
      <c r="G315" s="4" t="n">
        <f aca="false">SUMIF($B$15:$B$203,$B315,G$15:G$203)</f>
        <v>35000</v>
      </c>
      <c r="H315" s="4" t="n">
        <f aca="false">SUMIF($B$15:$B$203,$B315,H$15:H$203)</f>
        <v>0</v>
      </c>
      <c r="J315" s="4" t="n">
        <f aca="false">SUMIF($B$15:$B$203,$B315,J$15:J$203)</f>
        <v>35000</v>
      </c>
      <c r="K315" s="4" t="n">
        <f aca="false">SUMIF($B$15:$B$203,$B315,K$15:K$203)</f>
        <v>0</v>
      </c>
      <c r="M315" s="4" t="n">
        <f aca="false">SUMIF($B$15:$B$203,$B315,M$15:M$203)</f>
        <v>35000</v>
      </c>
      <c r="N315" s="4" t="n">
        <f aca="false">SUMIF($B$15:$B$203,$B315,N$15:N$203)</f>
        <v>0</v>
      </c>
      <c r="P315" s="4" t="n">
        <f aca="false">SUMIF($B$15:$B$203,$B315,P$15:P$203)</f>
        <v>35000</v>
      </c>
      <c r="Q315" s="4" t="n">
        <f aca="false">SUMIF($B$15:$B$203,$B315,Q$15:Q$203)</f>
        <v>0</v>
      </c>
      <c r="S315" s="4" t="n">
        <f aca="false">SUMIF($B$15:$B$203,$B315,S$15:S$203)</f>
        <v>35000</v>
      </c>
      <c r="T315" s="4" t="n">
        <f aca="false">SUMIF($B$15:$B$203,$B315,T$15:T$203)</f>
        <v>0</v>
      </c>
      <c r="V315" s="4" t="n">
        <f aca="false">SUMIF($B$15:$B$203,$B315,V$15:V$203)</f>
        <v>35000</v>
      </c>
      <c r="W315" s="4" t="n">
        <f aca="false">SUMIF($B$15:$B$203,$B315,W$15:W$203)</f>
        <v>0</v>
      </c>
    </row>
    <row r="316" customFormat="false" ht="12.75" hidden="false" customHeight="false" outlineLevel="0" collapsed="false">
      <c r="B316" s="2" t="s">
        <v>215</v>
      </c>
      <c r="C316" s="7"/>
      <c r="D316" s="4" t="n">
        <f aca="false">SUMIF($B$15:$B$203,$B316,D$15:D$203)</f>
        <v>1490</v>
      </c>
      <c r="E316" s="4" t="n">
        <f aca="false">SUMIF($B$15:$B$203,$B316,E$15:E$203)</f>
        <v>0</v>
      </c>
      <c r="G316" s="4" t="n">
        <f aca="false">SUMIF($B$15:$B$203,$B316,G$15:G$203)</f>
        <v>1490</v>
      </c>
      <c r="H316" s="4" t="n">
        <f aca="false">SUMIF($B$15:$B$203,$B316,H$15:H$203)</f>
        <v>0</v>
      </c>
      <c r="J316" s="4" t="n">
        <f aca="false">SUMIF($B$15:$B$203,$B316,J$15:J$203)</f>
        <v>1490</v>
      </c>
      <c r="K316" s="4" t="n">
        <f aca="false">SUMIF($B$15:$B$203,$B316,K$15:K$203)</f>
        <v>0</v>
      </c>
      <c r="M316" s="4" t="n">
        <f aca="false">SUMIF($B$15:$B$203,$B316,M$15:M$203)</f>
        <v>1490</v>
      </c>
      <c r="N316" s="4" t="n">
        <f aca="false">SUMIF($B$15:$B$203,$B316,N$15:N$203)</f>
        <v>26</v>
      </c>
      <c r="P316" s="4" t="n">
        <f aca="false">SUMIF($B$15:$B$203,$B316,P$15:P$203)</f>
        <v>1490</v>
      </c>
      <c r="Q316" s="4" t="n">
        <f aca="false">SUMIF($B$15:$B$203,$B316,Q$15:Q$203)</f>
        <v>2</v>
      </c>
      <c r="S316" s="4" t="n">
        <f aca="false">SUMIF($B$15:$B$203,$B316,S$15:S$203)</f>
        <v>1490</v>
      </c>
      <c r="T316" s="4" t="n">
        <f aca="false">SUMIF($B$15:$B$203,$B316,T$15:T$203)</f>
        <v>107</v>
      </c>
      <c r="V316" s="4" t="n">
        <f aca="false">SUMIF($B$15:$B$203,$B316,V$15:V$203)</f>
        <v>1490</v>
      </c>
      <c r="W316" s="4" t="n">
        <f aca="false">SUMIF($B$15:$B$203,$B316,W$15:W$203)</f>
        <v>87</v>
      </c>
    </row>
    <row r="317" customFormat="false" ht="12.75" hidden="false" customHeight="false" outlineLevel="0" collapsed="false">
      <c r="B317" s="2" t="s">
        <v>174</v>
      </c>
      <c r="C317" s="7"/>
      <c r="D317" s="4" t="n">
        <f aca="false">SUMIF($B$15:$B$203,$B317,D$15:D$203)</f>
        <v>101585</v>
      </c>
      <c r="E317" s="4" t="n">
        <f aca="false">SUMIF($B$15:$B$203,$B317,E$15:E$203)</f>
        <v>0</v>
      </c>
      <c r="G317" s="4" t="n">
        <f aca="false">SUMIF($B$15:$B$203,$B317,G$15:G$203)</f>
        <v>101585</v>
      </c>
      <c r="H317" s="4" t="n">
        <f aca="false">SUMIF($B$15:$B$203,$B317,H$15:H$203)</f>
        <v>2987</v>
      </c>
      <c r="J317" s="4" t="n">
        <f aca="false">SUMIF($B$15:$B$203,$B317,J$15:J$203)</f>
        <v>101585</v>
      </c>
      <c r="K317" s="4" t="n">
        <f aca="false">SUMIF($B$15:$B$203,$B317,K$15:K$203)</f>
        <v>0</v>
      </c>
      <c r="M317" s="4" t="n">
        <f aca="false">SUMIF($B$15:$B$203,$B317,M$15:M$203)</f>
        <v>101585</v>
      </c>
      <c r="N317" s="4" t="n">
        <f aca="false">SUMIF($B$15:$B$203,$B317,N$15:N$203)</f>
        <v>25658</v>
      </c>
      <c r="P317" s="4" t="n">
        <f aca="false">SUMIF($B$15:$B$203,$B317,P$15:P$203)</f>
        <v>101585</v>
      </c>
      <c r="Q317" s="4" t="n">
        <f aca="false">SUMIF($B$15:$B$203,$B317,Q$15:Q$203)</f>
        <v>1383</v>
      </c>
      <c r="S317" s="4" t="n">
        <f aca="false">SUMIF($B$15:$B$203,$B317,S$15:S$203)</f>
        <v>101585</v>
      </c>
      <c r="T317" s="4" t="n">
        <f aca="false">SUMIF($B$15:$B$203,$B317,T$15:T$203)</f>
        <v>42150</v>
      </c>
      <c r="V317" s="4" t="n">
        <f aca="false">SUMIF($B$15:$B$203,$B317,V$15:V$203)</f>
        <v>101585</v>
      </c>
      <c r="W317" s="4" t="n">
        <f aca="false">SUMIF($B$15:$B$203,$B317,W$15:W$203)</f>
        <v>35397</v>
      </c>
    </row>
    <row r="318" customFormat="false" ht="12.75" hidden="false" customHeight="false" outlineLevel="0" collapsed="false">
      <c r="B318" s="2" t="s">
        <v>177</v>
      </c>
      <c r="C318" s="7"/>
      <c r="D318" s="4" t="n">
        <f aca="false">SUMIF($B$15:$B$203,$B318,D$15:D$203)</f>
        <v>11418</v>
      </c>
      <c r="E318" s="4" t="n">
        <f aca="false">SUMIF($B$15:$B$203,$B318,E$15:E$203)</f>
        <v>0</v>
      </c>
      <c r="G318" s="4" t="n">
        <f aca="false">SUMIF($B$15:$B$203,$B318,G$15:G$203)</f>
        <v>11418</v>
      </c>
      <c r="H318" s="4" t="n">
        <f aca="false">SUMIF($B$15:$B$203,$B318,H$15:H$203)</f>
        <v>0</v>
      </c>
      <c r="J318" s="4" t="n">
        <f aca="false">SUMIF($B$15:$B$203,$B318,J$15:J$203)</f>
        <v>11418</v>
      </c>
      <c r="K318" s="4" t="n">
        <f aca="false">SUMIF($B$15:$B$203,$B318,K$15:K$203)</f>
        <v>0</v>
      </c>
      <c r="M318" s="4" t="n">
        <f aca="false">SUMIF($B$15:$B$203,$B318,M$15:M$203)</f>
        <v>11418</v>
      </c>
      <c r="N318" s="4" t="n">
        <f aca="false">SUMIF($B$15:$B$203,$B318,N$15:N$203)</f>
        <v>0</v>
      </c>
      <c r="P318" s="4" t="n">
        <f aca="false">SUMIF($B$15:$B$203,$B318,P$15:P$203)</f>
        <v>11418</v>
      </c>
      <c r="Q318" s="4" t="n">
        <f aca="false">SUMIF($B$15:$B$203,$B318,Q$15:Q$203)</f>
        <v>0</v>
      </c>
      <c r="S318" s="4" t="n">
        <f aca="false">SUMIF($B$15:$B$203,$B318,S$15:S$203)</f>
        <v>11418</v>
      </c>
      <c r="T318" s="4" t="n">
        <f aca="false">SUMIF($B$15:$B$203,$B318,T$15:T$203)</f>
        <v>0</v>
      </c>
      <c r="V318" s="4" t="n">
        <f aca="false">SUMIF($B$15:$B$203,$B318,V$15:V$203)</f>
        <v>11418</v>
      </c>
      <c r="W318" s="4" t="n">
        <f aca="false">SUMIF($B$15:$B$203,$B318,W$15:W$203)</f>
        <v>0</v>
      </c>
    </row>
    <row r="319" customFormat="false" ht="12.75" hidden="false" customHeight="false" outlineLevel="0" collapsed="false">
      <c r="B319" s="2" t="s">
        <v>267</v>
      </c>
      <c r="C319" s="7"/>
      <c r="D319" s="4" t="n">
        <f aca="false">SUMIF($B$15:$B$203,$B319,D$15:D$203)</f>
        <v>409</v>
      </c>
      <c r="E319" s="4" t="n">
        <f aca="false">SUMIF($B$15:$B$203,$B319,E$15:E$203)</f>
        <v>0</v>
      </c>
      <c r="G319" s="4" t="n">
        <f aca="false">SUMIF($B$15:$B$203,$B319,G$15:G$203)</f>
        <v>675</v>
      </c>
      <c r="H319" s="4" t="n">
        <f aca="false">SUMIF($B$15:$B$203,$B319,H$15:H$203)</f>
        <v>63</v>
      </c>
      <c r="J319" s="4" t="n">
        <f aca="false">SUMIF($B$15:$B$203,$B319,J$15:J$203)</f>
        <v>377</v>
      </c>
      <c r="K319" s="4" t="n">
        <f aca="false">SUMIF($B$15:$B$203,$B319,K$15:K$203)</f>
        <v>0</v>
      </c>
      <c r="M319" s="4" t="n">
        <f aca="false">SUMIF($B$15:$B$203,$B319,M$15:M$203)</f>
        <v>580</v>
      </c>
      <c r="N319" s="4" t="n">
        <f aca="false">SUMIF($B$15:$B$203,$B319,N$15:N$203)</f>
        <v>0</v>
      </c>
      <c r="P319" s="4" t="n">
        <f aca="false">SUMIF($B$15:$B$203,$B319,P$15:P$203)</f>
        <v>369</v>
      </c>
      <c r="Q319" s="4" t="n">
        <f aca="false">SUMIF($B$15:$B$203,$B319,Q$15:Q$203)</f>
        <v>0</v>
      </c>
      <c r="S319" s="4" t="n">
        <f aca="false">SUMIF($B$15:$B$203,$B319,S$15:S$203)</f>
        <v>1027</v>
      </c>
      <c r="T319" s="4" t="n">
        <f aca="false">SUMIF($B$15:$B$203,$B319,T$15:T$203)</f>
        <v>415</v>
      </c>
      <c r="V319" s="4" t="n">
        <f aca="false">SUMIF($B$15:$B$203,$B319,V$15:V$203)</f>
        <v>1027</v>
      </c>
      <c r="W319" s="4" t="n">
        <f aca="false">SUMIF($B$15:$B$203,$B319,W$15:W$203)</f>
        <v>415</v>
      </c>
    </row>
    <row r="320" customFormat="false" ht="13.5" hidden="false" customHeight="false" outlineLevel="0" collapsed="false">
      <c r="B320" s="6" t="s">
        <v>312</v>
      </c>
      <c r="C320" s="7"/>
      <c r="D320" s="39" t="n">
        <f aca="false">SUM(D218:D319)</f>
        <v>5103752</v>
      </c>
      <c r="E320" s="39" t="n">
        <f aca="false">SUM(E218:E319)</f>
        <v>0</v>
      </c>
      <c r="G320" s="39" t="n">
        <f aca="false">SUM(G218:G319)</f>
        <v>5466154</v>
      </c>
      <c r="H320" s="39" t="n">
        <f aca="false">SUM(H218:H319)</f>
        <v>79894</v>
      </c>
      <c r="J320" s="39" t="n">
        <f aca="false">SUM(J218:J319)</f>
        <v>5133093</v>
      </c>
      <c r="K320" s="39" t="n">
        <f aca="false">SUM(K218:K319)</f>
        <v>0</v>
      </c>
      <c r="M320" s="39" t="n">
        <f aca="false">SUM(M218:M319)</f>
        <v>6261742</v>
      </c>
      <c r="N320" s="39" t="n">
        <f aca="false">SUM(N218:N319)</f>
        <v>861636</v>
      </c>
      <c r="P320" s="39" t="n">
        <f aca="false">SUM(P218:P319)</f>
        <v>5365168</v>
      </c>
      <c r="Q320" s="39" t="n">
        <f aca="false">SUM(Q218:Q319)</f>
        <v>35496</v>
      </c>
      <c r="S320" s="39" t="n">
        <f aca="false">SUM(S218:S319)</f>
        <v>7238316</v>
      </c>
      <c r="T320" s="39" t="n">
        <f aca="false">SUM(T218:T319)</f>
        <v>1791280</v>
      </c>
      <c r="V320" s="39" t="n">
        <f aca="false">SUM(V218:V319)</f>
        <v>6826079</v>
      </c>
      <c r="W320" s="39" t="n">
        <f aca="false">SUM(W218:W319)</f>
        <v>1364105</v>
      </c>
    </row>
    <row r="321" customFormat="false" ht="13.5" hidden="false" customHeight="false" outlineLevel="0" collapsed="false">
      <c r="B321" s="6" t="s">
        <v>310</v>
      </c>
      <c r="C321" s="7"/>
      <c r="D321" s="4" t="n">
        <f aca="false">D320-D209</f>
        <v>0</v>
      </c>
      <c r="E321" s="4" t="n">
        <f aca="false">E320-E209</f>
        <v>0</v>
      </c>
      <c r="G321" s="4" t="n">
        <f aca="false">G320-G209</f>
        <v>0</v>
      </c>
      <c r="H321" s="4" t="n">
        <f aca="false">H320-H209</f>
        <v>0</v>
      </c>
      <c r="J321" s="4" t="n">
        <f aca="false">J320-J209</f>
        <v>0</v>
      </c>
      <c r="K321" s="4" t="n">
        <f aca="false">K320-K209</f>
        <v>0</v>
      </c>
      <c r="M321" s="4" t="n">
        <f aca="false">M320-M209</f>
        <v>0</v>
      </c>
      <c r="N321" s="4" t="n">
        <f aca="false">N320-N209</f>
        <v>0</v>
      </c>
      <c r="P321" s="4" t="n">
        <f aca="false">P320-P209</f>
        <v>0</v>
      </c>
      <c r="Q321" s="4" t="n">
        <f aca="false">Q320-Q209</f>
        <v>0</v>
      </c>
      <c r="S321" s="4" t="n">
        <f aca="false">S320-S209</f>
        <v>0</v>
      </c>
      <c r="T321" s="4" t="n">
        <f aca="false">T320-T209</f>
        <v>0</v>
      </c>
      <c r="V321" s="4" t="n">
        <f aca="false">V320-V209</f>
        <v>0</v>
      </c>
      <c r="W321" s="4" t="n">
        <f aca="false">W320-W209</f>
        <v>0</v>
      </c>
    </row>
    <row r="322" customFormat="false" ht="12.75" hidden="false" customHeight="false" outlineLevel="0" collapsed="false">
      <c r="C322" s="7"/>
    </row>
    <row r="323" customFormat="false" ht="12.75" hidden="false" customHeight="false" outlineLevel="0" collapsed="false">
      <c r="C323" s="7"/>
    </row>
    <row r="324" customFormat="false" ht="12.75" hidden="false" customHeight="false" outlineLevel="0" collapsed="false">
      <c r="C324" s="7"/>
    </row>
    <row r="325" customFormat="false" ht="12.75" hidden="false" customHeight="false" outlineLevel="0" collapsed="false">
      <c r="C325" s="7"/>
    </row>
    <row r="326" customFormat="false" ht="12.75" hidden="false" customHeight="false" outlineLevel="0" collapsed="false">
      <c r="C326" s="7"/>
    </row>
    <row r="327" customFormat="false" ht="12.75" hidden="false" customHeight="false" outlineLevel="0" collapsed="false">
      <c r="C327" s="7"/>
    </row>
    <row r="328" customFormat="false" ht="12.75" hidden="false" customHeight="false" outlineLevel="0" collapsed="false">
      <c r="C328" s="7"/>
    </row>
    <row r="329" customFormat="false" ht="12.75" hidden="false" customHeight="false" outlineLevel="0" collapsed="false">
      <c r="C329" s="7"/>
    </row>
  </sheetData>
  <sheetProtection sheet="true" objects="true" scenarios="true"/>
  <mergeCells count="7">
    <mergeCell ref="D3:E3"/>
    <mergeCell ref="G3:H3"/>
    <mergeCell ref="J3:K3"/>
    <mergeCell ref="M3:N3"/>
    <mergeCell ref="P3:Q3"/>
    <mergeCell ref="S3:T3"/>
    <mergeCell ref="V3:W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00" pageOrder="downThenOver" orientation="landscape" blackAndWhite="false" draft="false" cellComments="none" horizontalDpi="300" verticalDpi="300" copies="1"/>
  <headerFooter differentFirst="false" differentOddEven="false">
    <oddHeader/>
    <oddFooter>&amp;L&amp;F&amp;RPage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829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pane xSplit="0" ySplit="1" topLeftCell="BM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10" width="6.99"/>
    <col collapsed="false" customWidth="true" hidden="false" outlineLevel="0" max="2" min="2" style="111" width="54.13"/>
    <col collapsed="false" customWidth="true" hidden="false" outlineLevel="0" max="3" min="3" style="111" width="8.41"/>
    <col collapsed="false" customWidth="true" hidden="false" outlineLevel="0" max="4" min="4" style="112" width="7.7"/>
    <col collapsed="false" customWidth="true" hidden="false" outlineLevel="0" max="5" min="5" style="110" width="10.85"/>
    <col collapsed="false" customWidth="true" hidden="false" outlineLevel="0" max="6" min="6" style="112" width="4.7"/>
    <col collapsed="false" customWidth="true" hidden="false" outlineLevel="0" max="7" min="7" style="110" width="7.7"/>
    <col collapsed="false" customWidth="true" hidden="false" outlineLevel="0" max="8" min="8" style="112" width="4.7"/>
    <col collapsed="false" customWidth="true" hidden="false" outlineLevel="0" max="9" min="9" style="110" width="4.7"/>
    <col collapsed="false" customWidth="true" hidden="false" outlineLevel="0" max="10" min="10" style="112" width="4.7"/>
    <col collapsed="false" customWidth="true" hidden="false" outlineLevel="0" max="11" min="11" style="110" width="4.7"/>
    <col collapsed="false" customWidth="true" hidden="false" outlineLevel="0" max="12" min="12" style="112" width="7.7"/>
    <col collapsed="false" customWidth="true" hidden="false" outlineLevel="0" max="13" min="13" style="110" width="4.7"/>
    <col collapsed="false" customWidth="true" hidden="false" outlineLevel="0" max="14" min="14" style="112" width="7.7"/>
    <col collapsed="false" customWidth="true" hidden="false" outlineLevel="0" max="15" min="15" style="110" width="7.7"/>
    <col collapsed="false" customWidth="true" hidden="false" outlineLevel="0" max="16" min="16" style="112" width="4.7"/>
    <col collapsed="false" customWidth="true" hidden="false" outlineLevel="0" max="17" min="17" style="110" width="7.7"/>
    <col collapsed="false" customWidth="true" hidden="false" outlineLevel="0" max="18" min="18" style="112" width="4.7"/>
    <col collapsed="false" customWidth="true" hidden="false" outlineLevel="0" max="19" min="19" style="113" width="4.7"/>
    <col collapsed="false" customWidth="true" hidden="false" outlineLevel="0" max="20" min="20" style="112" width="7.7"/>
    <col collapsed="false" customWidth="true" hidden="false" outlineLevel="0" max="21" min="21" style="110" width="7.7"/>
    <col collapsed="false" customWidth="true" hidden="false" outlineLevel="0" max="22" min="22" style="112" width="4.7"/>
    <col collapsed="false" customWidth="false" hidden="false" outlineLevel="0" max="30" min="23" style="114" width="9.14"/>
    <col collapsed="false" customWidth="false" hidden="false" outlineLevel="0" max="141" min="31" style="115" width="9.14"/>
    <col collapsed="false" customWidth="false" hidden="false" outlineLevel="0" max="257" min="142" style="111" width="9.14"/>
  </cols>
  <sheetData>
    <row r="1" customFormat="false" ht="78" hidden="false" customHeight="true" outlineLevel="0" collapsed="false">
      <c r="A1" s="116" t="s">
        <v>876</v>
      </c>
      <c r="B1" s="116" t="s">
        <v>877</v>
      </c>
      <c r="C1" s="116" t="s">
        <v>878</v>
      </c>
      <c r="D1" s="117" t="s">
        <v>327</v>
      </c>
      <c r="E1" s="118" t="s">
        <v>326</v>
      </c>
      <c r="F1" s="117" t="s">
        <v>325</v>
      </c>
      <c r="G1" s="118" t="s">
        <v>328</v>
      </c>
      <c r="H1" s="117" t="s">
        <v>343</v>
      </c>
      <c r="I1" s="118" t="s">
        <v>340</v>
      </c>
      <c r="J1" s="117" t="s">
        <v>341</v>
      </c>
      <c r="K1" s="118" t="s">
        <v>879</v>
      </c>
      <c r="L1" s="119" t="s">
        <v>331</v>
      </c>
      <c r="M1" s="120" t="s">
        <v>332</v>
      </c>
      <c r="N1" s="119" t="s">
        <v>333</v>
      </c>
      <c r="O1" s="120" t="s">
        <v>329</v>
      </c>
      <c r="P1" s="119" t="s">
        <v>334</v>
      </c>
      <c r="Q1" s="120" t="s">
        <v>335</v>
      </c>
      <c r="R1" s="119" t="s">
        <v>330</v>
      </c>
      <c r="S1" s="120" t="s">
        <v>336</v>
      </c>
      <c r="T1" s="119" t="s">
        <v>338</v>
      </c>
      <c r="U1" s="120" t="s">
        <v>337</v>
      </c>
      <c r="V1" s="119" t="s">
        <v>339</v>
      </c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  <c r="CE1" s="122"/>
      <c r="CF1" s="122"/>
      <c r="CG1" s="122"/>
      <c r="CH1" s="122"/>
      <c r="CI1" s="122"/>
      <c r="CJ1" s="122"/>
      <c r="CK1" s="122"/>
      <c r="CL1" s="122"/>
      <c r="CM1" s="122"/>
      <c r="CN1" s="122"/>
      <c r="CO1" s="122"/>
      <c r="CP1" s="122"/>
      <c r="CQ1" s="122"/>
      <c r="CR1" s="122"/>
      <c r="CS1" s="122"/>
      <c r="CT1" s="122"/>
      <c r="CU1" s="122"/>
      <c r="CV1" s="122"/>
      <c r="CW1" s="122"/>
      <c r="CX1" s="122"/>
      <c r="CY1" s="122"/>
      <c r="CZ1" s="122"/>
      <c r="DA1" s="122"/>
      <c r="DB1" s="122"/>
      <c r="DC1" s="122"/>
      <c r="DD1" s="122"/>
      <c r="DE1" s="122"/>
      <c r="DF1" s="122"/>
      <c r="DG1" s="122"/>
      <c r="DH1" s="122"/>
      <c r="DI1" s="122"/>
      <c r="DJ1" s="122"/>
      <c r="DK1" s="122"/>
      <c r="DL1" s="122"/>
      <c r="DM1" s="122"/>
      <c r="DN1" s="122"/>
      <c r="DO1" s="122"/>
      <c r="DP1" s="122"/>
      <c r="DQ1" s="122"/>
      <c r="DR1" s="122"/>
      <c r="DS1" s="122"/>
      <c r="DT1" s="122"/>
      <c r="DU1" s="122"/>
      <c r="DV1" s="122"/>
      <c r="DW1" s="122"/>
      <c r="DX1" s="122"/>
      <c r="DY1" s="122"/>
      <c r="DZ1" s="122"/>
      <c r="EA1" s="122"/>
      <c r="EB1" s="122"/>
      <c r="EC1" s="122"/>
      <c r="ED1" s="122"/>
      <c r="EE1" s="122"/>
      <c r="EF1" s="122"/>
      <c r="EG1" s="122"/>
      <c r="EH1" s="122"/>
      <c r="EI1" s="122"/>
      <c r="EJ1" s="122"/>
      <c r="EK1" s="122"/>
      <c r="EL1" s="123"/>
      <c r="EM1" s="123"/>
      <c r="EN1" s="123"/>
      <c r="EO1" s="123"/>
      <c r="EP1" s="123"/>
      <c r="EQ1" s="123"/>
      <c r="ER1" s="123"/>
      <c r="ES1" s="123"/>
      <c r="ET1" s="123"/>
      <c r="EU1" s="123"/>
      <c r="EV1" s="123"/>
      <c r="EW1" s="123"/>
      <c r="EX1" s="123"/>
      <c r="EY1" s="123"/>
      <c r="EZ1" s="123"/>
      <c r="FA1" s="123"/>
      <c r="FB1" s="123"/>
      <c r="FC1" s="123"/>
      <c r="FD1" s="123"/>
      <c r="FE1" s="123"/>
      <c r="FF1" s="123"/>
      <c r="FG1" s="123"/>
      <c r="FH1" s="123"/>
      <c r="FI1" s="123"/>
      <c r="FJ1" s="123"/>
      <c r="FK1" s="123"/>
      <c r="FL1" s="123"/>
      <c r="FM1" s="123"/>
      <c r="FN1" s="123"/>
      <c r="FO1" s="123"/>
      <c r="FP1" s="123"/>
      <c r="FQ1" s="123"/>
      <c r="FR1" s="123"/>
      <c r="FS1" s="123"/>
      <c r="FT1" s="123"/>
      <c r="FU1" s="123"/>
      <c r="FV1" s="123"/>
      <c r="FW1" s="123"/>
      <c r="FX1" s="123"/>
      <c r="FY1" s="123"/>
      <c r="FZ1" s="123"/>
      <c r="GA1" s="123"/>
      <c r="GB1" s="123"/>
      <c r="GC1" s="123"/>
      <c r="GD1" s="123"/>
      <c r="GE1" s="123"/>
      <c r="GF1" s="123"/>
      <c r="GG1" s="123"/>
      <c r="GH1" s="123"/>
      <c r="GI1" s="123"/>
      <c r="GJ1" s="123"/>
      <c r="GK1" s="123"/>
      <c r="GL1" s="123"/>
      <c r="GM1" s="123"/>
      <c r="GN1" s="123"/>
      <c r="GO1" s="123"/>
      <c r="GP1" s="123"/>
      <c r="GQ1" s="123"/>
      <c r="GR1" s="123"/>
      <c r="GS1" s="123"/>
      <c r="GT1" s="123"/>
      <c r="GU1" s="123"/>
      <c r="GV1" s="123"/>
      <c r="GW1" s="123"/>
      <c r="GX1" s="123"/>
      <c r="GY1" s="123"/>
      <c r="GZ1" s="123"/>
      <c r="HA1" s="123"/>
      <c r="HB1" s="123"/>
      <c r="HC1" s="123"/>
      <c r="HD1" s="123"/>
      <c r="HE1" s="123"/>
      <c r="HF1" s="123"/>
      <c r="HG1" s="123"/>
      <c r="HH1" s="123"/>
      <c r="HI1" s="123"/>
      <c r="HJ1" s="123"/>
      <c r="HK1" s="123"/>
      <c r="HL1" s="123"/>
      <c r="HM1" s="123"/>
      <c r="HN1" s="123"/>
      <c r="HO1" s="123"/>
      <c r="HP1" s="123"/>
      <c r="HQ1" s="123"/>
      <c r="HR1" s="123"/>
      <c r="HS1" s="123"/>
      <c r="HT1" s="123"/>
      <c r="HU1" s="123"/>
      <c r="HV1" s="123"/>
      <c r="HW1" s="123"/>
      <c r="HX1" s="123"/>
      <c r="HY1" s="123"/>
      <c r="HZ1" s="123"/>
      <c r="IA1" s="123"/>
      <c r="IB1" s="123"/>
      <c r="IC1" s="123"/>
      <c r="ID1" s="123"/>
      <c r="IE1" s="123"/>
      <c r="IF1" s="123"/>
      <c r="IG1" s="123"/>
      <c r="IH1" s="123"/>
      <c r="II1" s="123"/>
      <c r="IJ1" s="123"/>
      <c r="IK1" s="123"/>
      <c r="IL1" s="123"/>
      <c r="IM1" s="123"/>
      <c r="IN1" s="123"/>
      <c r="IO1" s="123"/>
      <c r="IP1" s="123"/>
      <c r="IQ1" s="123"/>
      <c r="IR1" s="123"/>
      <c r="IS1" s="123"/>
      <c r="IT1" s="123"/>
      <c r="IU1" s="123"/>
      <c r="IV1" s="123"/>
      <c r="IW1" s="123"/>
    </row>
    <row r="2" customFormat="false" ht="15" hidden="false" customHeight="false" outlineLevel="0" collapsed="false">
      <c r="A2" s="124" t="n">
        <v>1</v>
      </c>
      <c r="B2" s="125" t="s">
        <v>880</v>
      </c>
      <c r="C2" s="125" t="s">
        <v>217</v>
      </c>
      <c r="D2" s="126" t="n">
        <v>2</v>
      </c>
      <c r="E2" s="126" t="n">
        <v>3</v>
      </c>
      <c r="F2" s="126" t="n">
        <v>1</v>
      </c>
      <c r="G2" s="127" t="n">
        <v>4</v>
      </c>
      <c r="H2" s="127" t="n">
        <v>19</v>
      </c>
      <c r="I2" s="127" t="n">
        <v>16</v>
      </c>
      <c r="J2" s="127" t="n">
        <v>17</v>
      </c>
      <c r="K2" s="127" t="n">
        <v>18</v>
      </c>
      <c r="L2" s="127" t="n">
        <v>15</v>
      </c>
      <c r="M2" s="127" t="n">
        <v>10</v>
      </c>
      <c r="N2" s="127" t="n">
        <v>14</v>
      </c>
      <c r="O2" s="127" t="n">
        <v>8</v>
      </c>
      <c r="P2" s="127" t="n">
        <v>12</v>
      </c>
      <c r="Q2" s="127" t="n">
        <v>11</v>
      </c>
      <c r="R2" s="127" t="n">
        <v>7</v>
      </c>
      <c r="S2" s="127" t="n">
        <v>6</v>
      </c>
      <c r="T2" s="127" t="n">
        <v>13</v>
      </c>
      <c r="U2" s="127" t="n">
        <v>9</v>
      </c>
      <c r="V2" s="127" t="n">
        <v>5</v>
      </c>
    </row>
    <row r="3" customFormat="false" ht="15" hidden="false" customHeight="false" outlineLevel="0" collapsed="false">
      <c r="A3" s="124" t="n">
        <v>2</v>
      </c>
      <c r="B3" s="125" t="s">
        <v>881</v>
      </c>
      <c r="C3" s="125" t="s">
        <v>219</v>
      </c>
      <c r="D3" s="127" t="n">
        <v>2</v>
      </c>
      <c r="E3" s="127" t="n">
        <v>3</v>
      </c>
      <c r="F3" s="127" t="n">
        <v>1</v>
      </c>
      <c r="G3" s="127" t="n">
        <v>4</v>
      </c>
      <c r="H3" s="127" t="n">
        <v>19</v>
      </c>
      <c r="I3" s="127" t="n">
        <v>16</v>
      </c>
      <c r="J3" s="127" t="n">
        <v>17</v>
      </c>
      <c r="K3" s="127" t="n">
        <v>18</v>
      </c>
      <c r="L3" s="127" t="n">
        <v>15</v>
      </c>
      <c r="M3" s="127" t="n">
        <v>10</v>
      </c>
      <c r="N3" s="127" t="n">
        <v>14</v>
      </c>
      <c r="O3" s="127" t="n">
        <v>8</v>
      </c>
      <c r="P3" s="127" t="n">
        <v>12</v>
      </c>
      <c r="Q3" s="127" t="n">
        <v>11</v>
      </c>
      <c r="R3" s="127" t="n">
        <v>7</v>
      </c>
      <c r="S3" s="127" t="n">
        <v>6</v>
      </c>
      <c r="T3" s="127" t="n">
        <v>13</v>
      </c>
      <c r="U3" s="127" t="n">
        <v>9</v>
      </c>
      <c r="V3" s="127" t="n">
        <v>5</v>
      </c>
    </row>
    <row r="4" customFormat="false" ht="15" hidden="false" customHeight="false" outlineLevel="0" collapsed="false">
      <c r="A4" s="124" t="n">
        <v>3</v>
      </c>
      <c r="B4" s="125" t="s">
        <v>882</v>
      </c>
      <c r="C4" s="125" t="s">
        <v>221</v>
      </c>
      <c r="D4" s="127" t="n">
        <v>2</v>
      </c>
      <c r="E4" s="127" t="n">
        <v>3</v>
      </c>
      <c r="F4" s="127" t="n">
        <v>1</v>
      </c>
      <c r="G4" s="127" t="n">
        <v>4</v>
      </c>
      <c r="H4" s="127" t="n">
        <v>19</v>
      </c>
      <c r="I4" s="127" t="n">
        <v>16</v>
      </c>
      <c r="J4" s="127" t="n">
        <v>17</v>
      </c>
      <c r="K4" s="127" t="n">
        <v>18</v>
      </c>
      <c r="L4" s="127" t="n">
        <v>15</v>
      </c>
      <c r="M4" s="127" t="n">
        <v>10</v>
      </c>
      <c r="N4" s="127" t="n">
        <v>14</v>
      </c>
      <c r="O4" s="127" t="n">
        <v>8</v>
      </c>
      <c r="P4" s="127" t="n">
        <v>12</v>
      </c>
      <c r="Q4" s="127" t="n">
        <v>11</v>
      </c>
      <c r="R4" s="127" t="n">
        <v>7</v>
      </c>
      <c r="S4" s="127" t="n">
        <v>6</v>
      </c>
      <c r="T4" s="127" t="n">
        <v>13</v>
      </c>
      <c r="U4" s="127" t="n">
        <v>9</v>
      </c>
      <c r="V4" s="127" t="n">
        <v>5</v>
      </c>
    </row>
    <row r="5" customFormat="false" ht="15" hidden="false" customHeight="false" outlineLevel="0" collapsed="false">
      <c r="A5" s="124" t="n">
        <v>4</v>
      </c>
      <c r="B5" s="125" t="s">
        <v>883</v>
      </c>
      <c r="C5" s="125" t="s">
        <v>223</v>
      </c>
      <c r="D5" s="127" t="n">
        <v>2</v>
      </c>
      <c r="E5" s="127" t="n">
        <v>3</v>
      </c>
      <c r="F5" s="127" t="n">
        <v>1</v>
      </c>
      <c r="G5" s="127" t="n">
        <v>4</v>
      </c>
      <c r="H5" s="127" t="n">
        <v>19</v>
      </c>
      <c r="I5" s="127" t="n">
        <v>16</v>
      </c>
      <c r="J5" s="127" t="n">
        <v>17</v>
      </c>
      <c r="K5" s="127" t="n">
        <v>18</v>
      </c>
      <c r="L5" s="127" t="n">
        <v>15</v>
      </c>
      <c r="M5" s="127" t="n">
        <v>10</v>
      </c>
      <c r="N5" s="127" t="n">
        <v>14</v>
      </c>
      <c r="O5" s="127" t="n">
        <v>8</v>
      </c>
      <c r="P5" s="127" t="n">
        <v>12</v>
      </c>
      <c r="Q5" s="127" t="n">
        <v>11</v>
      </c>
      <c r="R5" s="127" t="n">
        <v>7</v>
      </c>
      <c r="S5" s="127" t="n">
        <v>6</v>
      </c>
      <c r="T5" s="127" t="n">
        <v>13</v>
      </c>
      <c r="U5" s="127" t="n">
        <v>9</v>
      </c>
      <c r="V5" s="127" t="n">
        <v>5</v>
      </c>
    </row>
    <row r="6" customFormat="false" ht="15" hidden="false" customHeight="false" outlineLevel="0" collapsed="false">
      <c r="A6" s="124" t="n">
        <v>5</v>
      </c>
      <c r="B6" s="125" t="s">
        <v>884</v>
      </c>
      <c r="C6" s="125" t="s">
        <v>225</v>
      </c>
      <c r="D6" s="127" t="n">
        <v>2</v>
      </c>
      <c r="E6" s="127" t="n">
        <v>3</v>
      </c>
      <c r="F6" s="127" t="n">
        <v>1</v>
      </c>
      <c r="G6" s="127" t="n">
        <v>4</v>
      </c>
      <c r="H6" s="127" t="n">
        <v>19</v>
      </c>
      <c r="I6" s="127" t="n">
        <v>16</v>
      </c>
      <c r="J6" s="127" t="n">
        <v>17</v>
      </c>
      <c r="K6" s="127" t="n">
        <v>18</v>
      </c>
      <c r="L6" s="127" t="n">
        <v>15</v>
      </c>
      <c r="M6" s="127" t="n">
        <v>10</v>
      </c>
      <c r="N6" s="127" t="n">
        <v>14</v>
      </c>
      <c r="O6" s="127" t="n">
        <v>8</v>
      </c>
      <c r="P6" s="127" t="n">
        <v>12</v>
      </c>
      <c r="Q6" s="127" t="n">
        <v>11</v>
      </c>
      <c r="R6" s="127" t="n">
        <v>7</v>
      </c>
      <c r="S6" s="127" t="n">
        <v>6</v>
      </c>
      <c r="T6" s="127" t="n">
        <v>13</v>
      </c>
      <c r="U6" s="127" t="n">
        <v>9</v>
      </c>
      <c r="V6" s="127" t="n">
        <v>5</v>
      </c>
    </row>
    <row r="7" customFormat="false" ht="15" hidden="false" customHeight="false" outlineLevel="0" collapsed="false">
      <c r="A7" s="124" t="n">
        <v>6</v>
      </c>
      <c r="B7" s="125" t="s">
        <v>885</v>
      </c>
      <c r="C7" s="125" t="s">
        <v>227</v>
      </c>
      <c r="D7" s="127" t="n">
        <v>2</v>
      </c>
      <c r="E7" s="127" t="n">
        <v>3</v>
      </c>
      <c r="F7" s="127" t="n">
        <v>1</v>
      </c>
      <c r="G7" s="127" t="n">
        <v>4</v>
      </c>
      <c r="H7" s="127" t="n">
        <v>19</v>
      </c>
      <c r="I7" s="127" t="n">
        <v>16</v>
      </c>
      <c r="J7" s="127" t="n">
        <v>17</v>
      </c>
      <c r="K7" s="127" t="n">
        <v>18</v>
      </c>
      <c r="L7" s="127" t="n">
        <v>15</v>
      </c>
      <c r="M7" s="127" t="n">
        <v>10</v>
      </c>
      <c r="N7" s="127" t="n">
        <v>14</v>
      </c>
      <c r="O7" s="127" t="n">
        <v>8</v>
      </c>
      <c r="P7" s="127" t="n">
        <v>12</v>
      </c>
      <c r="Q7" s="127" t="n">
        <v>11</v>
      </c>
      <c r="R7" s="127" t="n">
        <v>7</v>
      </c>
      <c r="S7" s="127" t="n">
        <v>6</v>
      </c>
      <c r="T7" s="127" t="n">
        <v>13</v>
      </c>
      <c r="U7" s="127" t="n">
        <v>9</v>
      </c>
      <c r="V7" s="127" t="n">
        <v>5</v>
      </c>
    </row>
    <row r="8" customFormat="false" ht="15" hidden="false" customHeight="false" outlineLevel="0" collapsed="false">
      <c r="A8" s="124" t="n">
        <v>7</v>
      </c>
      <c r="B8" s="125" t="s">
        <v>886</v>
      </c>
      <c r="C8" s="125" t="s">
        <v>229</v>
      </c>
      <c r="D8" s="127" t="n">
        <v>2</v>
      </c>
      <c r="E8" s="127" t="n">
        <v>3</v>
      </c>
      <c r="F8" s="127" t="n">
        <v>1</v>
      </c>
      <c r="G8" s="127" t="n">
        <v>4</v>
      </c>
      <c r="H8" s="127" t="n">
        <v>19</v>
      </c>
      <c r="I8" s="127" t="n">
        <v>16</v>
      </c>
      <c r="J8" s="127" t="n">
        <v>17</v>
      </c>
      <c r="K8" s="127" t="n">
        <v>18</v>
      </c>
      <c r="L8" s="127" t="n">
        <v>15</v>
      </c>
      <c r="M8" s="127" t="n">
        <v>10</v>
      </c>
      <c r="N8" s="127" t="n">
        <v>14</v>
      </c>
      <c r="O8" s="127" t="n">
        <v>8</v>
      </c>
      <c r="P8" s="127" t="n">
        <v>12</v>
      </c>
      <c r="Q8" s="127" t="n">
        <v>11</v>
      </c>
      <c r="R8" s="127" t="n">
        <v>7</v>
      </c>
      <c r="S8" s="127" t="n">
        <v>6</v>
      </c>
      <c r="T8" s="127" t="n">
        <v>13</v>
      </c>
      <c r="U8" s="127" t="n">
        <v>9</v>
      </c>
      <c r="V8" s="127" t="n">
        <v>5</v>
      </c>
    </row>
    <row r="9" customFormat="false" ht="15" hidden="false" customHeight="false" outlineLevel="0" collapsed="false">
      <c r="A9" s="124" t="n">
        <v>8</v>
      </c>
      <c r="B9" s="125" t="s">
        <v>887</v>
      </c>
      <c r="C9" s="125" t="s">
        <v>231</v>
      </c>
      <c r="D9" s="127" t="n">
        <v>2</v>
      </c>
      <c r="E9" s="127" t="n">
        <v>3</v>
      </c>
      <c r="F9" s="127" t="n">
        <v>1</v>
      </c>
      <c r="G9" s="127" t="n">
        <v>4</v>
      </c>
      <c r="H9" s="127" t="n">
        <v>19</v>
      </c>
      <c r="I9" s="127" t="n">
        <v>16</v>
      </c>
      <c r="J9" s="127" t="n">
        <v>17</v>
      </c>
      <c r="K9" s="127" t="n">
        <v>18</v>
      </c>
      <c r="L9" s="127" t="n">
        <v>15</v>
      </c>
      <c r="M9" s="127" t="n">
        <v>10</v>
      </c>
      <c r="N9" s="127" t="n">
        <v>14</v>
      </c>
      <c r="O9" s="127" t="n">
        <v>8</v>
      </c>
      <c r="P9" s="127" t="n">
        <v>12</v>
      </c>
      <c r="Q9" s="127" t="n">
        <v>11</v>
      </c>
      <c r="R9" s="127" t="n">
        <v>7</v>
      </c>
      <c r="S9" s="127" t="n">
        <v>6</v>
      </c>
      <c r="T9" s="127" t="n">
        <v>13</v>
      </c>
      <c r="U9" s="127" t="n">
        <v>9</v>
      </c>
      <c r="V9" s="127" t="n">
        <v>5</v>
      </c>
    </row>
    <row r="10" customFormat="false" ht="15" hidden="false" customHeight="false" outlineLevel="0" collapsed="false">
      <c r="A10" s="124" t="n">
        <v>9</v>
      </c>
      <c r="B10" s="125" t="s">
        <v>888</v>
      </c>
      <c r="C10" s="125" t="s">
        <v>233</v>
      </c>
      <c r="D10" s="127" t="n">
        <v>2</v>
      </c>
      <c r="E10" s="127" t="n">
        <v>3</v>
      </c>
      <c r="F10" s="127" t="n">
        <v>1</v>
      </c>
      <c r="G10" s="127" t="n">
        <v>4</v>
      </c>
      <c r="H10" s="127" t="n">
        <v>19</v>
      </c>
      <c r="I10" s="127" t="n">
        <v>16</v>
      </c>
      <c r="J10" s="127" t="n">
        <v>17</v>
      </c>
      <c r="K10" s="127" t="n">
        <v>18</v>
      </c>
      <c r="L10" s="127" t="n">
        <v>15</v>
      </c>
      <c r="M10" s="127" t="n">
        <v>10</v>
      </c>
      <c r="N10" s="127" t="n">
        <v>14</v>
      </c>
      <c r="O10" s="127" t="n">
        <v>8</v>
      </c>
      <c r="P10" s="127" t="n">
        <v>12</v>
      </c>
      <c r="Q10" s="127" t="n">
        <v>11</v>
      </c>
      <c r="R10" s="127" t="n">
        <v>7</v>
      </c>
      <c r="S10" s="127" t="n">
        <v>6</v>
      </c>
      <c r="T10" s="127" t="n">
        <v>13</v>
      </c>
      <c r="U10" s="127" t="n">
        <v>9</v>
      </c>
      <c r="V10" s="127" t="n">
        <v>5</v>
      </c>
    </row>
    <row r="11" customFormat="false" ht="15" hidden="false" customHeight="false" outlineLevel="0" collapsed="false">
      <c r="A11" s="124" t="n">
        <v>10</v>
      </c>
      <c r="B11" s="125" t="s">
        <v>889</v>
      </c>
      <c r="C11" s="125" t="s">
        <v>235</v>
      </c>
      <c r="D11" s="127" t="n">
        <v>2</v>
      </c>
      <c r="E11" s="127" t="n">
        <v>3</v>
      </c>
      <c r="F11" s="127" t="n">
        <v>1</v>
      </c>
      <c r="G11" s="127" t="n">
        <v>4</v>
      </c>
      <c r="H11" s="127" t="n">
        <v>19</v>
      </c>
      <c r="I11" s="127" t="n">
        <v>16</v>
      </c>
      <c r="J11" s="127" t="n">
        <v>17</v>
      </c>
      <c r="K11" s="127" t="n">
        <v>18</v>
      </c>
      <c r="L11" s="127" t="n">
        <v>15</v>
      </c>
      <c r="M11" s="127" t="n">
        <v>10</v>
      </c>
      <c r="N11" s="127" t="n">
        <v>14</v>
      </c>
      <c r="O11" s="127" t="n">
        <v>8</v>
      </c>
      <c r="P11" s="127" t="n">
        <v>12</v>
      </c>
      <c r="Q11" s="127" t="n">
        <v>11</v>
      </c>
      <c r="R11" s="127" t="n">
        <v>7</v>
      </c>
      <c r="S11" s="127" t="n">
        <v>6</v>
      </c>
      <c r="T11" s="127" t="n">
        <v>13</v>
      </c>
      <c r="U11" s="127" t="n">
        <v>9</v>
      </c>
      <c r="V11" s="127" t="n">
        <v>5</v>
      </c>
    </row>
    <row r="12" customFormat="false" ht="15" hidden="false" customHeight="false" outlineLevel="0" collapsed="false">
      <c r="A12" s="124" t="n">
        <v>11</v>
      </c>
      <c r="B12" s="125" t="s">
        <v>890</v>
      </c>
      <c r="C12" s="125" t="s">
        <v>237</v>
      </c>
      <c r="D12" s="127" t="n">
        <v>2</v>
      </c>
      <c r="E12" s="127" t="n">
        <v>3</v>
      </c>
      <c r="F12" s="127" t="n">
        <v>1</v>
      </c>
      <c r="G12" s="127" t="n">
        <v>4</v>
      </c>
      <c r="H12" s="127" t="n">
        <v>19</v>
      </c>
      <c r="I12" s="127" t="n">
        <v>16</v>
      </c>
      <c r="J12" s="127" t="n">
        <v>17</v>
      </c>
      <c r="K12" s="127" t="n">
        <v>18</v>
      </c>
      <c r="L12" s="127" t="n">
        <v>15</v>
      </c>
      <c r="M12" s="127" t="n">
        <v>10</v>
      </c>
      <c r="N12" s="127" t="n">
        <v>14</v>
      </c>
      <c r="O12" s="127" t="n">
        <v>8</v>
      </c>
      <c r="P12" s="127" t="n">
        <v>12</v>
      </c>
      <c r="Q12" s="127" t="n">
        <v>11</v>
      </c>
      <c r="R12" s="127" t="n">
        <v>7</v>
      </c>
      <c r="S12" s="127" t="n">
        <v>6</v>
      </c>
      <c r="T12" s="127" t="n">
        <v>13</v>
      </c>
      <c r="U12" s="127" t="n">
        <v>9</v>
      </c>
      <c r="V12" s="127" t="n">
        <v>5</v>
      </c>
    </row>
    <row r="13" customFormat="false" ht="15" hidden="false" customHeight="false" outlineLevel="0" collapsed="false">
      <c r="A13" s="124" t="n">
        <v>12</v>
      </c>
      <c r="B13" s="125" t="s">
        <v>891</v>
      </c>
      <c r="C13" s="125" t="s">
        <v>239</v>
      </c>
      <c r="D13" s="127" t="n">
        <v>2</v>
      </c>
      <c r="E13" s="127" t="n">
        <v>3</v>
      </c>
      <c r="F13" s="127" t="n">
        <v>1</v>
      </c>
      <c r="G13" s="127" t="n">
        <v>4</v>
      </c>
      <c r="H13" s="127" t="n">
        <v>19</v>
      </c>
      <c r="I13" s="127" t="n">
        <v>16</v>
      </c>
      <c r="J13" s="127" t="n">
        <v>17</v>
      </c>
      <c r="K13" s="127" t="n">
        <v>18</v>
      </c>
      <c r="L13" s="127" t="n">
        <v>15</v>
      </c>
      <c r="M13" s="127" t="n">
        <v>10</v>
      </c>
      <c r="N13" s="127" t="n">
        <v>14</v>
      </c>
      <c r="O13" s="127" t="n">
        <v>8</v>
      </c>
      <c r="P13" s="127" t="n">
        <v>12</v>
      </c>
      <c r="Q13" s="127" t="n">
        <v>11</v>
      </c>
      <c r="R13" s="127" t="n">
        <v>7</v>
      </c>
      <c r="S13" s="127" t="n">
        <v>6</v>
      </c>
      <c r="T13" s="127" t="n">
        <v>13</v>
      </c>
      <c r="U13" s="127" t="n">
        <v>9</v>
      </c>
      <c r="V13" s="127" t="n">
        <v>5</v>
      </c>
    </row>
    <row r="14" customFormat="false" ht="15" hidden="false" customHeight="false" outlineLevel="0" collapsed="false">
      <c r="A14" s="124" t="n">
        <v>13</v>
      </c>
      <c r="B14" s="125" t="s">
        <v>892</v>
      </c>
      <c r="C14" s="125" t="s">
        <v>241</v>
      </c>
      <c r="D14" s="127" t="n">
        <v>2</v>
      </c>
      <c r="E14" s="127" t="n">
        <v>3</v>
      </c>
      <c r="F14" s="127" t="n">
        <v>1</v>
      </c>
      <c r="G14" s="127" t="n">
        <v>4</v>
      </c>
      <c r="H14" s="127" t="n">
        <v>19</v>
      </c>
      <c r="I14" s="127" t="n">
        <v>16</v>
      </c>
      <c r="J14" s="127" t="n">
        <v>17</v>
      </c>
      <c r="K14" s="127" t="n">
        <v>18</v>
      </c>
      <c r="L14" s="127" t="n">
        <v>15</v>
      </c>
      <c r="M14" s="127" t="n">
        <v>10</v>
      </c>
      <c r="N14" s="127" t="n">
        <v>14</v>
      </c>
      <c r="O14" s="127" t="n">
        <v>8</v>
      </c>
      <c r="P14" s="127" t="n">
        <v>12</v>
      </c>
      <c r="Q14" s="127" t="n">
        <v>11</v>
      </c>
      <c r="R14" s="127" t="n">
        <v>7</v>
      </c>
      <c r="S14" s="127" t="n">
        <v>6</v>
      </c>
      <c r="T14" s="127" t="n">
        <v>13</v>
      </c>
      <c r="U14" s="127" t="n">
        <v>9</v>
      </c>
      <c r="V14" s="127" t="n">
        <v>5</v>
      </c>
    </row>
    <row r="15" customFormat="false" ht="15" hidden="false" customHeight="false" outlineLevel="0" collapsed="false">
      <c r="A15" s="124" t="n">
        <v>14</v>
      </c>
      <c r="B15" s="125" t="s">
        <v>893</v>
      </c>
      <c r="C15" s="125" t="s">
        <v>243</v>
      </c>
      <c r="D15" s="127" t="n">
        <v>2</v>
      </c>
      <c r="E15" s="127" t="n">
        <v>3</v>
      </c>
      <c r="F15" s="127" t="n">
        <v>1</v>
      </c>
      <c r="G15" s="127" t="n">
        <v>4</v>
      </c>
      <c r="H15" s="127" t="n">
        <v>19</v>
      </c>
      <c r="I15" s="127" t="n">
        <v>16</v>
      </c>
      <c r="J15" s="127" t="n">
        <v>17</v>
      </c>
      <c r="K15" s="127" t="n">
        <v>18</v>
      </c>
      <c r="L15" s="127" t="n">
        <v>15</v>
      </c>
      <c r="M15" s="127" t="n">
        <v>10</v>
      </c>
      <c r="N15" s="127" t="n">
        <v>14</v>
      </c>
      <c r="O15" s="127" t="n">
        <v>8</v>
      </c>
      <c r="P15" s="127" t="n">
        <v>12</v>
      </c>
      <c r="Q15" s="127" t="n">
        <v>11</v>
      </c>
      <c r="R15" s="127" t="n">
        <v>7</v>
      </c>
      <c r="S15" s="127" t="n">
        <v>6</v>
      </c>
      <c r="T15" s="127" t="n">
        <v>13</v>
      </c>
      <c r="U15" s="127" t="n">
        <v>9</v>
      </c>
      <c r="V15" s="127" t="n">
        <v>5</v>
      </c>
    </row>
    <row r="16" customFormat="false" ht="15" hidden="false" customHeight="false" outlineLevel="0" collapsed="false">
      <c r="A16" s="124" t="n">
        <v>15</v>
      </c>
      <c r="B16" s="125" t="s">
        <v>894</v>
      </c>
      <c r="C16" s="125" t="s">
        <v>245</v>
      </c>
      <c r="D16" s="127" t="n">
        <v>2</v>
      </c>
      <c r="E16" s="127" t="n">
        <v>3</v>
      </c>
      <c r="F16" s="127" t="n">
        <v>1</v>
      </c>
      <c r="G16" s="127" t="n">
        <v>4</v>
      </c>
      <c r="H16" s="127" t="n">
        <v>19</v>
      </c>
      <c r="I16" s="127" t="n">
        <v>16</v>
      </c>
      <c r="J16" s="127" t="n">
        <v>17</v>
      </c>
      <c r="K16" s="127" t="n">
        <v>18</v>
      </c>
      <c r="L16" s="127" t="n">
        <v>15</v>
      </c>
      <c r="M16" s="127" t="n">
        <v>10</v>
      </c>
      <c r="N16" s="127" t="n">
        <v>14</v>
      </c>
      <c r="O16" s="127" t="n">
        <v>8</v>
      </c>
      <c r="P16" s="127" t="n">
        <v>12</v>
      </c>
      <c r="Q16" s="127" t="n">
        <v>11</v>
      </c>
      <c r="R16" s="127" t="n">
        <v>7</v>
      </c>
      <c r="S16" s="127" t="n">
        <v>6</v>
      </c>
      <c r="T16" s="127" t="n">
        <v>13</v>
      </c>
      <c r="U16" s="127" t="n">
        <v>9</v>
      </c>
      <c r="V16" s="127" t="n">
        <v>5</v>
      </c>
    </row>
    <row r="17" customFormat="false" ht="15" hidden="false" customHeight="false" outlineLevel="0" collapsed="false">
      <c r="A17" s="124" t="n">
        <v>16</v>
      </c>
      <c r="B17" s="125" t="s">
        <v>895</v>
      </c>
      <c r="C17" s="125" t="s">
        <v>247</v>
      </c>
      <c r="D17" s="127" t="n">
        <v>2</v>
      </c>
      <c r="E17" s="127" t="n">
        <v>3</v>
      </c>
      <c r="F17" s="127" t="n">
        <v>1</v>
      </c>
      <c r="G17" s="127" t="n">
        <v>4</v>
      </c>
      <c r="H17" s="127" t="n">
        <v>19</v>
      </c>
      <c r="I17" s="127" t="n">
        <v>16</v>
      </c>
      <c r="J17" s="127" t="n">
        <v>17</v>
      </c>
      <c r="K17" s="127" t="n">
        <v>18</v>
      </c>
      <c r="L17" s="127" t="n">
        <v>15</v>
      </c>
      <c r="M17" s="127" t="n">
        <v>10</v>
      </c>
      <c r="N17" s="127" t="n">
        <v>14</v>
      </c>
      <c r="O17" s="127" t="n">
        <v>8</v>
      </c>
      <c r="P17" s="127" t="n">
        <v>12</v>
      </c>
      <c r="Q17" s="127" t="n">
        <v>11</v>
      </c>
      <c r="R17" s="127" t="n">
        <v>7</v>
      </c>
      <c r="S17" s="127" t="n">
        <v>6</v>
      </c>
      <c r="T17" s="127" t="n">
        <v>13</v>
      </c>
      <c r="U17" s="127" t="n">
        <v>9</v>
      </c>
      <c r="V17" s="127" t="n">
        <v>5</v>
      </c>
    </row>
    <row r="18" customFormat="false" ht="15" hidden="false" customHeight="false" outlineLevel="0" collapsed="false">
      <c r="A18" s="124" t="n">
        <v>17</v>
      </c>
      <c r="B18" s="125" t="s">
        <v>896</v>
      </c>
      <c r="C18" s="125" t="s">
        <v>249</v>
      </c>
      <c r="D18" s="127" t="n">
        <v>2</v>
      </c>
      <c r="E18" s="127" t="n">
        <v>3</v>
      </c>
      <c r="F18" s="127" t="n">
        <v>1</v>
      </c>
      <c r="G18" s="127" t="n">
        <v>4</v>
      </c>
      <c r="H18" s="127" t="n">
        <v>19</v>
      </c>
      <c r="I18" s="127" t="n">
        <v>16</v>
      </c>
      <c r="J18" s="127" t="n">
        <v>17</v>
      </c>
      <c r="K18" s="127" t="n">
        <v>18</v>
      </c>
      <c r="L18" s="127" t="n">
        <v>15</v>
      </c>
      <c r="M18" s="127" t="n">
        <v>10</v>
      </c>
      <c r="N18" s="127" t="n">
        <v>14</v>
      </c>
      <c r="O18" s="127" t="n">
        <v>8</v>
      </c>
      <c r="P18" s="127" t="n">
        <v>12</v>
      </c>
      <c r="Q18" s="127" t="n">
        <v>11</v>
      </c>
      <c r="R18" s="127" t="n">
        <v>7</v>
      </c>
      <c r="S18" s="127" t="n">
        <v>6</v>
      </c>
      <c r="T18" s="127" t="n">
        <v>13</v>
      </c>
      <c r="U18" s="127" t="n">
        <v>9</v>
      </c>
      <c r="V18" s="127" t="n">
        <v>5</v>
      </c>
    </row>
    <row r="19" customFormat="false" ht="15" hidden="false" customHeight="false" outlineLevel="0" collapsed="false">
      <c r="A19" s="124" t="n">
        <v>18</v>
      </c>
      <c r="B19" s="125" t="s">
        <v>897</v>
      </c>
      <c r="C19" s="125" t="s">
        <v>251</v>
      </c>
      <c r="D19" s="127" t="n">
        <v>2</v>
      </c>
      <c r="E19" s="127" t="n">
        <v>3</v>
      </c>
      <c r="F19" s="127" t="n">
        <v>1</v>
      </c>
      <c r="G19" s="127" t="n">
        <v>4</v>
      </c>
      <c r="H19" s="127" t="n">
        <v>19</v>
      </c>
      <c r="I19" s="127" t="n">
        <v>16</v>
      </c>
      <c r="J19" s="127" t="n">
        <v>17</v>
      </c>
      <c r="K19" s="127" t="n">
        <v>18</v>
      </c>
      <c r="L19" s="127" t="n">
        <v>15</v>
      </c>
      <c r="M19" s="127" t="n">
        <v>10</v>
      </c>
      <c r="N19" s="127" t="n">
        <v>14</v>
      </c>
      <c r="O19" s="127" t="n">
        <v>8</v>
      </c>
      <c r="P19" s="127" t="n">
        <v>12</v>
      </c>
      <c r="Q19" s="127" t="n">
        <v>11</v>
      </c>
      <c r="R19" s="127" t="n">
        <v>7</v>
      </c>
      <c r="S19" s="127" t="n">
        <v>6</v>
      </c>
      <c r="T19" s="127" t="n">
        <v>13</v>
      </c>
      <c r="U19" s="127" t="n">
        <v>9</v>
      </c>
      <c r="V19" s="127" t="n">
        <v>5</v>
      </c>
    </row>
    <row r="20" customFormat="false" ht="15" hidden="false" customHeight="false" outlineLevel="0" collapsed="false">
      <c r="A20" s="124" t="n">
        <v>19</v>
      </c>
      <c r="B20" s="125" t="s">
        <v>898</v>
      </c>
      <c r="C20" s="125" t="s">
        <v>253</v>
      </c>
      <c r="D20" s="127" t="n">
        <v>2</v>
      </c>
      <c r="E20" s="127" t="n">
        <v>3</v>
      </c>
      <c r="F20" s="127" t="n">
        <v>1</v>
      </c>
      <c r="G20" s="127" t="n">
        <v>4</v>
      </c>
      <c r="H20" s="127" t="n">
        <v>19</v>
      </c>
      <c r="I20" s="127" t="n">
        <v>16</v>
      </c>
      <c r="J20" s="127" t="n">
        <v>17</v>
      </c>
      <c r="K20" s="127" t="n">
        <v>18</v>
      </c>
      <c r="L20" s="127" t="n">
        <v>15</v>
      </c>
      <c r="M20" s="127" t="n">
        <v>10</v>
      </c>
      <c r="N20" s="127" t="n">
        <v>14</v>
      </c>
      <c r="O20" s="127" t="n">
        <v>8</v>
      </c>
      <c r="P20" s="127" t="n">
        <v>12</v>
      </c>
      <c r="Q20" s="127" t="n">
        <v>11</v>
      </c>
      <c r="R20" s="127" t="n">
        <v>7</v>
      </c>
      <c r="S20" s="127" t="n">
        <v>6</v>
      </c>
      <c r="T20" s="127" t="n">
        <v>13</v>
      </c>
      <c r="U20" s="127" t="n">
        <v>9</v>
      </c>
      <c r="V20" s="127" t="n">
        <v>5</v>
      </c>
    </row>
    <row r="21" customFormat="false" ht="15" hidden="false" customHeight="false" outlineLevel="0" collapsed="false">
      <c r="A21" s="124" t="n">
        <v>20</v>
      </c>
      <c r="B21" s="125" t="s">
        <v>899</v>
      </c>
      <c r="C21" s="125" t="s">
        <v>255</v>
      </c>
      <c r="D21" s="127" t="n">
        <v>2</v>
      </c>
      <c r="E21" s="127" t="n">
        <v>3</v>
      </c>
      <c r="F21" s="127" t="n">
        <v>1</v>
      </c>
      <c r="G21" s="127" t="n">
        <v>4</v>
      </c>
      <c r="H21" s="127" t="n">
        <v>19</v>
      </c>
      <c r="I21" s="127" t="n">
        <v>16</v>
      </c>
      <c r="J21" s="127" t="n">
        <v>17</v>
      </c>
      <c r="K21" s="127" t="n">
        <v>18</v>
      </c>
      <c r="L21" s="127" t="n">
        <v>15</v>
      </c>
      <c r="M21" s="127" t="n">
        <v>10</v>
      </c>
      <c r="N21" s="127" t="n">
        <v>14</v>
      </c>
      <c r="O21" s="127" t="n">
        <v>8</v>
      </c>
      <c r="P21" s="127" t="n">
        <v>12</v>
      </c>
      <c r="Q21" s="127" t="n">
        <v>11</v>
      </c>
      <c r="R21" s="127" t="n">
        <v>7</v>
      </c>
      <c r="S21" s="127" t="n">
        <v>6</v>
      </c>
      <c r="T21" s="127" t="n">
        <v>13</v>
      </c>
      <c r="U21" s="127" t="n">
        <v>9</v>
      </c>
      <c r="V21" s="127" t="n">
        <v>5</v>
      </c>
    </row>
    <row r="22" customFormat="false" ht="15" hidden="false" customHeight="false" outlineLevel="0" collapsed="false">
      <c r="A22" s="124" t="n">
        <v>21</v>
      </c>
      <c r="B22" s="125" t="s">
        <v>900</v>
      </c>
      <c r="C22" s="125" t="s">
        <v>257</v>
      </c>
      <c r="D22" s="127" t="n">
        <v>2</v>
      </c>
      <c r="E22" s="127" t="n">
        <v>3</v>
      </c>
      <c r="F22" s="127" t="n">
        <v>1</v>
      </c>
      <c r="G22" s="127" t="n">
        <v>4</v>
      </c>
      <c r="H22" s="127" t="n">
        <v>19</v>
      </c>
      <c r="I22" s="127" t="n">
        <v>16</v>
      </c>
      <c r="J22" s="127" t="n">
        <v>17</v>
      </c>
      <c r="K22" s="127" t="n">
        <v>18</v>
      </c>
      <c r="L22" s="127" t="n">
        <v>15</v>
      </c>
      <c r="M22" s="127" t="n">
        <v>10</v>
      </c>
      <c r="N22" s="127" t="n">
        <v>14</v>
      </c>
      <c r="O22" s="127" t="n">
        <v>8</v>
      </c>
      <c r="P22" s="127" t="n">
        <v>12</v>
      </c>
      <c r="Q22" s="127" t="n">
        <v>11</v>
      </c>
      <c r="R22" s="127" t="n">
        <v>7</v>
      </c>
      <c r="S22" s="127" t="n">
        <v>6</v>
      </c>
      <c r="T22" s="127" t="n">
        <v>13</v>
      </c>
      <c r="U22" s="127" t="n">
        <v>9</v>
      </c>
      <c r="V22" s="127" t="n">
        <v>5</v>
      </c>
    </row>
    <row r="23" customFormat="false" ht="15" hidden="false" customHeight="false" outlineLevel="0" collapsed="false">
      <c r="A23" s="124" t="n">
        <v>22</v>
      </c>
      <c r="B23" s="125" t="s">
        <v>901</v>
      </c>
      <c r="C23" s="125" t="s">
        <v>258</v>
      </c>
      <c r="D23" s="127" t="n">
        <v>2</v>
      </c>
      <c r="E23" s="127" t="n">
        <v>3</v>
      </c>
      <c r="F23" s="127" t="n">
        <v>1</v>
      </c>
      <c r="G23" s="127" t="n">
        <v>4</v>
      </c>
      <c r="H23" s="127" t="n">
        <v>19</v>
      </c>
      <c r="I23" s="127" t="n">
        <v>16</v>
      </c>
      <c r="J23" s="127" t="n">
        <v>17</v>
      </c>
      <c r="K23" s="127" t="n">
        <v>18</v>
      </c>
      <c r="L23" s="127" t="n">
        <v>15</v>
      </c>
      <c r="M23" s="127" t="n">
        <v>10</v>
      </c>
      <c r="N23" s="127" t="n">
        <v>14</v>
      </c>
      <c r="O23" s="127" t="n">
        <v>8</v>
      </c>
      <c r="P23" s="127" t="n">
        <v>12</v>
      </c>
      <c r="Q23" s="127" t="n">
        <v>11</v>
      </c>
      <c r="R23" s="127" t="n">
        <v>7</v>
      </c>
      <c r="S23" s="127" t="n">
        <v>6</v>
      </c>
      <c r="T23" s="127" t="n">
        <v>13</v>
      </c>
      <c r="U23" s="127" t="n">
        <v>9</v>
      </c>
      <c r="V23" s="127" t="n">
        <v>5</v>
      </c>
    </row>
    <row r="24" customFormat="false" ht="15" hidden="false" customHeight="false" outlineLevel="0" collapsed="false">
      <c r="A24" s="124" t="n">
        <v>23</v>
      </c>
      <c r="B24" s="125" t="s">
        <v>902</v>
      </c>
      <c r="C24" s="125" t="s">
        <v>260</v>
      </c>
      <c r="D24" s="127" t="n">
        <v>2</v>
      </c>
      <c r="E24" s="127" t="n">
        <v>3</v>
      </c>
      <c r="F24" s="127" t="n">
        <v>1</v>
      </c>
      <c r="G24" s="127" t="n">
        <v>4</v>
      </c>
      <c r="H24" s="127" t="n">
        <v>19</v>
      </c>
      <c r="I24" s="127" t="n">
        <v>16</v>
      </c>
      <c r="J24" s="127" t="n">
        <v>17</v>
      </c>
      <c r="K24" s="127" t="n">
        <v>18</v>
      </c>
      <c r="L24" s="127" t="n">
        <v>15</v>
      </c>
      <c r="M24" s="127" t="n">
        <v>10</v>
      </c>
      <c r="N24" s="127" t="n">
        <v>14</v>
      </c>
      <c r="O24" s="127" t="n">
        <v>8</v>
      </c>
      <c r="P24" s="127" t="n">
        <v>12</v>
      </c>
      <c r="Q24" s="127" t="n">
        <v>11</v>
      </c>
      <c r="R24" s="127" t="n">
        <v>7</v>
      </c>
      <c r="S24" s="127" t="n">
        <v>6</v>
      </c>
      <c r="T24" s="127" t="n">
        <v>13</v>
      </c>
      <c r="U24" s="127" t="n">
        <v>9</v>
      </c>
      <c r="V24" s="127" t="n">
        <v>5</v>
      </c>
    </row>
    <row r="25" customFormat="false" ht="15" hidden="false" customHeight="false" outlineLevel="0" collapsed="false">
      <c r="A25" s="124" t="n">
        <v>24</v>
      </c>
      <c r="B25" s="125" t="s">
        <v>903</v>
      </c>
      <c r="C25" s="125" t="s">
        <v>262</v>
      </c>
      <c r="D25" s="127" t="n">
        <v>2</v>
      </c>
      <c r="E25" s="127" t="n">
        <v>3</v>
      </c>
      <c r="F25" s="127" t="n">
        <v>1</v>
      </c>
      <c r="G25" s="127" t="n">
        <v>4</v>
      </c>
      <c r="H25" s="127" t="n">
        <v>19</v>
      </c>
      <c r="I25" s="127" t="n">
        <v>16</v>
      </c>
      <c r="J25" s="127" t="n">
        <v>17</v>
      </c>
      <c r="K25" s="127" t="n">
        <v>18</v>
      </c>
      <c r="L25" s="127" t="n">
        <v>15</v>
      </c>
      <c r="M25" s="127" t="n">
        <v>10</v>
      </c>
      <c r="N25" s="127" t="n">
        <v>14</v>
      </c>
      <c r="O25" s="127" t="n">
        <v>8</v>
      </c>
      <c r="P25" s="127" t="n">
        <v>12</v>
      </c>
      <c r="Q25" s="127" t="n">
        <v>11</v>
      </c>
      <c r="R25" s="127" t="n">
        <v>7</v>
      </c>
      <c r="S25" s="127" t="n">
        <v>6</v>
      </c>
      <c r="T25" s="127" t="n">
        <v>13</v>
      </c>
      <c r="U25" s="127" t="n">
        <v>9</v>
      </c>
      <c r="V25" s="127" t="n">
        <v>5</v>
      </c>
    </row>
    <row r="26" customFormat="false" ht="15" hidden="false" customHeight="false" outlineLevel="0" collapsed="false">
      <c r="A26" s="124" t="n">
        <v>25</v>
      </c>
      <c r="B26" s="125" t="s">
        <v>904</v>
      </c>
      <c r="C26" s="125" t="s">
        <v>264</v>
      </c>
      <c r="D26" s="127" t="n">
        <v>2</v>
      </c>
      <c r="E26" s="127" t="n">
        <v>3</v>
      </c>
      <c r="F26" s="127" t="n">
        <v>1</v>
      </c>
      <c r="G26" s="127" t="n">
        <v>4</v>
      </c>
      <c r="H26" s="127" t="n">
        <v>19</v>
      </c>
      <c r="I26" s="127" t="n">
        <v>16</v>
      </c>
      <c r="J26" s="127" t="n">
        <v>17</v>
      </c>
      <c r="K26" s="127" t="n">
        <v>18</v>
      </c>
      <c r="L26" s="127" t="n">
        <v>15</v>
      </c>
      <c r="M26" s="127" t="n">
        <v>10</v>
      </c>
      <c r="N26" s="127" t="n">
        <v>14</v>
      </c>
      <c r="O26" s="127" t="n">
        <v>8</v>
      </c>
      <c r="P26" s="127" t="n">
        <v>12</v>
      </c>
      <c r="Q26" s="127" t="n">
        <v>11</v>
      </c>
      <c r="R26" s="127" t="n">
        <v>7</v>
      </c>
      <c r="S26" s="127" t="n">
        <v>6</v>
      </c>
      <c r="T26" s="127" t="n">
        <v>13</v>
      </c>
      <c r="U26" s="127" t="n">
        <v>9</v>
      </c>
      <c r="V26" s="127" t="n">
        <v>5</v>
      </c>
    </row>
    <row r="27" customFormat="false" ht="15" hidden="false" customHeight="false" outlineLevel="0" collapsed="false">
      <c r="A27" s="124" t="n">
        <v>26</v>
      </c>
      <c r="B27" s="125" t="s">
        <v>905</v>
      </c>
      <c r="C27" s="125" t="s">
        <v>266</v>
      </c>
      <c r="D27" s="127" t="n">
        <v>2</v>
      </c>
      <c r="E27" s="127" t="n">
        <v>3</v>
      </c>
      <c r="F27" s="127" t="n">
        <v>1</v>
      </c>
      <c r="G27" s="127" t="n">
        <v>4</v>
      </c>
      <c r="H27" s="127" t="n">
        <v>19</v>
      </c>
      <c r="I27" s="127" t="n">
        <v>16</v>
      </c>
      <c r="J27" s="127" t="n">
        <v>17</v>
      </c>
      <c r="K27" s="127" t="n">
        <v>18</v>
      </c>
      <c r="L27" s="127" t="n">
        <v>15</v>
      </c>
      <c r="M27" s="127" t="n">
        <v>10</v>
      </c>
      <c r="N27" s="127" t="n">
        <v>14</v>
      </c>
      <c r="O27" s="127" t="n">
        <v>8</v>
      </c>
      <c r="P27" s="127" t="n">
        <v>12</v>
      </c>
      <c r="Q27" s="127" t="n">
        <v>11</v>
      </c>
      <c r="R27" s="127" t="n">
        <v>7</v>
      </c>
      <c r="S27" s="127" t="n">
        <v>6</v>
      </c>
      <c r="T27" s="127" t="n">
        <v>13</v>
      </c>
      <c r="U27" s="127" t="n">
        <v>9</v>
      </c>
      <c r="V27" s="127" t="n">
        <v>5</v>
      </c>
    </row>
    <row r="28" customFormat="false" ht="15" hidden="false" customHeight="false" outlineLevel="0" collapsed="false">
      <c r="A28" s="124" t="n">
        <v>27</v>
      </c>
      <c r="B28" s="125" t="s">
        <v>906</v>
      </c>
      <c r="C28" s="125" t="s">
        <v>270</v>
      </c>
      <c r="D28" s="127" t="n">
        <v>2</v>
      </c>
      <c r="E28" s="127" t="n">
        <v>3</v>
      </c>
      <c r="F28" s="127" t="n">
        <v>1</v>
      </c>
      <c r="G28" s="127" t="n">
        <v>4</v>
      </c>
      <c r="H28" s="127" t="n">
        <v>19</v>
      </c>
      <c r="I28" s="127" t="n">
        <v>16</v>
      </c>
      <c r="J28" s="127" t="n">
        <v>17</v>
      </c>
      <c r="K28" s="127" t="n">
        <v>18</v>
      </c>
      <c r="L28" s="127" t="n">
        <v>15</v>
      </c>
      <c r="M28" s="127" t="n">
        <v>10</v>
      </c>
      <c r="N28" s="127" t="n">
        <v>14</v>
      </c>
      <c r="O28" s="127" t="n">
        <v>8</v>
      </c>
      <c r="P28" s="127" t="n">
        <v>12</v>
      </c>
      <c r="Q28" s="127" t="n">
        <v>11</v>
      </c>
      <c r="R28" s="127" t="n">
        <v>7</v>
      </c>
      <c r="S28" s="127" t="n">
        <v>6</v>
      </c>
      <c r="T28" s="127" t="n">
        <v>13</v>
      </c>
      <c r="U28" s="127" t="n">
        <v>9</v>
      </c>
      <c r="V28" s="127" t="n">
        <v>5</v>
      </c>
      <c r="EL28" s="128"/>
      <c r="EM28" s="128"/>
      <c r="EN28" s="128"/>
      <c r="EO28" s="128"/>
      <c r="EP28" s="128"/>
      <c r="EQ28" s="128"/>
      <c r="ER28" s="128"/>
      <c r="ES28" s="128"/>
      <c r="ET28" s="128"/>
      <c r="EU28" s="128"/>
      <c r="EV28" s="128"/>
      <c r="EW28" s="128"/>
      <c r="EX28" s="128"/>
      <c r="EY28" s="128"/>
      <c r="EZ28" s="128"/>
      <c r="FA28" s="128"/>
      <c r="FB28" s="128"/>
      <c r="FC28" s="128"/>
      <c r="FD28" s="128"/>
      <c r="FE28" s="128"/>
      <c r="FF28" s="128"/>
      <c r="FG28" s="128"/>
      <c r="FH28" s="128"/>
      <c r="FI28" s="128"/>
      <c r="FJ28" s="128"/>
      <c r="FK28" s="128"/>
      <c r="FL28" s="128"/>
      <c r="FM28" s="128"/>
      <c r="FN28" s="128"/>
      <c r="FO28" s="128"/>
      <c r="FP28" s="128"/>
      <c r="FQ28" s="128"/>
      <c r="FR28" s="128"/>
      <c r="FS28" s="128"/>
      <c r="FT28" s="128"/>
      <c r="FU28" s="128"/>
      <c r="FV28" s="128"/>
      <c r="FW28" s="128"/>
      <c r="FX28" s="128"/>
      <c r="FY28" s="128"/>
      <c r="FZ28" s="128"/>
      <c r="GA28" s="128"/>
      <c r="GB28" s="128"/>
      <c r="GC28" s="128"/>
      <c r="GD28" s="128"/>
      <c r="GE28" s="128"/>
      <c r="GF28" s="128"/>
      <c r="GG28" s="128"/>
      <c r="GH28" s="128"/>
      <c r="GI28" s="128"/>
      <c r="GJ28" s="128"/>
      <c r="GK28" s="128"/>
      <c r="GL28" s="128"/>
      <c r="GM28" s="128"/>
      <c r="GN28" s="128"/>
      <c r="GO28" s="128"/>
      <c r="GP28" s="128"/>
      <c r="GQ28" s="128"/>
      <c r="GR28" s="128"/>
      <c r="GS28" s="128"/>
      <c r="GT28" s="128"/>
      <c r="GU28" s="128"/>
      <c r="GV28" s="128"/>
      <c r="GW28" s="128"/>
      <c r="GX28" s="128"/>
      <c r="GY28" s="128"/>
      <c r="GZ28" s="128"/>
      <c r="HA28" s="128"/>
      <c r="HB28" s="128"/>
      <c r="HC28" s="128"/>
      <c r="HD28" s="128"/>
      <c r="HE28" s="128"/>
      <c r="HF28" s="128"/>
      <c r="HG28" s="128"/>
      <c r="HH28" s="128"/>
      <c r="HI28" s="128"/>
      <c r="HJ28" s="128"/>
      <c r="HK28" s="128"/>
      <c r="HL28" s="128"/>
      <c r="HM28" s="128"/>
      <c r="HN28" s="128"/>
      <c r="HO28" s="128"/>
      <c r="HP28" s="128"/>
      <c r="HQ28" s="128"/>
      <c r="HR28" s="128"/>
      <c r="HS28" s="128"/>
      <c r="HT28" s="128"/>
      <c r="HU28" s="128"/>
      <c r="HV28" s="128"/>
      <c r="HW28" s="128"/>
      <c r="HX28" s="128"/>
      <c r="HY28" s="128"/>
      <c r="HZ28" s="128"/>
      <c r="IA28" s="128"/>
      <c r="IB28" s="128"/>
      <c r="IC28" s="128"/>
      <c r="ID28" s="128"/>
      <c r="IE28" s="128"/>
      <c r="IF28" s="128"/>
      <c r="IG28" s="128"/>
      <c r="IH28" s="128"/>
      <c r="II28" s="128"/>
      <c r="IJ28" s="128"/>
      <c r="IK28" s="128"/>
      <c r="IL28" s="128"/>
      <c r="IM28" s="128"/>
      <c r="IN28" s="128"/>
      <c r="IO28" s="128"/>
      <c r="IP28" s="128"/>
      <c r="IQ28" s="128"/>
      <c r="IR28" s="128"/>
      <c r="IS28" s="128"/>
      <c r="IT28" s="128"/>
      <c r="IU28" s="128"/>
      <c r="IV28" s="128"/>
      <c r="IW28" s="128"/>
    </row>
    <row r="29" customFormat="false" ht="15" hidden="false" customHeight="false" outlineLevel="0" collapsed="false">
      <c r="A29" s="124" t="n">
        <v>28</v>
      </c>
      <c r="B29" s="125" t="s">
        <v>907</v>
      </c>
      <c r="C29" s="125" t="s">
        <v>272</v>
      </c>
      <c r="D29" s="127" t="n">
        <v>2</v>
      </c>
      <c r="E29" s="127" t="n">
        <v>3</v>
      </c>
      <c r="F29" s="127" t="n">
        <v>1</v>
      </c>
      <c r="G29" s="127" t="n">
        <v>4</v>
      </c>
      <c r="H29" s="127" t="n">
        <v>19</v>
      </c>
      <c r="I29" s="127" t="n">
        <v>16</v>
      </c>
      <c r="J29" s="127" t="n">
        <v>17</v>
      </c>
      <c r="K29" s="127" t="n">
        <v>18</v>
      </c>
      <c r="L29" s="127" t="n">
        <v>15</v>
      </c>
      <c r="M29" s="127" t="n">
        <v>10</v>
      </c>
      <c r="N29" s="127" t="n">
        <v>14</v>
      </c>
      <c r="O29" s="127" t="n">
        <v>8</v>
      </c>
      <c r="P29" s="127" t="n">
        <v>12</v>
      </c>
      <c r="Q29" s="127" t="n">
        <v>11</v>
      </c>
      <c r="R29" s="127" t="n">
        <v>7</v>
      </c>
      <c r="S29" s="127" t="n">
        <v>6</v>
      </c>
      <c r="T29" s="127" t="n">
        <v>13</v>
      </c>
      <c r="U29" s="127" t="n">
        <v>9</v>
      </c>
      <c r="V29" s="127" t="n">
        <v>5</v>
      </c>
      <c r="EL29" s="128"/>
      <c r="EM29" s="128"/>
      <c r="EN29" s="128"/>
      <c r="EO29" s="128"/>
      <c r="EP29" s="128"/>
      <c r="EQ29" s="128"/>
      <c r="ER29" s="128"/>
      <c r="ES29" s="128"/>
      <c r="ET29" s="128"/>
      <c r="EU29" s="128"/>
      <c r="EV29" s="128"/>
      <c r="EW29" s="128"/>
      <c r="EX29" s="128"/>
      <c r="EY29" s="128"/>
      <c r="EZ29" s="128"/>
      <c r="FA29" s="128"/>
      <c r="FB29" s="128"/>
      <c r="FC29" s="128"/>
      <c r="FD29" s="128"/>
      <c r="FE29" s="128"/>
      <c r="FF29" s="128"/>
      <c r="FG29" s="128"/>
      <c r="FH29" s="128"/>
      <c r="FI29" s="128"/>
      <c r="FJ29" s="128"/>
      <c r="FK29" s="128"/>
      <c r="FL29" s="128"/>
      <c r="FM29" s="128"/>
      <c r="FN29" s="128"/>
      <c r="FO29" s="128"/>
      <c r="FP29" s="128"/>
      <c r="FQ29" s="128"/>
      <c r="FR29" s="128"/>
      <c r="FS29" s="128"/>
      <c r="FT29" s="128"/>
      <c r="FU29" s="128"/>
      <c r="FV29" s="128"/>
      <c r="FW29" s="128"/>
      <c r="FX29" s="128"/>
      <c r="FY29" s="128"/>
      <c r="FZ29" s="128"/>
      <c r="GA29" s="128"/>
      <c r="GB29" s="128"/>
      <c r="GC29" s="128"/>
      <c r="GD29" s="128"/>
      <c r="GE29" s="128"/>
      <c r="GF29" s="128"/>
      <c r="GG29" s="128"/>
      <c r="GH29" s="128"/>
      <c r="GI29" s="128"/>
      <c r="GJ29" s="128"/>
      <c r="GK29" s="128"/>
      <c r="GL29" s="128"/>
      <c r="GM29" s="128"/>
      <c r="GN29" s="128"/>
      <c r="GO29" s="128"/>
      <c r="GP29" s="128"/>
      <c r="GQ29" s="128"/>
      <c r="GR29" s="128"/>
      <c r="GS29" s="128"/>
      <c r="GT29" s="128"/>
      <c r="GU29" s="128"/>
      <c r="GV29" s="128"/>
      <c r="GW29" s="128"/>
      <c r="GX29" s="128"/>
      <c r="GY29" s="128"/>
      <c r="GZ29" s="128"/>
      <c r="HA29" s="128"/>
      <c r="HB29" s="128"/>
      <c r="HC29" s="128"/>
      <c r="HD29" s="128"/>
      <c r="HE29" s="128"/>
      <c r="HF29" s="128"/>
      <c r="HG29" s="128"/>
      <c r="HH29" s="128"/>
      <c r="HI29" s="128"/>
      <c r="HJ29" s="128"/>
      <c r="HK29" s="128"/>
      <c r="HL29" s="128"/>
      <c r="HM29" s="128"/>
      <c r="HN29" s="128"/>
      <c r="HO29" s="128"/>
      <c r="HP29" s="128"/>
      <c r="HQ29" s="128"/>
      <c r="HR29" s="128"/>
      <c r="HS29" s="128"/>
      <c r="HT29" s="128"/>
      <c r="HU29" s="128"/>
      <c r="HV29" s="128"/>
      <c r="HW29" s="128"/>
      <c r="HX29" s="128"/>
      <c r="HY29" s="128"/>
      <c r="HZ29" s="128"/>
      <c r="IA29" s="128"/>
      <c r="IB29" s="128"/>
      <c r="IC29" s="128"/>
      <c r="ID29" s="128"/>
      <c r="IE29" s="128"/>
      <c r="IF29" s="128"/>
      <c r="IG29" s="128"/>
      <c r="IH29" s="128"/>
      <c r="II29" s="128"/>
      <c r="IJ29" s="128"/>
      <c r="IK29" s="128"/>
      <c r="IL29" s="128"/>
      <c r="IM29" s="128"/>
      <c r="IN29" s="128"/>
      <c r="IO29" s="128"/>
      <c r="IP29" s="128"/>
      <c r="IQ29" s="128"/>
      <c r="IR29" s="128"/>
      <c r="IS29" s="128"/>
      <c r="IT29" s="128"/>
      <c r="IU29" s="128"/>
      <c r="IV29" s="128"/>
      <c r="IW29" s="128"/>
    </row>
    <row r="30" customFormat="false" ht="15" hidden="false" customHeight="false" outlineLevel="0" collapsed="false">
      <c r="A30" s="124" t="n">
        <v>29</v>
      </c>
      <c r="B30" s="125" t="s">
        <v>908</v>
      </c>
      <c r="C30" s="125" t="s">
        <v>274</v>
      </c>
      <c r="D30" s="127" t="n">
        <v>2</v>
      </c>
      <c r="E30" s="127" t="n">
        <v>3</v>
      </c>
      <c r="F30" s="127" t="n">
        <v>1</v>
      </c>
      <c r="G30" s="127" t="n">
        <v>4</v>
      </c>
      <c r="H30" s="127" t="n">
        <v>19</v>
      </c>
      <c r="I30" s="127" t="n">
        <v>16</v>
      </c>
      <c r="J30" s="127" t="n">
        <v>17</v>
      </c>
      <c r="K30" s="127" t="n">
        <v>18</v>
      </c>
      <c r="L30" s="127" t="n">
        <v>15</v>
      </c>
      <c r="M30" s="127" t="n">
        <v>10</v>
      </c>
      <c r="N30" s="127" t="n">
        <v>14</v>
      </c>
      <c r="O30" s="127" t="n">
        <v>8</v>
      </c>
      <c r="P30" s="127" t="n">
        <v>12</v>
      </c>
      <c r="Q30" s="127" t="n">
        <v>11</v>
      </c>
      <c r="R30" s="127" t="n">
        <v>7</v>
      </c>
      <c r="S30" s="127" t="n">
        <v>6</v>
      </c>
      <c r="T30" s="127" t="n">
        <v>13</v>
      </c>
      <c r="U30" s="127" t="n">
        <v>9</v>
      </c>
      <c r="V30" s="127" t="n">
        <v>5</v>
      </c>
      <c r="EL30" s="128"/>
      <c r="EM30" s="128"/>
      <c r="EN30" s="128"/>
      <c r="EO30" s="128"/>
      <c r="EP30" s="128"/>
      <c r="EQ30" s="128"/>
      <c r="ER30" s="128"/>
      <c r="ES30" s="128"/>
      <c r="ET30" s="128"/>
      <c r="EU30" s="128"/>
      <c r="EV30" s="128"/>
      <c r="EW30" s="128"/>
      <c r="EX30" s="128"/>
      <c r="EY30" s="128"/>
      <c r="EZ30" s="128"/>
      <c r="FA30" s="128"/>
      <c r="FB30" s="128"/>
      <c r="FC30" s="128"/>
      <c r="FD30" s="128"/>
      <c r="FE30" s="128"/>
      <c r="FF30" s="128"/>
      <c r="FG30" s="128"/>
      <c r="FH30" s="128"/>
      <c r="FI30" s="128"/>
      <c r="FJ30" s="128"/>
      <c r="FK30" s="128"/>
      <c r="FL30" s="128"/>
      <c r="FM30" s="128"/>
      <c r="FN30" s="128"/>
      <c r="FO30" s="128"/>
      <c r="FP30" s="128"/>
      <c r="FQ30" s="128"/>
      <c r="FR30" s="128"/>
      <c r="FS30" s="128"/>
      <c r="FT30" s="128"/>
      <c r="FU30" s="128"/>
      <c r="FV30" s="128"/>
      <c r="FW30" s="128"/>
      <c r="FX30" s="128"/>
      <c r="FY30" s="128"/>
      <c r="FZ30" s="128"/>
      <c r="GA30" s="128"/>
      <c r="GB30" s="128"/>
      <c r="GC30" s="128"/>
      <c r="GD30" s="128"/>
      <c r="GE30" s="128"/>
      <c r="GF30" s="128"/>
      <c r="GG30" s="128"/>
      <c r="GH30" s="128"/>
      <c r="GI30" s="128"/>
      <c r="GJ30" s="128"/>
      <c r="GK30" s="128"/>
      <c r="GL30" s="128"/>
      <c r="GM30" s="128"/>
      <c r="GN30" s="128"/>
      <c r="GO30" s="128"/>
      <c r="GP30" s="128"/>
      <c r="GQ30" s="128"/>
      <c r="GR30" s="128"/>
      <c r="GS30" s="128"/>
      <c r="GT30" s="128"/>
      <c r="GU30" s="128"/>
      <c r="GV30" s="128"/>
      <c r="GW30" s="128"/>
      <c r="GX30" s="128"/>
      <c r="GY30" s="128"/>
      <c r="GZ30" s="128"/>
      <c r="HA30" s="128"/>
      <c r="HB30" s="128"/>
      <c r="HC30" s="128"/>
      <c r="HD30" s="128"/>
      <c r="HE30" s="128"/>
      <c r="HF30" s="128"/>
      <c r="HG30" s="128"/>
      <c r="HH30" s="128"/>
      <c r="HI30" s="128"/>
      <c r="HJ30" s="128"/>
      <c r="HK30" s="128"/>
      <c r="HL30" s="128"/>
      <c r="HM30" s="128"/>
      <c r="HN30" s="128"/>
      <c r="HO30" s="128"/>
      <c r="HP30" s="128"/>
      <c r="HQ30" s="128"/>
      <c r="HR30" s="128"/>
      <c r="HS30" s="128"/>
      <c r="HT30" s="128"/>
      <c r="HU30" s="128"/>
      <c r="HV30" s="128"/>
      <c r="HW30" s="128"/>
      <c r="HX30" s="128"/>
      <c r="HY30" s="128"/>
      <c r="HZ30" s="128"/>
      <c r="IA30" s="128"/>
      <c r="IB30" s="128"/>
      <c r="IC30" s="128"/>
      <c r="ID30" s="128"/>
      <c r="IE30" s="128"/>
      <c r="IF30" s="128"/>
      <c r="IG30" s="128"/>
      <c r="IH30" s="128"/>
      <c r="II30" s="128"/>
      <c r="IJ30" s="128"/>
      <c r="IK30" s="128"/>
      <c r="IL30" s="128"/>
      <c r="IM30" s="128"/>
      <c r="IN30" s="128"/>
      <c r="IO30" s="128"/>
      <c r="IP30" s="128"/>
      <c r="IQ30" s="128"/>
      <c r="IR30" s="128"/>
      <c r="IS30" s="128"/>
      <c r="IT30" s="128"/>
      <c r="IU30" s="128"/>
      <c r="IV30" s="128"/>
      <c r="IW30" s="128"/>
    </row>
    <row r="31" customFormat="false" ht="15" hidden="false" customHeight="false" outlineLevel="0" collapsed="false">
      <c r="A31" s="124" t="n">
        <v>30</v>
      </c>
      <c r="B31" s="125" t="s">
        <v>909</v>
      </c>
      <c r="C31" s="125" t="s">
        <v>276</v>
      </c>
      <c r="D31" s="127" t="n">
        <v>2</v>
      </c>
      <c r="E31" s="127" t="n">
        <v>3</v>
      </c>
      <c r="F31" s="127" t="n">
        <v>1</v>
      </c>
      <c r="G31" s="127" t="n">
        <v>4</v>
      </c>
      <c r="H31" s="127" t="n">
        <v>19</v>
      </c>
      <c r="I31" s="127" t="n">
        <v>16</v>
      </c>
      <c r="J31" s="127" t="n">
        <v>17</v>
      </c>
      <c r="K31" s="127" t="n">
        <v>18</v>
      </c>
      <c r="L31" s="127" t="n">
        <v>15</v>
      </c>
      <c r="M31" s="127" t="n">
        <v>10</v>
      </c>
      <c r="N31" s="127" t="n">
        <v>14</v>
      </c>
      <c r="O31" s="127" t="n">
        <v>8</v>
      </c>
      <c r="P31" s="127" t="n">
        <v>12</v>
      </c>
      <c r="Q31" s="127" t="n">
        <v>11</v>
      </c>
      <c r="R31" s="127" t="n">
        <v>7</v>
      </c>
      <c r="S31" s="127" t="n">
        <v>6</v>
      </c>
      <c r="T31" s="127" t="n">
        <v>13</v>
      </c>
      <c r="U31" s="127" t="n">
        <v>9</v>
      </c>
      <c r="V31" s="127" t="n">
        <v>5</v>
      </c>
      <c r="EL31" s="128"/>
      <c r="EM31" s="128"/>
      <c r="EN31" s="128"/>
      <c r="EO31" s="128"/>
      <c r="EP31" s="128"/>
      <c r="EQ31" s="128"/>
      <c r="ER31" s="128"/>
      <c r="ES31" s="128"/>
      <c r="ET31" s="128"/>
      <c r="EU31" s="128"/>
      <c r="EV31" s="128"/>
      <c r="EW31" s="128"/>
      <c r="EX31" s="128"/>
      <c r="EY31" s="128"/>
      <c r="EZ31" s="128"/>
      <c r="FA31" s="128"/>
      <c r="FB31" s="128"/>
      <c r="FC31" s="128"/>
      <c r="FD31" s="128"/>
      <c r="FE31" s="128"/>
      <c r="FF31" s="128"/>
      <c r="FG31" s="128"/>
      <c r="FH31" s="128"/>
      <c r="FI31" s="128"/>
      <c r="FJ31" s="128"/>
      <c r="FK31" s="128"/>
      <c r="FL31" s="128"/>
      <c r="FM31" s="128"/>
      <c r="FN31" s="128"/>
      <c r="FO31" s="128"/>
      <c r="FP31" s="128"/>
      <c r="FQ31" s="128"/>
      <c r="FR31" s="128"/>
      <c r="FS31" s="128"/>
      <c r="FT31" s="128"/>
      <c r="FU31" s="128"/>
      <c r="FV31" s="128"/>
      <c r="FW31" s="128"/>
      <c r="FX31" s="128"/>
      <c r="FY31" s="128"/>
      <c r="FZ31" s="128"/>
      <c r="GA31" s="128"/>
      <c r="GB31" s="128"/>
      <c r="GC31" s="128"/>
      <c r="GD31" s="128"/>
      <c r="GE31" s="128"/>
      <c r="GF31" s="128"/>
      <c r="GG31" s="128"/>
      <c r="GH31" s="128"/>
      <c r="GI31" s="128"/>
      <c r="GJ31" s="128"/>
      <c r="GK31" s="128"/>
      <c r="GL31" s="128"/>
      <c r="GM31" s="128"/>
      <c r="GN31" s="128"/>
      <c r="GO31" s="128"/>
      <c r="GP31" s="128"/>
      <c r="GQ31" s="128"/>
      <c r="GR31" s="128"/>
      <c r="GS31" s="128"/>
      <c r="GT31" s="128"/>
      <c r="GU31" s="128"/>
      <c r="GV31" s="128"/>
      <c r="GW31" s="128"/>
      <c r="GX31" s="128"/>
      <c r="GY31" s="128"/>
      <c r="GZ31" s="128"/>
      <c r="HA31" s="128"/>
      <c r="HB31" s="128"/>
      <c r="HC31" s="128"/>
      <c r="HD31" s="128"/>
      <c r="HE31" s="128"/>
      <c r="HF31" s="128"/>
      <c r="HG31" s="128"/>
      <c r="HH31" s="128"/>
      <c r="HI31" s="128"/>
      <c r="HJ31" s="128"/>
      <c r="HK31" s="128"/>
      <c r="HL31" s="128"/>
      <c r="HM31" s="128"/>
      <c r="HN31" s="128"/>
      <c r="HO31" s="128"/>
      <c r="HP31" s="128"/>
      <c r="HQ31" s="128"/>
      <c r="HR31" s="128"/>
      <c r="HS31" s="128"/>
      <c r="HT31" s="128"/>
      <c r="HU31" s="128"/>
      <c r="HV31" s="128"/>
      <c r="HW31" s="128"/>
      <c r="HX31" s="128"/>
      <c r="HY31" s="128"/>
      <c r="HZ31" s="128"/>
      <c r="IA31" s="128"/>
      <c r="IB31" s="128"/>
      <c r="IC31" s="128"/>
      <c r="ID31" s="128"/>
      <c r="IE31" s="128"/>
      <c r="IF31" s="128"/>
      <c r="IG31" s="128"/>
      <c r="IH31" s="128"/>
      <c r="II31" s="128"/>
      <c r="IJ31" s="128"/>
      <c r="IK31" s="128"/>
      <c r="IL31" s="128"/>
      <c r="IM31" s="128"/>
      <c r="IN31" s="128"/>
      <c r="IO31" s="128"/>
      <c r="IP31" s="128"/>
      <c r="IQ31" s="128"/>
      <c r="IR31" s="128"/>
      <c r="IS31" s="128"/>
      <c r="IT31" s="128"/>
      <c r="IU31" s="128"/>
      <c r="IV31" s="128"/>
      <c r="IW31" s="128"/>
    </row>
    <row r="32" customFormat="false" ht="15" hidden="false" customHeight="false" outlineLevel="0" collapsed="false">
      <c r="A32" s="124" t="n">
        <v>31</v>
      </c>
      <c r="B32" s="125" t="s">
        <v>910</v>
      </c>
      <c r="C32" s="125" t="s">
        <v>278</v>
      </c>
      <c r="D32" s="127" t="n">
        <v>2</v>
      </c>
      <c r="E32" s="127" t="n">
        <v>3</v>
      </c>
      <c r="F32" s="127" t="n">
        <v>1</v>
      </c>
      <c r="G32" s="127" t="n">
        <v>4</v>
      </c>
      <c r="H32" s="127" t="n">
        <v>19</v>
      </c>
      <c r="I32" s="127" t="n">
        <v>16</v>
      </c>
      <c r="J32" s="127" t="n">
        <v>17</v>
      </c>
      <c r="K32" s="127" t="n">
        <v>18</v>
      </c>
      <c r="L32" s="127" t="n">
        <v>15</v>
      </c>
      <c r="M32" s="127" t="n">
        <v>10</v>
      </c>
      <c r="N32" s="127" t="n">
        <v>14</v>
      </c>
      <c r="O32" s="127" t="n">
        <v>8</v>
      </c>
      <c r="P32" s="127" t="n">
        <v>12</v>
      </c>
      <c r="Q32" s="127" t="n">
        <v>11</v>
      </c>
      <c r="R32" s="127" t="n">
        <v>7</v>
      </c>
      <c r="S32" s="127" t="n">
        <v>6</v>
      </c>
      <c r="T32" s="127" t="n">
        <v>13</v>
      </c>
      <c r="U32" s="127" t="n">
        <v>9</v>
      </c>
      <c r="V32" s="127" t="n">
        <v>5</v>
      </c>
      <c r="EL32" s="128"/>
      <c r="EM32" s="128"/>
      <c r="EN32" s="128"/>
      <c r="EO32" s="128"/>
      <c r="EP32" s="128"/>
      <c r="EQ32" s="128"/>
      <c r="ER32" s="128"/>
      <c r="ES32" s="128"/>
      <c r="ET32" s="128"/>
      <c r="EU32" s="128"/>
      <c r="EV32" s="128"/>
      <c r="EW32" s="128"/>
      <c r="EX32" s="128"/>
      <c r="EY32" s="128"/>
      <c r="EZ32" s="128"/>
      <c r="FA32" s="128"/>
      <c r="FB32" s="128"/>
      <c r="FC32" s="128"/>
      <c r="FD32" s="128"/>
      <c r="FE32" s="128"/>
      <c r="FF32" s="128"/>
      <c r="FG32" s="128"/>
      <c r="FH32" s="128"/>
      <c r="FI32" s="128"/>
      <c r="FJ32" s="128"/>
      <c r="FK32" s="128"/>
      <c r="FL32" s="128"/>
      <c r="FM32" s="128"/>
      <c r="FN32" s="128"/>
      <c r="FO32" s="128"/>
      <c r="FP32" s="128"/>
      <c r="FQ32" s="128"/>
      <c r="FR32" s="128"/>
      <c r="FS32" s="128"/>
      <c r="FT32" s="128"/>
      <c r="FU32" s="128"/>
      <c r="FV32" s="128"/>
      <c r="FW32" s="128"/>
      <c r="FX32" s="128"/>
      <c r="FY32" s="128"/>
      <c r="FZ32" s="128"/>
      <c r="GA32" s="128"/>
      <c r="GB32" s="128"/>
      <c r="GC32" s="128"/>
      <c r="GD32" s="128"/>
      <c r="GE32" s="128"/>
      <c r="GF32" s="128"/>
      <c r="GG32" s="128"/>
      <c r="GH32" s="128"/>
      <c r="GI32" s="128"/>
      <c r="GJ32" s="128"/>
      <c r="GK32" s="128"/>
      <c r="GL32" s="128"/>
      <c r="GM32" s="128"/>
      <c r="GN32" s="128"/>
      <c r="GO32" s="128"/>
      <c r="GP32" s="128"/>
      <c r="GQ32" s="128"/>
      <c r="GR32" s="128"/>
      <c r="GS32" s="128"/>
      <c r="GT32" s="128"/>
      <c r="GU32" s="128"/>
      <c r="GV32" s="128"/>
      <c r="GW32" s="128"/>
      <c r="GX32" s="128"/>
      <c r="GY32" s="128"/>
      <c r="GZ32" s="128"/>
      <c r="HA32" s="128"/>
      <c r="HB32" s="128"/>
      <c r="HC32" s="128"/>
      <c r="HD32" s="128"/>
      <c r="HE32" s="128"/>
      <c r="HF32" s="128"/>
      <c r="HG32" s="128"/>
      <c r="HH32" s="128"/>
      <c r="HI32" s="128"/>
      <c r="HJ32" s="128"/>
      <c r="HK32" s="128"/>
      <c r="HL32" s="128"/>
      <c r="HM32" s="128"/>
      <c r="HN32" s="128"/>
      <c r="HO32" s="128"/>
      <c r="HP32" s="128"/>
      <c r="HQ32" s="128"/>
      <c r="HR32" s="128"/>
      <c r="HS32" s="128"/>
      <c r="HT32" s="128"/>
      <c r="HU32" s="128"/>
      <c r="HV32" s="128"/>
      <c r="HW32" s="128"/>
      <c r="HX32" s="128"/>
      <c r="HY32" s="128"/>
      <c r="HZ32" s="128"/>
      <c r="IA32" s="128"/>
      <c r="IB32" s="128"/>
      <c r="IC32" s="128"/>
      <c r="ID32" s="128"/>
      <c r="IE32" s="128"/>
      <c r="IF32" s="128"/>
      <c r="IG32" s="128"/>
      <c r="IH32" s="128"/>
      <c r="II32" s="128"/>
      <c r="IJ32" s="128"/>
      <c r="IK32" s="128"/>
      <c r="IL32" s="128"/>
      <c r="IM32" s="128"/>
      <c r="IN32" s="128"/>
      <c r="IO32" s="128"/>
      <c r="IP32" s="128"/>
      <c r="IQ32" s="128"/>
      <c r="IR32" s="128"/>
      <c r="IS32" s="128"/>
      <c r="IT32" s="128"/>
      <c r="IU32" s="128"/>
      <c r="IV32" s="128"/>
      <c r="IW32" s="128"/>
    </row>
    <row r="33" customFormat="false" ht="15" hidden="false" customHeight="false" outlineLevel="0" collapsed="false">
      <c r="A33" s="124" t="n">
        <v>32</v>
      </c>
      <c r="B33" s="125" t="s">
        <v>911</v>
      </c>
      <c r="C33" s="125" t="s">
        <v>280</v>
      </c>
      <c r="D33" s="127" t="n">
        <v>2</v>
      </c>
      <c r="E33" s="127" t="n">
        <v>3</v>
      </c>
      <c r="F33" s="127" t="n">
        <v>1</v>
      </c>
      <c r="G33" s="127" t="n">
        <v>4</v>
      </c>
      <c r="H33" s="127" t="n">
        <v>19</v>
      </c>
      <c r="I33" s="127" t="n">
        <v>16</v>
      </c>
      <c r="J33" s="127" t="n">
        <v>17</v>
      </c>
      <c r="K33" s="127" t="n">
        <v>18</v>
      </c>
      <c r="L33" s="127" t="n">
        <v>15</v>
      </c>
      <c r="M33" s="127" t="n">
        <v>10</v>
      </c>
      <c r="N33" s="127" t="n">
        <v>14</v>
      </c>
      <c r="O33" s="127" t="n">
        <v>8</v>
      </c>
      <c r="P33" s="127" t="n">
        <v>12</v>
      </c>
      <c r="Q33" s="127" t="n">
        <v>11</v>
      </c>
      <c r="R33" s="127" t="n">
        <v>7</v>
      </c>
      <c r="S33" s="127" t="n">
        <v>6</v>
      </c>
      <c r="T33" s="127" t="n">
        <v>13</v>
      </c>
      <c r="U33" s="127" t="n">
        <v>9</v>
      </c>
      <c r="V33" s="127" t="n">
        <v>5</v>
      </c>
      <c r="EL33" s="128"/>
      <c r="EM33" s="128"/>
      <c r="EN33" s="128"/>
      <c r="EO33" s="128"/>
      <c r="EP33" s="128"/>
      <c r="EQ33" s="128"/>
      <c r="ER33" s="128"/>
      <c r="ES33" s="128"/>
      <c r="ET33" s="128"/>
      <c r="EU33" s="128"/>
      <c r="EV33" s="128"/>
      <c r="EW33" s="128"/>
      <c r="EX33" s="128"/>
      <c r="EY33" s="128"/>
      <c r="EZ33" s="128"/>
      <c r="FA33" s="128"/>
      <c r="FB33" s="128"/>
      <c r="FC33" s="128"/>
      <c r="FD33" s="128"/>
      <c r="FE33" s="128"/>
      <c r="FF33" s="128"/>
      <c r="FG33" s="128"/>
      <c r="FH33" s="128"/>
      <c r="FI33" s="128"/>
      <c r="FJ33" s="128"/>
      <c r="FK33" s="128"/>
      <c r="FL33" s="128"/>
      <c r="FM33" s="128"/>
      <c r="FN33" s="128"/>
      <c r="FO33" s="128"/>
      <c r="FP33" s="128"/>
      <c r="FQ33" s="128"/>
      <c r="FR33" s="128"/>
      <c r="FS33" s="128"/>
      <c r="FT33" s="128"/>
      <c r="FU33" s="128"/>
      <c r="FV33" s="128"/>
      <c r="FW33" s="128"/>
      <c r="FX33" s="128"/>
      <c r="FY33" s="128"/>
      <c r="FZ33" s="128"/>
      <c r="GA33" s="128"/>
      <c r="GB33" s="128"/>
      <c r="GC33" s="128"/>
      <c r="GD33" s="128"/>
      <c r="GE33" s="128"/>
      <c r="GF33" s="128"/>
      <c r="GG33" s="128"/>
      <c r="GH33" s="128"/>
      <c r="GI33" s="128"/>
      <c r="GJ33" s="128"/>
      <c r="GK33" s="128"/>
      <c r="GL33" s="128"/>
      <c r="GM33" s="128"/>
      <c r="GN33" s="128"/>
      <c r="GO33" s="128"/>
      <c r="GP33" s="128"/>
      <c r="GQ33" s="128"/>
      <c r="GR33" s="128"/>
      <c r="GS33" s="128"/>
      <c r="GT33" s="128"/>
      <c r="GU33" s="128"/>
      <c r="GV33" s="128"/>
      <c r="GW33" s="128"/>
      <c r="GX33" s="128"/>
      <c r="GY33" s="128"/>
      <c r="GZ33" s="128"/>
      <c r="HA33" s="128"/>
      <c r="HB33" s="128"/>
      <c r="HC33" s="128"/>
      <c r="HD33" s="128"/>
      <c r="HE33" s="128"/>
      <c r="HF33" s="128"/>
      <c r="HG33" s="128"/>
      <c r="HH33" s="128"/>
      <c r="HI33" s="128"/>
      <c r="HJ33" s="128"/>
      <c r="HK33" s="128"/>
      <c r="HL33" s="128"/>
      <c r="HM33" s="128"/>
      <c r="HN33" s="128"/>
      <c r="HO33" s="128"/>
      <c r="HP33" s="128"/>
      <c r="HQ33" s="128"/>
      <c r="HR33" s="128"/>
      <c r="HS33" s="128"/>
      <c r="HT33" s="128"/>
      <c r="HU33" s="128"/>
      <c r="HV33" s="128"/>
      <c r="HW33" s="128"/>
      <c r="HX33" s="128"/>
      <c r="HY33" s="128"/>
      <c r="HZ33" s="128"/>
      <c r="IA33" s="128"/>
      <c r="IB33" s="128"/>
      <c r="IC33" s="128"/>
      <c r="ID33" s="128"/>
      <c r="IE33" s="128"/>
      <c r="IF33" s="128"/>
      <c r="IG33" s="128"/>
      <c r="IH33" s="128"/>
      <c r="II33" s="128"/>
      <c r="IJ33" s="128"/>
      <c r="IK33" s="128"/>
      <c r="IL33" s="128"/>
      <c r="IM33" s="128"/>
      <c r="IN33" s="128"/>
      <c r="IO33" s="128"/>
      <c r="IP33" s="128"/>
      <c r="IQ33" s="128"/>
      <c r="IR33" s="128"/>
      <c r="IS33" s="128"/>
      <c r="IT33" s="128"/>
      <c r="IU33" s="128"/>
      <c r="IV33" s="128"/>
      <c r="IW33" s="128"/>
    </row>
    <row r="34" customFormat="false" ht="15" hidden="false" customHeight="false" outlineLevel="0" collapsed="false">
      <c r="A34" s="124" t="n">
        <v>33</v>
      </c>
      <c r="B34" s="125" t="s">
        <v>912</v>
      </c>
      <c r="C34" s="125" t="s">
        <v>282</v>
      </c>
      <c r="D34" s="127" t="n">
        <v>2</v>
      </c>
      <c r="E34" s="127" t="n">
        <v>3</v>
      </c>
      <c r="F34" s="127" t="n">
        <v>1</v>
      </c>
      <c r="G34" s="127" t="n">
        <v>4</v>
      </c>
      <c r="H34" s="127" t="n">
        <v>19</v>
      </c>
      <c r="I34" s="127" t="n">
        <v>16</v>
      </c>
      <c r="J34" s="127" t="n">
        <v>17</v>
      </c>
      <c r="K34" s="127" t="n">
        <v>18</v>
      </c>
      <c r="L34" s="127" t="n">
        <v>15</v>
      </c>
      <c r="M34" s="127" t="n">
        <v>10</v>
      </c>
      <c r="N34" s="127" t="n">
        <v>14</v>
      </c>
      <c r="O34" s="127" t="n">
        <v>8</v>
      </c>
      <c r="P34" s="127" t="n">
        <v>12</v>
      </c>
      <c r="Q34" s="127" t="n">
        <v>11</v>
      </c>
      <c r="R34" s="127" t="n">
        <v>7</v>
      </c>
      <c r="S34" s="127" t="n">
        <v>6</v>
      </c>
      <c r="T34" s="127" t="n">
        <v>13</v>
      </c>
      <c r="U34" s="127" t="n">
        <v>9</v>
      </c>
      <c r="V34" s="127" t="n">
        <v>5</v>
      </c>
      <c r="EL34" s="128"/>
      <c r="EM34" s="128"/>
      <c r="EN34" s="128"/>
      <c r="EO34" s="128"/>
      <c r="EP34" s="128"/>
      <c r="EQ34" s="128"/>
      <c r="ER34" s="128"/>
      <c r="ES34" s="128"/>
      <c r="ET34" s="128"/>
      <c r="EU34" s="128"/>
      <c r="EV34" s="128"/>
      <c r="EW34" s="128"/>
      <c r="EX34" s="128"/>
      <c r="EY34" s="128"/>
      <c r="EZ34" s="128"/>
      <c r="FA34" s="128"/>
      <c r="FB34" s="128"/>
      <c r="FC34" s="128"/>
      <c r="FD34" s="128"/>
      <c r="FE34" s="128"/>
      <c r="FF34" s="128"/>
      <c r="FG34" s="128"/>
      <c r="FH34" s="128"/>
      <c r="FI34" s="128"/>
      <c r="FJ34" s="128"/>
      <c r="FK34" s="128"/>
      <c r="FL34" s="128"/>
      <c r="FM34" s="128"/>
      <c r="FN34" s="128"/>
      <c r="FO34" s="128"/>
      <c r="FP34" s="128"/>
      <c r="FQ34" s="128"/>
      <c r="FR34" s="128"/>
      <c r="FS34" s="128"/>
      <c r="FT34" s="128"/>
      <c r="FU34" s="128"/>
      <c r="FV34" s="128"/>
      <c r="FW34" s="128"/>
      <c r="FX34" s="128"/>
      <c r="FY34" s="128"/>
      <c r="FZ34" s="128"/>
      <c r="GA34" s="128"/>
      <c r="GB34" s="128"/>
      <c r="GC34" s="128"/>
      <c r="GD34" s="128"/>
      <c r="GE34" s="128"/>
      <c r="GF34" s="128"/>
      <c r="GG34" s="128"/>
      <c r="GH34" s="128"/>
      <c r="GI34" s="128"/>
      <c r="GJ34" s="128"/>
      <c r="GK34" s="128"/>
      <c r="GL34" s="128"/>
      <c r="GM34" s="128"/>
      <c r="GN34" s="128"/>
      <c r="GO34" s="128"/>
      <c r="GP34" s="128"/>
      <c r="GQ34" s="128"/>
      <c r="GR34" s="128"/>
      <c r="GS34" s="128"/>
      <c r="GT34" s="128"/>
      <c r="GU34" s="128"/>
      <c r="GV34" s="128"/>
      <c r="GW34" s="128"/>
      <c r="GX34" s="128"/>
      <c r="GY34" s="128"/>
      <c r="GZ34" s="128"/>
      <c r="HA34" s="128"/>
      <c r="HB34" s="128"/>
      <c r="HC34" s="128"/>
      <c r="HD34" s="128"/>
      <c r="HE34" s="128"/>
      <c r="HF34" s="128"/>
      <c r="HG34" s="128"/>
      <c r="HH34" s="128"/>
      <c r="HI34" s="128"/>
      <c r="HJ34" s="128"/>
      <c r="HK34" s="128"/>
      <c r="HL34" s="128"/>
      <c r="HM34" s="128"/>
      <c r="HN34" s="128"/>
      <c r="HO34" s="128"/>
      <c r="HP34" s="128"/>
      <c r="HQ34" s="128"/>
      <c r="HR34" s="128"/>
      <c r="HS34" s="128"/>
      <c r="HT34" s="128"/>
      <c r="HU34" s="128"/>
      <c r="HV34" s="128"/>
      <c r="HW34" s="128"/>
      <c r="HX34" s="128"/>
      <c r="HY34" s="128"/>
      <c r="HZ34" s="128"/>
      <c r="IA34" s="128"/>
      <c r="IB34" s="128"/>
      <c r="IC34" s="128"/>
      <c r="ID34" s="128"/>
      <c r="IE34" s="128"/>
      <c r="IF34" s="128"/>
      <c r="IG34" s="128"/>
      <c r="IH34" s="128"/>
      <c r="II34" s="128"/>
      <c r="IJ34" s="128"/>
      <c r="IK34" s="128"/>
      <c r="IL34" s="128"/>
      <c r="IM34" s="128"/>
      <c r="IN34" s="128"/>
      <c r="IO34" s="128"/>
      <c r="IP34" s="128"/>
      <c r="IQ34" s="128"/>
      <c r="IR34" s="128"/>
      <c r="IS34" s="128"/>
      <c r="IT34" s="128"/>
      <c r="IU34" s="128"/>
      <c r="IV34" s="128"/>
      <c r="IW34" s="128"/>
    </row>
    <row r="35" customFormat="false" ht="15" hidden="false" customHeight="false" outlineLevel="0" collapsed="false">
      <c r="A35" s="124" t="n">
        <v>34</v>
      </c>
      <c r="B35" s="125" t="s">
        <v>913</v>
      </c>
      <c r="C35" s="125" t="s">
        <v>282</v>
      </c>
      <c r="D35" s="127" t="n">
        <v>2</v>
      </c>
      <c r="E35" s="127" t="n">
        <v>3</v>
      </c>
      <c r="F35" s="127" t="n">
        <v>1</v>
      </c>
      <c r="G35" s="127" t="n">
        <v>4</v>
      </c>
      <c r="H35" s="127" t="n">
        <v>19</v>
      </c>
      <c r="I35" s="127" t="n">
        <v>16</v>
      </c>
      <c r="J35" s="127" t="n">
        <v>17</v>
      </c>
      <c r="K35" s="127" t="n">
        <v>18</v>
      </c>
      <c r="L35" s="127" t="n">
        <v>15</v>
      </c>
      <c r="M35" s="127" t="n">
        <v>10</v>
      </c>
      <c r="N35" s="127" t="n">
        <v>14</v>
      </c>
      <c r="O35" s="127" t="n">
        <v>8</v>
      </c>
      <c r="P35" s="127" t="n">
        <v>12</v>
      </c>
      <c r="Q35" s="127" t="n">
        <v>11</v>
      </c>
      <c r="R35" s="127" t="n">
        <v>7</v>
      </c>
      <c r="S35" s="127" t="n">
        <v>6</v>
      </c>
      <c r="T35" s="127" t="n">
        <v>13</v>
      </c>
      <c r="U35" s="127" t="n">
        <v>9</v>
      </c>
      <c r="V35" s="127" t="n">
        <v>5</v>
      </c>
      <c r="EL35" s="128"/>
      <c r="EM35" s="128"/>
      <c r="EN35" s="128"/>
      <c r="EO35" s="128"/>
      <c r="EP35" s="128"/>
      <c r="EQ35" s="128"/>
      <c r="ER35" s="128"/>
      <c r="ES35" s="128"/>
      <c r="ET35" s="128"/>
      <c r="EU35" s="128"/>
      <c r="EV35" s="128"/>
      <c r="EW35" s="128"/>
      <c r="EX35" s="128"/>
      <c r="EY35" s="128"/>
      <c r="EZ35" s="128"/>
      <c r="FA35" s="128"/>
      <c r="FB35" s="128"/>
      <c r="FC35" s="128"/>
      <c r="FD35" s="128"/>
      <c r="FE35" s="128"/>
      <c r="FF35" s="128"/>
      <c r="FG35" s="128"/>
      <c r="FH35" s="128"/>
      <c r="FI35" s="128"/>
      <c r="FJ35" s="128"/>
      <c r="FK35" s="128"/>
      <c r="FL35" s="128"/>
      <c r="FM35" s="128"/>
      <c r="FN35" s="128"/>
      <c r="FO35" s="128"/>
      <c r="FP35" s="128"/>
      <c r="FQ35" s="128"/>
      <c r="FR35" s="128"/>
      <c r="FS35" s="128"/>
      <c r="FT35" s="128"/>
      <c r="FU35" s="128"/>
      <c r="FV35" s="128"/>
      <c r="FW35" s="128"/>
      <c r="FX35" s="128"/>
      <c r="FY35" s="128"/>
      <c r="FZ35" s="128"/>
      <c r="GA35" s="128"/>
      <c r="GB35" s="128"/>
      <c r="GC35" s="128"/>
      <c r="GD35" s="128"/>
      <c r="GE35" s="128"/>
      <c r="GF35" s="128"/>
      <c r="GG35" s="128"/>
      <c r="GH35" s="128"/>
      <c r="GI35" s="128"/>
      <c r="GJ35" s="128"/>
      <c r="GK35" s="128"/>
      <c r="GL35" s="128"/>
      <c r="GM35" s="128"/>
      <c r="GN35" s="128"/>
      <c r="GO35" s="128"/>
      <c r="GP35" s="128"/>
      <c r="GQ35" s="128"/>
      <c r="GR35" s="128"/>
      <c r="GS35" s="128"/>
      <c r="GT35" s="128"/>
      <c r="GU35" s="128"/>
      <c r="GV35" s="128"/>
      <c r="GW35" s="128"/>
      <c r="GX35" s="128"/>
      <c r="GY35" s="128"/>
      <c r="GZ35" s="128"/>
      <c r="HA35" s="128"/>
      <c r="HB35" s="128"/>
      <c r="HC35" s="128"/>
      <c r="HD35" s="128"/>
      <c r="HE35" s="128"/>
      <c r="HF35" s="128"/>
      <c r="HG35" s="128"/>
      <c r="HH35" s="128"/>
      <c r="HI35" s="128"/>
      <c r="HJ35" s="128"/>
      <c r="HK35" s="128"/>
      <c r="HL35" s="128"/>
      <c r="HM35" s="128"/>
      <c r="HN35" s="128"/>
      <c r="HO35" s="128"/>
      <c r="HP35" s="128"/>
      <c r="HQ35" s="128"/>
      <c r="HR35" s="128"/>
      <c r="HS35" s="128"/>
      <c r="HT35" s="128"/>
      <c r="HU35" s="128"/>
      <c r="HV35" s="128"/>
      <c r="HW35" s="128"/>
      <c r="HX35" s="128"/>
      <c r="HY35" s="128"/>
      <c r="HZ35" s="128"/>
      <c r="IA35" s="128"/>
      <c r="IB35" s="128"/>
      <c r="IC35" s="128"/>
      <c r="ID35" s="128"/>
      <c r="IE35" s="128"/>
      <c r="IF35" s="128"/>
      <c r="IG35" s="128"/>
      <c r="IH35" s="128"/>
      <c r="II35" s="128"/>
      <c r="IJ35" s="128"/>
      <c r="IK35" s="128"/>
      <c r="IL35" s="128"/>
      <c r="IM35" s="128"/>
      <c r="IN35" s="128"/>
      <c r="IO35" s="128"/>
      <c r="IP35" s="128"/>
      <c r="IQ35" s="128"/>
      <c r="IR35" s="128"/>
      <c r="IS35" s="128"/>
      <c r="IT35" s="128"/>
      <c r="IU35" s="128"/>
      <c r="IV35" s="128"/>
      <c r="IW35" s="128"/>
    </row>
    <row r="36" customFormat="false" ht="15" hidden="false" customHeight="false" outlineLevel="0" collapsed="false">
      <c r="A36" s="124" t="n">
        <v>35</v>
      </c>
      <c r="B36" s="125" t="s">
        <v>914</v>
      </c>
      <c r="C36" s="125" t="s">
        <v>284</v>
      </c>
      <c r="D36" s="126" t="n">
        <v>1</v>
      </c>
      <c r="E36" s="126" t="n">
        <v>2</v>
      </c>
      <c r="F36" s="126" t="n">
        <v>3</v>
      </c>
      <c r="G36" s="126" t="n">
        <v>4</v>
      </c>
      <c r="H36" s="127" t="n">
        <v>19</v>
      </c>
      <c r="I36" s="127" t="n">
        <v>16</v>
      </c>
      <c r="J36" s="127" t="n">
        <v>17</v>
      </c>
      <c r="K36" s="127" t="n">
        <v>18</v>
      </c>
      <c r="L36" s="127" t="n">
        <v>15</v>
      </c>
      <c r="M36" s="127" t="n">
        <v>10</v>
      </c>
      <c r="N36" s="127" t="n">
        <v>14</v>
      </c>
      <c r="O36" s="127" t="n">
        <v>8</v>
      </c>
      <c r="P36" s="127" t="n">
        <v>12</v>
      </c>
      <c r="Q36" s="127" t="n">
        <v>11</v>
      </c>
      <c r="R36" s="127" t="n">
        <v>7</v>
      </c>
      <c r="S36" s="127" t="n">
        <v>6</v>
      </c>
      <c r="T36" s="127" t="n">
        <v>13</v>
      </c>
      <c r="U36" s="127" t="n">
        <v>9</v>
      </c>
      <c r="V36" s="127" t="n">
        <v>5</v>
      </c>
      <c r="EL36" s="128"/>
      <c r="EM36" s="128"/>
      <c r="EN36" s="128"/>
      <c r="EO36" s="128"/>
      <c r="EP36" s="128"/>
      <c r="EQ36" s="128"/>
      <c r="ER36" s="128"/>
      <c r="ES36" s="128"/>
      <c r="ET36" s="128"/>
      <c r="EU36" s="128"/>
      <c r="EV36" s="128"/>
      <c r="EW36" s="128"/>
      <c r="EX36" s="128"/>
      <c r="EY36" s="128"/>
      <c r="EZ36" s="128"/>
      <c r="FA36" s="128"/>
      <c r="FB36" s="128"/>
      <c r="FC36" s="128"/>
      <c r="FD36" s="128"/>
      <c r="FE36" s="128"/>
      <c r="FF36" s="128"/>
      <c r="FG36" s="128"/>
      <c r="FH36" s="128"/>
      <c r="FI36" s="128"/>
      <c r="FJ36" s="128"/>
      <c r="FK36" s="128"/>
      <c r="FL36" s="128"/>
      <c r="FM36" s="128"/>
      <c r="FN36" s="128"/>
      <c r="FO36" s="128"/>
      <c r="FP36" s="128"/>
      <c r="FQ36" s="128"/>
      <c r="FR36" s="128"/>
      <c r="FS36" s="128"/>
      <c r="FT36" s="128"/>
      <c r="FU36" s="128"/>
      <c r="FV36" s="128"/>
      <c r="FW36" s="128"/>
      <c r="FX36" s="128"/>
      <c r="FY36" s="128"/>
      <c r="FZ36" s="128"/>
      <c r="GA36" s="128"/>
      <c r="GB36" s="128"/>
      <c r="GC36" s="128"/>
      <c r="GD36" s="128"/>
      <c r="GE36" s="128"/>
      <c r="GF36" s="128"/>
      <c r="GG36" s="128"/>
      <c r="GH36" s="128"/>
      <c r="GI36" s="128"/>
      <c r="GJ36" s="128"/>
      <c r="GK36" s="128"/>
      <c r="GL36" s="128"/>
      <c r="GM36" s="128"/>
      <c r="GN36" s="128"/>
      <c r="GO36" s="128"/>
      <c r="GP36" s="128"/>
      <c r="GQ36" s="128"/>
      <c r="GR36" s="128"/>
      <c r="GS36" s="128"/>
      <c r="GT36" s="128"/>
      <c r="GU36" s="128"/>
      <c r="GV36" s="128"/>
      <c r="GW36" s="128"/>
      <c r="GX36" s="128"/>
      <c r="GY36" s="128"/>
      <c r="GZ36" s="128"/>
      <c r="HA36" s="128"/>
      <c r="HB36" s="128"/>
      <c r="HC36" s="128"/>
      <c r="HD36" s="128"/>
      <c r="HE36" s="128"/>
      <c r="HF36" s="128"/>
      <c r="HG36" s="128"/>
      <c r="HH36" s="128"/>
      <c r="HI36" s="128"/>
      <c r="HJ36" s="128"/>
      <c r="HK36" s="128"/>
      <c r="HL36" s="128"/>
      <c r="HM36" s="128"/>
      <c r="HN36" s="128"/>
      <c r="HO36" s="128"/>
      <c r="HP36" s="128"/>
      <c r="HQ36" s="128"/>
      <c r="HR36" s="128"/>
      <c r="HS36" s="128"/>
      <c r="HT36" s="128"/>
      <c r="HU36" s="128"/>
      <c r="HV36" s="128"/>
      <c r="HW36" s="128"/>
      <c r="HX36" s="128"/>
      <c r="HY36" s="128"/>
      <c r="HZ36" s="128"/>
      <c r="IA36" s="128"/>
      <c r="IB36" s="128"/>
      <c r="IC36" s="128"/>
      <c r="ID36" s="128"/>
      <c r="IE36" s="128"/>
      <c r="IF36" s="128"/>
      <c r="IG36" s="128"/>
      <c r="IH36" s="128"/>
      <c r="II36" s="128"/>
      <c r="IJ36" s="128"/>
      <c r="IK36" s="128"/>
      <c r="IL36" s="128"/>
      <c r="IM36" s="128"/>
      <c r="IN36" s="128"/>
      <c r="IO36" s="128"/>
      <c r="IP36" s="128"/>
      <c r="IQ36" s="128"/>
      <c r="IR36" s="128"/>
      <c r="IS36" s="128"/>
      <c r="IT36" s="128"/>
      <c r="IU36" s="128"/>
      <c r="IV36" s="128"/>
      <c r="IW36" s="128"/>
    </row>
    <row r="37" customFormat="false" ht="15" hidden="false" customHeight="false" outlineLevel="0" collapsed="false">
      <c r="A37" s="124" t="n">
        <v>36</v>
      </c>
      <c r="B37" s="125" t="s">
        <v>915</v>
      </c>
      <c r="C37" s="125" t="s">
        <v>286</v>
      </c>
      <c r="D37" s="126" t="n">
        <v>2</v>
      </c>
      <c r="E37" s="126" t="n">
        <v>3</v>
      </c>
      <c r="F37" s="126" t="n">
        <v>1</v>
      </c>
      <c r="G37" s="126" t="n">
        <v>4</v>
      </c>
      <c r="H37" s="127" t="n">
        <v>19</v>
      </c>
      <c r="I37" s="127" t="n">
        <v>16</v>
      </c>
      <c r="J37" s="127" t="n">
        <v>17</v>
      </c>
      <c r="K37" s="127" t="n">
        <v>18</v>
      </c>
      <c r="L37" s="127" t="n">
        <v>15</v>
      </c>
      <c r="M37" s="127" t="n">
        <v>10</v>
      </c>
      <c r="N37" s="127" t="n">
        <v>14</v>
      </c>
      <c r="O37" s="127" t="n">
        <v>8</v>
      </c>
      <c r="P37" s="127" t="n">
        <v>12</v>
      </c>
      <c r="Q37" s="127" t="n">
        <v>11</v>
      </c>
      <c r="R37" s="127" t="n">
        <v>7</v>
      </c>
      <c r="S37" s="127" t="n">
        <v>6</v>
      </c>
      <c r="T37" s="127" t="n">
        <v>13</v>
      </c>
      <c r="U37" s="127" t="n">
        <v>9</v>
      </c>
      <c r="V37" s="127" t="n">
        <v>5</v>
      </c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128"/>
      <c r="GV37" s="128"/>
      <c r="GW37" s="128"/>
      <c r="GX37" s="128"/>
      <c r="GY37" s="128"/>
      <c r="GZ37" s="128"/>
      <c r="HA37" s="128"/>
      <c r="HB37" s="128"/>
      <c r="HC37" s="128"/>
      <c r="HD37" s="128"/>
      <c r="HE37" s="128"/>
      <c r="HF37" s="128"/>
      <c r="HG37" s="128"/>
      <c r="HH37" s="128"/>
      <c r="HI37" s="128"/>
      <c r="HJ37" s="128"/>
      <c r="HK37" s="128"/>
      <c r="HL37" s="128"/>
      <c r="HM37" s="128"/>
      <c r="HN37" s="128"/>
      <c r="HO37" s="128"/>
      <c r="HP37" s="128"/>
      <c r="HQ37" s="128"/>
      <c r="HR37" s="128"/>
      <c r="HS37" s="128"/>
      <c r="HT37" s="128"/>
      <c r="HU37" s="128"/>
      <c r="HV37" s="128"/>
      <c r="HW37" s="128"/>
      <c r="HX37" s="128"/>
      <c r="HY37" s="128"/>
      <c r="HZ37" s="128"/>
      <c r="IA37" s="128"/>
      <c r="IB37" s="128"/>
      <c r="IC37" s="128"/>
      <c r="ID37" s="128"/>
      <c r="IE37" s="128"/>
      <c r="IF37" s="128"/>
      <c r="IG37" s="128"/>
      <c r="IH37" s="128"/>
      <c r="II37" s="128"/>
      <c r="IJ37" s="128"/>
      <c r="IK37" s="128"/>
      <c r="IL37" s="128"/>
      <c r="IM37" s="128"/>
      <c r="IN37" s="128"/>
      <c r="IO37" s="128"/>
      <c r="IP37" s="128"/>
      <c r="IQ37" s="128"/>
      <c r="IR37" s="128"/>
      <c r="IS37" s="128"/>
      <c r="IT37" s="128"/>
      <c r="IU37" s="128"/>
      <c r="IV37" s="128"/>
      <c r="IW37" s="128"/>
    </row>
    <row r="38" customFormat="false" ht="15" hidden="false" customHeight="false" outlineLevel="0" collapsed="false">
      <c r="A38" s="124" t="n">
        <v>37</v>
      </c>
      <c r="B38" s="125" t="s">
        <v>916</v>
      </c>
      <c r="C38" s="125" t="s">
        <v>288</v>
      </c>
      <c r="D38" s="126" t="n">
        <v>1</v>
      </c>
      <c r="E38" s="127" t="n">
        <v>3</v>
      </c>
      <c r="F38" s="126" t="n">
        <v>2</v>
      </c>
      <c r="G38" s="127" t="n">
        <v>4</v>
      </c>
      <c r="H38" s="127" t="n">
        <v>19</v>
      </c>
      <c r="I38" s="127" t="n">
        <v>16</v>
      </c>
      <c r="J38" s="127" t="n">
        <v>17</v>
      </c>
      <c r="K38" s="127" t="n">
        <v>18</v>
      </c>
      <c r="L38" s="127" t="n">
        <v>15</v>
      </c>
      <c r="M38" s="127" t="n">
        <v>10</v>
      </c>
      <c r="N38" s="127" t="n">
        <v>14</v>
      </c>
      <c r="O38" s="127" t="n">
        <v>8</v>
      </c>
      <c r="P38" s="127" t="n">
        <v>12</v>
      </c>
      <c r="Q38" s="127" t="n">
        <v>11</v>
      </c>
      <c r="R38" s="127" t="n">
        <v>7</v>
      </c>
      <c r="S38" s="127" t="n">
        <v>6</v>
      </c>
      <c r="T38" s="127" t="n">
        <v>13</v>
      </c>
      <c r="U38" s="127" t="n">
        <v>9</v>
      </c>
      <c r="V38" s="127" t="n">
        <v>5</v>
      </c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128"/>
      <c r="GV38" s="128"/>
      <c r="GW38" s="128"/>
      <c r="GX38" s="128"/>
      <c r="GY38" s="128"/>
      <c r="GZ38" s="128"/>
      <c r="HA38" s="128"/>
      <c r="HB38" s="128"/>
      <c r="HC38" s="128"/>
      <c r="HD38" s="128"/>
      <c r="HE38" s="128"/>
      <c r="HF38" s="128"/>
      <c r="HG38" s="128"/>
      <c r="HH38" s="128"/>
      <c r="HI38" s="128"/>
      <c r="HJ38" s="128"/>
      <c r="HK38" s="128"/>
      <c r="HL38" s="128"/>
      <c r="HM38" s="128"/>
      <c r="HN38" s="128"/>
      <c r="HO38" s="128"/>
      <c r="HP38" s="128"/>
      <c r="HQ38" s="128"/>
      <c r="HR38" s="128"/>
      <c r="HS38" s="128"/>
      <c r="HT38" s="128"/>
      <c r="HU38" s="128"/>
      <c r="HV38" s="128"/>
      <c r="HW38" s="128"/>
      <c r="HX38" s="128"/>
      <c r="HY38" s="128"/>
      <c r="HZ38" s="128"/>
      <c r="IA38" s="128"/>
      <c r="IB38" s="128"/>
      <c r="IC38" s="128"/>
      <c r="ID38" s="128"/>
      <c r="IE38" s="128"/>
      <c r="IF38" s="128"/>
      <c r="IG38" s="128"/>
      <c r="IH38" s="128"/>
      <c r="II38" s="128"/>
      <c r="IJ38" s="128"/>
      <c r="IK38" s="128"/>
      <c r="IL38" s="128"/>
      <c r="IM38" s="128"/>
      <c r="IN38" s="128"/>
      <c r="IO38" s="128"/>
      <c r="IP38" s="128"/>
      <c r="IQ38" s="128"/>
      <c r="IR38" s="128"/>
      <c r="IS38" s="128"/>
      <c r="IT38" s="128"/>
      <c r="IU38" s="128"/>
      <c r="IV38" s="128"/>
      <c r="IW38" s="128"/>
    </row>
    <row r="39" customFormat="false" ht="15" hidden="false" customHeight="false" outlineLevel="0" collapsed="false">
      <c r="A39" s="124" t="n">
        <v>38</v>
      </c>
      <c r="B39" s="125" t="s">
        <v>917</v>
      </c>
      <c r="C39" s="125" t="s">
        <v>290</v>
      </c>
      <c r="D39" s="126" t="n">
        <v>4</v>
      </c>
      <c r="E39" s="126" t="n">
        <v>3</v>
      </c>
      <c r="F39" s="126" t="n">
        <v>1</v>
      </c>
      <c r="G39" s="126" t="n">
        <v>2</v>
      </c>
      <c r="H39" s="127" t="n">
        <v>19</v>
      </c>
      <c r="I39" s="127" t="n">
        <v>16</v>
      </c>
      <c r="J39" s="127" t="n">
        <v>17</v>
      </c>
      <c r="K39" s="127" t="n">
        <v>18</v>
      </c>
      <c r="L39" s="127" t="n">
        <v>15</v>
      </c>
      <c r="M39" s="127" t="n">
        <v>10</v>
      </c>
      <c r="N39" s="127" t="n">
        <v>14</v>
      </c>
      <c r="O39" s="126" t="n">
        <v>5</v>
      </c>
      <c r="P39" s="127" t="n">
        <v>12</v>
      </c>
      <c r="Q39" s="127" t="n">
        <v>11</v>
      </c>
      <c r="R39" s="127" t="n">
        <v>8</v>
      </c>
      <c r="S39" s="127" t="n">
        <v>7</v>
      </c>
      <c r="T39" s="127" t="n">
        <v>13</v>
      </c>
      <c r="U39" s="127" t="n">
        <v>9</v>
      </c>
      <c r="V39" s="127" t="n">
        <v>6</v>
      </c>
      <c r="EL39" s="128"/>
      <c r="EM39" s="128"/>
      <c r="EN39" s="128"/>
      <c r="EO39" s="128"/>
      <c r="EP39" s="128"/>
      <c r="EQ39" s="128"/>
      <c r="ER39" s="128"/>
      <c r="ES39" s="128"/>
      <c r="ET39" s="128"/>
      <c r="EU39" s="128"/>
      <c r="EV39" s="128"/>
      <c r="EW39" s="128"/>
      <c r="EX39" s="128"/>
      <c r="EY39" s="128"/>
      <c r="EZ39" s="128"/>
      <c r="FA39" s="128"/>
      <c r="FB39" s="128"/>
      <c r="FC39" s="128"/>
      <c r="FD39" s="128"/>
      <c r="FE39" s="128"/>
      <c r="FF39" s="128"/>
      <c r="FG39" s="128"/>
      <c r="FH39" s="128"/>
      <c r="FI39" s="128"/>
      <c r="FJ39" s="128"/>
      <c r="FK39" s="128"/>
      <c r="FL39" s="128"/>
      <c r="FM39" s="128"/>
      <c r="FN39" s="128"/>
      <c r="FO39" s="128"/>
      <c r="FP39" s="128"/>
      <c r="FQ39" s="128"/>
      <c r="FR39" s="128"/>
      <c r="FS39" s="128"/>
      <c r="FT39" s="128"/>
      <c r="FU39" s="128"/>
      <c r="FV39" s="128"/>
      <c r="FW39" s="128"/>
      <c r="FX39" s="128"/>
      <c r="FY39" s="128"/>
      <c r="FZ39" s="128"/>
      <c r="GA39" s="128"/>
      <c r="GB39" s="128"/>
      <c r="GC39" s="128"/>
      <c r="GD39" s="128"/>
      <c r="GE39" s="128"/>
      <c r="GF39" s="128"/>
      <c r="GG39" s="128"/>
      <c r="GH39" s="128"/>
      <c r="GI39" s="128"/>
      <c r="GJ39" s="128"/>
      <c r="GK39" s="128"/>
      <c r="GL39" s="128"/>
      <c r="GM39" s="128"/>
      <c r="GN39" s="128"/>
      <c r="GO39" s="128"/>
      <c r="GP39" s="128"/>
      <c r="GQ39" s="128"/>
      <c r="GR39" s="128"/>
      <c r="GS39" s="128"/>
      <c r="GT39" s="128"/>
      <c r="GU39" s="128"/>
      <c r="GV39" s="128"/>
      <c r="GW39" s="128"/>
      <c r="GX39" s="128"/>
      <c r="GY39" s="128"/>
      <c r="GZ39" s="128"/>
      <c r="HA39" s="128"/>
      <c r="HB39" s="128"/>
      <c r="HC39" s="128"/>
      <c r="HD39" s="128"/>
      <c r="HE39" s="128"/>
      <c r="HF39" s="128"/>
      <c r="HG39" s="128"/>
      <c r="HH39" s="128"/>
      <c r="HI39" s="128"/>
      <c r="HJ39" s="128"/>
      <c r="HK39" s="128"/>
      <c r="HL39" s="128"/>
      <c r="HM39" s="128"/>
      <c r="HN39" s="128"/>
      <c r="HO39" s="128"/>
      <c r="HP39" s="128"/>
      <c r="HQ39" s="128"/>
      <c r="HR39" s="128"/>
      <c r="HS39" s="128"/>
      <c r="HT39" s="128"/>
      <c r="HU39" s="128"/>
      <c r="HV39" s="128"/>
      <c r="HW39" s="128"/>
      <c r="HX39" s="128"/>
      <c r="HY39" s="128"/>
      <c r="HZ39" s="128"/>
      <c r="IA39" s="128"/>
      <c r="IB39" s="128"/>
      <c r="IC39" s="128"/>
      <c r="ID39" s="128"/>
      <c r="IE39" s="128"/>
      <c r="IF39" s="128"/>
      <c r="IG39" s="128"/>
      <c r="IH39" s="128"/>
      <c r="II39" s="128"/>
      <c r="IJ39" s="128"/>
      <c r="IK39" s="128"/>
      <c r="IL39" s="128"/>
      <c r="IM39" s="128"/>
      <c r="IN39" s="128"/>
      <c r="IO39" s="128"/>
      <c r="IP39" s="128"/>
      <c r="IQ39" s="128"/>
      <c r="IR39" s="128"/>
      <c r="IS39" s="128"/>
      <c r="IT39" s="128"/>
      <c r="IU39" s="128"/>
      <c r="IV39" s="128"/>
      <c r="IW39" s="128"/>
    </row>
    <row r="40" customFormat="false" ht="15" hidden="false" customHeight="false" outlineLevel="0" collapsed="false">
      <c r="A40" s="124" t="n">
        <v>39</v>
      </c>
      <c r="B40" s="125" t="s">
        <v>918</v>
      </c>
      <c r="C40" s="125" t="s">
        <v>292</v>
      </c>
      <c r="D40" s="126" t="n">
        <v>2</v>
      </c>
      <c r="E40" s="126" t="n">
        <v>3</v>
      </c>
      <c r="F40" s="126" t="n">
        <v>1</v>
      </c>
      <c r="G40" s="127" t="n">
        <v>4</v>
      </c>
      <c r="H40" s="127" t="n">
        <v>19</v>
      </c>
      <c r="I40" s="127" t="n">
        <v>16</v>
      </c>
      <c r="J40" s="127" t="n">
        <v>17</v>
      </c>
      <c r="K40" s="127" t="n">
        <v>18</v>
      </c>
      <c r="L40" s="127" t="n">
        <v>15</v>
      </c>
      <c r="M40" s="127" t="n">
        <v>10</v>
      </c>
      <c r="N40" s="127" t="n">
        <v>14</v>
      </c>
      <c r="O40" s="127" t="n">
        <v>8</v>
      </c>
      <c r="P40" s="127" t="n">
        <v>12</v>
      </c>
      <c r="Q40" s="127" t="n">
        <v>11</v>
      </c>
      <c r="R40" s="127" t="n">
        <v>7</v>
      </c>
      <c r="S40" s="127" t="n">
        <v>6</v>
      </c>
      <c r="T40" s="127" t="n">
        <v>13</v>
      </c>
      <c r="U40" s="127" t="n">
        <v>9</v>
      </c>
      <c r="V40" s="127" t="n">
        <v>5</v>
      </c>
      <c r="EL40" s="128"/>
      <c r="EM40" s="128"/>
      <c r="EN40" s="128"/>
      <c r="EO40" s="128"/>
      <c r="EP40" s="128"/>
      <c r="EQ40" s="128"/>
      <c r="ER40" s="128"/>
      <c r="ES40" s="128"/>
      <c r="ET40" s="128"/>
      <c r="EU40" s="128"/>
      <c r="EV40" s="128"/>
      <c r="EW40" s="128"/>
      <c r="EX40" s="128"/>
      <c r="EY40" s="128"/>
      <c r="EZ40" s="128"/>
      <c r="FA40" s="128"/>
      <c r="FB40" s="128"/>
      <c r="FC40" s="128"/>
      <c r="FD40" s="128"/>
      <c r="FE40" s="128"/>
      <c r="FF40" s="128"/>
      <c r="FG40" s="128"/>
      <c r="FH40" s="128"/>
      <c r="FI40" s="128"/>
      <c r="FJ40" s="128"/>
      <c r="FK40" s="128"/>
      <c r="FL40" s="128"/>
      <c r="FM40" s="128"/>
      <c r="FN40" s="128"/>
      <c r="FO40" s="128"/>
      <c r="FP40" s="128"/>
      <c r="FQ40" s="128"/>
      <c r="FR40" s="128"/>
      <c r="FS40" s="128"/>
      <c r="FT40" s="128"/>
      <c r="FU40" s="128"/>
      <c r="FV40" s="128"/>
      <c r="FW40" s="128"/>
      <c r="FX40" s="128"/>
      <c r="FY40" s="128"/>
      <c r="FZ40" s="128"/>
      <c r="GA40" s="128"/>
      <c r="GB40" s="128"/>
      <c r="GC40" s="128"/>
      <c r="GD40" s="128"/>
      <c r="GE40" s="128"/>
      <c r="GF40" s="128"/>
      <c r="GG40" s="128"/>
      <c r="GH40" s="128"/>
      <c r="GI40" s="128"/>
      <c r="GJ40" s="128"/>
      <c r="GK40" s="128"/>
      <c r="GL40" s="128"/>
      <c r="GM40" s="128"/>
      <c r="GN40" s="128"/>
      <c r="GO40" s="128"/>
      <c r="GP40" s="128"/>
      <c r="GQ40" s="128"/>
      <c r="GR40" s="128"/>
      <c r="GS40" s="128"/>
      <c r="GT40" s="128"/>
      <c r="GU40" s="128"/>
      <c r="GV40" s="128"/>
      <c r="GW40" s="128"/>
      <c r="GX40" s="128"/>
      <c r="GY40" s="128"/>
      <c r="GZ40" s="128"/>
      <c r="HA40" s="128"/>
      <c r="HB40" s="128"/>
      <c r="HC40" s="128"/>
      <c r="HD40" s="128"/>
      <c r="HE40" s="128"/>
      <c r="HF40" s="128"/>
      <c r="HG40" s="128"/>
      <c r="HH40" s="128"/>
      <c r="HI40" s="128"/>
      <c r="HJ40" s="128"/>
      <c r="HK40" s="128"/>
      <c r="HL40" s="128"/>
      <c r="HM40" s="128"/>
      <c r="HN40" s="128"/>
      <c r="HO40" s="128"/>
      <c r="HP40" s="128"/>
      <c r="HQ40" s="128"/>
      <c r="HR40" s="128"/>
      <c r="HS40" s="128"/>
      <c r="HT40" s="128"/>
      <c r="HU40" s="128"/>
      <c r="HV40" s="128"/>
      <c r="HW40" s="128"/>
      <c r="HX40" s="128"/>
      <c r="HY40" s="128"/>
      <c r="HZ40" s="128"/>
      <c r="IA40" s="128"/>
      <c r="IB40" s="128"/>
      <c r="IC40" s="128"/>
      <c r="ID40" s="128"/>
      <c r="IE40" s="128"/>
      <c r="IF40" s="128"/>
      <c r="IG40" s="128"/>
      <c r="IH40" s="128"/>
      <c r="II40" s="128"/>
      <c r="IJ40" s="128"/>
      <c r="IK40" s="128"/>
      <c r="IL40" s="128"/>
      <c r="IM40" s="128"/>
      <c r="IN40" s="128"/>
      <c r="IO40" s="128"/>
      <c r="IP40" s="128"/>
      <c r="IQ40" s="128"/>
      <c r="IR40" s="128"/>
      <c r="IS40" s="128"/>
      <c r="IT40" s="128"/>
      <c r="IU40" s="128"/>
      <c r="IV40" s="128"/>
      <c r="IW40" s="128"/>
    </row>
    <row r="41" customFormat="false" ht="15" hidden="false" customHeight="false" outlineLevel="0" collapsed="false">
      <c r="A41" s="124" t="n">
        <v>40</v>
      </c>
      <c r="B41" s="125" t="s">
        <v>919</v>
      </c>
      <c r="C41" s="125" t="s">
        <v>294</v>
      </c>
      <c r="D41" s="126" t="n">
        <v>1</v>
      </c>
      <c r="E41" s="126" t="n">
        <v>2</v>
      </c>
      <c r="F41" s="126" t="n">
        <v>3</v>
      </c>
      <c r="G41" s="126" t="n">
        <v>4</v>
      </c>
      <c r="H41" s="127" t="n">
        <v>19</v>
      </c>
      <c r="I41" s="127" t="n">
        <v>16</v>
      </c>
      <c r="J41" s="127" t="n">
        <v>17</v>
      </c>
      <c r="K41" s="127" t="n">
        <v>18</v>
      </c>
      <c r="L41" s="127" t="n">
        <v>15</v>
      </c>
      <c r="M41" s="127" t="n">
        <v>10</v>
      </c>
      <c r="N41" s="127" t="n">
        <v>14</v>
      </c>
      <c r="O41" s="127" t="n">
        <v>8</v>
      </c>
      <c r="P41" s="127" t="n">
        <v>12</v>
      </c>
      <c r="Q41" s="127" t="n">
        <v>11</v>
      </c>
      <c r="R41" s="127" t="n">
        <v>7</v>
      </c>
      <c r="S41" s="127" t="n">
        <v>6</v>
      </c>
      <c r="T41" s="127" t="n">
        <v>13</v>
      </c>
      <c r="U41" s="127" t="n">
        <v>9</v>
      </c>
      <c r="V41" s="127" t="n">
        <v>5</v>
      </c>
      <c r="EL41" s="128"/>
      <c r="EM41" s="128"/>
      <c r="EN41" s="128"/>
      <c r="EO41" s="128"/>
      <c r="EP41" s="128"/>
      <c r="EQ41" s="128"/>
      <c r="ER41" s="128"/>
      <c r="ES41" s="128"/>
      <c r="ET41" s="128"/>
      <c r="EU41" s="128"/>
      <c r="EV41" s="128"/>
      <c r="EW41" s="128"/>
      <c r="EX41" s="128"/>
      <c r="EY41" s="128"/>
      <c r="EZ41" s="128"/>
      <c r="FA41" s="128"/>
      <c r="FB41" s="128"/>
      <c r="FC41" s="128"/>
      <c r="FD41" s="128"/>
      <c r="FE41" s="128"/>
      <c r="FF41" s="128"/>
      <c r="FG41" s="128"/>
      <c r="FH41" s="128"/>
      <c r="FI41" s="128"/>
      <c r="FJ41" s="128"/>
      <c r="FK41" s="128"/>
      <c r="FL41" s="128"/>
      <c r="FM41" s="128"/>
      <c r="FN41" s="128"/>
      <c r="FO41" s="128"/>
      <c r="FP41" s="128"/>
      <c r="FQ41" s="128"/>
      <c r="FR41" s="128"/>
      <c r="FS41" s="128"/>
      <c r="FT41" s="128"/>
      <c r="FU41" s="128"/>
      <c r="FV41" s="128"/>
      <c r="FW41" s="128"/>
      <c r="FX41" s="128"/>
      <c r="FY41" s="128"/>
      <c r="FZ41" s="128"/>
      <c r="GA41" s="128"/>
      <c r="GB41" s="128"/>
      <c r="GC41" s="128"/>
      <c r="GD41" s="128"/>
      <c r="GE41" s="128"/>
      <c r="GF41" s="128"/>
      <c r="GG41" s="128"/>
      <c r="GH41" s="128"/>
      <c r="GI41" s="128"/>
      <c r="GJ41" s="128"/>
      <c r="GK41" s="128"/>
      <c r="GL41" s="128"/>
      <c r="GM41" s="128"/>
      <c r="GN41" s="128"/>
      <c r="GO41" s="128"/>
      <c r="GP41" s="128"/>
      <c r="GQ41" s="128"/>
      <c r="GR41" s="128"/>
      <c r="GS41" s="128"/>
      <c r="GT41" s="128"/>
      <c r="GU41" s="128"/>
      <c r="GV41" s="128"/>
      <c r="GW41" s="128"/>
      <c r="GX41" s="128"/>
      <c r="GY41" s="128"/>
      <c r="GZ41" s="128"/>
      <c r="HA41" s="128"/>
      <c r="HB41" s="128"/>
      <c r="HC41" s="128"/>
      <c r="HD41" s="128"/>
      <c r="HE41" s="128"/>
      <c r="HF41" s="128"/>
      <c r="HG41" s="128"/>
      <c r="HH41" s="128"/>
      <c r="HI41" s="128"/>
      <c r="HJ41" s="128"/>
      <c r="HK41" s="128"/>
      <c r="HL41" s="128"/>
      <c r="HM41" s="128"/>
      <c r="HN41" s="128"/>
      <c r="HO41" s="128"/>
      <c r="HP41" s="128"/>
      <c r="HQ41" s="128"/>
      <c r="HR41" s="128"/>
      <c r="HS41" s="128"/>
      <c r="HT41" s="128"/>
      <c r="HU41" s="128"/>
      <c r="HV41" s="128"/>
      <c r="HW41" s="128"/>
      <c r="HX41" s="128"/>
      <c r="HY41" s="128"/>
      <c r="HZ41" s="128"/>
      <c r="IA41" s="128"/>
      <c r="IB41" s="128"/>
      <c r="IC41" s="128"/>
      <c r="ID41" s="128"/>
      <c r="IE41" s="128"/>
      <c r="IF41" s="128"/>
      <c r="IG41" s="128"/>
      <c r="IH41" s="128"/>
      <c r="II41" s="128"/>
      <c r="IJ41" s="128"/>
      <c r="IK41" s="128"/>
      <c r="IL41" s="128"/>
      <c r="IM41" s="128"/>
      <c r="IN41" s="128"/>
      <c r="IO41" s="128"/>
      <c r="IP41" s="128"/>
      <c r="IQ41" s="128"/>
      <c r="IR41" s="128"/>
      <c r="IS41" s="128"/>
      <c r="IT41" s="128"/>
      <c r="IU41" s="128"/>
      <c r="IV41" s="128"/>
      <c r="IW41" s="128"/>
    </row>
    <row r="42" customFormat="false" ht="15" hidden="false" customHeight="false" outlineLevel="0" collapsed="false">
      <c r="A42" s="124" t="n">
        <v>41</v>
      </c>
      <c r="B42" s="125" t="s">
        <v>920</v>
      </c>
      <c r="C42" s="125" t="s">
        <v>294</v>
      </c>
      <c r="D42" s="126" t="n">
        <v>1</v>
      </c>
      <c r="E42" s="126" t="n">
        <v>2</v>
      </c>
      <c r="F42" s="126" t="n">
        <v>3</v>
      </c>
      <c r="G42" s="126" t="n">
        <v>4</v>
      </c>
      <c r="H42" s="127" t="n">
        <v>19</v>
      </c>
      <c r="I42" s="127" t="n">
        <v>16</v>
      </c>
      <c r="J42" s="127" t="n">
        <v>17</v>
      </c>
      <c r="K42" s="127" t="n">
        <v>18</v>
      </c>
      <c r="L42" s="127" t="n">
        <v>15</v>
      </c>
      <c r="M42" s="127" t="n">
        <v>10</v>
      </c>
      <c r="N42" s="127" t="n">
        <v>14</v>
      </c>
      <c r="O42" s="127" t="n">
        <v>8</v>
      </c>
      <c r="P42" s="127" t="n">
        <v>12</v>
      </c>
      <c r="Q42" s="127" t="n">
        <v>11</v>
      </c>
      <c r="R42" s="127" t="n">
        <v>7</v>
      </c>
      <c r="S42" s="127" t="n">
        <v>6</v>
      </c>
      <c r="T42" s="127" t="n">
        <v>13</v>
      </c>
      <c r="U42" s="127" t="n">
        <v>9</v>
      </c>
      <c r="V42" s="127" t="n">
        <v>5</v>
      </c>
    </row>
    <row r="43" customFormat="false" ht="15" hidden="false" customHeight="false" outlineLevel="0" collapsed="false">
      <c r="A43" s="124" t="n">
        <v>42</v>
      </c>
      <c r="B43" s="125" t="s">
        <v>921</v>
      </c>
      <c r="C43" s="125" t="s">
        <v>296</v>
      </c>
      <c r="D43" s="127" t="n">
        <v>2</v>
      </c>
      <c r="E43" s="127" t="n">
        <v>3</v>
      </c>
      <c r="F43" s="127" t="n">
        <v>1</v>
      </c>
      <c r="G43" s="127" t="n">
        <v>4</v>
      </c>
      <c r="H43" s="127" t="n">
        <v>19</v>
      </c>
      <c r="I43" s="127" t="n">
        <v>16</v>
      </c>
      <c r="J43" s="127" t="n">
        <v>17</v>
      </c>
      <c r="K43" s="127" t="n">
        <v>18</v>
      </c>
      <c r="L43" s="127" t="n">
        <v>15</v>
      </c>
      <c r="M43" s="127" t="n">
        <v>10</v>
      </c>
      <c r="N43" s="127" t="n">
        <v>14</v>
      </c>
      <c r="O43" s="127" t="n">
        <v>8</v>
      </c>
      <c r="P43" s="127" t="n">
        <v>12</v>
      </c>
      <c r="Q43" s="127" t="n">
        <v>11</v>
      </c>
      <c r="R43" s="127" t="n">
        <v>7</v>
      </c>
      <c r="S43" s="127" t="n">
        <v>6</v>
      </c>
      <c r="T43" s="127" t="n">
        <v>13</v>
      </c>
      <c r="U43" s="127" t="n">
        <v>9</v>
      </c>
      <c r="V43" s="127" t="n">
        <v>5</v>
      </c>
    </row>
    <row r="44" customFormat="false" ht="15" hidden="false" customHeight="false" outlineLevel="0" collapsed="false">
      <c r="A44" s="124" t="n">
        <v>43</v>
      </c>
      <c r="B44" s="125" t="s">
        <v>922</v>
      </c>
      <c r="C44" s="125" t="s">
        <v>296</v>
      </c>
      <c r="D44" s="127" t="n">
        <v>2</v>
      </c>
      <c r="E44" s="127" t="n">
        <v>3</v>
      </c>
      <c r="F44" s="127" t="n">
        <v>1</v>
      </c>
      <c r="G44" s="127" t="n">
        <v>4</v>
      </c>
      <c r="H44" s="127" t="n">
        <v>19</v>
      </c>
      <c r="I44" s="127" t="n">
        <v>16</v>
      </c>
      <c r="J44" s="127" t="n">
        <v>17</v>
      </c>
      <c r="K44" s="127" t="n">
        <v>18</v>
      </c>
      <c r="L44" s="127" t="n">
        <v>15</v>
      </c>
      <c r="M44" s="127" t="n">
        <v>10</v>
      </c>
      <c r="N44" s="127" t="n">
        <v>14</v>
      </c>
      <c r="O44" s="127" t="n">
        <v>8</v>
      </c>
      <c r="P44" s="127" t="n">
        <v>12</v>
      </c>
      <c r="Q44" s="127" t="n">
        <v>11</v>
      </c>
      <c r="R44" s="127" t="n">
        <v>7</v>
      </c>
      <c r="S44" s="127" t="n">
        <v>6</v>
      </c>
      <c r="T44" s="127" t="n">
        <v>13</v>
      </c>
      <c r="U44" s="127" t="n">
        <v>9</v>
      </c>
      <c r="V44" s="127" t="n">
        <v>5</v>
      </c>
    </row>
    <row r="45" customFormat="false" ht="15" hidden="false" customHeight="false" outlineLevel="0" collapsed="false">
      <c r="A45" s="124" t="n">
        <v>44</v>
      </c>
      <c r="B45" s="125" t="s">
        <v>923</v>
      </c>
      <c r="C45" s="125" t="s">
        <v>296</v>
      </c>
      <c r="D45" s="127" t="n">
        <v>2</v>
      </c>
      <c r="E45" s="127" t="n">
        <v>3</v>
      </c>
      <c r="F45" s="127" t="n">
        <v>1</v>
      </c>
      <c r="G45" s="127" t="n">
        <v>4</v>
      </c>
      <c r="H45" s="127" t="n">
        <v>19</v>
      </c>
      <c r="I45" s="127" t="n">
        <v>16</v>
      </c>
      <c r="J45" s="127" t="n">
        <v>17</v>
      </c>
      <c r="K45" s="127" t="n">
        <v>18</v>
      </c>
      <c r="L45" s="127" t="n">
        <v>15</v>
      </c>
      <c r="M45" s="127" t="n">
        <v>10</v>
      </c>
      <c r="N45" s="127" t="n">
        <v>14</v>
      </c>
      <c r="O45" s="127" t="n">
        <v>8</v>
      </c>
      <c r="P45" s="127" t="n">
        <v>12</v>
      </c>
      <c r="Q45" s="127" t="n">
        <v>11</v>
      </c>
      <c r="R45" s="127" t="n">
        <v>7</v>
      </c>
      <c r="S45" s="127" t="n">
        <v>6</v>
      </c>
      <c r="T45" s="127" t="n">
        <v>13</v>
      </c>
      <c r="U45" s="127" t="n">
        <v>9</v>
      </c>
      <c r="V45" s="127" t="n">
        <v>5</v>
      </c>
    </row>
    <row r="46" customFormat="false" ht="15" hidden="false" customHeight="false" outlineLevel="0" collapsed="false">
      <c r="A46" s="124" t="n">
        <v>45</v>
      </c>
      <c r="B46" s="125" t="s">
        <v>924</v>
      </c>
      <c r="C46" s="125" t="s">
        <v>298</v>
      </c>
      <c r="D46" s="127" t="n">
        <v>2</v>
      </c>
      <c r="E46" s="127" t="n">
        <v>3</v>
      </c>
      <c r="F46" s="127" t="n">
        <v>1</v>
      </c>
      <c r="G46" s="127" t="n">
        <v>4</v>
      </c>
      <c r="H46" s="127" t="n">
        <v>19</v>
      </c>
      <c r="I46" s="127" t="n">
        <v>16</v>
      </c>
      <c r="J46" s="127" t="n">
        <v>17</v>
      </c>
      <c r="K46" s="127" t="n">
        <v>18</v>
      </c>
      <c r="L46" s="127" t="n">
        <v>15</v>
      </c>
      <c r="M46" s="127" t="n">
        <v>10</v>
      </c>
      <c r="N46" s="127" t="n">
        <v>14</v>
      </c>
      <c r="O46" s="127" t="n">
        <v>8</v>
      </c>
      <c r="P46" s="127" t="n">
        <v>12</v>
      </c>
      <c r="Q46" s="127" t="n">
        <v>11</v>
      </c>
      <c r="R46" s="127" t="n">
        <v>7</v>
      </c>
      <c r="S46" s="127" t="n">
        <v>6</v>
      </c>
      <c r="T46" s="127" t="n">
        <v>13</v>
      </c>
      <c r="U46" s="127" t="n">
        <v>9</v>
      </c>
      <c r="V46" s="127" t="n">
        <v>5</v>
      </c>
    </row>
    <row r="47" customFormat="false" ht="15" hidden="false" customHeight="false" outlineLevel="0" collapsed="false">
      <c r="A47" s="124" t="n">
        <v>46</v>
      </c>
      <c r="B47" s="125" t="s">
        <v>925</v>
      </c>
      <c r="C47" s="125" t="s">
        <v>298</v>
      </c>
      <c r="D47" s="127" t="n">
        <v>2</v>
      </c>
      <c r="E47" s="127" t="n">
        <v>3</v>
      </c>
      <c r="F47" s="127" t="n">
        <v>1</v>
      </c>
      <c r="G47" s="127" t="n">
        <v>4</v>
      </c>
      <c r="H47" s="127" t="n">
        <v>19</v>
      </c>
      <c r="I47" s="127" t="n">
        <v>16</v>
      </c>
      <c r="J47" s="127" t="n">
        <v>17</v>
      </c>
      <c r="K47" s="127" t="n">
        <v>18</v>
      </c>
      <c r="L47" s="127" t="n">
        <v>15</v>
      </c>
      <c r="M47" s="127" t="n">
        <v>10</v>
      </c>
      <c r="N47" s="127" t="n">
        <v>14</v>
      </c>
      <c r="O47" s="127" t="n">
        <v>8</v>
      </c>
      <c r="P47" s="127" t="n">
        <v>12</v>
      </c>
      <c r="Q47" s="127" t="n">
        <v>11</v>
      </c>
      <c r="R47" s="127" t="n">
        <v>7</v>
      </c>
      <c r="S47" s="127" t="n">
        <v>6</v>
      </c>
      <c r="T47" s="127" t="n">
        <v>13</v>
      </c>
      <c r="U47" s="127" t="n">
        <v>9</v>
      </c>
      <c r="V47" s="127" t="n">
        <v>5</v>
      </c>
    </row>
    <row r="48" customFormat="false" ht="15" hidden="false" customHeight="false" outlineLevel="0" collapsed="false">
      <c r="A48" s="124" t="n">
        <v>47</v>
      </c>
      <c r="B48" s="125" t="s">
        <v>926</v>
      </c>
      <c r="C48" s="125" t="s">
        <v>298</v>
      </c>
      <c r="D48" s="127" t="n">
        <v>2</v>
      </c>
      <c r="E48" s="127" t="n">
        <v>3</v>
      </c>
      <c r="F48" s="127" t="n">
        <v>1</v>
      </c>
      <c r="G48" s="127" t="n">
        <v>4</v>
      </c>
      <c r="H48" s="127" t="n">
        <v>19</v>
      </c>
      <c r="I48" s="127" t="n">
        <v>16</v>
      </c>
      <c r="J48" s="127" t="n">
        <v>17</v>
      </c>
      <c r="K48" s="127" t="n">
        <v>18</v>
      </c>
      <c r="L48" s="127" t="n">
        <v>15</v>
      </c>
      <c r="M48" s="127" t="n">
        <v>10</v>
      </c>
      <c r="N48" s="127" t="n">
        <v>14</v>
      </c>
      <c r="O48" s="127" t="n">
        <v>8</v>
      </c>
      <c r="P48" s="127" t="n">
        <v>12</v>
      </c>
      <c r="Q48" s="127" t="n">
        <v>11</v>
      </c>
      <c r="R48" s="127" t="n">
        <v>7</v>
      </c>
      <c r="S48" s="127" t="n">
        <v>6</v>
      </c>
      <c r="T48" s="127" t="n">
        <v>13</v>
      </c>
      <c r="U48" s="127" t="n">
        <v>9</v>
      </c>
      <c r="V48" s="127" t="n">
        <v>5</v>
      </c>
    </row>
    <row r="49" customFormat="false" ht="30" hidden="false" customHeight="false" outlineLevel="0" collapsed="false">
      <c r="A49" s="124" t="n">
        <v>48</v>
      </c>
      <c r="B49" s="125" t="s">
        <v>927</v>
      </c>
      <c r="C49" s="125" t="s">
        <v>298</v>
      </c>
      <c r="D49" s="127" t="n">
        <v>2</v>
      </c>
      <c r="E49" s="127" t="n">
        <v>3</v>
      </c>
      <c r="F49" s="127" t="n">
        <v>1</v>
      </c>
      <c r="G49" s="127" t="n">
        <v>4</v>
      </c>
      <c r="H49" s="127" t="n">
        <v>19</v>
      </c>
      <c r="I49" s="127" t="n">
        <v>16</v>
      </c>
      <c r="J49" s="127" t="n">
        <v>17</v>
      </c>
      <c r="K49" s="127" t="n">
        <v>18</v>
      </c>
      <c r="L49" s="127" t="n">
        <v>15</v>
      </c>
      <c r="M49" s="127" t="n">
        <v>10</v>
      </c>
      <c r="N49" s="127" t="n">
        <v>14</v>
      </c>
      <c r="O49" s="127" t="n">
        <v>8</v>
      </c>
      <c r="P49" s="127" t="n">
        <v>12</v>
      </c>
      <c r="Q49" s="127" t="n">
        <v>11</v>
      </c>
      <c r="R49" s="127" t="n">
        <v>7</v>
      </c>
      <c r="S49" s="127" t="n">
        <v>6</v>
      </c>
      <c r="T49" s="127" t="n">
        <v>13</v>
      </c>
      <c r="U49" s="127" t="n">
        <v>9</v>
      </c>
      <c r="V49" s="127" t="n">
        <v>5</v>
      </c>
      <c r="EL49" s="128"/>
      <c r="EM49" s="128"/>
      <c r="EN49" s="128"/>
      <c r="EO49" s="128"/>
      <c r="EP49" s="128"/>
      <c r="EQ49" s="128"/>
      <c r="ER49" s="128"/>
      <c r="ES49" s="128"/>
      <c r="ET49" s="128"/>
      <c r="EU49" s="128"/>
      <c r="EV49" s="128"/>
      <c r="EW49" s="128"/>
      <c r="EX49" s="128"/>
      <c r="EY49" s="128"/>
      <c r="EZ49" s="128"/>
      <c r="FA49" s="128"/>
      <c r="FB49" s="128"/>
      <c r="FC49" s="128"/>
      <c r="FD49" s="128"/>
      <c r="FE49" s="128"/>
      <c r="FF49" s="128"/>
      <c r="FG49" s="128"/>
      <c r="FH49" s="128"/>
      <c r="FI49" s="128"/>
      <c r="FJ49" s="128"/>
      <c r="FK49" s="128"/>
      <c r="FL49" s="128"/>
      <c r="FM49" s="128"/>
      <c r="FN49" s="128"/>
      <c r="FO49" s="128"/>
      <c r="FP49" s="128"/>
      <c r="FQ49" s="128"/>
      <c r="FR49" s="128"/>
      <c r="FS49" s="128"/>
      <c r="FT49" s="128"/>
      <c r="FU49" s="128"/>
      <c r="FV49" s="128"/>
      <c r="FW49" s="128"/>
      <c r="FX49" s="128"/>
      <c r="FY49" s="128"/>
      <c r="FZ49" s="128"/>
      <c r="GA49" s="128"/>
      <c r="GB49" s="128"/>
      <c r="GC49" s="128"/>
      <c r="GD49" s="128"/>
      <c r="GE49" s="128"/>
      <c r="GF49" s="128"/>
      <c r="GG49" s="128"/>
      <c r="GH49" s="128"/>
      <c r="GI49" s="128"/>
      <c r="GJ49" s="128"/>
      <c r="GK49" s="128"/>
      <c r="GL49" s="128"/>
      <c r="GM49" s="128"/>
      <c r="GN49" s="128"/>
      <c r="GO49" s="128"/>
      <c r="GP49" s="128"/>
      <c r="GQ49" s="128"/>
      <c r="GR49" s="128"/>
      <c r="GS49" s="128"/>
      <c r="GT49" s="128"/>
      <c r="GU49" s="128"/>
      <c r="GV49" s="128"/>
      <c r="GW49" s="128"/>
      <c r="GX49" s="128"/>
      <c r="GY49" s="128"/>
      <c r="GZ49" s="128"/>
      <c r="HA49" s="128"/>
      <c r="HB49" s="128"/>
      <c r="HC49" s="128"/>
      <c r="HD49" s="128"/>
      <c r="HE49" s="128"/>
      <c r="HF49" s="128"/>
      <c r="HG49" s="128"/>
      <c r="HH49" s="128"/>
      <c r="HI49" s="128"/>
      <c r="HJ49" s="128"/>
      <c r="HK49" s="128"/>
      <c r="HL49" s="128"/>
      <c r="HM49" s="128"/>
      <c r="HN49" s="128"/>
      <c r="HO49" s="128"/>
      <c r="HP49" s="128"/>
      <c r="HQ49" s="128"/>
      <c r="HR49" s="128"/>
      <c r="HS49" s="128"/>
      <c r="HT49" s="128"/>
      <c r="HU49" s="128"/>
      <c r="HV49" s="128"/>
      <c r="HW49" s="128"/>
      <c r="HX49" s="128"/>
      <c r="HY49" s="128"/>
      <c r="HZ49" s="128"/>
      <c r="IA49" s="128"/>
      <c r="IB49" s="128"/>
      <c r="IC49" s="128"/>
      <c r="ID49" s="128"/>
      <c r="IE49" s="128"/>
      <c r="IF49" s="128"/>
      <c r="IG49" s="128"/>
      <c r="IH49" s="128"/>
      <c r="II49" s="128"/>
      <c r="IJ49" s="128"/>
      <c r="IK49" s="128"/>
      <c r="IL49" s="128"/>
      <c r="IM49" s="128"/>
      <c r="IN49" s="128"/>
      <c r="IO49" s="128"/>
      <c r="IP49" s="128"/>
      <c r="IQ49" s="128"/>
      <c r="IR49" s="128"/>
      <c r="IS49" s="128"/>
      <c r="IT49" s="128"/>
      <c r="IU49" s="128"/>
      <c r="IV49" s="128"/>
      <c r="IW49" s="128"/>
    </row>
    <row r="50" customFormat="false" ht="15" hidden="false" customHeight="false" outlineLevel="0" collapsed="false">
      <c r="A50" s="124" t="n">
        <v>49</v>
      </c>
      <c r="B50" s="125" t="s">
        <v>928</v>
      </c>
      <c r="C50" s="125" t="s">
        <v>300</v>
      </c>
      <c r="D50" s="126" t="n">
        <v>1</v>
      </c>
      <c r="E50" s="126" t="n">
        <v>1</v>
      </c>
      <c r="F50" s="126" t="n">
        <v>1</v>
      </c>
      <c r="G50" s="126" t="n">
        <v>1</v>
      </c>
      <c r="H50" s="126" t="n">
        <v>1</v>
      </c>
      <c r="I50" s="127" t="n">
        <v>3</v>
      </c>
      <c r="J50" s="127" t="n">
        <v>4</v>
      </c>
      <c r="K50" s="127" t="n">
        <v>5</v>
      </c>
      <c r="L50" s="126" t="n">
        <v>2</v>
      </c>
      <c r="M50" s="126" t="n">
        <v>2</v>
      </c>
      <c r="N50" s="126" t="n">
        <v>2</v>
      </c>
      <c r="O50" s="126" t="n">
        <v>2</v>
      </c>
      <c r="P50" s="126" t="n">
        <v>2</v>
      </c>
      <c r="Q50" s="126" t="n">
        <v>2</v>
      </c>
      <c r="R50" s="126" t="n">
        <v>2</v>
      </c>
      <c r="S50" s="126" t="n">
        <v>2</v>
      </c>
      <c r="T50" s="126" t="n">
        <v>2</v>
      </c>
      <c r="U50" s="126" t="n">
        <v>2</v>
      </c>
      <c r="V50" s="126" t="n">
        <v>2</v>
      </c>
      <c r="EL50" s="128"/>
      <c r="EM50" s="128"/>
      <c r="EN50" s="128"/>
      <c r="EO50" s="128"/>
      <c r="EP50" s="128"/>
      <c r="EQ50" s="128"/>
      <c r="ER50" s="128"/>
      <c r="ES50" s="128"/>
      <c r="ET50" s="128"/>
      <c r="EU50" s="128"/>
      <c r="EV50" s="128"/>
      <c r="EW50" s="128"/>
      <c r="EX50" s="128"/>
      <c r="EY50" s="128"/>
      <c r="EZ50" s="128"/>
      <c r="FA50" s="128"/>
      <c r="FB50" s="128"/>
      <c r="FC50" s="128"/>
      <c r="FD50" s="128"/>
      <c r="FE50" s="128"/>
      <c r="FF50" s="128"/>
      <c r="FG50" s="128"/>
      <c r="FH50" s="128"/>
      <c r="FI50" s="128"/>
      <c r="FJ50" s="128"/>
      <c r="FK50" s="128"/>
      <c r="FL50" s="128"/>
      <c r="FM50" s="128"/>
      <c r="FN50" s="128"/>
      <c r="FO50" s="128"/>
      <c r="FP50" s="128"/>
      <c r="FQ50" s="128"/>
      <c r="FR50" s="128"/>
      <c r="FS50" s="128"/>
      <c r="FT50" s="128"/>
      <c r="FU50" s="128"/>
      <c r="FV50" s="128"/>
      <c r="FW50" s="128"/>
      <c r="FX50" s="128"/>
      <c r="FY50" s="128"/>
      <c r="FZ50" s="128"/>
      <c r="GA50" s="128"/>
      <c r="GB50" s="128"/>
      <c r="GC50" s="128"/>
      <c r="GD50" s="128"/>
      <c r="GE50" s="128"/>
      <c r="GF50" s="128"/>
      <c r="GG50" s="128"/>
      <c r="GH50" s="128"/>
      <c r="GI50" s="128"/>
      <c r="GJ50" s="128"/>
      <c r="GK50" s="128"/>
      <c r="GL50" s="128"/>
      <c r="GM50" s="128"/>
      <c r="GN50" s="128"/>
      <c r="GO50" s="128"/>
      <c r="GP50" s="128"/>
      <c r="GQ50" s="128"/>
      <c r="GR50" s="128"/>
      <c r="GS50" s="128"/>
      <c r="GT50" s="128"/>
      <c r="GU50" s="128"/>
      <c r="GV50" s="128"/>
      <c r="GW50" s="128"/>
      <c r="GX50" s="128"/>
      <c r="GY50" s="128"/>
      <c r="GZ50" s="128"/>
      <c r="HA50" s="128"/>
      <c r="HB50" s="128"/>
      <c r="HC50" s="128"/>
      <c r="HD50" s="128"/>
      <c r="HE50" s="128"/>
      <c r="HF50" s="128"/>
      <c r="HG50" s="128"/>
      <c r="HH50" s="128"/>
      <c r="HI50" s="128"/>
      <c r="HJ50" s="128"/>
      <c r="HK50" s="128"/>
      <c r="HL50" s="128"/>
      <c r="HM50" s="128"/>
      <c r="HN50" s="128"/>
      <c r="HO50" s="128"/>
      <c r="HP50" s="128"/>
      <c r="HQ50" s="128"/>
      <c r="HR50" s="128"/>
      <c r="HS50" s="128"/>
      <c r="HT50" s="128"/>
      <c r="HU50" s="128"/>
      <c r="HV50" s="128"/>
      <c r="HW50" s="128"/>
      <c r="HX50" s="128"/>
      <c r="HY50" s="128"/>
      <c r="HZ50" s="128"/>
      <c r="IA50" s="128"/>
      <c r="IB50" s="128"/>
      <c r="IC50" s="128"/>
      <c r="ID50" s="128"/>
      <c r="IE50" s="128"/>
      <c r="IF50" s="128"/>
      <c r="IG50" s="128"/>
      <c r="IH50" s="128"/>
      <c r="II50" s="128"/>
      <c r="IJ50" s="128"/>
      <c r="IK50" s="128"/>
      <c r="IL50" s="128"/>
      <c r="IM50" s="128"/>
      <c r="IN50" s="128"/>
      <c r="IO50" s="128"/>
      <c r="IP50" s="128"/>
      <c r="IQ50" s="128"/>
      <c r="IR50" s="128"/>
      <c r="IS50" s="128"/>
      <c r="IT50" s="128"/>
      <c r="IU50" s="128"/>
      <c r="IV50" s="128"/>
      <c r="IW50" s="128"/>
    </row>
    <row r="51" customFormat="false" ht="15" hidden="false" customHeight="false" outlineLevel="0" collapsed="false">
      <c r="A51" s="124" t="n">
        <v>50</v>
      </c>
      <c r="B51" s="125" t="s">
        <v>929</v>
      </c>
      <c r="C51" s="125" t="s">
        <v>302</v>
      </c>
      <c r="D51" s="127" t="n">
        <v>2</v>
      </c>
      <c r="E51" s="127" t="n">
        <v>3</v>
      </c>
      <c r="F51" s="127" t="n">
        <v>1</v>
      </c>
      <c r="G51" s="127" t="n">
        <v>4</v>
      </c>
      <c r="H51" s="127" t="n">
        <v>19</v>
      </c>
      <c r="I51" s="127" t="n">
        <v>16</v>
      </c>
      <c r="J51" s="127" t="n">
        <v>17</v>
      </c>
      <c r="K51" s="127" t="n">
        <v>18</v>
      </c>
      <c r="L51" s="127" t="n">
        <v>15</v>
      </c>
      <c r="M51" s="127" t="n">
        <v>10</v>
      </c>
      <c r="N51" s="127" t="n">
        <v>14</v>
      </c>
      <c r="O51" s="127" t="n">
        <v>8</v>
      </c>
      <c r="P51" s="127" t="n">
        <v>12</v>
      </c>
      <c r="Q51" s="127" t="n">
        <v>11</v>
      </c>
      <c r="R51" s="127" t="n">
        <v>7</v>
      </c>
      <c r="S51" s="127" t="n">
        <v>6</v>
      </c>
      <c r="T51" s="127" t="n">
        <v>13</v>
      </c>
      <c r="U51" s="127" t="n">
        <v>9</v>
      </c>
      <c r="V51" s="127" t="n">
        <v>5</v>
      </c>
    </row>
    <row r="52" customFormat="false" ht="15" hidden="false" customHeight="false" outlineLevel="0" collapsed="false">
      <c r="A52" s="124" t="n">
        <v>51</v>
      </c>
      <c r="B52" s="125" t="s">
        <v>930</v>
      </c>
      <c r="C52" s="125" t="s">
        <v>304</v>
      </c>
      <c r="D52" s="126" t="n">
        <v>2</v>
      </c>
      <c r="E52" s="127" t="n">
        <v>3</v>
      </c>
      <c r="F52" s="126" t="n">
        <v>1</v>
      </c>
      <c r="G52" s="127" t="n">
        <v>4</v>
      </c>
      <c r="H52" s="127" t="n">
        <v>19</v>
      </c>
      <c r="I52" s="127" t="n">
        <v>16</v>
      </c>
      <c r="J52" s="127" t="n">
        <v>17</v>
      </c>
      <c r="K52" s="127" t="n">
        <v>18</v>
      </c>
      <c r="L52" s="127" t="n">
        <v>15</v>
      </c>
      <c r="M52" s="127" t="n">
        <v>10</v>
      </c>
      <c r="N52" s="127" t="n">
        <v>14</v>
      </c>
      <c r="O52" s="127" t="n">
        <v>8</v>
      </c>
      <c r="P52" s="127" t="n">
        <v>12</v>
      </c>
      <c r="Q52" s="127" t="n">
        <v>11</v>
      </c>
      <c r="R52" s="127" t="n">
        <v>7</v>
      </c>
      <c r="S52" s="127" t="n">
        <v>6</v>
      </c>
      <c r="T52" s="127" t="n">
        <v>13</v>
      </c>
      <c r="U52" s="127" t="n">
        <v>9</v>
      </c>
      <c r="V52" s="127" t="n">
        <v>5</v>
      </c>
    </row>
    <row r="53" customFormat="false" ht="15" hidden="false" customHeight="false" outlineLevel="0" collapsed="false">
      <c r="A53" s="124" t="n">
        <v>52</v>
      </c>
      <c r="B53" s="125" t="s">
        <v>931</v>
      </c>
      <c r="C53" s="125" t="s">
        <v>304</v>
      </c>
      <c r="D53" s="126" t="n">
        <v>2</v>
      </c>
      <c r="E53" s="127" t="n">
        <v>3</v>
      </c>
      <c r="F53" s="126" t="n">
        <v>1</v>
      </c>
      <c r="G53" s="127" t="n">
        <v>4</v>
      </c>
      <c r="H53" s="127" t="n">
        <v>19</v>
      </c>
      <c r="I53" s="127" t="n">
        <v>16</v>
      </c>
      <c r="J53" s="127" t="n">
        <v>17</v>
      </c>
      <c r="K53" s="127" t="n">
        <v>18</v>
      </c>
      <c r="L53" s="127" t="n">
        <v>15</v>
      </c>
      <c r="M53" s="127" t="n">
        <v>10</v>
      </c>
      <c r="N53" s="127" t="n">
        <v>14</v>
      </c>
      <c r="O53" s="127" t="n">
        <v>8</v>
      </c>
      <c r="P53" s="127" t="n">
        <v>12</v>
      </c>
      <c r="Q53" s="127" t="n">
        <v>11</v>
      </c>
      <c r="R53" s="127" t="n">
        <v>7</v>
      </c>
      <c r="S53" s="127" t="n">
        <v>6</v>
      </c>
      <c r="T53" s="127" t="n">
        <v>13</v>
      </c>
      <c r="U53" s="127" t="n">
        <v>9</v>
      </c>
      <c r="V53" s="127" t="n">
        <v>5</v>
      </c>
    </row>
    <row r="54" customFormat="false" ht="15" hidden="false" customHeight="false" outlineLevel="0" collapsed="false">
      <c r="A54" s="124" t="n">
        <v>53</v>
      </c>
      <c r="B54" s="125" t="s">
        <v>932</v>
      </c>
      <c r="C54" s="125" t="s">
        <v>304</v>
      </c>
      <c r="D54" s="126" t="n">
        <v>2</v>
      </c>
      <c r="E54" s="127" t="n">
        <v>3</v>
      </c>
      <c r="F54" s="126" t="n">
        <v>1</v>
      </c>
      <c r="G54" s="127" t="n">
        <v>4</v>
      </c>
      <c r="H54" s="127" t="n">
        <v>19</v>
      </c>
      <c r="I54" s="127" t="n">
        <v>16</v>
      </c>
      <c r="J54" s="127" t="n">
        <v>17</v>
      </c>
      <c r="K54" s="127" t="n">
        <v>18</v>
      </c>
      <c r="L54" s="127" t="n">
        <v>15</v>
      </c>
      <c r="M54" s="127" t="n">
        <v>10</v>
      </c>
      <c r="N54" s="127" t="n">
        <v>14</v>
      </c>
      <c r="O54" s="127" t="n">
        <v>8</v>
      </c>
      <c r="P54" s="127" t="n">
        <v>12</v>
      </c>
      <c r="Q54" s="127" t="n">
        <v>11</v>
      </c>
      <c r="R54" s="127" t="n">
        <v>7</v>
      </c>
      <c r="S54" s="127" t="n">
        <v>6</v>
      </c>
      <c r="T54" s="127" t="n">
        <v>13</v>
      </c>
      <c r="U54" s="127" t="n">
        <v>9</v>
      </c>
      <c r="V54" s="127" t="n">
        <v>5</v>
      </c>
    </row>
    <row r="55" customFormat="false" ht="15" hidden="false" customHeight="false" outlineLevel="0" collapsed="false">
      <c r="A55" s="124" t="n">
        <v>54</v>
      </c>
      <c r="B55" s="125" t="s">
        <v>933</v>
      </c>
      <c r="C55" s="125" t="s">
        <v>306</v>
      </c>
      <c r="D55" s="129" t="n">
        <v>2</v>
      </c>
      <c r="E55" s="129" t="n">
        <v>3</v>
      </c>
      <c r="F55" s="129" t="n">
        <v>1</v>
      </c>
      <c r="G55" s="129" t="n">
        <v>4</v>
      </c>
      <c r="H55" s="129" t="n">
        <v>19</v>
      </c>
      <c r="I55" s="129" t="n">
        <v>16</v>
      </c>
      <c r="J55" s="129" t="n">
        <v>17</v>
      </c>
      <c r="K55" s="129" t="n">
        <v>18</v>
      </c>
      <c r="L55" s="129" t="n">
        <v>15</v>
      </c>
      <c r="M55" s="129" t="n">
        <v>10</v>
      </c>
      <c r="N55" s="129" t="n">
        <v>14</v>
      </c>
      <c r="O55" s="129" t="n">
        <v>8</v>
      </c>
      <c r="P55" s="129" t="n">
        <v>12</v>
      </c>
      <c r="Q55" s="129" t="n">
        <v>11</v>
      </c>
      <c r="R55" s="129" t="n">
        <v>7</v>
      </c>
      <c r="S55" s="129" t="n">
        <v>6</v>
      </c>
      <c r="T55" s="129" t="n">
        <v>13</v>
      </c>
      <c r="U55" s="129" t="n">
        <v>9</v>
      </c>
      <c r="V55" s="129" t="n">
        <v>5</v>
      </c>
      <c r="EL55" s="128"/>
      <c r="EM55" s="128"/>
      <c r="EN55" s="128"/>
      <c r="EO55" s="128"/>
      <c r="EP55" s="128"/>
      <c r="EQ55" s="128"/>
      <c r="ER55" s="128"/>
      <c r="ES55" s="128"/>
      <c r="ET55" s="128"/>
      <c r="EU55" s="128"/>
      <c r="EV55" s="128"/>
      <c r="EW55" s="128"/>
      <c r="EX55" s="128"/>
      <c r="EY55" s="128"/>
      <c r="EZ55" s="128"/>
      <c r="FA55" s="128"/>
      <c r="FB55" s="128"/>
      <c r="FC55" s="128"/>
      <c r="FD55" s="128"/>
      <c r="FE55" s="128"/>
      <c r="FF55" s="128"/>
      <c r="FG55" s="128"/>
      <c r="FH55" s="128"/>
      <c r="FI55" s="128"/>
      <c r="FJ55" s="128"/>
      <c r="FK55" s="128"/>
      <c r="FL55" s="128"/>
      <c r="FM55" s="128"/>
      <c r="FN55" s="128"/>
      <c r="FO55" s="128"/>
      <c r="FP55" s="128"/>
      <c r="FQ55" s="128"/>
      <c r="FR55" s="128"/>
      <c r="FS55" s="128"/>
      <c r="FT55" s="128"/>
      <c r="FU55" s="128"/>
      <c r="FV55" s="128"/>
      <c r="FW55" s="128"/>
      <c r="FX55" s="128"/>
      <c r="FY55" s="128"/>
      <c r="FZ55" s="128"/>
      <c r="GA55" s="128"/>
      <c r="GB55" s="128"/>
      <c r="GC55" s="128"/>
      <c r="GD55" s="128"/>
      <c r="GE55" s="128"/>
      <c r="GF55" s="128"/>
      <c r="GG55" s="128"/>
      <c r="GH55" s="128"/>
      <c r="GI55" s="128"/>
      <c r="GJ55" s="128"/>
      <c r="GK55" s="128"/>
      <c r="GL55" s="128"/>
      <c r="GM55" s="128"/>
      <c r="GN55" s="128"/>
      <c r="GO55" s="128"/>
      <c r="GP55" s="128"/>
      <c r="GQ55" s="128"/>
      <c r="GR55" s="128"/>
      <c r="GS55" s="128"/>
      <c r="GT55" s="128"/>
      <c r="GU55" s="128"/>
      <c r="GV55" s="128"/>
      <c r="GW55" s="128"/>
      <c r="GX55" s="128"/>
      <c r="GY55" s="128"/>
      <c r="GZ55" s="128"/>
      <c r="HA55" s="128"/>
      <c r="HB55" s="128"/>
      <c r="HC55" s="128"/>
      <c r="HD55" s="128"/>
      <c r="HE55" s="128"/>
      <c r="HF55" s="128"/>
      <c r="HG55" s="128"/>
      <c r="HH55" s="128"/>
      <c r="HI55" s="128"/>
      <c r="HJ55" s="128"/>
      <c r="HK55" s="128"/>
      <c r="HL55" s="128"/>
      <c r="HM55" s="128"/>
      <c r="HN55" s="128"/>
      <c r="HO55" s="128"/>
      <c r="HP55" s="128"/>
      <c r="HQ55" s="128"/>
      <c r="HR55" s="128"/>
      <c r="HS55" s="128"/>
      <c r="HT55" s="128"/>
      <c r="HU55" s="128"/>
      <c r="HV55" s="128"/>
      <c r="HW55" s="128"/>
      <c r="HX55" s="128"/>
      <c r="HY55" s="128"/>
      <c r="HZ55" s="128"/>
      <c r="IA55" s="128"/>
      <c r="IB55" s="128"/>
      <c r="IC55" s="128"/>
      <c r="ID55" s="128"/>
      <c r="IE55" s="128"/>
      <c r="IF55" s="128"/>
      <c r="IG55" s="128"/>
      <c r="IH55" s="128"/>
      <c r="II55" s="128"/>
      <c r="IJ55" s="128"/>
      <c r="IK55" s="128"/>
      <c r="IL55" s="128"/>
      <c r="IM55" s="128"/>
      <c r="IN55" s="128"/>
      <c r="IO55" s="128"/>
      <c r="IP55" s="128"/>
      <c r="IQ55" s="128"/>
      <c r="IR55" s="128"/>
      <c r="IS55" s="128"/>
      <c r="IT55" s="128"/>
      <c r="IU55" s="128"/>
      <c r="IV55" s="128"/>
      <c r="IW55" s="128"/>
    </row>
    <row r="56" customFormat="false" ht="15" hidden="false" customHeight="false" outlineLevel="0" collapsed="false">
      <c r="A56" s="124" t="n">
        <v>55</v>
      </c>
      <c r="B56" s="125" t="s">
        <v>934</v>
      </c>
      <c r="C56" s="125" t="s">
        <v>306</v>
      </c>
      <c r="D56" s="129" t="n">
        <v>2</v>
      </c>
      <c r="E56" s="129" t="n">
        <v>3</v>
      </c>
      <c r="F56" s="129" t="n">
        <v>1</v>
      </c>
      <c r="G56" s="129" t="n">
        <v>4</v>
      </c>
      <c r="H56" s="129" t="n">
        <v>19</v>
      </c>
      <c r="I56" s="129" t="n">
        <v>16</v>
      </c>
      <c r="J56" s="129" t="n">
        <v>17</v>
      </c>
      <c r="K56" s="129" t="n">
        <v>18</v>
      </c>
      <c r="L56" s="129" t="n">
        <v>15</v>
      </c>
      <c r="M56" s="129" t="n">
        <v>10</v>
      </c>
      <c r="N56" s="129" t="n">
        <v>14</v>
      </c>
      <c r="O56" s="129" t="n">
        <v>8</v>
      </c>
      <c r="P56" s="129" t="n">
        <v>12</v>
      </c>
      <c r="Q56" s="129" t="n">
        <v>11</v>
      </c>
      <c r="R56" s="129" t="n">
        <v>7</v>
      </c>
      <c r="S56" s="129" t="n">
        <v>6</v>
      </c>
      <c r="T56" s="129" t="n">
        <v>13</v>
      </c>
      <c r="U56" s="129" t="n">
        <v>9</v>
      </c>
      <c r="V56" s="129" t="n">
        <v>5</v>
      </c>
      <c r="EL56" s="128"/>
      <c r="EM56" s="128"/>
      <c r="EN56" s="128"/>
      <c r="EO56" s="128"/>
      <c r="EP56" s="128"/>
      <c r="EQ56" s="128"/>
      <c r="ER56" s="128"/>
      <c r="ES56" s="128"/>
      <c r="ET56" s="128"/>
      <c r="EU56" s="128"/>
      <c r="EV56" s="128"/>
      <c r="EW56" s="128"/>
      <c r="EX56" s="128"/>
      <c r="EY56" s="128"/>
      <c r="EZ56" s="128"/>
      <c r="FA56" s="128"/>
      <c r="FB56" s="128"/>
      <c r="FC56" s="128"/>
      <c r="FD56" s="128"/>
      <c r="FE56" s="128"/>
      <c r="FF56" s="128"/>
      <c r="FG56" s="128"/>
      <c r="FH56" s="128"/>
      <c r="FI56" s="128"/>
      <c r="FJ56" s="128"/>
      <c r="FK56" s="128"/>
      <c r="FL56" s="128"/>
      <c r="FM56" s="128"/>
      <c r="FN56" s="128"/>
      <c r="FO56" s="128"/>
      <c r="FP56" s="128"/>
      <c r="FQ56" s="128"/>
      <c r="FR56" s="128"/>
      <c r="FS56" s="128"/>
      <c r="FT56" s="128"/>
      <c r="FU56" s="128"/>
      <c r="FV56" s="128"/>
      <c r="FW56" s="128"/>
      <c r="FX56" s="128"/>
      <c r="FY56" s="128"/>
      <c r="FZ56" s="128"/>
      <c r="GA56" s="128"/>
      <c r="GB56" s="128"/>
      <c r="GC56" s="128"/>
      <c r="GD56" s="128"/>
      <c r="GE56" s="128"/>
      <c r="GF56" s="128"/>
      <c r="GG56" s="128"/>
      <c r="GH56" s="128"/>
      <c r="GI56" s="128"/>
      <c r="GJ56" s="128"/>
      <c r="GK56" s="128"/>
      <c r="GL56" s="128"/>
      <c r="GM56" s="128"/>
      <c r="GN56" s="128"/>
      <c r="GO56" s="128"/>
      <c r="GP56" s="128"/>
      <c r="GQ56" s="128"/>
      <c r="GR56" s="128"/>
      <c r="GS56" s="128"/>
      <c r="GT56" s="128"/>
      <c r="GU56" s="128"/>
      <c r="GV56" s="128"/>
      <c r="GW56" s="128"/>
      <c r="GX56" s="128"/>
      <c r="GY56" s="128"/>
      <c r="GZ56" s="128"/>
      <c r="HA56" s="128"/>
      <c r="HB56" s="128"/>
      <c r="HC56" s="128"/>
      <c r="HD56" s="128"/>
      <c r="HE56" s="128"/>
      <c r="HF56" s="128"/>
      <c r="HG56" s="128"/>
      <c r="HH56" s="128"/>
      <c r="HI56" s="128"/>
      <c r="HJ56" s="128"/>
      <c r="HK56" s="128"/>
      <c r="HL56" s="128"/>
      <c r="HM56" s="128"/>
      <c r="HN56" s="128"/>
      <c r="HO56" s="128"/>
      <c r="HP56" s="128"/>
      <c r="HQ56" s="128"/>
      <c r="HR56" s="128"/>
      <c r="HS56" s="128"/>
      <c r="HT56" s="128"/>
      <c r="HU56" s="128"/>
      <c r="HV56" s="128"/>
      <c r="HW56" s="128"/>
      <c r="HX56" s="128"/>
      <c r="HY56" s="128"/>
      <c r="HZ56" s="128"/>
      <c r="IA56" s="128"/>
      <c r="IB56" s="128"/>
      <c r="IC56" s="128"/>
      <c r="ID56" s="128"/>
      <c r="IE56" s="128"/>
      <c r="IF56" s="128"/>
      <c r="IG56" s="128"/>
      <c r="IH56" s="128"/>
      <c r="II56" s="128"/>
      <c r="IJ56" s="128"/>
      <c r="IK56" s="128"/>
      <c r="IL56" s="128"/>
      <c r="IM56" s="128"/>
      <c r="IN56" s="128"/>
      <c r="IO56" s="128"/>
      <c r="IP56" s="128"/>
      <c r="IQ56" s="128"/>
      <c r="IR56" s="128"/>
      <c r="IS56" s="128"/>
      <c r="IT56" s="128"/>
      <c r="IU56" s="128"/>
      <c r="IV56" s="128"/>
      <c r="IW56" s="128"/>
    </row>
    <row r="57" customFormat="false" ht="15" hidden="false" customHeight="false" outlineLevel="0" collapsed="false">
      <c r="A57" s="124" t="n">
        <v>56</v>
      </c>
      <c r="B57" s="125" t="s">
        <v>935</v>
      </c>
      <c r="C57" s="125" t="s">
        <v>40</v>
      </c>
      <c r="D57" s="126" t="n">
        <v>1</v>
      </c>
      <c r="E57" s="126" t="n">
        <v>2</v>
      </c>
      <c r="F57" s="126" t="n">
        <v>3</v>
      </c>
      <c r="G57" s="126" t="n">
        <v>3</v>
      </c>
      <c r="H57" s="127" t="n">
        <v>18</v>
      </c>
      <c r="I57" s="127" t="n">
        <v>15</v>
      </c>
      <c r="J57" s="127" t="n">
        <v>16</v>
      </c>
      <c r="K57" s="127" t="n">
        <v>17</v>
      </c>
      <c r="L57" s="127" t="n">
        <v>14</v>
      </c>
      <c r="M57" s="127" t="n">
        <v>9</v>
      </c>
      <c r="N57" s="127" t="n">
        <v>13</v>
      </c>
      <c r="O57" s="127" t="n">
        <v>7</v>
      </c>
      <c r="P57" s="127" t="n">
        <v>11</v>
      </c>
      <c r="Q57" s="127" t="n">
        <v>10</v>
      </c>
      <c r="R57" s="127" t="n">
        <v>6</v>
      </c>
      <c r="S57" s="127" t="n">
        <v>5</v>
      </c>
      <c r="T57" s="127" t="n">
        <v>12</v>
      </c>
      <c r="U57" s="127" t="n">
        <v>8</v>
      </c>
      <c r="V57" s="127" t="n">
        <v>4</v>
      </c>
      <c r="EL57" s="128"/>
      <c r="EM57" s="128"/>
      <c r="EN57" s="128"/>
      <c r="EO57" s="128"/>
      <c r="EP57" s="128"/>
      <c r="EQ57" s="128"/>
      <c r="ER57" s="128"/>
      <c r="ES57" s="128"/>
      <c r="ET57" s="128"/>
      <c r="EU57" s="128"/>
      <c r="EV57" s="128"/>
      <c r="EW57" s="128"/>
      <c r="EX57" s="128"/>
      <c r="EY57" s="128"/>
      <c r="EZ57" s="128"/>
      <c r="FA57" s="128"/>
      <c r="FB57" s="128"/>
      <c r="FC57" s="128"/>
      <c r="FD57" s="128"/>
      <c r="FE57" s="128"/>
      <c r="FF57" s="128"/>
      <c r="FG57" s="128"/>
      <c r="FH57" s="128"/>
      <c r="FI57" s="128"/>
      <c r="FJ57" s="128"/>
      <c r="FK57" s="128"/>
      <c r="FL57" s="128"/>
      <c r="FM57" s="128"/>
      <c r="FN57" s="128"/>
      <c r="FO57" s="128"/>
      <c r="FP57" s="128"/>
      <c r="FQ57" s="128"/>
      <c r="FR57" s="128"/>
      <c r="FS57" s="128"/>
      <c r="FT57" s="128"/>
      <c r="FU57" s="128"/>
      <c r="FV57" s="128"/>
      <c r="FW57" s="128"/>
      <c r="FX57" s="128"/>
      <c r="FY57" s="128"/>
      <c r="FZ57" s="128"/>
      <c r="GA57" s="128"/>
      <c r="GB57" s="128"/>
      <c r="GC57" s="128"/>
      <c r="GD57" s="128"/>
      <c r="GE57" s="128"/>
      <c r="GF57" s="128"/>
      <c r="GG57" s="128"/>
      <c r="GH57" s="128"/>
      <c r="GI57" s="128"/>
      <c r="GJ57" s="128"/>
      <c r="GK57" s="128"/>
      <c r="GL57" s="128"/>
      <c r="GM57" s="128"/>
      <c r="GN57" s="128"/>
      <c r="GO57" s="128"/>
      <c r="GP57" s="128"/>
      <c r="GQ57" s="128"/>
      <c r="GR57" s="128"/>
      <c r="GS57" s="128"/>
      <c r="GT57" s="128"/>
      <c r="GU57" s="128"/>
      <c r="GV57" s="128"/>
      <c r="GW57" s="128"/>
      <c r="GX57" s="128"/>
      <c r="GY57" s="128"/>
      <c r="GZ57" s="128"/>
      <c r="HA57" s="128"/>
      <c r="HB57" s="128"/>
      <c r="HC57" s="128"/>
      <c r="HD57" s="128"/>
      <c r="HE57" s="128"/>
      <c r="HF57" s="128"/>
      <c r="HG57" s="128"/>
      <c r="HH57" s="128"/>
      <c r="HI57" s="128"/>
      <c r="HJ57" s="128"/>
      <c r="HK57" s="128"/>
      <c r="HL57" s="128"/>
      <c r="HM57" s="128"/>
      <c r="HN57" s="128"/>
      <c r="HO57" s="128"/>
      <c r="HP57" s="128"/>
      <c r="HQ57" s="128"/>
      <c r="HR57" s="128"/>
      <c r="HS57" s="128"/>
      <c r="HT57" s="128"/>
      <c r="HU57" s="128"/>
      <c r="HV57" s="128"/>
      <c r="HW57" s="128"/>
      <c r="HX57" s="128"/>
      <c r="HY57" s="128"/>
      <c r="HZ57" s="128"/>
      <c r="IA57" s="128"/>
      <c r="IB57" s="128"/>
      <c r="IC57" s="128"/>
      <c r="ID57" s="128"/>
      <c r="IE57" s="128"/>
      <c r="IF57" s="128"/>
      <c r="IG57" s="128"/>
      <c r="IH57" s="128"/>
      <c r="II57" s="128"/>
      <c r="IJ57" s="128"/>
      <c r="IK57" s="128"/>
      <c r="IL57" s="128"/>
      <c r="IM57" s="128"/>
      <c r="IN57" s="128"/>
      <c r="IO57" s="128"/>
      <c r="IP57" s="128"/>
      <c r="IQ57" s="128"/>
      <c r="IR57" s="128"/>
      <c r="IS57" s="128"/>
      <c r="IT57" s="128"/>
      <c r="IU57" s="128"/>
      <c r="IV57" s="128"/>
      <c r="IW57" s="128"/>
    </row>
    <row r="58" customFormat="false" ht="15" hidden="false" customHeight="false" outlineLevel="0" collapsed="false">
      <c r="A58" s="124" t="n">
        <v>57</v>
      </c>
      <c r="B58" s="125" t="s">
        <v>936</v>
      </c>
      <c r="C58" s="125" t="s">
        <v>42</v>
      </c>
      <c r="D58" s="126" t="n">
        <v>1</v>
      </c>
      <c r="E58" s="126" t="n">
        <v>2</v>
      </c>
      <c r="F58" s="126" t="n">
        <v>3</v>
      </c>
      <c r="G58" s="126" t="n">
        <v>3</v>
      </c>
      <c r="H58" s="127" t="n">
        <v>18</v>
      </c>
      <c r="I58" s="127" t="n">
        <v>15</v>
      </c>
      <c r="J58" s="127" t="n">
        <v>16</v>
      </c>
      <c r="K58" s="127" t="n">
        <v>17</v>
      </c>
      <c r="L58" s="127" t="n">
        <v>14</v>
      </c>
      <c r="M58" s="127" t="n">
        <v>9</v>
      </c>
      <c r="N58" s="127" t="n">
        <v>13</v>
      </c>
      <c r="O58" s="127" t="n">
        <v>7</v>
      </c>
      <c r="P58" s="127" t="n">
        <v>11</v>
      </c>
      <c r="Q58" s="127" t="n">
        <v>10</v>
      </c>
      <c r="R58" s="127" t="n">
        <v>6</v>
      </c>
      <c r="S58" s="127" t="n">
        <v>5</v>
      </c>
      <c r="T58" s="127" t="n">
        <v>12</v>
      </c>
      <c r="U58" s="127" t="n">
        <v>8</v>
      </c>
      <c r="V58" s="127" t="n">
        <v>4</v>
      </c>
      <c r="EL58" s="128"/>
      <c r="EM58" s="128"/>
      <c r="EN58" s="128"/>
      <c r="EO58" s="128"/>
      <c r="EP58" s="128"/>
      <c r="EQ58" s="128"/>
      <c r="ER58" s="128"/>
      <c r="ES58" s="128"/>
      <c r="ET58" s="128"/>
      <c r="EU58" s="128"/>
      <c r="EV58" s="128"/>
      <c r="EW58" s="128"/>
      <c r="EX58" s="128"/>
      <c r="EY58" s="128"/>
      <c r="EZ58" s="128"/>
      <c r="FA58" s="128"/>
      <c r="FB58" s="128"/>
      <c r="FC58" s="128"/>
      <c r="FD58" s="128"/>
      <c r="FE58" s="128"/>
      <c r="FF58" s="128"/>
      <c r="FG58" s="128"/>
      <c r="FH58" s="128"/>
      <c r="FI58" s="128"/>
      <c r="FJ58" s="128"/>
      <c r="FK58" s="128"/>
      <c r="FL58" s="128"/>
      <c r="FM58" s="128"/>
      <c r="FN58" s="128"/>
      <c r="FO58" s="128"/>
      <c r="FP58" s="128"/>
      <c r="FQ58" s="128"/>
      <c r="FR58" s="128"/>
      <c r="FS58" s="128"/>
      <c r="FT58" s="128"/>
      <c r="FU58" s="128"/>
      <c r="FV58" s="128"/>
      <c r="FW58" s="128"/>
      <c r="FX58" s="128"/>
      <c r="FY58" s="128"/>
      <c r="FZ58" s="128"/>
      <c r="GA58" s="128"/>
      <c r="GB58" s="128"/>
      <c r="GC58" s="128"/>
      <c r="GD58" s="128"/>
      <c r="GE58" s="128"/>
      <c r="GF58" s="128"/>
      <c r="GG58" s="128"/>
      <c r="GH58" s="128"/>
      <c r="GI58" s="128"/>
      <c r="GJ58" s="128"/>
      <c r="GK58" s="128"/>
      <c r="GL58" s="128"/>
      <c r="GM58" s="128"/>
      <c r="GN58" s="128"/>
      <c r="GO58" s="128"/>
      <c r="GP58" s="128"/>
      <c r="GQ58" s="128"/>
      <c r="GR58" s="128"/>
      <c r="GS58" s="128"/>
      <c r="GT58" s="128"/>
      <c r="GU58" s="128"/>
      <c r="GV58" s="128"/>
      <c r="GW58" s="128"/>
      <c r="GX58" s="128"/>
      <c r="GY58" s="128"/>
      <c r="GZ58" s="128"/>
      <c r="HA58" s="128"/>
      <c r="HB58" s="128"/>
      <c r="HC58" s="128"/>
      <c r="HD58" s="128"/>
      <c r="HE58" s="128"/>
      <c r="HF58" s="128"/>
      <c r="HG58" s="128"/>
      <c r="HH58" s="128"/>
      <c r="HI58" s="128"/>
      <c r="HJ58" s="128"/>
      <c r="HK58" s="128"/>
      <c r="HL58" s="128"/>
      <c r="HM58" s="128"/>
      <c r="HN58" s="128"/>
      <c r="HO58" s="128"/>
      <c r="HP58" s="128"/>
      <c r="HQ58" s="128"/>
      <c r="HR58" s="128"/>
      <c r="HS58" s="128"/>
      <c r="HT58" s="128"/>
      <c r="HU58" s="128"/>
      <c r="HV58" s="128"/>
      <c r="HW58" s="128"/>
      <c r="HX58" s="128"/>
      <c r="HY58" s="128"/>
      <c r="HZ58" s="128"/>
      <c r="IA58" s="128"/>
      <c r="IB58" s="128"/>
      <c r="IC58" s="128"/>
      <c r="ID58" s="128"/>
      <c r="IE58" s="128"/>
      <c r="IF58" s="128"/>
      <c r="IG58" s="128"/>
      <c r="IH58" s="128"/>
      <c r="II58" s="128"/>
      <c r="IJ58" s="128"/>
      <c r="IK58" s="128"/>
      <c r="IL58" s="128"/>
      <c r="IM58" s="128"/>
      <c r="IN58" s="128"/>
      <c r="IO58" s="128"/>
      <c r="IP58" s="128"/>
      <c r="IQ58" s="128"/>
      <c r="IR58" s="128"/>
      <c r="IS58" s="128"/>
      <c r="IT58" s="128"/>
      <c r="IU58" s="128"/>
      <c r="IV58" s="128"/>
      <c r="IW58" s="128"/>
    </row>
    <row r="59" customFormat="false" ht="15" hidden="false" customHeight="false" outlineLevel="0" collapsed="false">
      <c r="A59" s="124" t="n">
        <v>58</v>
      </c>
      <c r="B59" s="125" t="s">
        <v>937</v>
      </c>
      <c r="C59" s="125" t="s">
        <v>179</v>
      </c>
      <c r="D59" s="126" t="n">
        <v>1</v>
      </c>
      <c r="E59" s="126" t="n">
        <v>2</v>
      </c>
      <c r="F59" s="126" t="n">
        <v>3</v>
      </c>
      <c r="G59" s="126" t="n">
        <v>4</v>
      </c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EL59" s="128"/>
      <c r="EM59" s="128"/>
      <c r="EN59" s="128"/>
      <c r="EO59" s="128"/>
      <c r="EP59" s="128"/>
      <c r="EQ59" s="128"/>
      <c r="ER59" s="128"/>
      <c r="ES59" s="128"/>
      <c r="ET59" s="128"/>
      <c r="EU59" s="128"/>
      <c r="EV59" s="128"/>
      <c r="EW59" s="128"/>
      <c r="EX59" s="128"/>
      <c r="EY59" s="128"/>
      <c r="EZ59" s="128"/>
      <c r="FA59" s="128"/>
      <c r="FB59" s="128"/>
      <c r="FC59" s="128"/>
      <c r="FD59" s="128"/>
      <c r="FE59" s="128"/>
      <c r="FF59" s="128"/>
      <c r="FG59" s="128"/>
      <c r="FH59" s="128"/>
      <c r="FI59" s="128"/>
      <c r="FJ59" s="128"/>
      <c r="FK59" s="128"/>
      <c r="FL59" s="128"/>
      <c r="FM59" s="128"/>
      <c r="FN59" s="128"/>
      <c r="FO59" s="128"/>
      <c r="FP59" s="128"/>
      <c r="FQ59" s="128"/>
      <c r="FR59" s="128"/>
      <c r="FS59" s="128"/>
      <c r="FT59" s="128"/>
      <c r="FU59" s="128"/>
      <c r="FV59" s="128"/>
      <c r="FW59" s="128"/>
      <c r="FX59" s="128"/>
      <c r="FY59" s="128"/>
      <c r="FZ59" s="128"/>
      <c r="GA59" s="128"/>
      <c r="GB59" s="128"/>
      <c r="GC59" s="128"/>
      <c r="GD59" s="128"/>
      <c r="GE59" s="128"/>
      <c r="GF59" s="128"/>
      <c r="GG59" s="128"/>
      <c r="GH59" s="128"/>
      <c r="GI59" s="128"/>
      <c r="GJ59" s="128"/>
      <c r="GK59" s="128"/>
      <c r="GL59" s="128"/>
      <c r="GM59" s="128"/>
      <c r="GN59" s="128"/>
      <c r="GO59" s="128"/>
      <c r="GP59" s="128"/>
      <c r="GQ59" s="128"/>
      <c r="GR59" s="128"/>
      <c r="GS59" s="128"/>
      <c r="GT59" s="128"/>
      <c r="GU59" s="128"/>
      <c r="GV59" s="128"/>
      <c r="GW59" s="128"/>
      <c r="GX59" s="128"/>
      <c r="GY59" s="128"/>
      <c r="GZ59" s="128"/>
      <c r="HA59" s="128"/>
      <c r="HB59" s="128"/>
      <c r="HC59" s="128"/>
      <c r="HD59" s="128"/>
      <c r="HE59" s="128"/>
      <c r="HF59" s="128"/>
      <c r="HG59" s="128"/>
      <c r="HH59" s="128"/>
      <c r="HI59" s="128"/>
      <c r="HJ59" s="128"/>
      <c r="HK59" s="128"/>
      <c r="HL59" s="128"/>
      <c r="HM59" s="128"/>
      <c r="HN59" s="128"/>
      <c r="HO59" s="128"/>
      <c r="HP59" s="128"/>
      <c r="HQ59" s="128"/>
      <c r="HR59" s="128"/>
      <c r="HS59" s="128"/>
      <c r="HT59" s="128"/>
      <c r="HU59" s="128"/>
      <c r="HV59" s="128"/>
      <c r="HW59" s="128"/>
      <c r="HX59" s="128"/>
      <c r="HY59" s="128"/>
      <c r="HZ59" s="128"/>
      <c r="IA59" s="128"/>
      <c r="IB59" s="128"/>
      <c r="IC59" s="128"/>
      <c r="ID59" s="128"/>
      <c r="IE59" s="128"/>
      <c r="IF59" s="128"/>
      <c r="IG59" s="128"/>
      <c r="IH59" s="128"/>
      <c r="II59" s="128"/>
      <c r="IJ59" s="128"/>
      <c r="IK59" s="128"/>
      <c r="IL59" s="128"/>
      <c r="IM59" s="128"/>
      <c r="IN59" s="128"/>
      <c r="IO59" s="128"/>
      <c r="IP59" s="128"/>
      <c r="IQ59" s="128"/>
      <c r="IR59" s="128"/>
      <c r="IS59" s="128"/>
      <c r="IT59" s="128"/>
      <c r="IU59" s="128"/>
      <c r="IV59" s="128"/>
      <c r="IW59" s="128"/>
    </row>
    <row r="60" customFormat="false" ht="15" hidden="false" customHeight="false" outlineLevel="0" collapsed="false">
      <c r="A60" s="124" t="n">
        <v>59</v>
      </c>
      <c r="B60" s="125" t="s">
        <v>938</v>
      </c>
      <c r="C60" s="125" t="s">
        <v>179</v>
      </c>
      <c r="D60" s="126" t="n">
        <v>1</v>
      </c>
      <c r="E60" s="126" t="n">
        <v>2</v>
      </c>
      <c r="F60" s="126" t="n">
        <v>3</v>
      </c>
      <c r="G60" s="126" t="n">
        <v>4</v>
      </c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EL60" s="128"/>
      <c r="EM60" s="128"/>
      <c r="EN60" s="128"/>
      <c r="EO60" s="128"/>
      <c r="EP60" s="128"/>
      <c r="EQ60" s="128"/>
      <c r="ER60" s="128"/>
      <c r="ES60" s="128"/>
      <c r="ET60" s="128"/>
      <c r="EU60" s="128"/>
      <c r="EV60" s="128"/>
      <c r="EW60" s="128"/>
      <c r="EX60" s="128"/>
      <c r="EY60" s="128"/>
      <c r="EZ60" s="128"/>
      <c r="FA60" s="128"/>
      <c r="FB60" s="128"/>
      <c r="FC60" s="128"/>
      <c r="FD60" s="128"/>
      <c r="FE60" s="128"/>
      <c r="FF60" s="128"/>
      <c r="FG60" s="128"/>
      <c r="FH60" s="128"/>
      <c r="FI60" s="128"/>
      <c r="FJ60" s="128"/>
      <c r="FK60" s="128"/>
      <c r="FL60" s="128"/>
      <c r="FM60" s="128"/>
      <c r="FN60" s="128"/>
      <c r="FO60" s="128"/>
      <c r="FP60" s="128"/>
      <c r="FQ60" s="128"/>
      <c r="FR60" s="128"/>
      <c r="FS60" s="128"/>
      <c r="FT60" s="128"/>
      <c r="FU60" s="128"/>
      <c r="FV60" s="128"/>
      <c r="FW60" s="128"/>
      <c r="FX60" s="128"/>
      <c r="FY60" s="128"/>
      <c r="FZ60" s="128"/>
      <c r="GA60" s="128"/>
      <c r="GB60" s="128"/>
      <c r="GC60" s="128"/>
      <c r="GD60" s="128"/>
      <c r="GE60" s="128"/>
      <c r="GF60" s="128"/>
      <c r="GG60" s="128"/>
      <c r="GH60" s="128"/>
      <c r="GI60" s="128"/>
      <c r="GJ60" s="128"/>
      <c r="GK60" s="128"/>
      <c r="GL60" s="128"/>
      <c r="GM60" s="128"/>
      <c r="GN60" s="128"/>
      <c r="GO60" s="128"/>
      <c r="GP60" s="128"/>
      <c r="GQ60" s="128"/>
      <c r="GR60" s="128"/>
      <c r="GS60" s="128"/>
      <c r="GT60" s="128"/>
      <c r="GU60" s="128"/>
      <c r="GV60" s="128"/>
      <c r="GW60" s="128"/>
      <c r="GX60" s="128"/>
      <c r="GY60" s="128"/>
      <c r="GZ60" s="128"/>
      <c r="HA60" s="128"/>
      <c r="HB60" s="128"/>
      <c r="HC60" s="128"/>
      <c r="HD60" s="128"/>
      <c r="HE60" s="128"/>
      <c r="HF60" s="128"/>
      <c r="HG60" s="128"/>
      <c r="HH60" s="128"/>
      <c r="HI60" s="128"/>
      <c r="HJ60" s="128"/>
      <c r="HK60" s="128"/>
      <c r="HL60" s="128"/>
      <c r="HM60" s="128"/>
      <c r="HN60" s="128"/>
      <c r="HO60" s="128"/>
      <c r="HP60" s="128"/>
      <c r="HQ60" s="128"/>
      <c r="HR60" s="128"/>
      <c r="HS60" s="128"/>
      <c r="HT60" s="128"/>
      <c r="HU60" s="128"/>
      <c r="HV60" s="128"/>
      <c r="HW60" s="128"/>
      <c r="HX60" s="128"/>
      <c r="HY60" s="128"/>
      <c r="HZ60" s="128"/>
      <c r="IA60" s="128"/>
      <c r="IB60" s="128"/>
      <c r="IC60" s="128"/>
      <c r="ID60" s="128"/>
      <c r="IE60" s="128"/>
      <c r="IF60" s="128"/>
      <c r="IG60" s="128"/>
      <c r="IH60" s="128"/>
      <c r="II60" s="128"/>
      <c r="IJ60" s="128"/>
      <c r="IK60" s="128"/>
      <c r="IL60" s="128"/>
      <c r="IM60" s="128"/>
      <c r="IN60" s="128"/>
      <c r="IO60" s="128"/>
      <c r="IP60" s="128"/>
      <c r="IQ60" s="128"/>
      <c r="IR60" s="128"/>
      <c r="IS60" s="128"/>
      <c r="IT60" s="128"/>
      <c r="IU60" s="128"/>
      <c r="IV60" s="128"/>
      <c r="IW60" s="128"/>
    </row>
    <row r="61" customFormat="false" ht="15" hidden="false" customHeight="false" outlineLevel="0" collapsed="false">
      <c r="A61" s="124" t="n">
        <v>60</v>
      </c>
      <c r="B61" s="125" t="s">
        <v>939</v>
      </c>
      <c r="C61" s="125" t="s">
        <v>49</v>
      </c>
      <c r="D61" s="126" t="n">
        <v>1</v>
      </c>
      <c r="E61" s="126" t="n">
        <v>2</v>
      </c>
      <c r="F61" s="126" t="n">
        <v>3</v>
      </c>
      <c r="G61" s="126" t="n">
        <v>4</v>
      </c>
      <c r="H61" s="127" t="n">
        <v>19</v>
      </c>
      <c r="I61" s="127" t="n">
        <v>16</v>
      </c>
      <c r="J61" s="127" t="n">
        <v>17</v>
      </c>
      <c r="K61" s="127" t="n">
        <v>18</v>
      </c>
      <c r="L61" s="127" t="n">
        <v>15</v>
      </c>
      <c r="M61" s="127" t="n">
        <v>10</v>
      </c>
      <c r="N61" s="127" t="n">
        <v>14</v>
      </c>
      <c r="O61" s="126" t="n">
        <v>7</v>
      </c>
      <c r="P61" s="127" t="n">
        <v>12</v>
      </c>
      <c r="Q61" s="127" t="n">
        <v>11</v>
      </c>
      <c r="R61" s="126" t="n">
        <v>6</v>
      </c>
      <c r="S61" s="127" t="n">
        <v>9</v>
      </c>
      <c r="T61" s="127" t="n">
        <v>13</v>
      </c>
      <c r="U61" s="126" t="n">
        <v>5</v>
      </c>
      <c r="V61" s="127" t="n">
        <v>8</v>
      </c>
    </row>
    <row r="62" customFormat="false" ht="15" hidden="false" customHeight="false" outlineLevel="0" collapsed="false">
      <c r="A62" s="124" t="n">
        <v>61</v>
      </c>
      <c r="B62" s="125" t="s">
        <v>940</v>
      </c>
      <c r="C62" s="125" t="s">
        <v>51</v>
      </c>
      <c r="D62" s="130"/>
      <c r="E62" s="130"/>
      <c r="F62" s="130"/>
      <c r="G62" s="130"/>
      <c r="H62" s="130"/>
      <c r="I62" s="127" t="n">
        <v>12</v>
      </c>
      <c r="J62" s="127" t="n">
        <v>13</v>
      </c>
      <c r="K62" s="127" t="n">
        <v>14</v>
      </c>
      <c r="L62" s="127" t="n">
        <v>11</v>
      </c>
      <c r="M62" s="126" t="n">
        <v>6</v>
      </c>
      <c r="N62" s="127" t="n">
        <v>10</v>
      </c>
      <c r="O62" s="126" t="n">
        <v>3</v>
      </c>
      <c r="P62" s="127" t="n">
        <v>8</v>
      </c>
      <c r="Q62" s="126" t="n">
        <v>5</v>
      </c>
      <c r="R62" s="126" t="n">
        <v>2</v>
      </c>
      <c r="S62" s="127" t="n">
        <v>7</v>
      </c>
      <c r="T62" s="127" t="n">
        <v>9</v>
      </c>
      <c r="U62" s="126" t="n">
        <v>1</v>
      </c>
      <c r="V62" s="126" t="n">
        <v>4</v>
      </c>
    </row>
    <row r="63" customFormat="false" ht="15" hidden="false" customHeight="false" outlineLevel="0" collapsed="false">
      <c r="A63" s="124" t="n">
        <v>62</v>
      </c>
      <c r="B63" s="125" t="s">
        <v>941</v>
      </c>
      <c r="C63" s="125" t="s">
        <v>56</v>
      </c>
      <c r="D63" s="126" t="n">
        <v>2</v>
      </c>
      <c r="E63" s="126" t="n">
        <v>4</v>
      </c>
      <c r="F63" s="126" t="n">
        <v>1</v>
      </c>
      <c r="G63" s="126" t="n">
        <v>3</v>
      </c>
      <c r="H63" s="126" t="n">
        <v>19</v>
      </c>
      <c r="I63" s="126" t="n">
        <v>16</v>
      </c>
      <c r="J63" s="126" t="n">
        <v>17</v>
      </c>
      <c r="K63" s="126" t="n">
        <v>18</v>
      </c>
      <c r="L63" s="126" t="n">
        <v>15</v>
      </c>
      <c r="M63" s="126" t="n">
        <v>18</v>
      </c>
      <c r="N63" s="126" t="n">
        <v>10</v>
      </c>
      <c r="O63" s="126" t="n">
        <v>6</v>
      </c>
      <c r="P63" s="126" t="n">
        <v>9</v>
      </c>
      <c r="Q63" s="126" t="n">
        <v>13</v>
      </c>
      <c r="R63" s="126" t="n">
        <v>12</v>
      </c>
      <c r="S63" s="126" t="n">
        <v>14</v>
      </c>
      <c r="T63" s="126" t="n">
        <v>11</v>
      </c>
      <c r="U63" s="126" t="n">
        <v>7</v>
      </c>
      <c r="V63" s="126" t="n">
        <v>5</v>
      </c>
    </row>
    <row r="64" customFormat="false" ht="15" hidden="false" customHeight="false" outlineLevel="0" collapsed="false">
      <c r="A64" s="124" t="n">
        <v>63</v>
      </c>
      <c r="B64" s="125" t="s">
        <v>942</v>
      </c>
      <c r="C64" s="125" t="s">
        <v>58</v>
      </c>
      <c r="D64" s="131" t="s">
        <v>943</v>
      </c>
      <c r="E64" s="126" t="n">
        <v>4</v>
      </c>
      <c r="F64" s="131" t="s">
        <v>944</v>
      </c>
      <c r="G64" s="126" t="n">
        <v>3</v>
      </c>
      <c r="H64" s="126" t="n">
        <v>19</v>
      </c>
      <c r="I64" s="126" t="n">
        <v>16</v>
      </c>
      <c r="J64" s="126" t="n">
        <v>17</v>
      </c>
      <c r="K64" s="126" t="n">
        <v>18</v>
      </c>
      <c r="L64" s="126" t="n">
        <v>15</v>
      </c>
      <c r="M64" s="126" t="n">
        <v>18</v>
      </c>
      <c r="N64" s="126" t="n">
        <v>10</v>
      </c>
      <c r="O64" s="126" t="n">
        <v>6</v>
      </c>
      <c r="P64" s="126" t="n">
        <v>9</v>
      </c>
      <c r="Q64" s="126" t="n">
        <v>13</v>
      </c>
      <c r="R64" s="126" t="n">
        <v>12</v>
      </c>
      <c r="S64" s="126" t="n">
        <v>14</v>
      </c>
      <c r="T64" s="126" t="n">
        <v>11</v>
      </c>
      <c r="U64" s="126" t="n">
        <v>7</v>
      </c>
      <c r="V64" s="126" t="n">
        <v>5</v>
      </c>
    </row>
    <row r="65" customFormat="false" ht="15" hidden="false" customHeight="false" outlineLevel="0" collapsed="false">
      <c r="A65" s="124" t="n">
        <v>64</v>
      </c>
      <c r="B65" s="125" t="s">
        <v>945</v>
      </c>
      <c r="C65" s="125" t="s">
        <v>59</v>
      </c>
      <c r="D65" s="131" t="s">
        <v>943</v>
      </c>
      <c r="E65" s="126" t="n">
        <v>4</v>
      </c>
      <c r="F65" s="131" t="s">
        <v>944</v>
      </c>
      <c r="G65" s="126" t="n">
        <v>3</v>
      </c>
      <c r="H65" s="126" t="n">
        <v>19</v>
      </c>
      <c r="I65" s="126" t="n">
        <v>16</v>
      </c>
      <c r="J65" s="126" t="n">
        <v>17</v>
      </c>
      <c r="K65" s="126" t="n">
        <v>18</v>
      </c>
      <c r="L65" s="126" t="n">
        <v>15</v>
      </c>
      <c r="M65" s="126" t="n">
        <v>18</v>
      </c>
      <c r="N65" s="126" t="n">
        <v>10</v>
      </c>
      <c r="O65" s="126" t="n">
        <v>6</v>
      </c>
      <c r="P65" s="126" t="n">
        <v>9</v>
      </c>
      <c r="Q65" s="126" t="n">
        <v>13</v>
      </c>
      <c r="R65" s="126" t="n">
        <v>12</v>
      </c>
      <c r="S65" s="126" t="n">
        <v>14</v>
      </c>
      <c r="T65" s="126" t="n">
        <v>11</v>
      </c>
      <c r="U65" s="126" t="n">
        <v>7</v>
      </c>
      <c r="V65" s="126" t="n">
        <v>5</v>
      </c>
    </row>
    <row r="66" customFormat="false" ht="15" hidden="false" customHeight="false" outlineLevel="0" collapsed="false">
      <c r="A66" s="124" t="n">
        <v>65</v>
      </c>
      <c r="B66" s="125" t="s">
        <v>946</v>
      </c>
      <c r="C66" s="125" t="s">
        <v>60</v>
      </c>
      <c r="D66" s="126" t="n">
        <v>2</v>
      </c>
      <c r="E66" s="126" t="n">
        <v>4</v>
      </c>
      <c r="F66" s="126" t="n">
        <v>1</v>
      </c>
      <c r="G66" s="126" t="n">
        <v>3</v>
      </c>
      <c r="H66" s="126" t="n">
        <v>19</v>
      </c>
      <c r="I66" s="126" t="n">
        <v>16</v>
      </c>
      <c r="J66" s="126" t="n">
        <v>17</v>
      </c>
      <c r="K66" s="126" t="n">
        <v>18</v>
      </c>
      <c r="L66" s="126" t="n">
        <v>15</v>
      </c>
      <c r="M66" s="126" t="n">
        <v>18</v>
      </c>
      <c r="N66" s="126" t="n">
        <v>10</v>
      </c>
      <c r="O66" s="126" t="n">
        <v>6</v>
      </c>
      <c r="P66" s="126" t="n">
        <v>9</v>
      </c>
      <c r="Q66" s="126" t="n">
        <v>13</v>
      </c>
      <c r="R66" s="126" t="n">
        <v>12</v>
      </c>
      <c r="S66" s="126" t="n">
        <v>14</v>
      </c>
      <c r="T66" s="126" t="n">
        <v>11</v>
      </c>
      <c r="U66" s="126" t="n">
        <v>7</v>
      </c>
      <c r="V66" s="126" t="n">
        <v>5</v>
      </c>
    </row>
    <row r="67" customFormat="false" ht="15" hidden="false" customHeight="false" outlineLevel="0" collapsed="false">
      <c r="A67" s="124" t="n">
        <v>66</v>
      </c>
      <c r="B67" s="125" t="s">
        <v>947</v>
      </c>
      <c r="C67" s="125" t="s">
        <v>183</v>
      </c>
      <c r="D67" s="131" t="s">
        <v>943</v>
      </c>
      <c r="E67" s="126" t="n">
        <v>4</v>
      </c>
      <c r="F67" s="131" t="s">
        <v>944</v>
      </c>
      <c r="G67" s="126" t="n">
        <v>3</v>
      </c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</row>
    <row r="68" customFormat="false" ht="15" hidden="false" customHeight="false" outlineLevel="0" collapsed="false">
      <c r="A68" s="124" t="n">
        <v>67</v>
      </c>
      <c r="B68" s="125" t="s">
        <v>948</v>
      </c>
      <c r="C68" s="125" t="s">
        <v>183</v>
      </c>
      <c r="D68" s="131" t="s">
        <v>943</v>
      </c>
      <c r="E68" s="126" t="n">
        <v>4</v>
      </c>
      <c r="F68" s="131" t="s">
        <v>944</v>
      </c>
      <c r="G68" s="126" t="n">
        <v>3</v>
      </c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</row>
    <row r="69" customFormat="false" ht="15" hidden="false" customHeight="false" outlineLevel="0" collapsed="false">
      <c r="A69" s="124" t="n">
        <v>68</v>
      </c>
      <c r="B69" s="125" t="s">
        <v>949</v>
      </c>
      <c r="C69" s="125" t="s">
        <v>61</v>
      </c>
      <c r="D69" s="127" t="n">
        <v>2</v>
      </c>
      <c r="E69" s="127" t="n">
        <v>3</v>
      </c>
      <c r="F69" s="126" t="n">
        <v>1</v>
      </c>
      <c r="G69" s="127" t="n">
        <v>4</v>
      </c>
      <c r="H69" s="127" t="n">
        <v>19</v>
      </c>
      <c r="I69" s="127" t="n">
        <v>16</v>
      </c>
      <c r="J69" s="127" t="n">
        <v>17</v>
      </c>
      <c r="K69" s="127" t="n">
        <v>18</v>
      </c>
      <c r="L69" s="127" t="n">
        <v>15</v>
      </c>
      <c r="M69" s="127" t="n">
        <v>10</v>
      </c>
      <c r="N69" s="127" t="n">
        <v>14</v>
      </c>
      <c r="O69" s="127" t="n">
        <v>8</v>
      </c>
      <c r="P69" s="127" t="n">
        <v>12</v>
      </c>
      <c r="Q69" s="127" t="n">
        <v>11</v>
      </c>
      <c r="R69" s="127" t="n">
        <v>7</v>
      </c>
      <c r="S69" s="127" t="n">
        <v>6</v>
      </c>
      <c r="T69" s="127" t="n">
        <v>13</v>
      </c>
      <c r="U69" s="127" t="n">
        <v>9</v>
      </c>
      <c r="V69" s="127" t="n">
        <v>5</v>
      </c>
    </row>
    <row r="70" customFormat="false" ht="15" hidden="false" customHeight="false" outlineLevel="0" collapsed="false">
      <c r="A70" s="124" t="n">
        <v>69</v>
      </c>
      <c r="B70" s="125" t="s">
        <v>950</v>
      </c>
      <c r="C70" s="125" t="s">
        <v>63</v>
      </c>
      <c r="D70" s="127" t="n">
        <v>2</v>
      </c>
      <c r="E70" s="127" t="n">
        <v>3</v>
      </c>
      <c r="F70" s="126" t="n">
        <v>1</v>
      </c>
      <c r="G70" s="127" t="n">
        <v>4</v>
      </c>
      <c r="H70" s="127" t="n">
        <v>19</v>
      </c>
      <c r="I70" s="127" t="n">
        <v>16</v>
      </c>
      <c r="J70" s="127" t="n">
        <v>17</v>
      </c>
      <c r="K70" s="127" t="n">
        <v>18</v>
      </c>
      <c r="L70" s="127" t="n">
        <v>15</v>
      </c>
      <c r="M70" s="127" t="n">
        <v>10</v>
      </c>
      <c r="N70" s="127" t="n">
        <v>14</v>
      </c>
      <c r="O70" s="127" t="n">
        <v>8</v>
      </c>
      <c r="P70" s="127" t="n">
        <v>12</v>
      </c>
      <c r="Q70" s="127" t="n">
        <v>11</v>
      </c>
      <c r="R70" s="127" t="n">
        <v>7</v>
      </c>
      <c r="S70" s="127" t="n">
        <v>6</v>
      </c>
      <c r="T70" s="127" t="n">
        <v>13</v>
      </c>
      <c r="U70" s="127" t="n">
        <v>9</v>
      </c>
      <c r="V70" s="127" t="n">
        <v>5</v>
      </c>
    </row>
    <row r="71" customFormat="false" ht="15" hidden="false" customHeight="false" outlineLevel="0" collapsed="false">
      <c r="A71" s="124" t="n">
        <v>70</v>
      </c>
      <c r="B71" s="125" t="s">
        <v>951</v>
      </c>
      <c r="C71" s="125" t="s">
        <v>185</v>
      </c>
      <c r="D71" s="127" t="n">
        <v>2</v>
      </c>
      <c r="E71" s="127" t="n">
        <v>3</v>
      </c>
      <c r="F71" s="127" t="n">
        <v>1</v>
      </c>
      <c r="G71" s="127" t="n">
        <v>4</v>
      </c>
      <c r="H71" s="127" t="n">
        <v>19</v>
      </c>
      <c r="I71" s="127" t="n">
        <v>16</v>
      </c>
      <c r="J71" s="127" t="n">
        <v>17</v>
      </c>
      <c r="K71" s="127" t="n">
        <v>18</v>
      </c>
      <c r="L71" s="127" t="n">
        <v>15</v>
      </c>
      <c r="M71" s="127" t="n">
        <v>10</v>
      </c>
      <c r="N71" s="127" t="n">
        <v>14</v>
      </c>
      <c r="O71" s="127" t="n">
        <v>8</v>
      </c>
      <c r="P71" s="127" t="n">
        <v>12</v>
      </c>
      <c r="Q71" s="127" t="n">
        <v>11</v>
      </c>
      <c r="R71" s="127" t="n">
        <v>7</v>
      </c>
      <c r="S71" s="127" t="n">
        <v>6</v>
      </c>
      <c r="T71" s="127" t="n">
        <v>13</v>
      </c>
      <c r="U71" s="127" t="n">
        <v>9</v>
      </c>
      <c r="V71" s="127" t="n">
        <v>5</v>
      </c>
    </row>
    <row r="72" customFormat="false" ht="15" hidden="false" customHeight="false" outlineLevel="0" collapsed="false">
      <c r="A72" s="124" t="n">
        <v>71</v>
      </c>
      <c r="B72" s="125" t="s">
        <v>952</v>
      </c>
      <c r="C72" s="125" t="s">
        <v>187</v>
      </c>
      <c r="D72" s="126" t="n">
        <v>2</v>
      </c>
      <c r="E72" s="126" t="n">
        <v>3</v>
      </c>
      <c r="F72" s="126" t="n">
        <v>1</v>
      </c>
      <c r="G72" s="126" t="n">
        <v>4</v>
      </c>
      <c r="H72" s="127" t="n">
        <v>19</v>
      </c>
      <c r="I72" s="126" t="n">
        <v>18</v>
      </c>
      <c r="J72" s="126" t="n">
        <v>17</v>
      </c>
      <c r="K72" s="126" t="n">
        <v>16</v>
      </c>
      <c r="L72" s="126" t="n">
        <v>6</v>
      </c>
      <c r="M72" s="126" t="n">
        <v>7</v>
      </c>
      <c r="N72" s="126" t="n">
        <v>9</v>
      </c>
      <c r="O72" s="126" t="n">
        <v>10</v>
      </c>
      <c r="P72" s="126" t="n">
        <v>11</v>
      </c>
      <c r="Q72" s="126" t="n">
        <v>8</v>
      </c>
      <c r="R72" s="126" t="n">
        <v>5</v>
      </c>
      <c r="S72" s="126" t="n">
        <v>12</v>
      </c>
      <c r="T72" s="126" t="n">
        <v>13</v>
      </c>
      <c r="U72" s="126" t="n">
        <v>14</v>
      </c>
      <c r="V72" s="126" t="n">
        <v>15</v>
      </c>
    </row>
    <row r="73" customFormat="false" ht="15" hidden="false" customHeight="false" outlineLevel="0" collapsed="false">
      <c r="A73" s="124" t="n">
        <v>72</v>
      </c>
      <c r="B73" s="125" t="s">
        <v>953</v>
      </c>
      <c r="C73" s="125" t="s">
        <v>191</v>
      </c>
      <c r="D73" s="126" t="n">
        <v>2</v>
      </c>
      <c r="E73" s="126" t="n">
        <v>3</v>
      </c>
      <c r="F73" s="126" t="n">
        <v>1</v>
      </c>
      <c r="G73" s="126" t="n">
        <v>4</v>
      </c>
      <c r="H73" s="127" t="n">
        <v>19</v>
      </c>
      <c r="I73" s="126" t="n">
        <v>15</v>
      </c>
      <c r="J73" s="126" t="n">
        <v>16</v>
      </c>
      <c r="K73" s="126" t="n">
        <v>17</v>
      </c>
      <c r="L73" s="126" t="n">
        <v>18</v>
      </c>
      <c r="M73" s="126" t="n">
        <v>8</v>
      </c>
      <c r="N73" s="126" t="n">
        <v>14</v>
      </c>
      <c r="O73" s="126" t="n">
        <v>6</v>
      </c>
      <c r="P73" s="126" t="n">
        <v>10</v>
      </c>
      <c r="Q73" s="126" t="n">
        <v>9</v>
      </c>
      <c r="R73" s="126" t="n">
        <v>5</v>
      </c>
      <c r="S73" s="126" t="n">
        <v>13</v>
      </c>
      <c r="T73" s="126" t="n">
        <v>12</v>
      </c>
      <c r="U73" s="126" t="n">
        <v>7</v>
      </c>
      <c r="V73" s="126" t="n">
        <v>11</v>
      </c>
    </row>
    <row r="74" customFormat="false" ht="15" hidden="false" customHeight="false" outlineLevel="0" collapsed="false">
      <c r="A74" s="124" t="n">
        <v>73</v>
      </c>
      <c r="B74" s="125" t="s">
        <v>954</v>
      </c>
      <c r="C74" s="125" t="s">
        <v>193</v>
      </c>
      <c r="D74" s="127" t="n">
        <v>2</v>
      </c>
      <c r="E74" s="127" t="n">
        <v>3</v>
      </c>
      <c r="F74" s="127" t="n">
        <v>1</v>
      </c>
      <c r="G74" s="127" t="n">
        <v>4</v>
      </c>
      <c r="H74" s="127" t="n">
        <v>19</v>
      </c>
      <c r="I74" s="127" t="n">
        <v>16</v>
      </c>
      <c r="J74" s="127" t="n">
        <v>17</v>
      </c>
      <c r="K74" s="127" t="n">
        <v>18</v>
      </c>
      <c r="L74" s="127" t="n">
        <v>15</v>
      </c>
      <c r="M74" s="127" t="n">
        <v>10</v>
      </c>
      <c r="N74" s="127" t="n">
        <v>14</v>
      </c>
      <c r="O74" s="127" t="n">
        <v>8</v>
      </c>
      <c r="P74" s="127" t="n">
        <v>12</v>
      </c>
      <c r="Q74" s="127" t="n">
        <v>11</v>
      </c>
      <c r="R74" s="127" t="n">
        <v>7</v>
      </c>
      <c r="S74" s="127" t="n">
        <v>6</v>
      </c>
      <c r="T74" s="127" t="n">
        <v>13</v>
      </c>
      <c r="U74" s="127" t="n">
        <v>9</v>
      </c>
      <c r="V74" s="127" t="n">
        <v>5</v>
      </c>
    </row>
    <row r="75" customFormat="false" ht="15" hidden="false" customHeight="false" outlineLevel="0" collapsed="false">
      <c r="A75" s="124" t="n">
        <v>74</v>
      </c>
      <c r="B75" s="125" t="s">
        <v>955</v>
      </c>
      <c r="C75" s="125" t="s">
        <v>195</v>
      </c>
      <c r="D75" s="127"/>
      <c r="E75" s="127"/>
      <c r="F75" s="127"/>
      <c r="G75" s="127"/>
      <c r="H75" s="127"/>
      <c r="I75" s="127" t="n">
        <v>12</v>
      </c>
      <c r="J75" s="127" t="n">
        <v>13</v>
      </c>
      <c r="K75" s="127" t="n">
        <v>14</v>
      </c>
      <c r="L75" s="127" t="n">
        <v>11</v>
      </c>
      <c r="M75" s="127" t="n">
        <v>6</v>
      </c>
      <c r="N75" s="127" t="n">
        <v>10</v>
      </c>
      <c r="O75" s="127" t="n">
        <v>4</v>
      </c>
      <c r="P75" s="127" t="n">
        <v>8</v>
      </c>
      <c r="Q75" s="127" t="n">
        <v>7</v>
      </c>
      <c r="R75" s="127" t="n">
        <v>3</v>
      </c>
      <c r="S75" s="127" t="n">
        <v>2</v>
      </c>
      <c r="T75" s="127" t="n">
        <v>9</v>
      </c>
      <c r="U75" s="127" t="n">
        <v>5</v>
      </c>
      <c r="V75" s="127" t="n">
        <v>1</v>
      </c>
    </row>
    <row r="76" customFormat="false" ht="15" hidden="false" customHeight="false" outlineLevel="0" collapsed="false">
      <c r="A76" s="124" t="n">
        <v>75</v>
      </c>
      <c r="B76" s="125" t="s">
        <v>956</v>
      </c>
      <c r="C76" s="125" t="s">
        <v>196</v>
      </c>
      <c r="D76" s="126" t="n">
        <v>2</v>
      </c>
      <c r="E76" s="126" t="n">
        <v>3</v>
      </c>
      <c r="F76" s="126" t="n">
        <v>1</v>
      </c>
      <c r="G76" s="127" t="n">
        <v>6</v>
      </c>
      <c r="H76" s="127" t="n">
        <v>18</v>
      </c>
      <c r="I76" s="127" t="n">
        <v>16</v>
      </c>
      <c r="J76" s="127" t="n">
        <v>17</v>
      </c>
      <c r="K76" s="127" t="n">
        <v>18</v>
      </c>
      <c r="L76" s="127" t="n">
        <v>15</v>
      </c>
      <c r="M76" s="127" t="n">
        <v>10</v>
      </c>
      <c r="N76" s="127" t="n">
        <v>14</v>
      </c>
      <c r="O76" s="126" t="n">
        <v>4</v>
      </c>
      <c r="P76" s="127" t="n">
        <v>12</v>
      </c>
      <c r="Q76" s="127" t="n">
        <v>11</v>
      </c>
      <c r="R76" s="127" t="n">
        <v>8</v>
      </c>
      <c r="S76" s="127" t="n">
        <v>7</v>
      </c>
      <c r="T76" s="127" t="n">
        <v>13</v>
      </c>
      <c r="U76" s="127" t="n">
        <v>9</v>
      </c>
      <c r="V76" s="126" t="n">
        <v>5</v>
      </c>
    </row>
    <row r="77" customFormat="false" ht="15" hidden="false" customHeight="false" outlineLevel="0" collapsed="false">
      <c r="A77" s="124" t="n">
        <v>76</v>
      </c>
      <c r="B77" s="125" t="s">
        <v>957</v>
      </c>
      <c r="C77" s="125" t="s">
        <v>197</v>
      </c>
      <c r="D77" s="126" t="n">
        <v>2</v>
      </c>
      <c r="E77" s="127" t="n">
        <v>5</v>
      </c>
      <c r="F77" s="126" t="n">
        <v>1</v>
      </c>
      <c r="G77" s="127" t="n">
        <v>6</v>
      </c>
      <c r="H77" s="127" t="n">
        <v>19</v>
      </c>
      <c r="I77" s="127" t="n">
        <v>16</v>
      </c>
      <c r="J77" s="127" t="n">
        <v>17</v>
      </c>
      <c r="K77" s="127" t="n">
        <v>18</v>
      </c>
      <c r="L77" s="127" t="n">
        <v>15</v>
      </c>
      <c r="M77" s="127" t="n">
        <v>11</v>
      </c>
      <c r="N77" s="127" t="n">
        <v>14</v>
      </c>
      <c r="O77" s="127" t="n">
        <v>9</v>
      </c>
      <c r="P77" s="127" t="n">
        <v>12</v>
      </c>
      <c r="Q77" s="126" t="n">
        <v>4</v>
      </c>
      <c r="R77" s="126" t="n">
        <v>3</v>
      </c>
      <c r="S77" s="127" t="n">
        <v>8</v>
      </c>
      <c r="T77" s="127" t="n">
        <v>13</v>
      </c>
      <c r="U77" s="127" t="n">
        <v>10</v>
      </c>
      <c r="V77" s="127" t="n">
        <v>7</v>
      </c>
    </row>
    <row r="78" customFormat="false" ht="15" hidden="false" customHeight="false" outlineLevel="0" collapsed="false">
      <c r="A78" s="124" t="n">
        <v>77</v>
      </c>
      <c r="B78" s="125" t="s">
        <v>958</v>
      </c>
      <c r="C78" s="125" t="s">
        <v>198</v>
      </c>
      <c r="D78" s="127" t="n">
        <v>7</v>
      </c>
      <c r="E78" s="127" t="n">
        <v>8</v>
      </c>
      <c r="F78" s="127" t="n">
        <v>6</v>
      </c>
      <c r="G78" s="127" t="n">
        <v>9</v>
      </c>
      <c r="H78" s="127" t="n">
        <v>13</v>
      </c>
      <c r="I78" s="127" t="n">
        <v>10</v>
      </c>
      <c r="J78" s="127" t="n">
        <v>11</v>
      </c>
      <c r="K78" s="127" t="n">
        <v>12</v>
      </c>
      <c r="L78" s="126" t="n">
        <v>5</v>
      </c>
      <c r="M78" s="126" t="n">
        <v>5</v>
      </c>
      <c r="N78" s="126" t="n">
        <v>5</v>
      </c>
      <c r="O78" s="126" t="n">
        <v>3</v>
      </c>
      <c r="P78" s="126" t="n">
        <v>5</v>
      </c>
      <c r="Q78" s="126" t="n">
        <v>5</v>
      </c>
      <c r="R78" s="126" t="n">
        <v>1</v>
      </c>
      <c r="S78" s="126" t="n">
        <v>5</v>
      </c>
      <c r="T78" s="126" t="n">
        <v>5</v>
      </c>
      <c r="U78" s="126" t="n">
        <v>4</v>
      </c>
      <c r="V78" s="126" t="n">
        <v>2</v>
      </c>
    </row>
    <row r="79" customFormat="false" ht="15" hidden="false" customHeight="false" outlineLevel="0" collapsed="false">
      <c r="A79" s="124" t="n">
        <v>78</v>
      </c>
      <c r="B79" s="125" t="s">
        <v>959</v>
      </c>
      <c r="C79" s="125" t="s">
        <v>103</v>
      </c>
      <c r="D79" s="126" t="n">
        <v>1</v>
      </c>
      <c r="E79" s="126" t="n">
        <v>2</v>
      </c>
      <c r="F79" s="126" t="n">
        <v>3</v>
      </c>
      <c r="G79" s="126" t="n">
        <v>4</v>
      </c>
      <c r="H79" s="127" t="n">
        <v>19</v>
      </c>
      <c r="I79" s="127" t="n">
        <v>16</v>
      </c>
      <c r="J79" s="127" t="n">
        <v>17</v>
      </c>
      <c r="K79" s="127" t="n">
        <v>18</v>
      </c>
      <c r="L79" s="127" t="n">
        <v>15</v>
      </c>
      <c r="M79" s="127" t="n">
        <v>10</v>
      </c>
      <c r="N79" s="127" t="n">
        <v>14</v>
      </c>
      <c r="O79" s="126" t="n">
        <v>7</v>
      </c>
      <c r="P79" s="127" t="n">
        <v>12</v>
      </c>
      <c r="Q79" s="127" t="n">
        <v>11</v>
      </c>
      <c r="R79" s="126" t="n">
        <v>6</v>
      </c>
      <c r="S79" s="127" t="n">
        <v>9</v>
      </c>
      <c r="T79" s="127" t="n">
        <v>13</v>
      </c>
      <c r="U79" s="126" t="n">
        <v>5</v>
      </c>
      <c r="V79" s="127" t="n">
        <v>8</v>
      </c>
    </row>
    <row r="80" customFormat="false" ht="15" hidden="false" customHeight="false" outlineLevel="0" collapsed="false">
      <c r="A80" s="124" t="n">
        <v>79</v>
      </c>
      <c r="B80" s="125" t="s">
        <v>960</v>
      </c>
      <c r="C80" s="125" t="s">
        <v>203</v>
      </c>
      <c r="D80" s="127" t="n">
        <v>2</v>
      </c>
      <c r="E80" s="127" t="n">
        <v>3</v>
      </c>
      <c r="F80" s="127" t="n">
        <v>1</v>
      </c>
      <c r="G80" s="127" t="n">
        <v>4</v>
      </c>
      <c r="H80" s="127" t="n">
        <v>19</v>
      </c>
      <c r="I80" s="127" t="n">
        <v>16</v>
      </c>
      <c r="J80" s="127" t="n">
        <v>17</v>
      </c>
      <c r="K80" s="127" t="n">
        <v>18</v>
      </c>
      <c r="L80" s="127" t="n">
        <v>15</v>
      </c>
      <c r="M80" s="127" t="n">
        <v>10</v>
      </c>
      <c r="N80" s="127" t="n">
        <v>14</v>
      </c>
      <c r="O80" s="127" t="n">
        <v>8</v>
      </c>
      <c r="P80" s="127" t="n">
        <v>12</v>
      </c>
      <c r="Q80" s="127" t="n">
        <v>11</v>
      </c>
      <c r="R80" s="127" t="n">
        <v>7</v>
      </c>
      <c r="S80" s="127" t="n">
        <v>6</v>
      </c>
      <c r="T80" s="127" t="n">
        <v>13</v>
      </c>
      <c r="U80" s="127" t="n">
        <v>9</v>
      </c>
      <c r="V80" s="127" t="n">
        <v>5</v>
      </c>
    </row>
    <row r="81" customFormat="false" ht="15" hidden="false" customHeight="false" outlineLevel="0" collapsed="false">
      <c r="A81" s="124" t="n">
        <v>80</v>
      </c>
      <c r="B81" s="125" t="s">
        <v>961</v>
      </c>
      <c r="C81" s="125" t="s">
        <v>205</v>
      </c>
      <c r="D81" s="126" t="n">
        <v>2</v>
      </c>
      <c r="E81" s="126" t="n">
        <v>3</v>
      </c>
      <c r="F81" s="126" t="n">
        <v>1</v>
      </c>
      <c r="G81" s="127" t="n">
        <v>4</v>
      </c>
      <c r="H81" s="127" t="n">
        <v>19</v>
      </c>
      <c r="I81" s="127" t="n">
        <v>16</v>
      </c>
      <c r="J81" s="127" t="n">
        <v>17</v>
      </c>
      <c r="K81" s="127" t="n">
        <v>18</v>
      </c>
      <c r="L81" s="127" t="n">
        <v>15</v>
      </c>
      <c r="M81" s="127" t="n">
        <v>10</v>
      </c>
      <c r="N81" s="127" t="n">
        <v>14</v>
      </c>
      <c r="O81" s="127" t="n">
        <v>8</v>
      </c>
      <c r="P81" s="127" t="n">
        <v>12</v>
      </c>
      <c r="Q81" s="127" t="n">
        <v>11</v>
      </c>
      <c r="R81" s="127" t="n">
        <v>7</v>
      </c>
      <c r="S81" s="127" t="n">
        <v>6</v>
      </c>
      <c r="T81" s="127" t="n">
        <v>13</v>
      </c>
      <c r="U81" s="127" t="n">
        <v>9</v>
      </c>
      <c r="V81" s="127" t="n">
        <v>5</v>
      </c>
    </row>
    <row r="82" customFormat="false" ht="15" hidden="false" customHeight="false" outlineLevel="0" collapsed="false">
      <c r="A82" s="124" t="n">
        <v>81</v>
      </c>
      <c r="B82" s="125" t="s">
        <v>962</v>
      </c>
      <c r="C82" s="125" t="s">
        <v>205</v>
      </c>
      <c r="D82" s="126" t="n">
        <v>2</v>
      </c>
      <c r="E82" s="126" t="n">
        <v>3</v>
      </c>
      <c r="F82" s="126" t="n">
        <v>1</v>
      </c>
      <c r="G82" s="127" t="n">
        <v>4</v>
      </c>
      <c r="H82" s="127" t="n">
        <v>19</v>
      </c>
      <c r="I82" s="127" t="n">
        <v>16</v>
      </c>
      <c r="J82" s="127" t="n">
        <v>17</v>
      </c>
      <c r="K82" s="127" t="n">
        <v>18</v>
      </c>
      <c r="L82" s="127" t="n">
        <v>15</v>
      </c>
      <c r="M82" s="127" t="n">
        <v>10</v>
      </c>
      <c r="N82" s="127" t="n">
        <v>14</v>
      </c>
      <c r="O82" s="127" t="n">
        <v>8</v>
      </c>
      <c r="P82" s="127" t="n">
        <v>12</v>
      </c>
      <c r="Q82" s="127" t="n">
        <v>11</v>
      </c>
      <c r="R82" s="127" t="n">
        <v>7</v>
      </c>
      <c r="S82" s="127" t="n">
        <v>6</v>
      </c>
      <c r="T82" s="127" t="n">
        <v>13</v>
      </c>
      <c r="U82" s="127" t="n">
        <v>9</v>
      </c>
      <c r="V82" s="127" t="n">
        <v>5</v>
      </c>
    </row>
    <row r="83" customFormat="false" ht="15" hidden="false" customHeight="false" outlineLevel="0" collapsed="false">
      <c r="A83" s="124" t="n">
        <v>82</v>
      </c>
      <c r="B83" s="125" t="s">
        <v>963</v>
      </c>
      <c r="C83" s="125" t="s">
        <v>206</v>
      </c>
      <c r="D83" s="126" t="n">
        <v>2</v>
      </c>
      <c r="E83" s="126" t="n">
        <v>3</v>
      </c>
      <c r="F83" s="126" t="n">
        <v>1</v>
      </c>
      <c r="G83" s="127" t="n">
        <v>4</v>
      </c>
      <c r="H83" s="127" t="n">
        <v>19</v>
      </c>
      <c r="I83" s="127" t="n">
        <v>16</v>
      </c>
      <c r="J83" s="127" t="n">
        <v>17</v>
      </c>
      <c r="K83" s="127" t="n">
        <v>18</v>
      </c>
      <c r="L83" s="127" t="n">
        <v>15</v>
      </c>
      <c r="M83" s="127" t="n">
        <v>10</v>
      </c>
      <c r="N83" s="127" t="n">
        <v>14</v>
      </c>
      <c r="O83" s="127" t="n">
        <v>8</v>
      </c>
      <c r="P83" s="127" t="n">
        <v>12</v>
      </c>
      <c r="Q83" s="127" t="n">
        <v>11</v>
      </c>
      <c r="R83" s="127" t="n">
        <v>7</v>
      </c>
      <c r="S83" s="127" t="n">
        <v>6</v>
      </c>
      <c r="T83" s="127" t="n">
        <v>13</v>
      </c>
      <c r="U83" s="127" t="n">
        <v>9</v>
      </c>
      <c r="V83" s="127" t="n">
        <v>5</v>
      </c>
    </row>
    <row r="84" customFormat="false" ht="15" hidden="false" customHeight="false" outlineLevel="0" collapsed="false">
      <c r="A84" s="124" t="n">
        <v>83</v>
      </c>
      <c r="B84" s="125" t="s">
        <v>964</v>
      </c>
      <c r="C84" s="125" t="s">
        <v>110</v>
      </c>
      <c r="D84" s="126" t="n">
        <v>2</v>
      </c>
      <c r="E84" s="126" t="n">
        <v>3</v>
      </c>
      <c r="F84" s="126" t="n">
        <v>1</v>
      </c>
      <c r="G84" s="127" t="n">
        <v>8</v>
      </c>
      <c r="H84" s="127" t="n">
        <v>19</v>
      </c>
      <c r="I84" s="127" t="n">
        <v>16</v>
      </c>
      <c r="J84" s="127" t="n">
        <v>17</v>
      </c>
      <c r="K84" s="127" t="n">
        <v>18</v>
      </c>
      <c r="L84" s="127" t="n">
        <v>15</v>
      </c>
      <c r="M84" s="127" t="n">
        <v>12</v>
      </c>
      <c r="N84" s="126" t="n">
        <v>5</v>
      </c>
      <c r="O84" s="127" t="n">
        <v>10</v>
      </c>
      <c r="P84" s="126" t="n">
        <v>4</v>
      </c>
      <c r="Q84" s="127" t="n">
        <v>13</v>
      </c>
      <c r="R84" s="127" t="n">
        <v>9</v>
      </c>
      <c r="S84" s="126" t="n">
        <v>6</v>
      </c>
      <c r="T84" s="127" t="n">
        <v>14</v>
      </c>
      <c r="U84" s="127" t="n">
        <v>11</v>
      </c>
      <c r="V84" s="126" t="n">
        <v>7</v>
      </c>
    </row>
    <row r="85" customFormat="false" ht="15" hidden="false" customHeight="false" outlineLevel="0" collapsed="false">
      <c r="A85" s="124" t="n">
        <v>84</v>
      </c>
      <c r="B85" s="125" t="s">
        <v>965</v>
      </c>
      <c r="C85" s="125" t="s">
        <v>111</v>
      </c>
      <c r="D85" s="127" t="n">
        <v>6</v>
      </c>
      <c r="E85" s="127" t="n">
        <v>7</v>
      </c>
      <c r="F85" s="127" t="n">
        <v>5</v>
      </c>
      <c r="G85" s="127" t="n">
        <v>8</v>
      </c>
      <c r="H85" s="127" t="n">
        <v>19</v>
      </c>
      <c r="I85" s="127" t="n">
        <v>16</v>
      </c>
      <c r="J85" s="127" t="n">
        <v>17</v>
      </c>
      <c r="K85" s="127" t="n">
        <v>18</v>
      </c>
      <c r="L85" s="127" t="n">
        <v>15</v>
      </c>
      <c r="M85" s="127" t="n">
        <v>12</v>
      </c>
      <c r="N85" s="126" t="n">
        <v>2</v>
      </c>
      <c r="O85" s="127" t="n">
        <v>10</v>
      </c>
      <c r="P85" s="126" t="n">
        <v>1</v>
      </c>
      <c r="Q85" s="127" t="n">
        <v>13</v>
      </c>
      <c r="R85" s="127" t="n">
        <v>9</v>
      </c>
      <c r="S85" s="126" t="n">
        <v>3</v>
      </c>
      <c r="T85" s="127" t="n">
        <v>14</v>
      </c>
      <c r="U85" s="127" t="n">
        <v>11</v>
      </c>
      <c r="V85" s="126" t="n">
        <v>4</v>
      </c>
    </row>
    <row r="86" customFormat="false" ht="15" hidden="false" customHeight="false" outlineLevel="0" collapsed="false">
      <c r="A86" s="124" t="n">
        <v>85</v>
      </c>
      <c r="B86" s="125" t="s">
        <v>966</v>
      </c>
      <c r="C86" s="125" t="s">
        <v>207</v>
      </c>
      <c r="D86" s="126" t="n">
        <v>3</v>
      </c>
      <c r="E86" s="126" t="n">
        <v>2</v>
      </c>
      <c r="F86" s="126" t="n">
        <v>1</v>
      </c>
      <c r="G86" s="127" t="n">
        <v>7</v>
      </c>
      <c r="H86" s="127" t="n">
        <v>19</v>
      </c>
      <c r="I86" s="127" t="n">
        <v>16</v>
      </c>
      <c r="J86" s="127" t="n">
        <v>17</v>
      </c>
      <c r="K86" s="127" t="n">
        <v>18</v>
      </c>
      <c r="L86" s="127" t="n">
        <v>15</v>
      </c>
      <c r="M86" s="127" t="n">
        <v>12</v>
      </c>
      <c r="N86" s="126" t="n">
        <v>5</v>
      </c>
      <c r="O86" s="126" t="n">
        <v>4</v>
      </c>
      <c r="P86" s="126" t="n">
        <v>6</v>
      </c>
      <c r="Q86" s="127" t="n">
        <v>13</v>
      </c>
      <c r="R86" s="127" t="n">
        <v>10</v>
      </c>
      <c r="S86" s="127" t="n">
        <v>9</v>
      </c>
      <c r="T86" s="127" t="n">
        <v>14</v>
      </c>
      <c r="U86" s="127" t="n">
        <v>11</v>
      </c>
      <c r="V86" s="127" t="n">
        <v>8</v>
      </c>
    </row>
    <row r="87" customFormat="false" ht="15" hidden="false" customHeight="false" outlineLevel="0" collapsed="false">
      <c r="A87" s="124" t="n">
        <v>86</v>
      </c>
      <c r="B87" s="125" t="s">
        <v>967</v>
      </c>
      <c r="C87" s="125" t="s">
        <v>114</v>
      </c>
      <c r="D87" s="127" t="n">
        <v>6</v>
      </c>
      <c r="E87" s="127" t="n">
        <v>7</v>
      </c>
      <c r="F87" s="127" t="n">
        <v>5</v>
      </c>
      <c r="G87" s="127" t="n">
        <v>8</v>
      </c>
      <c r="H87" s="127" t="n">
        <v>19</v>
      </c>
      <c r="I87" s="127" t="n">
        <v>16</v>
      </c>
      <c r="J87" s="127" t="n">
        <v>17</v>
      </c>
      <c r="K87" s="127" t="n">
        <v>18</v>
      </c>
      <c r="L87" s="127" t="n">
        <v>15</v>
      </c>
      <c r="M87" s="127" t="n">
        <v>10</v>
      </c>
      <c r="N87" s="127" t="n">
        <v>14</v>
      </c>
      <c r="O87" s="126" t="n">
        <v>1</v>
      </c>
      <c r="P87" s="127" t="n">
        <v>12</v>
      </c>
      <c r="Q87" s="127" t="n">
        <v>11</v>
      </c>
      <c r="R87" s="126" t="n">
        <v>2</v>
      </c>
      <c r="S87" s="127" t="n">
        <v>9</v>
      </c>
      <c r="T87" s="127" t="n">
        <v>13</v>
      </c>
      <c r="U87" s="126" t="n">
        <v>3</v>
      </c>
      <c r="V87" s="126" t="n">
        <v>4</v>
      </c>
    </row>
    <row r="88" customFormat="false" ht="15" hidden="false" customHeight="false" outlineLevel="0" collapsed="false">
      <c r="A88" s="124" t="n">
        <v>87</v>
      </c>
      <c r="B88" s="125" t="s">
        <v>968</v>
      </c>
      <c r="C88" s="125" t="s">
        <v>116</v>
      </c>
      <c r="D88" s="127" t="n">
        <v>6</v>
      </c>
      <c r="E88" s="127" t="n">
        <v>7</v>
      </c>
      <c r="F88" s="127" t="n">
        <v>5</v>
      </c>
      <c r="G88" s="127" t="n">
        <v>8</v>
      </c>
      <c r="H88" s="127" t="n">
        <v>19</v>
      </c>
      <c r="I88" s="127" t="n">
        <v>16</v>
      </c>
      <c r="J88" s="127" t="n">
        <v>17</v>
      </c>
      <c r="K88" s="127" t="n">
        <v>18</v>
      </c>
      <c r="L88" s="127" t="n">
        <v>15</v>
      </c>
      <c r="M88" s="127" t="n">
        <v>10</v>
      </c>
      <c r="N88" s="127" t="n">
        <v>14</v>
      </c>
      <c r="O88" s="126" t="n">
        <v>1</v>
      </c>
      <c r="P88" s="127" t="n">
        <v>12</v>
      </c>
      <c r="Q88" s="127" t="n">
        <v>11</v>
      </c>
      <c r="R88" s="126" t="n">
        <v>2</v>
      </c>
      <c r="S88" s="127" t="n">
        <v>9</v>
      </c>
      <c r="T88" s="127" t="n">
        <v>13</v>
      </c>
      <c r="U88" s="126" t="n">
        <v>3</v>
      </c>
      <c r="V88" s="126" t="n">
        <v>4</v>
      </c>
    </row>
    <row r="89" customFormat="false" ht="15" hidden="false" customHeight="false" outlineLevel="0" collapsed="false">
      <c r="A89" s="124" t="n">
        <v>88</v>
      </c>
      <c r="B89" s="125" t="s">
        <v>969</v>
      </c>
      <c r="C89" s="125" t="s">
        <v>117</v>
      </c>
      <c r="D89" s="126" t="n">
        <v>2</v>
      </c>
      <c r="E89" s="126" t="n">
        <v>3</v>
      </c>
      <c r="F89" s="126" t="n">
        <v>1</v>
      </c>
      <c r="G89" s="127" t="n">
        <v>11</v>
      </c>
      <c r="H89" s="127" t="n">
        <v>19</v>
      </c>
      <c r="I89" s="127" t="n">
        <v>16</v>
      </c>
      <c r="J89" s="127" t="n">
        <v>17</v>
      </c>
      <c r="K89" s="127" t="n">
        <v>18</v>
      </c>
      <c r="L89" s="127" t="n">
        <v>15</v>
      </c>
      <c r="M89" s="126" t="n">
        <v>9</v>
      </c>
      <c r="N89" s="127" t="n">
        <v>14</v>
      </c>
      <c r="O89" s="126" t="n">
        <v>4</v>
      </c>
      <c r="P89" s="126" t="n">
        <v>10</v>
      </c>
      <c r="Q89" s="126" t="n">
        <v>8</v>
      </c>
      <c r="R89" s="126" t="n">
        <v>5</v>
      </c>
      <c r="S89" s="127" t="n">
        <v>12</v>
      </c>
      <c r="T89" s="127" t="n">
        <v>13</v>
      </c>
      <c r="U89" s="126" t="n">
        <v>6</v>
      </c>
      <c r="V89" s="126" t="n">
        <v>7</v>
      </c>
    </row>
    <row r="90" customFormat="false" ht="15" hidden="false" customHeight="false" outlineLevel="0" collapsed="false">
      <c r="A90" s="124" t="n">
        <v>89</v>
      </c>
      <c r="B90" s="125" t="s">
        <v>970</v>
      </c>
      <c r="C90" s="125" t="s">
        <v>209</v>
      </c>
      <c r="D90" s="127" t="n">
        <v>2</v>
      </c>
      <c r="E90" s="127" t="n">
        <v>3</v>
      </c>
      <c r="F90" s="127" t="n">
        <v>1</v>
      </c>
      <c r="G90" s="127" t="n">
        <v>4</v>
      </c>
      <c r="H90" s="127" t="n">
        <v>19</v>
      </c>
      <c r="I90" s="127" t="n">
        <v>16</v>
      </c>
      <c r="J90" s="127" t="n">
        <v>17</v>
      </c>
      <c r="K90" s="127" t="n">
        <v>18</v>
      </c>
      <c r="L90" s="127" t="n">
        <v>15</v>
      </c>
      <c r="M90" s="127" t="n">
        <v>10</v>
      </c>
      <c r="N90" s="127" t="n">
        <v>14</v>
      </c>
      <c r="O90" s="127" t="n">
        <v>8</v>
      </c>
      <c r="P90" s="127" t="n">
        <v>12</v>
      </c>
      <c r="Q90" s="127" t="n">
        <v>11</v>
      </c>
      <c r="R90" s="127" t="n">
        <v>7</v>
      </c>
      <c r="S90" s="127" t="n">
        <v>6</v>
      </c>
      <c r="T90" s="127" t="n">
        <v>13</v>
      </c>
      <c r="U90" s="127" t="n">
        <v>9</v>
      </c>
      <c r="V90" s="127" t="n">
        <v>5</v>
      </c>
    </row>
    <row r="91" customFormat="false" ht="15" hidden="false" customHeight="false" outlineLevel="0" collapsed="false">
      <c r="A91" s="124" t="n">
        <v>90</v>
      </c>
      <c r="B91" s="125" t="s">
        <v>971</v>
      </c>
      <c r="C91" s="125" t="s">
        <v>211</v>
      </c>
      <c r="D91" s="127" t="n">
        <v>2</v>
      </c>
      <c r="E91" s="127" t="n">
        <v>3</v>
      </c>
      <c r="F91" s="127" t="n">
        <v>1</v>
      </c>
      <c r="G91" s="127" t="n">
        <v>4</v>
      </c>
      <c r="H91" s="127" t="n">
        <v>19</v>
      </c>
      <c r="I91" s="127" t="n">
        <v>16</v>
      </c>
      <c r="J91" s="127" t="n">
        <v>17</v>
      </c>
      <c r="K91" s="127" t="n">
        <v>18</v>
      </c>
      <c r="L91" s="127" t="n">
        <v>15</v>
      </c>
      <c r="M91" s="127" t="n">
        <v>10</v>
      </c>
      <c r="N91" s="127" t="n">
        <v>14</v>
      </c>
      <c r="O91" s="127" t="n">
        <v>8</v>
      </c>
      <c r="P91" s="127" t="n">
        <v>12</v>
      </c>
      <c r="Q91" s="127" t="n">
        <v>11</v>
      </c>
      <c r="R91" s="127" t="n">
        <v>7</v>
      </c>
      <c r="S91" s="127" t="n">
        <v>6</v>
      </c>
      <c r="T91" s="127" t="n">
        <v>13</v>
      </c>
      <c r="U91" s="127" t="n">
        <v>9</v>
      </c>
      <c r="V91" s="127" t="n">
        <v>5</v>
      </c>
    </row>
    <row r="92" customFormat="false" ht="15" hidden="false" customHeight="false" outlineLevel="0" collapsed="false">
      <c r="A92" s="124" t="n">
        <v>91</v>
      </c>
      <c r="B92" s="125" t="s">
        <v>972</v>
      </c>
      <c r="C92" s="125" t="s">
        <v>125</v>
      </c>
      <c r="D92" s="127" t="n">
        <v>2</v>
      </c>
      <c r="E92" s="126" t="n">
        <v>1</v>
      </c>
      <c r="F92" s="126" t="n">
        <v>1</v>
      </c>
      <c r="G92" s="127" t="n">
        <v>3</v>
      </c>
      <c r="H92" s="127" t="n">
        <v>18</v>
      </c>
      <c r="I92" s="127" t="n">
        <v>15</v>
      </c>
      <c r="J92" s="127" t="n">
        <v>16</v>
      </c>
      <c r="K92" s="127" t="n">
        <v>17</v>
      </c>
      <c r="L92" s="127" t="n">
        <v>14</v>
      </c>
      <c r="M92" s="127" t="n">
        <v>9</v>
      </c>
      <c r="N92" s="127" t="n">
        <v>13</v>
      </c>
      <c r="O92" s="127" t="n">
        <v>7</v>
      </c>
      <c r="P92" s="127" t="n">
        <v>11</v>
      </c>
      <c r="Q92" s="127" t="n">
        <v>10</v>
      </c>
      <c r="R92" s="127" t="n">
        <v>6</v>
      </c>
      <c r="S92" s="127" t="n">
        <v>5</v>
      </c>
      <c r="T92" s="127" t="n">
        <v>12</v>
      </c>
      <c r="U92" s="127" t="n">
        <v>8</v>
      </c>
      <c r="V92" s="127" t="n">
        <v>4</v>
      </c>
    </row>
    <row r="93" customFormat="false" ht="15" hidden="false" customHeight="false" outlineLevel="0" collapsed="false">
      <c r="A93" s="124" t="n">
        <v>92</v>
      </c>
      <c r="B93" s="125" t="s">
        <v>973</v>
      </c>
      <c r="C93" s="125" t="s">
        <v>129</v>
      </c>
      <c r="D93" s="127" t="n">
        <v>2</v>
      </c>
      <c r="E93" s="127" t="n">
        <v>3</v>
      </c>
      <c r="F93" s="127" t="n">
        <v>1</v>
      </c>
      <c r="G93" s="127" t="n">
        <v>4</v>
      </c>
      <c r="H93" s="127" t="n">
        <v>19</v>
      </c>
      <c r="I93" s="127" t="n">
        <v>16</v>
      </c>
      <c r="J93" s="127" t="n">
        <v>17</v>
      </c>
      <c r="K93" s="127" t="n">
        <v>18</v>
      </c>
      <c r="L93" s="127" t="n">
        <v>15</v>
      </c>
      <c r="M93" s="127" t="n">
        <v>10</v>
      </c>
      <c r="N93" s="127" t="n">
        <v>14</v>
      </c>
      <c r="O93" s="127" t="n">
        <v>8</v>
      </c>
      <c r="P93" s="127" t="n">
        <v>12</v>
      </c>
      <c r="Q93" s="127" t="n">
        <v>11</v>
      </c>
      <c r="R93" s="127" t="n">
        <v>7</v>
      </c>
      <c r="S93" s="127" t="n">
        <v>6</v>
      </c>
      <c r="T93" s="127" t="n">
        <v>13</v>
      </c>
      <c r="U93" s="127" t="n">
        <v>9</v>
      </c>
      <c r="V93" s="127" t="n">
        <v>5</v>
      </c>
    </row>
    <row r="94" customFormat="false" ht="15" hidden="false" customHeight="false" outlineLevel="0" collapsed="false">
      <c r="A94" s="124" t="n">
        <v>93</v>
      </c>
      <c r="B94" s="125" t="s">
        <v>974</v>
      </c>
      <c r="C94" s="125" t="s">
        <v>131</v>
      </c>
      <c r="D94" s="127" t="n">
        <v>2</v>
      </c>
      <c r="E94" s="127" t="n">
        <v>3</v>
      </c>
      <c r="F94" s="127" t="n">
        <v>1</v>
      </c>
      <c r="G94" s="127" t="n">
        <v>4</v>
      </c>
      <c r="H94" s="127" t="n">
        <v>19</v>
      </c>
      <c r="I94" s="127" t="n">
        <v>16</v>
      </c>
      <c r="J94" s="127" t="n">
        <v>17</v>
      </c>
      <c r="K94" s="127" t="n">
        <v>18</v>
      </c>
      <c r="L94" s="127" t="n">
        <v>15</v>
      </c>
      <c r="M94" s="127" t="n">
        <v>10</v>
      </c>
      <c r="N94" s="127" t="n">
        <v>14</v>
      </c>
      <c r="O94" s="127" t="n">
        <v>8</v>
      </c>
      <c r="P94" s="127" t="n">
        <v>12</v>
      </c>
      <c r="Q94" s="127" t="n">
        <v>11</v>
      </c>
      <c r="R94" s="127" t="n">
        <v>7</v>
      </c>
      <c r="S94" s="127" t="n">
        <v>6</v>
      </c>
      <c r="T94" s="127" t="n">
        <v>13</v>
      </c>
      <c r="U94" s="127" t="n">
        <v>9</v>
      </c>
      <c r="V94" s="127" t="n">
        <v>5</v>
      </c>
    </row>
    <row r="95" customFormat="false" ht="15" hidden="false" customHeight="false" outlineLevel="0" collapsed="false">
      <c r="A95" s="124" t="n">
        <v>94</v>
      </c>
      <c r="B95" s="125" t="s">
        <v>975</v>
      </c>
      <c r="C95" s="125" t="s">
        <v>134</v>
      </c>
      <c r="D95" s="126" t="n">
        <v>2</v>
      </c>
      <c r="E95" s="127" t="n">
        <v>3</v>
      </c>
      <c r="F95" s="126" t="n">
        <v>1</v>
      </c>
      <c r="G95" s="127" t="n">
        <v>4</v>
      </c>
      <c r="H95" s="127" t="n">
        <v>19</v>
      </c>
      <c r="I95" s="127" t="n">
        <v>16</v>
      </c>
      <c r="J95" s="127" t="n">
        <v>17</v>
      </c>
      <c r="K95" s="127" t="n">
        <v>18</v>
      </c>
      <c r="L95" s="127" t="n">
        <v>15</v>
      </c>
      <c r="M95" s="127" t="n">
        <v>10</v>
      </c>
      <c r="N95" s="127" t="n">
        <v>14</v>
      </c>
      <c r="O95" s="127" t="n">
        <v>8</v>
      </c>
      <c r="P95" s="127" t="n">
        <v>12</v>
      </c>
      <c r="Q95" s="127" t="n">
        <v>11</v>
      </c>
      <c r="R95" s="127" t="n">
        <v>7</v>
      </c>
      <c r="S95" s="127" t="n">
        <v>6</v>
      </c>
      <c r="T95" s="127" t="n">
        <v>13</v>
      </c>
      <c r="U95" s="127" t="n">
        <v>9</v>
      </c>
      <c r="V95" s="127" t="n">
        <v>5</v>
      </c>
    </row>
    <row r="96" customFormat="false" ht="15" hidden="false" customHeight="false" outlineLevel="0" collapsed="false">
      <c r="A96" s="124" t="n">
        <v>95</v>
      </c>
      <c r="B96" s="125" t="s">
        <v>976</v>
      </c>
      <c r="C96" s="125" t="s">
        <v>144</v>
      </c>
      <c r="D96" s="126" t="n">
        <v>1</v>
      </c>
      <c r="E96" s="126" t="n">
        <v>1</v>
      </c>
      <c r="F96" s="126" t="n">
        <v>1</v>
      </c>
      <c r="G96" s="127" t="n">
        <v>5</v>
      </c>
      <c r="H96" s="127" t="n">
        <v>10</v>
      </c>
      <c r="I96" s="127" t="n">
        <v>7</v>
      </c>
      <c r="J96" s="127" t="n">
        <v>8</v>
      </c>
      <c r="K96" s="127" t="n">
        <v>9</v>
      </c>
      <c r="L96" s="127" t="n">
        <v>6</v>
      </c>
      <c r="M96" s="126" t="n">
        <v>3</v>
      </c>
      <c r="N96" s="126" t="n">
        <v>3</v>
      </c>
      <c r="O96" s="126" t="n">
        <v>2</v>
      </c>
      <c r="P96" s="126" t="n">
        <v>3</v>
      </c>
      <c r="Q96" s="126" t="n">
        <v>3</v>
      </c>
      <c r="R96" s="126" t="n">
        <v>2</v>
      </c>
      <c r="S96" s="126" t="n">
        <v>3</v>
      </c>
      <c r="T96" s="126" t="n">
        <v>4</v>
      </c>
      <c r="U96" s="126" t="n">
        <v>2</v>
      </c>
      <c r="V96" s="126" t="n">
        <v>4</v>
      </c>
    </row>
    <row r="97" customFormat="false" ht="15" hidden="false" customHeight="false" outlineLevel="0" collapsed="false">
      <c r="A97" s="124" t="n">
        <v>96</v>
      </c>
      <c r="B97" s="125" t="s">
        <v>977</v>
      </c>
      <c r="C97" s="125" t="s">
        <v>146</v>
      </c>
      <c r="D97" s="126" t="n">
        <v>1</v>
      </c>
      <c r="E97" s="126" t="n">
        <v>1</v>
      </c>
      <c r="F97" s="126" t="n">
        <v>1</v>
      </c>
      <c r="G97" s="127" t="n">
        <v>5</v>
      </c>
      <c r="H97" s="127" t="n">
        <v>10</v>
      </c>
      <c r="I97" s="127" t="n">
        <v>7</v>
      </c>
      <c r="J97" s="127" t="n">
        <v>8</v>
      </c>
      <c r="K97" s="127" t="n">
        <v>9</v>
      </c>
      <c r="L97" s="127" t="n">
        <v>6</v>
      </c>
      <c r="M97" s="126" t="n">
        <v>3</v>
      </c>
      <c r="N97" s="126" t="n">
        <v>3</v>
      </c>
      <c r="O97" s="126" t="n">
        <v>2</v>
      </c>
      <c r="P97" s="126" t="n">
        <v>3</v>
      </c>
      <c r="Q97" s="126" t="n">
        <v>3</v>
      </c>
      <c r="R97" s="126" t="n">
        <v>2</v>
      </c>
      <c r="S97" s="126" t="n">
        <v>3</v>
      </c>
      <c r="T97" s="126" t="n">
        <v>4</v>
      </c>
      <c r="U97" s="126" t="n">
        <v>2</v>
      </c>
      <c r="V97" s="126" t="n">
        <v>4</v>
      </c>
    </row>
    <row r="98" customFormat="false" ht="15" hidden="false" customHeight="false" outlineLevel="0" collapsed="false">
      <c r="A98" s="124" t="n">
        <v>97</v>
      </c>
      <c r="B98" s="125" t="s">
        <v>978</v>
      </c>
      <c r="C98" s="125" t="s">
        <v>147</v>
      </c>
      <c r="D98" s="126" t="n">
        <v>1</v>
      </c>
      <c r="E98" s="126" t="n">
        <v>1</v>
      </c>
      <c r="F98" s="126" t="n">
        <v>1</v>
      </c>
      <c r="G98" s="127" t="n">
        <v>5</v>
      </c>
      <c r="H98" s="127" t="n">
        <v>10</v>
      </c>
      <c r="I98" s="127" t="n">
        <v>7</v>
      </c>
      <c r="J98" s="127" t="n">
        <v>8</v>
      </c>
      <c r="K98" s="127" t="n">
        <v>9</v>
      </c>
      <c r="L98" s="127" t="n">
        <v>6</v>
      </c>
      <c r="M98" s="126" t="n">
        <v>3</v>
      </c>
      <c r="N98" s="126" t="n">
        <v>3</v>
      </c>
      <c r="O98" s="126" t="n">
        <v>2</v>
      </c>
      <c r="P98" s="126" t="n">
        <v>3</v>
      </c>
      <c r="Q98" s="126" t="n">
        <v>3</v>
      </c>
      <c r="R98" s="126" t="n">
        <v>2</v>
      </c>
      <c r="S98" s="126" t="n">
        <v>3</v>
      </c>
      <c r="T98" s="126" t="n">
        <v>4</v>
      </c>
      <c r="U98" s="126" t="n">
        <v>2</v>
      </c>
      <c r="V98" s="126" t="n">
        <v>4</v>
      </c>
    </row>
    <row r="99" customFormat="false" ht="15" hidden="false" customHeight="false" outlineLevel="0" collapsed="false">
      <c r="A99" s="124" t="n">
        <v>98</v>
      </c>
      <c r="B99" s="125" t="s">
        <v>979</v>
      </c>
      <c r="C99" s="125" t="s">
        <v>148</v>
      </c>
      <c r="D99" s="126" t="n">
        <v>1</v>
      </c>
      <c r="E99" s="126" t="n">
        <v>1</v>
      </c>
      <c r="F99" s="126" t="n">
        <v>1</v>
      </c>
      <c r="G99" s="127" t="n">
        <v>5</v>
      </c>
      <c r="H99" s="127" t="n">
        <v>10</v>
      </c>
      <c r="I99" s="127" t="n">
        <v>7</v>
      </c>
      <c r="J99" s="127" t="n">
        <v>8</v>
      </c>
      <c r="K99" s="127" t="n">
        <v>9</v>
      </c>
      <c r="L99" s="127" t="n">
        <v>6</v>
      </c>
      <c r="M99" s="126" t="n">
        <v>3</v>
      </c>
      <c r="N99" s="126" t="n">
        <v>3</v>
      </c>
      <c r="O99" s="126" t="n">
        <v>2</v>
      </c>
      <c r="P99" s="126" t="n">
        <v>3</v>
      </c>
      <c r="Q99" s="126" t="n">
        <v>3</v>
      </c>
      <c r="R99" s="126" t="n">
        <v>2</v>
      </c>
      <c r="S99" s="126" t="n">
        <v>3</v>
      </c>
      <c r="T99" s="126" t="n">
        <v>4</v>
      </c>
      <c r="U99" s="126" t="n">
        <v>2</v>
      </c>
      <c r="V99" s="126" t="n">
        <v>4</v>
      </c>
    </row>
    <row r="100" customFormat="false" ht="15" hidden="false" customHeight="false" outlineLevel="0" collapsed="false">
      <c r="A100" s="124" t="n">
        <v>99</v>
      </c>
      <c r="B100" s="125" t="s">
        <v>980</v>
      </c>
      <c r="C100" s="125" t="s">
        <v>149</v>
      </c>
      <c r="D100" s="127" t="n">
        <v>5</v>
      </c>
      <c r="E100" s="127" t="n">
        <v>6</v>
      </c>
      <c r="F100" s="127" t="n">
        <v>4</v>
      </c>
      <c r="G100" s="127" t="n">
        <v>7</v>
      </c>
      <c r="H100" s="127" t="n">
        <v>12</v>
      </c>
      <c r="I100" s="127" t="n">
        <v>9</v>
      </c>
      <c r="J100" s="127" t="n">
        <v>10</v>
      </c>
      <c r="K100" s="127" t="n">
        <v>11</v>
      </c>
      <c r="L100" s="127" t="n">
        <v>8</v>
      </c>
      <c r="M100" s="126" t="n">
        <v>2</v>
      </c>
      <c r="N100" s="126" t="n">
        <v>2</v>
      </c>
      <c r="O100" s="126" t="n">
        <v>1</v>
      </c>
      <c r="P100" s="126" t="n">
        <v>2</v>
      </c>
      <c r="Q100" s="126" t="n">
        <v>2</v>
      </c>
      <c r="R100" s="126" t="n">
        <v>1</v>
      </c>
      <c r="S100" s="126" t="n">
        <v>2</v>
      </c>
      <c r="T100" s="126" t="n">
        <v>3</v>
      </c>
      <c r="U100" s="126" t="n">
        <v>1</v>
      </c>
      <c r="V100" s="126" t="n">
        <v>3</v>
      </c>
    </row>
    <row r="101" customFormat="false" ht="15" hidden="false" customHeight="false" outlineLevel="0" collapsed="false">
      <c r="A101" s="124" t="n">
        <v>100</v>
      </c>
      <c r="B101" s="125" t="s">
        <v>981</v>
      </c>
      <c r="C101" s="125" t="s">
        <v>213</v>
      </c>
      <c r="D101" s="127" t="n">
        <v>2</v>
      </c>
      <c r="E101" s="127" t="n">
        <v>3</v>
      </c>
      <c r="F101" s="127" t="n">
        <v>1</v>
      </c>
      <c r="G101" s="127" t="n">
        <v>4</v>
      </c>
      <c r="H101" s="127" t="n">
        <v>19</v>
      </c>
      <c r="I101" s="127" t="n">
        <v>16</v>
      </c>
      <c r="J101" s="127" t="n">
        <v>17</v>
      </c>
      <c r="K101" s="127" t="n">
        <v>18</v>
      </c>
      <c r="L101" s="127" t="n">
        <v>15</v>
      </c>
      <c r="M101" s="127" t="n">
        <v>10</v>
      </c>
      <c r="N101" s="127" t="n">
        <v>14</v>
      </c>
      <c r="O101" s="127" t="n">
        <v>8</v>
      </c>
      <c r="P101" s="127" t="n">
        <v>12</v>
      </c>
      <c r="Q101" s="127" t="n">
        <v>11</v>
      </c>
      <c r="R101" s="127" t="n">
        <v>7</v>
      </c>
      <c r="S101" s="127" t="n">
        <v>6</v>
      </c>
      <c r="T101" s="127" t="n">
        <v>13</v>
      </c>
      <c r="U101" s="127" t="n">
        <v>9</v>
      </c>
      <c r="V101" s="127" t="n">
        <v>5</v>
      </c>
    </row>
    <row r="102" customFormat="false" ht="15" hidden="false" customHeight="false" outlineLevel="0" collapsed="false">
      <c r="A102" s="124" t="n">
        <v>101</v>
      </c>
      <c r="B102" s="125" t="s">
        <v>982</v>
      </c>
      <c r="C102" s="125" t="s">
        <v>160</v>
      </c>
      <c r="D102" s="126" t="n">
        <v>3</v>
      </c>
      <c r="E102" s="126" t="n">
        <v>2</v>
      </c>
      <c r="F102" s="126" t="n">
        <v>1</v>
      </c>
      <c r="G102" s="126" t="n">
        <v>4</v>
      </c>
      <c r="H102" s="127" t="n">
        <v>19</v>
      </c>
      <c r="I102" s="126" t="n">
        <v>16</v>
      </c>
      <c r="J102" s="126" t="n">
        <v>17</v>
      </c>
      <c r="K102" s="126" t="n">
        <v>18</v>
      </c>
      <c r="L102" s="126" t="n">
        <v>15</v>
      </c>
      <c r="M102" s="126" t="n">
        <v>11</v>
      </c>
      <c r="N102" s="126" t="n">
        <v>12</v>
      </c>
      <c r="O102" s="126" t="n">
        <v>8</v>
      </c>
      <c r="P102" s="126" t="n">
        <v>13</v>
      </c>
      <c r="Q102" s="126" t="n">
        <v>9</v>
      </c>
      <c r="R102" s="126" t="n">
        <v>6</v>
      </c>
      <c r="S102" s="126" t="n">
        <v>10</v>
      </c>
      <c r="T102" s="126" t="n">
        <v>14</v>
      </c>
      <c r="U102" s="126" t="n">
        <v>7</v>
      </c>
      <c r="V102" s="126" t="n">
        <v>5</v>
      </c>
    </row>
    <row r="103" customFormat="false" ht="15" hidden="false" customHeight="false" outlineLevel="0" collapsed="false">
      <c r="A103" s="124" t="n">
        <v>102</v>
      </c>
      <c r="B103" s="125" t="s">
        <v>983</v>
      </c>
      <c r="C103" s="125" t="s">
        <v>162</v>
      </c>
      <c r="D103" s="126" t="n">
        <v>3</v>
      </c>
      <c r="E103" s="126" t="n">
        <v>2</v>
      </c>
      <c r="F103" s="126" t="n">
        <v>1</v>
      </c>
      <c r="G103" s="126" t="n">
        <v>4</v>
      </c>
      <c r="H103" s="127" t="n">
        <v>19</v>
      </c>
      <c r="I103" s="126" t="n">
        <v>16</v>
      </c>
      <c r="J103" s="126" t="n">
        <v>17</v>
      </c>
      <c r="K103" s="126" t="n">
        <v>18</v>
      </c>
      <c r="L103" s="126" t="n">
        <v>15</v>
      </c>
      <c r="M103" s="126" t="n">
        <v>11</v>
      </c>
      <c r="N103" s="126" t="n">
        <v>12</v>
      </c>
      <c r="O103" s="126" t="n">
        <v>8</v>
      </c>
      <c r="P103" s="126" t="n">
        <v>13</v>
      </c>
      <c r="Q103" s="126" t="n">
        <v>9</v>
      </c>
      <c r="R103" s="126" t="n">
        <v>6</v>
      </c>
      <c r="S103" s="126" t="n">
        <v>10</v>
      </c>
      <c r="T103" s="126" t="n">
        <v>14</v>
      </c>
      <c r="U103" s="126" t="n">
        <v>7</v>
      </c>
      <c r="V103" s="126" t="n">
        <v>5</v>
      </c>
    </row>
    <row r="104" customFormat="false" ht="15" hidden="false" customHeight="false" outlineLevel="0" collapsed="false">
      <c r="A104" s="124" t="n">
        <v>103</v>
      </c>
      <c r="B104" s="125" t="s">
        <v>984</v>
      </c>
      <c r="C104" s="125" t="s">
        <v>163</v>
      </c>
      <c r="D104" s="126" t="n">
        <v>3</v>
      </c>
      <c r="E104" s="126" t="n">
        <v>2</v>
      </c>
      <c r="F104" s="126" t="n">
        <v>1</v>
      </c>
      <c r="G104" s="126" t="n">
        <v>4</v>
      </c>
      <c r="H104" s="127" t="n">
        <v>19</v>
      </c>
      <c r="I104" s="126" t="n">
        <v>16</v>
      </c>
      <c r="J104" s="126" t="n">
        <v>17</v>
      </c>
      <c r="K104" s="126" t="n">
        <v>18</v>
      </c>
      <c r="L104" s="126" t="n">
        <v>15</v>
      </c>
      <c r="M104" s="126" t="n">
        <v>11</v>
      </c>
      <c r="N104" s="126" t="n">
        <v>12</v>
      </c>
      <c r="O104" s="126" t="n">
        <v>8</v>
      </c>
      <c r="P104" s="126" t="n">
        <v>13</v>
      </c>
      <c r="Q104" s="126" t="n">
        <v>9</v>
      </c>
      <c r="R104" s="126" t="n">
        <v>6</v>
      </c>
      <c r="S104" s="126" t="n">
        <v>10</v>
      </c>
      <c r="T104" s="126" t="n">
        <v>14</v>
      </c>
      <c r="U104" s="126" t="n">
        <v>7</v>
      </c>
      <c r="V104" s="126" t="n">
        <v>5</v>
      </c>
    </row>
    <row r="105" customFormat="false" ht="15" hidden="false" customHeight="false" outlineLevel="0" collapsed="false">
      <c r="A105" s="124" t="n">
        <v>104</v>
      </c>
      <c r="B105" s="125" t="s">
        <v>985</v>
      </c>
      <c r="C105" s="125" t="s">
        <v>167</v>
      </c>
      <c r="D105" s="126" t="n">
        <v>1</v>
      </c>
      <c r="E105" s="126" t="n">
        <v>2</v>
      </c>
      <c r="F105" s="126" t="n">
        <v>3</v>
      </c>
      <c r="G105" s="126" t="n">
        <v>4</v>
      </c>
      <c r="H105" s="127" t="n">
        <v>19</v>
      </c>
      <c r="I105" s="127" t="n">
        <v>16</v>
      </c>
      <c r="J105" s="127" t="n">
        <v>17</v>
      </c>
      <c r="K105" s="127" t="n">
        <v>18</v>
      </c>
      <c r="L105" s="127" t="n">
        <v>15</v>
      </c>
      <c r="M105" s="127" t="n">
        <v>10</v>
      </c>
      <c r="N105" s="127" t="n">
        <v>14</v>
      </c>
      <c r="O105" s="126" t="n">
        <v>7</v>
      </c>
      <c r="P105" s="127" t="n">
        <v>12</v>
      </c>
      <c r="Q105" s="127" t="n">
        <v>11</v>
      </c>
      <c r="R105" s="126" t="n">
        <v>6</v>
      </c>
      <c r="S105" s="127" t="n">
        <v>9</v>
      </c>
      <c r="T105" s="127" t="n">
        <v>13</v>
      </c>
      <c r="U105" s="126" t="n">
        <v>5</v>
      </c>
      <c r="V105" s="127" t="n">
        <v>8</v>
      </c>
    </row>
    <row r="106" customFormat="false" ht="15" hidden="false" customHeight="false" outlineLevel="0" collapsed="false">
      <c r="A106" s="124" t="n">
        <v>105</v>
      </c>
      <c r="B106" s="125" t="s">
        <v>986</v>
      </c>
      <c r="C106" s="125" t="s">
        <v>169</v>
      </c>
      <c r="D106" s="126" t="n">
        <v>1</v>
      </c>
      <c r="E106" s="126" t="n">
        <v>2</v>
      </c>
      <c r="F106" s="126" t="n">
        <v>3</v>
      </c>
      <c r="G106" s="126" t="n">
        <v>4</v>
      </c>
      <c r="H106" s="127" t="n">
        <v>19</v>
      </c>
      <c r="I106" s="127" t="n">
        <v>16</v>
      </c>
      <c r="J106" s="127" t="n">
        <v>17</v>
      </c>
      <c r="K106" s="127" t="n">
        <v>18</v>
      </c>
      <c r="L106" s="127" t="n">
        <v>15</v>
      </c>
      <c r="M106" s="127" t="n">
        <v>10</v>
      </c>
      <c r="N106" s="127" t="n">
        <v>14</v>
      </c>
      <c r="O106" s="126" t="n">
        <v>7</v>
      </c>
      <c r="P106" s="127" t="n">
        <v>12</v>
      </c>
      <c r="Q106" s="127" t="n">
        <v>11</v>
      </c>
      <c r="R106" s="126" t="n">
        <v>6</v>
      </c>
      <c r="S106" s="127" t="n">
        <v>9</v>
      </c>
      <c r="T106" s="127" t="n">
        <v>13</v>
      </c>
      <c r="U106" s="126" t="n">
        <v>5</v>
      </c>
      <c r="V106" s="127" t="n">
        <v>8</v>
      </c>
    </row>
    <row r="107" customFormat="false" ht="15" hidden="false" customHeight="false" outlineLevel="0" collapsed="false">
      <c r="A107" s="124" t="n">
        <v>106</v>
      </c>
      <c r="B107" s="125" t="s">
        <v>987</v>
      </c>
      <c r="C107" s="125" t="s">
        <v>214</v>
      </c>
      <c r="D107" s="127" t="n">
        <v>2</v>
      </c>
      <c r="E107" s="127" t="n">
        <v>3</v>
      </c>
      <c r="F107" s="127" t="n">
        <v>1</v>
      </c>
      <c r="G107" s="127" t="n">
        <v>4</v>
      </c>
      <c r="H107" s="127" t="n">
        <v>19</v>
      </c>
      <c r="I107" s="127" t="n">
        <v>16</v>
      </c>
      <c r="J107" s="127" t="n">
        <v>17</v>
      </c>
      <c r="K107" s="127" t="n">
        <v>18</v>
      </c>
      <c r="L107" s="127" t="n">
        <v>15</v>
      </c>
      <c r="M107" s="127" t="n">
        <v>10</v>
      </c>
      <c r="N107" s="127" t="n">
        <v>14</v>
      </c>
      <c r="O107" s="127" t="n">
        <v>8</v>
      </c>
      <c r="P107" s="127" t="n">
        <v>12</v>
      </c>
      <c r="Q107" s="127" t="n">
        <v>11</v>
      </c>
      <c r="R107" s="127" t="n">
        <v>7</v>
      </c>
      <c r="S107" s="127" t="n">
        <v>6</v>
      </c>
      <c r="T107" s="127" t="n">
        <v>13</v>
      </c>
      <c r="U107" s="127" t="n">
        <v>9</v>
      </c>
      <c r="V107" s="127" t="n">
        <v>5</v>
      </c>
    </row>
    <row r="108" customFormat="false" ht="15" hidden="false" customHeight="false" outlineLevel="0" collapsed="false">
      <c r="A108" s="124" t="n">
        <v>107</v>
      </c>
      <c r="B108" s="125" t="s">
        <v>988</v>
      </c>
      <c r="C108" s="125" t="s">
        <v>173</v>
      </c>
      <c r="D108" s="126" t="n">
        <v>3</v>
      </c>
      <c r="E108" s="126" t="n">
        <v>2</v>
      </c>
      <c r="F108" s="126" t="n">
        <v>1</v>
      </c>
      <c r="G108" s="126" t="n">
        <v>4</v>
      </c>
      <c r="H108" s="127" t="n">
        <v>19</v>
      </c>
      <c r="I108" s="127" t="n">
        <v>16</v>
      </c>
      <c r="J108" s="127" t="n">
        <v>17</v>
      </c>
      <c r="K108" s="127" t="n">
        <v>18</v>
      </c>
      <c r="L108" s="127" t="n">
        <v>15</v>
      </c>
      <c r="M108" s="127" t="n">
        <v>10</v>
      </c>
      <c r="N108" s="127" t="n">
        <v>14</v>
      </c>
      <c r="O108" s="126" t="n">
        <v>6</v>
      </c>
      <c r="P108" s="127" t="n">
        <v>12</v>
      </c>
      <c r="Q108" s="127" t="n">
        <v>11</v>
      </c>
      <c r="R108" s="127" t="n">
        <v>8</v>
      </c>
      <c r="S108" s="127" t="n">
        <v>7</v>
      </c>
      <c r="T108" s="127" t="n">
        <v>13</v>
      </c>
      <c r="U108" s="127" t="n">
        <v>9</v>
      </c>
      <c r="V108" s="126" t="n">
        <v>5</v>
      </c>
    </row>
    <row r="109" customFormat="false" ht="15" hidden="false" customHeight="false" outlineLevel="0" collapsed="false">
      <c r="A109" s="124" t="n">
        <v>108</v>
      </c>
      <c r="B109" s="125" t="s">
        <v>989</v>
      </c>
      <c r="C109" s="125" t="s">
        <v>175</v>
      </c>
      <c r="D109" s="126" t="n">
        <v>3</v>
      </c>
      <c r="E109" s="126" t="n">
        <v>2</v>
      </c>
      <c r="F109" s="126" t="n">
        <v>1</v>
      </c>
      <c r="G109" s="126" t="n">
        <v>4</v>
      </c>
      <c r="H109" s="127" t="n">
        <v>19</v>
      </c>
      <c r="I109" s="127" t="n">
        <v>16</v>
      </c>
      <c r="J109" s="127" t="n">
        <v>17</v>
      </c>
      <c r="K109" s="127" t="n">
        <v>18</v>
      </c>
      <c r="L109" s="127" t="n">
        <v>15</v>
      </c>
      <c r="M109" s="127" t="n">
        <v>10</v>
      </c>
      <c r="N109" s="127" t="n">
        <v>14</v>
      </c>
      <c r="O109" s="126" t="n">
        <v>6</v>
      </c>
      <c r="P109" s="127" t="n">
        <v>12</v>
      </c>
      <c r="Q109" s="127" t="n">
        <v>11</v>
      </c>
      <c r="R109" s="127" t="n">
        <v>8</v>
      </c>
      <c r="S109" s="127" t="n">
        <v>7</v>
      </c>
      <c r="T109" s="127" t="n">
        <v>13</v>
      </c>
      <c r="U109" s="127" t="n">
        <v>9</v>
      </c>
      <c r="V109" s="126" t="n">
        <v>5</v>
      </c>
    </row>
    <row r="110" customFormat="false" ht="15" hidden="false" customHeight="false" outlineLevel="0" collapsed="false">
      <c r="A110" s="124" t="n">
        <v>109</v>
      </c>
      <c r="B110" s="125" t="s">
        <v>990</v>
      </c>
      <c r="C110" s="125" t="s">
        <v>38</v>
      </c>
      <c r="D110" s="127" t="n">
        <v>2</v>
      </c>
      <c r="E110" s="127" t="n">
        <v>3</v>
      </c>
      <c r="F110" s="127" t="n">
        <v>1</v>
      </c>
      <c r="G110" s="127" t="n">
        <v>4</v>
      </c>
      <c r="H110" s="127" t="n">
        <v>19</v>
      </c>
      <c r="I110" s="127" t="n">
        <v>16</v>
      </c>
      <c r="J110" s="127" t="n">
        <v>17</v>
      </c>
      <c r="K110" s="127" t="n">
        <v>18</v>
      </c>
      <c r="L110" s="127" t="n">
        <v>15</v>
      </c>
      <c r="M110" s="127" t="n">
        <v>10</v>
      </c>
      <c r="N110" s="127" t="n">
        <v>14</v>
      </c>
      <c r="O110" s="127" t="n">
        <v>8</v>
      </c>
      <c r="P110" s="127" t="n">
        <v>12</v>
      </c>
      <c r="Q110" s="127" t="n">
        <v>11</v>
      </c>
      <c r="R110" s="127" t="n">
        <v>7</v>
      </c>
      <c r="S110" s="127" t="n">
        <v>6</v>
      </c>
      <c r="T110" s="127" t="n">
        <v>13</v>
      </c>
      <c r="U110" s="127" t="n">
        <v>9</v>
      </c>
      <c r="V110" s="127" t="n">
        <v>5</v>
      </c>
    </row>
    <row r="111" customFormat="false" ht="15" hidden="false" customHeight="false" outlineLevel="0" collapsed="false">
      <c r="A111" s="124" t="n">
        <v>110</v>
      </c>
      <c r="B111" s="125" t="s">
        <v>991</v>
      </c>
      <c r="C111" s="125" t="s">
        <v>43</v>
      </c>
      <c r="D111" s="127" t="n">
        <v>6</v>
      </c>
      <c r="E111" s="127" t="n">
        <v>7</v>
      </c>
      <c r="F111" s="127" t="n">
        <v>5</v>
      </c>
      <c r="G111" s="127" t="n">
        <v>8</v>
      </c>
      <c r="H111" s="127" t="n">
        <v>19</v>
      </c>
      <c r="I111" s="127" t="n">
        <v>16</v>
      </c>
      <c r="J111" s="127" t="n">
        <v>17</v>
      </c>
      <c r="K111" s="127" t="n">
        <v>18</v>
      </c>
      <c r="L111" s="127" t="n">
        <v>15</v>
      </c>
      <c r="M111" s="127" t="n">
        <v>10</v>
      </c>
      <c r="N111" s="127" t="n">
        <v>14</v>
      </c>
      <c r="O111" s="126" t="n">
        <v>1</v>
      </c>
      <c r="P111" s="127" t="n">
        <v>12</v>
      </c>
      <c r="Q111" s="127" t="n">
        <v>11</v>
      </c>
      <c r="R111" s="126" t="n">
        <v>4</v>
      </c>
      <c r="S111" s="126" t="n">
        <v>3</v>
      </c>
      <c r="T111" s="127" t="n">
        <v>13</v>
      </c>
      <c r="U111" s="127" t="n">
        <v>9</v>
      </c>
      <c r="V111" s="126" t="n">
        <v>2</v>
      </c>
    </row>
    <row r="112" customFormat="false" ht="15" hidden="false" customHeight="false" outlineLevel="0" collapsed="false">
      <c r="A112" s="124" t="n">
        <v>111</v>
      </c>
      <c r="B112" s="125" t="s">
        <v>992</v>
      </c>
      <c r="C112" s="125" t="s">
        <v>52</v>
      </c>
      <c r="D112" s="126" t="n">
        <v>1</v>
      </c>
      <c r="E112" s="126" t="n">
        <v>2</v>
      </c>
      <c r="F112" s="126" t="n">
        <v>3</v>
      </c>
      <c r="G112" s="126" t="n">
        <v>4</v>
      </c>
      <c r="H112" s="127" t="n">
        <v>19</v>
      </c>
      <c r="I112" s="127" t="n">
        <v>16</v>
      </c>
      <c r="J112" s="127" t="n">
        <v>17</v>
      </c>
      <c r="K112" s="127" t="n">
        <v>18</v>
      </c>
      <c r="L112" s="127" t="n">
        <v>15</v>
      </c>
      <c r="M112" s="127" t="n">
        <v>10</v>
      </c>
      <c r="N112" s="127" t="n">
        <v>14</v>
      </c>
      <c r="O112" s="126" t="n">
        <v>7</v>
      </c>
      <c r="P112" s="127" t="n">
        <v>12</v>
      </c>
      <c r="Q112" s="127" t="n">
        <v>11</v>
      </c>
      <c r="R112" s="126" t="n">
        <v>6</v>
      </c>
      <c r="S112" s="127" t="n">
        <v>9</v>
      </c>
      <c r="T112" s="127" t="n">
        <v>13</v>
      </c>
      <c r="U112" s="126" t="n">
        <v>5</v>
      </c>
      <c r="V112" s="127" t="n">
        <v>8</v>
      </c>
    </row>
    <row r="113" customFormat="false" ht="15" hidden="false" customHeight="false" outlineLevel="0" collapsed="false">
      <c r="A113" s="124" t="n">
        <v>112</v>
      </c>
      <c r="B113" s="125" t="s">
        <v>993</v>
      </c>
      <c r="C113" s="125" t="s">
        <v>53</v>
      </c>
      <c r="D113" s="127" t="n">
        <v>13</v>
      </c>
      <c r="E113" s="127" t="n">
        <v>14</v>
      </c>
      <c r="F113" s="127" t="n">
        <v>12</v>
      </c>
      <c r="G113" s="127" t="n">
        <v>15</v>
      </c>
      <c r="H113" s="126" t="n">
        <v>11</v>
      </c>
      <c r="I113" s="126" t="n">
        <v>8</v>
      </c>
      <c r="J113" s="126" t="n">
        <v>9</v>
      </c>
      <c r="K113" s="126" t="n">
        <v>10</v>
      </c>
      <c r="L113" s="126" t="n">
        <v>7</v>
      </c>
      <c r="M113" s="126" t="n">
        <v>4</v>
      </c>
      <c r="N113" s="126" t="n">
        <v>6</v>
      </c>
      <c r="O113" s="126" t="n">
        <v>2</v>
      </c>
      <c r="P113" s="126" t="n">
        <v>5</v>
      </c>
      <c r="Q113" s="126" t="n">
        <v>9</v>
      </c>
      <c r="R113" s="126" t="n">
        <v>8</v>
      </c>
      <c r="S113" s="126" t="n">
        <v>10</v>
      </c>
      <c r="T113" s="126" t="n">
        <v>7</v>
      </c>
      <c r="U113" s="126" t="n">
        <v>3</v>
      </c>
      <c r="V113" s="126" t="n">
        <v>1</v>
      </c>
    </row>
    <row r="114" customFormat="false" ht="15" hidden="false" customHeight="false" outlineLevel="0" collapsed="false">
      <c r="A114" s="124" t="n">
        <v>113</v>
      </c>
      <c r="B114" s="125" t="s">
        <v>994</v>
      </c>
      <c r="C114" s="125" t="s">
        <v>55</v>
      </c>
      <c r="D114" s="126" t="n">
        <v>2</v>
      </c>
      <c r="E114" s="126" t="n">
        <v>4</v>
      </c>
      <c r="F114" s="126" t="n">
        <v>1</v>
      </c>
      <c r="G114" s="126" t="n">
        <v>3</v>
      </c>
      <c r="H114" s="126" t="n">
        <v>19</v>
      </c>
      <c r="I114" s="126" t="n">
        <v>16</v>
      </c>
      <c r="J114" s="126" t="n">
        <v>17</v>
      </c>
      <c r="K114" s="126" t="n">
        <v>18</v>
      </c>
      <c r="L114" s="126" t="n">
        <v>15</v>
      </c>
      <c r="M114" s="126" t="n">
        <v>8</v>
      </c>
      <c r="N114" s="126" t="n">
        <v>10</v>
      </c>
      <c r="O114" s="126" t="n">
        <v>6</v>
      </c>
      <c r="P114" s="126" t="n">
        <v>9</v>
      </c>
      <c r="Q114" s="126" t="n">
        <v>13</v>
      </c>
      <c r="R114" s="126" t="n">
        <v>12</v>
      </c>
      <c r="S114" s="126" t="n">
        <v>14</v>
      </c>
      <c r="T114" s="126" t="n">
        <v>11</v>
      </c>
      <c r="U114" s="126" t="n">
        <v>7</v>
      </c>
      <c r="V114" s="126" t="n">
        <v>5</v>
      </c>
    </row>
    <row r="115" customFormat="false" ht="15" hidden="false" customHeight="false" outlineLevel="0" collapsed="false">
      <c r="A115" s="124" t="n">
        <v>114</v>
      </c>
      <c r="B115" s="125" t="s">
        <v>995</v>
      </c>
      <c r="C115" s="125" t="s">
        <v>64</v>
      </c>
      <c r="D115" s="127" t="n">
        <v>5</v>
      </c>
      <c r="E115" s="127" t="n">
        <v>6</v>
      </c>
      <c r="F115" s="127" t="n">
        <v>4</v>
      </c>
      <c r="G115" s="127" t="n">
        <v>7</v>
      </c>
      <c r="H115" s="127" t="n">
        <v>19</v>
      </c>
      <c r="I115" s="127" t="n">
        <v>16</v>
      </c>
      <c r="J115" s="127" t="n">
        <v>17</v>
      </c>
      <c r="K115" s="127" t="n">
        <v>18</v>
      </c>
      <c r="L115" s="127" t="n">
        <v>15</v>
      </c>
      <c r="M115" s="127" t="n">
        <v>10</v>
      </c>
      <c r="N115" s="127" t="n">
        <v>14</v>
      </c>
      <c r="O115" s="126" t="n">
        <v>3</v>
      </c>
      <c r="P115" s="127" t="n">
        <v>12</v>
      </c>
      <c r="Q115" s="127" t="n">
        <v>11</v>
      </c>
      <c r="R115" s="126" t="n">
        <v>1</v>
      </c>
      <c r="S115" s="127" t="n">
        <v>8</v>
      </c>
      <c r="T115" s="127" t="n">
        <v>13</v>
      </c>
      <c r="U115" s="127" t="n">
        <v>9</v>
      </c>
      <c r="V115" s="126" t="n">
        <v>2</v>
      </c>
    </row>
    <row r="116" customFormat="false" ht="15" hidden="false" customHeight="false" outlineLevel="0" collapsed="false">
      <c r="A116" s="124" t="n">
        <v>115</v>
      </c>
      <c r="B116" s="125" t="s">
        <v>996</v>
      </c>
      <c r="C116" s="125" t="s">
        <v>66</v>
      </c>
      <c r="D116" s="126" t="n">
        <v>1</v>
      </c>
      <c r="E116" s="126" t="n">
        <v>2</v>
      </c>
      <c r="F116" s="126" t="n">
        <v>3</v>
      </c>
      <c r="G116" s="126" t="n">
        <v>3</v>
      </c>
      <c r="H116" s="127" t="n">
        <v>19</v>
      </c>
      <c r="I116" s="127" t="n">
        <v>16</v>
      </c>
      <c r="J116" s="127" t="n">
        <v>17</v>
      </c>
      <c r="K116" s="127" t="n">
        <v>18</v>
      </c>
      <c r="L116" s="127" t="n">
        <v>15</v>
      </c>
      <c r="M116" s="127" t="n">
        <v>10</v>
      </c>
      <c r="N116" s="127" t="n">
        <v>14</v>
      </c>
      <c r="O116" s="127" t="n">
        <v>8</v>
      </c>
      <c r="P116" s="127" t="n">
        <v>12</v>
      </c>
      <c r="Q116" s="127" t="n">
        <v>11</v>
      </c>
      <c r="R116" s="127" t="n">
        <v>7</v>
      </c>
      <c r="S116" s="127" t="n">
        <v>6</v>
      </c>
      <c r="T116" s="127" t="n">
        <v>13</v>
      </c>
      <c r="U116" s="127" t="n">
        <v>9</v>
      </c>
      <c r="V116" s="127" t="n">
        <v>5</v>
      </c>
    </row>
    <row r="117" customFormat="false" ht="15" hidden="false" customHeight="false" outlineLevel="0" collapsed="false">
      <c r="A117" s="124" t="n">
        <v>116</v>
      </c>
      <c r="B117" s="125" t="s">
        <v>997</v>
      </c>
      <c r="C117" s="125" t="s">
        <v>70</v>
      </c>
      <c r="D117" s="127" t="n">
        <v>5</v>
      </c>
      <c r="E117" s="127" t="n">
        <v>6</v>
      </c>
      <c r="F117" s="127" t="n">
        <v>4</v>
      </c>
      <c r="G117" s="127" t="n">
        <v>7</v>
      </c>
      <c r="H117" s="127" t="n">
        <v>19</v>
      </c>
      <c r="I117" s="127" t="n">
        <v>16</v>
      </c>
      <c r="J117" s="127" t="n">
        <v>17</v>
      </c>
      <c r="K117" s="127" t="n">
        <v>18</v>
      </c>
      <c r="L117" s="127" t="n">
        <v>15</v>
      </c>
      <c r="M117" s="127" t="n">
        <v>10</v>
      </c>
      <c r="N117" s="127" t="n">
        <v>14</v>
      </c>
      <c r="O117" s="126" t="n">
        <v>1</v>
      </c>
      <c r="P117" s="127" t="n">
        <v>12</v>
      </c>
      <c r="Q117" s="127" t="n">
        <v>11</v>
      </c>
      <c r="R117" s="127" t="n">
        <v>9</v>
      </c>
      <c r="S117" s="127" t="n">
        <v>8</v>
      </c>
      <c r="T117" s="127" t="n">
        <v>13</v>
      </c>
      <c r="U117" s="126" t="n">
        <v>3</v>
      </c>
      <c r="V117" s="126" t="n">
        <v>2</v>
      </c>
    </row>
    <row r="118" customFormat="false" ht="15" hidden="false" customHeight="false" outlineLevel="0" collapsed="false">
      <c r="A118" s="124" t="n">
        <v>117</v>
      </c>
      <c r="B118" s="125" t="s">
        <v>998</v>
      </c>
      <c r="C118" s="125" t="s">
        <v>72</v>
      </c>
      <c r="D118" s="127" t="n">
        <v>5</v>
      </c>
      <c r="E118" s="127" t="n">
        <v>6</v>
      </c>
      <c r="F118" s="127" t="n">
        <v>4</v>
      </c>
      <c r="G118" s="127" t="n">
        <v>7</v>
      </c>
      <c r="H118" s="127" t="n">
        <v>19</v>
      </c>
      <c r="I118" s="127" t="n">
        <v>16</v>
      </c>
      <c r="J118" s="127" t="n">
        <v>17</v>
      </c>
      <c r="K118" s="127" t="n">
        <v>18</v>
      </c>
      <c r="L118" s="127" t="n">
        <v>15</v>
      </c>
      <c r="M118" s="127" t="n">
        <v>10</v>
      </c>
      <c r="N118" s="127" t="n">
        <v>14</v>
      </c>
      <c r="O118" s="126" t="n">
        <v>1</v>
      </c>
      <c r="P118" s="127" t="n">
        <v>12</v>
      </c>
      <c r="Q118" s="127" t="n">
        <v>11</v>
      </c>
      <c r="R118" s="127" t="n">
        <v>9</v>
      </c>
      <c r="S118" s="127" t="n">
        <v>8</v>
      </c>
      <c r="T118" s="127" t="n">
        <v>13</v>
      </c>
      <c r="U118" s="126" t="n">
        <v>3</v>
      </c>
      <c r="V118" s="126" t="n">
        <v>2</v>
      </c>
    </row>
    <row r="119" customFormat="false" ht="15" hidden="false" customHeight="false" outlineLevel="0" collapsed="false">
      <c r="A119" s="124" t="n">
        <v>118</v>
      </c>
      <c r="B119" s="125" t="s">
        <v>999</v>
      </c>
      <c r="C119" s="125" t="s">
        <v>73</v>
      </c>
      <c r="D119" s="127" t="n">
        <v>5</v>
      </c>
      <c r="E119" s="127" t="n">
        <v>6</v>
      </c>
      <c r="F119" s="127" t="n">
        <v>4</v>
      </c>
      <c r="G119" s="127" t="n">
        <v>7</v>
      </c>
      <c r="H119" s="127" t="n">
        <v>19</v>
      </c>
      <c r="I119" s="127" t="n">
        <v>16</v>
      </c>
      <c r="J119" s="127" t="n">
        <v>17</v>
      </c>
      <c r="K119" s="127" t="n">
        <v>18</v>
      </c>
      <c r="L119" s="127" t="n">
        <v>15</v>
      </c>
      <c r="M119" s="127" t="n">
        <v>10</v>
      </c>
      <c r="N119" s="127" t="n">
        <v>14</v>
      </c>
      <c r="O119" s="126" t="n">
        <v>1</v>
      </c>
      <c r="P119" s="127" t="n">
        <v>12</v>
      </c>
      <c r="Q119" s="127" t="n">
        <v>11</v>
      </c>
      <c r="R119" s="127" t="n">
        <v>9</v>
      </c>
      <c r="S119" s="127" t="n">
        <v>8</v>
      </c>
      <c r="T119" s="127" t="n">
        <v>13</v>
      </c>
      <c r="U119" s="126" t="n">
        <v>3</v>
      </c>
      <c r="V119" s="126" t="n">
        <v>2</v>
      </c>
    </row>
    <row r="120" customFormat="false" ht="15" hidden="false" customHeight="false" outlineLevel="0" collapsed="false">
      <c r="A120" s="124" t="n">
        <v>119</v>
      </c>
      <c r="B120" s="125" t="s">
        <v>1000</v>
      </c>
      <c r="C120" s="125" t="s">
        <v>74</v>
      </c>
      <c r="D120" s="127" t="n">
        <v>6</v>
      </c>
      <c r="E120" s="127" t="n">
        <v>7</v>
      </c>
      <c r="F120" s="126" t="n">
        <v>1</v>
      </c>
      <c r="G120" s="126" t="n">
        <v>2</v>
      </c>
      <c r="H120" s="127" t="n">
        <v>19</v>
      </c>
      <c r="I120" s="127" t="n">
        <v>16</v>
      </c>
      <c r="J120" s="127" t="n">
        <v>17</v>
      </c>
      <c r="K120" s="127" t="n">
        <v>18</v>
      </c>
      <c r="L120" s="127" t="n">
        <v>15</v>
      </c>
      <c r="M120" s="127" t="n">
        <v>10</v>
      </c>
      <c r="N120" s="127" t="n">
        <v>14</v>
      </c>
      <c r="O120" s="126" t="n">
        <v>3</v>
      </c>
      <c r="P120" s="127" t="n">
        <v>12</v>
      </c>
      <c r="Q120" s="127" t="n">
        <v>11</v>
      </c>
      <c r="R120" s="127" t="n">
        <v>9</v>
      </c>
      <c r="S120" s="127" t="n">
        <v>8</v>
      </c>
      <c r="T120" s="127" t="n">
        <v>13</v>
      </c>
      <c r="U120" s="126" t="n">
        <v>5</v>
      </c>
      <c r="V120" s="126" t="n">
        <v>4</v>
      </c>
    </row>
    <row r="121" customFormat="false" ht="15" hidden="false" customHeight="false" outlineLevel="0" collapsed="false">
      <c r="A121" s="124" t="n">
        <v>120</v>
      </c>
      <c r="B121" s="125" t="s">
        <v>1001</v>
      </c>
      <c r="C121" s="125" t="s">
        <v>75</v>
      </c>
      <c r="D121" s="127" t="n">
        <v>6</v>
      </c>
      <c r="E121" s="127" t="n">
        <v>7</v>
      </c>
      <c r="F121" s="126" t="n">
        <v>1</v>
      </c>
      <c r="G121" s="126" t="n">
        <v>2</v>
      </c>
      <c r="H121" s="127" t="n">
        <v>19</v>
      </c>
      <c r="I121" s="127" t="n">
        <v>16</v>
      </c>
      <c r="J121" s="127" t="n">
        <v>17</v>
      </c>
      <c r="K121" s="127" t="n">
        <v>18</v>
      </c>
      <c r="L121" s="127" t="n">
        <v>15</v>
      </c>
      <c r="M121" s="127" t="n">
        <v>10</v>
      </c>
      <c r="N121" s="127" t="n">
        <v>14</v>
      </c>
      <c r="O121" s="126" t="n">
        <v>3</v>
      </c>
      <c r="P121" s="127" t="n">
        <v>12</v>
      </c>
      <c r="Q121" s="127" t="n">
        <v>11</v>
      </c>
      <c r="R121" s="127" t="n">
        <v>9</v>
      </c>
      <c r="S121" s="127" t="n">
        <v>8</v>
      </c>
      <c r="T121" s="127" t="n">
        <v>13</v>
      </c>
      <c r="U121" s="126" t="n">
        <v>5</v>
      </c>
      <c r="V121" s="126" t="n">
        <v>4</v>
      </c>
    </row>
    <row r="122" customFormat="false" ht="15" hidden="false" customHeight="false" outlineLevel="0" collapsed="false">
      <c r="A122" s="124" t="n">
        <v>121</v>
      </c>
      <c r="B122" s="125" t="s">
        <v>1002</v>
      </c>
      <c r="C122" s="125" t="s">
        <v>76</v>
      </c>
      <c r="D122" s="127" t="n">
        <v>6</v>
      </c>
      <c r="E122" s="127" t="n">
        <v>7</v>
      </c>
      <c r="F122" s="126" t="n">
        <v>1</v>
      </c>
      <c r="G122" s="126" t="n">
        <v>2</v>
      </c>
      <c r="H122" s="127" t="n">
        <v>19</v>
      </c>
      <c r="I122" s="127" t="n">
        <v>16</v>
      </c>
      <c r="J122" s="127" t="n">
        <v>17</v>
      </c>
      <c r="K122" s="127" t="n">
        <v>18</v>
      </c>
      <c r="L122" s="127" t="n">
        <v>15</v>
      </c>
      <c r="M122" s="127" t="n">
        <v>10</v>
      </c>
      <c r="N122" s="127" t="n">
        <v>14</v>
      </c>
      <c r="O122" s="126" t="n">
        <v>3</v>
      </c>
      <c r="P122" s="127" t="n">
        <v>12</v>
      </c>
      <c r="Q122" s="127" t="n">
        <v>11</v>
      </c>
      <c r="R122" s="127" t="n">
        <v>9</v>
      </c>
      <c r="S122" s="127" t="n">
        <v>8</v>
      </c>
      <c r="T122" s="127" t="n">
        <v>13</v>
      </c>
      <c r="U122" s="126" t="n">
        <v>5</v>
      </c>
      <c r="V122" s="126" t="n">
        <v>4</v>
      </c>
    </row>
    <row r="123" customFormat="false" ht="15" hidden="false" customHeight="false" outlineLevel="0" collapsed="false">
      <c r="A123" s="124" t="n">
        <v>122</v>
      </c>
      <c r="B123" s="125" t="s">
        <v>1003</v>
      </c>
      <c r="C123" s="125" t="s">
        <v>77</v>
      </c>
      <c r="D123" s="130" t="n">
        <v>2</v>
      </c>
      <c r="E123" s="130" t="n">
        <v>3</v>
      </c>
      <c r="F123" s="130" t="n">
        <v>1</v>
      </c>
      <c r="G123" s="130" t="n">
        <v>4</v>
      </c>
      <c r="H123" s="127" t="n">
        <v>15</v>
      </c>
      <c r="I123" s="127" t="n">
        <v>12</v>
      </c>
      <c r="J123" s="127" t="n">
        <v>13</v>
      </c>
      <c r="K123" s="127" t="n">
        <v>14</v>
      </c>
      <c r="L123" s="127" t="n">
        <v>11</v>
      </c>
      <c r="M123" s="127" t="n">
        <v>8</v>
      </c>
      <c r="N123" s="127" t="n">
        <v>10</v>
      </c>
      <c r="O123" s="126" t="n">
        <v>1</v>
      </c>
      <c r="P123" s="127" t="n">
        <v>9</v>
      </c>
      <c r="Q123" s="126" t="n">
        <v>3</v>
      </c>
      <c r="R123" s="127" t="n">
        <v>6</v>
      </c>
      <c r="S123" s="127" t="n">
        <v>5</v>
      </c>
      <c r="T123" s="126" t="n">
        <v>4</v>
      </c>
      <c r="U123" s="127" t="n">
        <v>7</v>
      </c>
      <c r="V123" s="126" t="n">
        <v>2</v>
      </c>
    </row>
    <row r="124" customFormat="false" ht="15" hidden="false" customHeight="false" outlineLevel="0" collapsed="false">
      <c r="A124" s="124" t="n">
        <v>123</v>
      </c>
      <c r="B124" s="125" t="s">
        <v>1004</v>
      </c>
      <c r="C124" s="125" t="s">
        <v>79</v>
      </c>
      <c r="D124" s="130" t="n">
        <v>2</v>
      </c>
      <c r="E124" s="130" t="n">
        <v>3</v>
      </c>
      <c r="F124" s="130" t="n">
        <v>1</v>
      </c>
      <c r="G124" s="130" t="n">
        <v>4</v>
      </c>
      <c r="H124" s="127" t="n">
        <v>15</v>
      </c>
      <c r="I124" s="127" t="n">
        <v>12</v>
      </c>
      <c r="J124" s="127" t="n">
        <v>13</v>
      </c>
      <c r="K124" s="127" t="n">
        <v>14</v>
      </c>
      <c r="L124" s="127" t="n">
        <v>11</v>
      </c>
      <c r="M124" s="127" t="n">
        <v>8</v>
      </c>
      <c r="N124" s="127" t="n">
        <v>10</v>
      </c>
      <c r="O124" s="126" t="n">
        <v>1</v>
      </c>
      <c r="P124" s="127" t="n">
        <v>9</v>
      </c>
      <c r="Q124" s="126" t="n">
        <v>3</v>
      </c>
      <c r="R124" s="127" t="n">
        <v>6</v>
      </c>
      <c r="S124" s="127" t="n">
        <v>5</v>
      </c>
      <c r="T124" s="126" t="n">
        <v>4</v>
      </c>
      <c r="U124" s="127" t="n">
        <v>7</v>
      </c>
      <c r="V124" s="126" t="n">
        <v>2</v>
      </c>
    </row>
    <row r="125" customFormat="false" ht="15" hidden="false" customHeight="false" outlineLevel="0" collapsed="false">
      <c r="A125" s="124" t="n">
        <v>124</v>
      </c>
      <c r="B125" s="125" t="s">
        <v>1005</v>
      </c>
      <c r="C125" s="125" t="s">
        <v>80</v>
      </c>
      <c r="D125" s="126" t="n">
        <v>2</v>
      </c>
      <c r="E125" s="126" t="n">
        <v>3</v>
      </c>
      <c r="F125" s="126" t="n">
        <v>1</v>
      </c>
      <c r="G125" s="127" t="n">
        <v>8</v>
      </c>
      <c r="H125" s="127" t="n">
        <v>19</v>
      </c>
      <c r="I125" s="127" t="n">
        <v>16</v>
      </c>
      <c r="J125" s="127" t="n">
        <v>17</v>
      </c>
      <c r="K125" s="127" t="n">
        <v>18</v>
      </c>
      <c r="L125" s="127" t="n">
        <v>15</v>
      </c>
      <c r="M125" s="127" t="n">
        <v>12</v>
      </c>
      <c r="N125" s="127" t="n">
        <v>14</v>
      </c>
      <c r="O125" s="126" t="n">
        <v>4</v>
      </c>
      <c r="P125" s="127" t="n">
        <v>13</v>
      </c>
      <c r="Q125" s="126" t="n">
        <v>6</v>
      </c>
      <c r="R125" s="127" t="n">
        <v>10</v>
      </c>
      <c r="S125" s="127" t="n">
        <v>9</v>
      </c>
      <c r="T125" s="126" t="n">
        <v>7</v>
      </c>
      <c r="U125" s="127" t="n">
        <v>11</v>
      </c>
      <c r="V125" s="126" t="n">
        <v>5</v>
      </c>
    </row>
    <row r="126" customFormat="false" ht="15" hidden="false" customHeight="false" outlineLevel="0" collapsed="false">
      <c r="A126" s="124" t="n">
        <v>125</v>
      </c>
      <c r="B126" s="125" t="s">
        <v>1006</v>
      </c>
      <c r="C126" s="125" t="s">
        <v>81</v>
      </c>
      <c r="D126" s="127" t="n">
        <v>16</v>
      </c>
      <c r="E126" s="127" t="n">
        <v>17</v>
      </c>
      <c r="F126" s="127" t="n">
        <v>15</v>
      </c>
      <c r="G126" s="127" t="n">
        <v>18</v>
      </c>
      <c r="H126" s="127" t="n">
        <v>19</v>
      </c>
      <c r="I126" s="126" t="n">
        <v>10</v>
      </c>
      <c r="J126" s="126" t="n">
        <v>11</v>
      </c>
      <c r="K126" s="126" t="n">
        <v>12</v>
      </c>
      <c r="L126" s="126" t="n">
        <v>9</v>
      </c>
      <c r="M126" s="126" t="n">
        <v>14</v>
      </c>
      <c r="N126" s="126" t="n">
        <v>5</v>
      </c>
      <c r="O126" s="126" t="n">
        <v>1</v>
      </c>
      <c r="P126" s="126" t="n">
        <v>6</v>
      </c>
      <c r="Q126" s="126" t="n">
        <v>7</v>
      </c>
      <c r="R126" s="126" t="n">
        <v>3</v>
      </c>
      <c r="S126" s="126" t="n">
        <v>13</v>
      </c>
      <c r="T126" s="126" t="n">
        <v>8</v>
      </c>
      <c r="U126" s="126" t="n">
        <v>4</v>
      </c>
      <c r="V126" s="126" t="n">
        <v>2</v>
      </c>
    </row>
    <row r="127" customFormat="false" ht="15" hidden="false" customHeight="false" outlineLevel="0" collapsed="false">
      <c r="A127" s="124" t="n">
        <v>126</v>
      </c>
      <c r="B127" s="125" t="s">
        <v>1007</v>
      </c>
      <c r="C127" s="125" t="s">
        <v>83</v>
      </c>
      <c r="D127" s="127" t="n">
        <v>16</v>
      </c>
      <c r="E127" s="127" t="n">
        <v>17</v>
      </c>
      <c r="F127" s="127" t="n">
        <v>15</v>
      </c>
      <c r="G127" s="127" t="n">
        <v>18</v>
      </c>
      <c r="H127" s="127" t="n">
        <v>19</v>
      </c>
      <c r="I127" s="126" t="n">
        <v>10</v>
      </c>
      <c r="J127" s="126" t="n">
        <v>11</v>
      </c>
      <c r="K127" s="126" t="n">
        <v>12</v>
      </c>
      <c r="L127" s="126" t="n">
        <v>9</v>
      </c>
      <c r="M127" s="126" t="n">
        <v>14</v>
      </c>
      <c r="N127" s="126" t="n">
        <v>5</v>
      </c>
      <c r="O127" s="126" t="n">
        <v>1</v>
      </c>
      <c r="P127" s="126" t="n">
        <v>6</v>
      </c>
      <c r="Q127" s="126" t="n">
        <v>7</v>
      </c>
      <c r="R127" s="126" t="n">
        <v>3</v>
      </c>
      <c r="S127" s="126" t="n">
        <v>13</v>
      </c>
      <c r="T127" s="126" t="n">
        <v>8</v>
      </c>
      <c r="U127" s="126" t="n">
        <v>4</v>
      </c>
      <c r="V127" s="126" t="n">
        <v>2</v>
      </c>
    </row>
    <row r="128" customFormat="false" ht="15" hidden="false" customHeight="false" outlineLevel="0" collapsed="false">
      <c r="A128" s="124" t="n">
        <v>127</v>
      </c>
      <c r="B128" s="125" t="s">
        <v>1008</v>
      </c>
      <c r="C128" s="125" t="s">
        <v>84</v>
      </c>
      <c r="D128" s="127" t="n">
        <v>16</v>
      </c>
      <c r="E128" s="127" t="n">
        <v>17</v>
      </c>
      <c r="F128" s="127" t="n">
        <v>15</v>
      </c>
      <c r="G128" s="127" t="n">
        <v>18</v>
      </c>
      <c r="H128" s="127" t="n">
        <v>19</v>
      </c>
      <c r="I128" s="126" t="n">
        <v>10</v>
      </c>
      <c r="J128" s="126" t="n">
        <v>11</v>
      </c>
      <c r="K128" s="126" t="n">
        <v>12</v>
      </c>
      <c r="L128" s="126" t="n">
        <v>9</v>
      </c>
      <c r="M128" s="126" t="n">
        <v>14</v>
      </c>
      <c r="N128" s="126" t="n">
        <v>5</v>
      </c>
      <c r="O128" s="126" t="n">
        <v>1</v>
      </c>
      <c r="P128" s="126" t="n">
        <v>6</v>
      </c>
      <c r="Q128" s="126" t="n">
        <v>7</v>
      </c>
      <c r="R128" s="126" t="n">
        <v>3</v>
      </c>
      <c r="S128" s="126" t="n">
        <v>13</v>
      </c>
      <c r="T128" s="126" t="n">
        <v>8</v>
      </c>
      <c r="U128" s="126" t="n">
        <v>4</v>
      </c>
      <c r="V128" s="126" t="n">
        <v>2</v>
      </c>
    </row>
    <row r="129" customFormat="false" ht="15" hidden="false" customHeight="false" outlineLevel="0" collapsed="false">
      <c r="A129" s="124" t="n">
        <v>128</v>
      </c>
      <c r="B129" s="125" t="s">
        <v>1009</v>
      </c>
      <c r="C129" s="125" t="s">
        <v>85</v>
      </c>
      <c r="D129" s="126" t="n">
        <v>2</v>
      </c>
      <c r="E129" s="126" t="n">
        <v>3</v>
      </c>
      <c r="F129" s="126" t="n">
        <v>1</v>
      </c>
      <c r="G129" s="126" t="n">
        <v>4</v>
      </c>
      <c r="H129" s="127" t="n">
        <v>19</v>
      </c>
      <c r="I129" s="126" t="n">
        <v>14</v>
      </c>
      <c r="J129" s="126" t="n">
        <v>15</v>
      </c>
      <c r="K129" s="126" t="n">
        <v>16</v>
      </c>
      <c r="L129" s="126" t="n">
        <v>13</v>
      </c>
      <c r="M129" s="126" t="n">
        <v>18</v>
      </c>
      <c r="N129" s="126" t="n">
        <v>9</v>
      </c>
      <c r="O129" s="126" t="n">
        <v>5</v>
      </c>
      <c r="P129" s="126" t="n">
        <v>10</v>
      </c>
      <c r="Q129" s="126" t="n">
        <v>11</v>
      </c>
      <c r="R129" s="126" t="n">
        <v>7</v>
      </c>
      <c r="S129" s="126" t="n">
        <v>17</v>
      </c>
      <c r="T129" s="126" t="n">
        <v>12</v>
      </c>
      <c r="U129" s="126" t="n">
        <v>8</v>
      </c>
      <c r="V129" s="126" t="n">
        <v>6</v>
      </c>
    </row>
    <row r="130" customFormat="false" ht="15" hidden="false" customHeight="false" outlineLevel="0" collapsed="false">
      <c r="A130" s="124" t="n">
        <v>129</v>
      </c>
      <c r="B130" s="125" t="s">
        <v>1010</v>
      </c>
      <c r="C130" s="125" t="s">
        <v>86</v>
      </c>
      <c r="D130" s="126" t="n">
        <v>2</v>
      </c>
      <c r="E130" s="126" t="n">
        <v>3</v>
      </c>
      <c r="F130" s="126" t="n">
        <v>1</v>
      </c>
      <c r="G130" s="126" t="n">
        <v>4</v>
      </c>
      <c r="H130" s="127" t="n">
        <v>19</v>
      </c>
      <c r="I130" s="126" t="n">
        <v>14</v>
      </c>
      <c r="J130" s="126" t="n">
        <v>15</v>
      </c>
      <c r="K130" s="126" t="n">
        <v>16</v>
      </c>
      <c r="L130" s="126" t="n">
        <v>13</v>
      </c>
      <c r="M130" s="126" t="n">
        <v>18</v>
      </c>
      <c r="N130" s="126" t="n">
        <v>9</v>
      </c>
      <c r="O130" s="126" t="n">
        <v>5</v>
      </c>
      <c r="P130" s="126" t="n">
        <v>10</v>
      </c>
      <c r="Q130" s="126" t="n">
        <v>11</v>
      </c>
      <c r="R130" s="126" t="n">
        <v>7</v>
      </c>
      <c r="S130" s="126" t="n">
        <v>17</v>
      </c>
      <c r="T130" s="126" t="n">
        <v>12</v>
      </c>
      <c r="U130" s="126" t="n">
        <v>8</v>
      </c>
      <c r="V130" s="126" t="n">
        <v>6</v>
      </c>
    </row>
    <row r="131" customFormat="false" ht="15" hidden="false" customHeight="false" outlineLevel="0" collapsed="false">
      <c r="A131" s="124" t="n">
        <v>130</v>
      </c>
      <c r="B131" s="125" t="s">
        <v>1011</v>
      </c>
      <c r="C131" s="125" t="s">
        <v>87</v>
      </c>
      <c r="D131" s="126" t="n">
        <v>2</v>
      </c>
      <c r="E131" s="126" t="n">
        <v>3</v>
      </c>
      <c r="F131" s="126" t="n">
        <v>1</v>
      </c>
      <c r="G131" s="126" t="n">
        <v>4</v>
      </c>
      <c r="H131" s="127" t="n">
        <v>19</v>
      </c>
      <c r="I131" s="126" t="n">
        <v>14</v>
      </c>
      <c r="J131" s="126" t="n">
        <v>15</v>
      </c>
      <c r="K131" s="126" t="n">
        <v>16</v>
      </c>
      <c r="L131" s="126" t="n">
        <v>13</v>
      </c>
      <c r="M131" s="126" t="n">
        <v>18</v>
      </c>
      <c r="N131" s="126" t="n">
        <v>9</v>
      </c>
      <c r="O131" s="126" t="n">
        <v>5</v>
      </c>
      <c r="P131" s="126" t="n">
        <v>10</v>
      </c>
      <c r="Q131" s="126" t="n">
        <v>11</v>
      </c>
      <c r="R131" s="126" t="n">
        <v>7</v>
      </c>
      <c r="S131" s="126" t="n">
        <v>17</v>
      </c>
      <c r="T131" s="126" t="n">
        <v>12</v>
      </c>
      <c r="U131" s="126" t="n">
        <v>8</v>
      </c>
      <c r="V131" s="126" t="n">
        <v>6</v>
      </c>
    </row>
    <row r="132" customFormat="false" ht="15" hidden="false" customHeight="false" outlineLevel="0" collapsed="false">
      <c r="A132" s="124" t="n">
        <v>131</v>
      </c>
      <c r="B132" s="125" t="s">
        <v>1012</v>
      </c>
      <c r="C132" s="125" t="s">
        <v>88</v>
      </c>
      <c r="D132" s="127" t="n">
        <v>16</v>
      </c>
      <c r="E132" s="127" t="n">
        <v>17</v>
      </c>
      <c r="F132" s="127" t="n">
        <v>15</v>
      </c>
      <c r="G132" s="127" t="n">
        <v>18</v>
      </c>
      <c r="H132" s="127" t="n">
        <v>19</v>
      </c>
      <c r="I132" s="126" t="n">
        <v>11</v>
      </c>
      <c r="J132" s="126" t="n">
        <v>12</v>
      </c>
      <c r="K132" s="126" t="n">
        <v>13</v>
      </c>
      <c r="L132" s="126" t="n">
        <v>14</v>
      </c>
      <c r="M132" s="126" t="n">
        <v>4</v>
      </c>
      <c r="N132" s="126" t="n">
        <v>10</v>
      </c>
      <c r="O132" s="126" t="n">
        <v>2</v>
      </c>
      <c r="P132" s="126" t="n">
        <v>6</v>
      </c>
      <c r="Q132" s="126" t="n">
        <v>5</v>
      </c>
      <c r="R132" s="126" t="n">
        <v>1</v>
      </c>
      <c r="S132" s="126" t="n">
        <v>9</v>
      </c>
      <c r="T132" s="126" t="n">
        <v>8</v>
      </c>
      <c r="U132" s="126" t="n">
        <v>3</v>
      </c>
      <c r="V132" s="126" t="n">
        <v>7</v>
      </c>
    </row>
    <row r="133" customFormat="false" ht="15" hidden="false" customHeight="false" outlineLevel="0" collapsed="false">
      <c r="A133" s="124" t="n">
        <v>132</v>
      </c>
      <c r="B133" s="125" t="s">
        <v>1013</v>
      </c>
      <c r="C133" s="125" t="s">
        <v>90</v>
      </c>
      <c r="D133" s="127" t="n">
        <v>16</v>
      </c>
      <c r="E133" s="127" t="n">
        <v>17</v>
      </c>
      <c r="F133" s="127" t="n">
        <v>15</v>
      </c>
      <c r="G133" s="127" t="n">
        <v>18</v>
      </c>
      <c r="H133" s="127" t="n">
        <v>19</v>
      </c>
      <c r="I133" s="126" t="n">
        <v>11</v>
      </c>
      <c r="J133" s="126" t="n">
        <v>12</v>
      </c>
      <c r="K133" s="126" t="n">
        <v>13</v>
      </c>
      <c r="L133" s="126" t="n">
        <v>14</v>
      </c>
      <c r="M133" s="126" t="n">
        <v>4</v>
      </c>
      <c r="N133" s="126" t="n">
        <v>10</v>
      </c>
      <c r="O133" s="126" t="n">
        <v>2</v>
      </c>
      <c r="P133" s="126" t="n">
        <v>6</v>
      </c>
      <c r="Q133" s="126" t="n">
        <v>5</v>
      </c>
      <c r="R133" s="126" t="n">
        <v>1</v>
      </c>
      <c r="S133" s="126" t="n">
        <v>9</v>
      </c>
      <c r="T133" s="126" t="n">
        <v>8</v>
      </c>
      <c r="U133" s="126" t="n">
        <v>3</v>
      </c>
      <c r="V133" s="126" t="n">
        <v>7</v>
      </c>
    </row>
    <row r="134" customFormat="false" ht="15" hidden="false" customHeight="false" outlineLevel="0" collapsed="false">
      <c r="A134" s="124" t="n">
        <v>133</v>
      </c>
      <c r="B134" s="125" t="s">
        <v>1014</v>
      </c>
      <c r="C134" s="125" t="s">
        <v>91</v>
      </c>
      <c r="D134" s="126" t="n">
        <v>2</v>
      </c>
      <c r="E134" s="126" t="n">
        <v>3</v>
      </c>
      <c r="F134" s="126" t="n">
        <v>1</v>
      </c>
      <c r="G134" s="126" t="n">
        <v>4</v>
      </c>
      <c r="H134" s="127" t="n">
        <v>19</v>
      </c>
      <c r="I134" s="126" t="n">
        <v>15</v>
      </c>
      <c r="J134" s="126" t="n">
        <v>16</v>
      </c>
      <c r="K134" s="126" t="n">
        <v>17</v>
      </c>
      <c r="L134" s="126" t="n">
        <v>18</v>
      </c>
      <c r="M134" s="126" t="n">
        <v>8</v>
      </c>
      <c r="N134" s="126" t="n">
        <v>14</v>
      </c>
      <c r="O134" s="126" t="n">
        <v>6</v>
      </c>
      <c r="P134" s="126" t="n">
        <v>10</v>
      </c>
      <c r="Q134" s="126" t="n">
        <v>9</v>
      </c>
      <c r="R134" s="126" t="n">
        <v>5</v>
      </c>
      <c r="S134" s="126" t="n">
        <v>13</v>
      </c>
      <c r="T134" s="126" t="n">
        <v>12</v>
      </c>
      <c r="U134" s="126" t="n">
        <v>7</v>
      </c>
      <c r="V134" s="126" t="n">
        <v>11</v>
      </c>
    </row>
    <row r="135" customFormat="false" ht="15" hidden="false" customHeight="false" outlineLevel="0" collapsed="false">
      <c r="A135" s="124" t="n">
        <v>134</v>
      </c>
      <c r="B135" s="125" t="s">
        <v>1015</v>
      </c>
      <c r="C135" s="125" t="s">
        <v>92</v>
      </c>
      <c r="D135" s="126" t="n">
        <v>2</v>
      </c>
      <c r="E135" s="126" t="n">
        <v>3</v>
      </c>
      <c r="F135" s="126" t="n">
        <v>1</v>
      </c>
      <c r="G135" s="126" t="n">
        <v>4</v>
      </c>
      <c r="H135" s="127" t="n">
        <v>19</v>
      </c>
      <c r="I135" s="126" t="n">
        <v>15</v>
      </c>
      <c r="J135" s="126" t="n">
        <v>16</v>
      </c>
      <c r="K135" s="126" t="n">
        <v>17</v>
      </c>
      <c r="L135" s="126" t="n">
        <v>18</v>
      </c>
      <c r="M135" s="126" t="n">
        <v>8</v>
      </c>
      <c r="N135" s="126" t="n">
        <v>14</v>
      </c>
      <c r="O135" s="126" t="n">
        <v>6</v>
      </c>
      <c r="P135" s="126" t="n">
        <v>10</v>
      </c>
      <c r="Q135" s="126" t="n">
        <v>9</v>
      </c>
      <c r="R135" s="126" t="n">
        <v>5</v>
      </c>
      <c r="S135" s="126" t="n">
        <v>13</v>
      </c>
      <c r="T135" s="126" t="n">
        <v>12</v>
      </c>
      <c r="U135" s="126" t="n">
        <v>7</v>
      </c>
      <c r="V135" s="126" t="n">
        <v>11</v>
      </c>
    </row>
    <row r="136" customFormat="false" ht="15" hidden="false" customHeight="false" outlineLevel="0" collapsed="false">
      <c r="A136" s="124" t="n">
        <v>135</v>
      </c>
      <c r="B136" s="125" t="s">
        <v>1016</v>
      </c>
      <c r="C136" s="125" t="s">
        <v>95</v>
      </c>
      <c r="D136" s="127" t="n">
        <v>2</v>
      </c>
      <c r="E136" s="127" t="n">
        <v>3</v>
      </c>
      <c r="F136" s="127" t="n">
        <v>1</v>
      </c>
      <c r="G136" s="127" t="n">
        <v>4</v>
      </c>
      <c r="H136" s="127" t="n">
        <v>19</v>
      </c>
      <c r="I136" s="127" t="n">
        <v>16</v>
      </c>
      <c r="J136" s="127" t="n">
        <v>17</v>
      </c>
      <c r="K136" s="127" t="n">
        <v>18</v>
      </c>
      <c r="L136" s="127" t="n">
        <v>15</v>
      </c>
      <c r="M136" s="127" t="n">
        <v>10</v>
      </c>
      <c r="N136" s="127" t="n">
        <v>14</v>
      </c>
      <c r="O136" s="127" t="n">
        <v>8</v>
      </c>
      <c r="P136" s="127" t="n">
        <v>12</v>
      </c>
      <c r="Q136" s="127" t="n">
        <v>11</v>
      </c>
      <c r="R136" s="127" t="n">
        <v>7</v>
      </c>
      <c r="S136" s="127" t="n">
        <v>6</v>
      </c>
      <c r="T136" s="127" t="n">
        <v>13</v>
      </c>
      <c r="U136" s="127" t="n">
        <v>9</v>
      </c>
      <c r="V136" s="127" t="n">
        <v>5</v>
      </c>
    </row>
    <row r="137" customFormat="false" ht="15" hidden="false" customHeight="false" outlineLevel="0" collapsed="false">
      <c r="A137" s="124" t="n">
        <v>136</v>
      </c>
      <c r="B137" s="125" t="s">
        <v>1017</v>
      </c>
      <c r="C137" s="125" t="s">
        <v>45</v>
      </c>
      <c r="D137" s="127" t="n">
        <v>6</v>
      </c>
      <c r="E137" s="127" t="n">
        <v>7</v>
      </c>
      <c r="F137" s="127" t="n">
        <v>5</v>
      </c>
      <c r="G137" s="127" t="n">
        <v>8</v>
      </c>
      <c r="H137" s="127" t="n">
        <v>19</v>
      </c>
      <c r="I137" s="127" t="n">
        <v>16</v>
      </c>
      <c r="J137" s="127" t="n">
        <v>17</v>
      </c>
      <c r="K137" s="127" t="n">
        <v>18</v>
      </c>
      <c r="L137" s="127" t="n">
        <v>15</v>
      </c>
      <c r="M137" s="127" t="n">
        <v>10</v>
      </c>
      <c r="N137" s="127" t="n">
        <v>14</v>
      </c>
      <c r="O137" s="126" t="n">
        <v>1</v>
      </c>
      <c r="P137" s="127" t="n">
        <v>12</v>
      </c>
      <c r="Q137" s="127" t="n">
        <v>11</v>
      </c>
      <c r="R137" s="126" t="n">
        <v>4</v>
      </c>
      <c r="S137" s="126" t="n">
        <v>3</v>
      </c>
      <c r="T137" s="127" t="n">
        <v>13</v>
      </c>
      <c r="U137" s="127" t="n">
        <v>9</v>
      </c>
      <c r="V137" s="126" t="n">
        <v>2</v>
      </c>
    </row>
    <row r="138" customFormat="false" ht="15" hidden="false" customHeight="false" outlineLevel="0" collapsed="false">
      <c r="A138" s="124" t="n">
        <v>137</v>
      </c>
      <c r="B138" s="125" t="s">
        <v>1018</v>
      </c>
      <c r="C138" s="125" t="s">
        <v>47</v>
      </c>
      <c r="D138" s="127" t="n">
        <v>6</v>
      </c>
      <c r="E138" s="127" t="n">
        <v>7</v>
      </c>
      <c r="F138" s="127" t="n">
        <v>5</v>
      </c>
      <c r="G138" s="127" t="n">
        <v>8</v>
      </c>
      <c r="H138" s="127" t="n">
        <v>19</v>
      </c>
      <c r="I138" s="127" t="n">
        <v>16</v>
      </c>
      <c r="J138" s="127" t="n">
        <v>17</v>
      </c>
      <c r="K138" s="127" t="n">
        <v>18</v>
      </c>
      <c r="L138" s="127" t="n">
        <v>15</v>
      </c>
      <c r="M138" s="127" t="n">
        <v>10</v>
      </c>
      <c r="N138" s="127" t="n">
        <v>14</v>
      </c>
      <c r="O138" s="126" t="n">
        <v>1</v>
      </c>
      <c r="P138" s="127" t="n">
        <v>12</v>
      </c>
      <c r="Q138" s="127" t="n">
        <v>11</v>
      </c>
      <c r="R138" s="126" t="n">
        <v>3</v>
      </c>
      <c r="S138" s="126" t="n">
        <v>4</v>
      </c>
      <c r="T138" s="127" t="n">
        <v>13</v>
      </c>
      <c r="U138" s="127" t="n">
        <v>9</v>
      </c>
      <c r="V138" s="126" t="n">
        <v>2</v>
      </c>
    </row>
    <row r="139" customFormat="false" ht="15" hidden="false" customHeight="false" outlineLevel="0" collapsed="false">
      <c r="A139" s="124" t="n">
        <v>138</v>
      </c>
      <c r="B139" s="125" t="s">
        <v>1019</v>
      </c>
      <c r="C139" s="125" t="s">
        <v>48</v>
      </c>
      <c r="D139" s="127" t="n">
        <v>6</v>
      </c>
      <c r="E139" s="127" t="n">
        <v>7</v>
      </c>
      <c r="F139" s="126" t="n">
        <v>1</v>
      </c>
      <c r="G139" s="127" t="n">
        <v>8</v>
      </c>
      <c r="H139" s="127" t="n">
        <v>19</v>
      </c>
      <c r="I139" s="127" t="n">
        <v>16</v>
      </c>
      <c r="J139" s="127" t="n">
        <v>17</v>
      </c>
      <c r="K139" s="127" t="n">
        <v>18</v>
      </c>
      <c r="L139" s="127" t="n">
        <v>15</v>
      </c>
      <c r="M139" s="127" t="n">
        <v>10</v>
      </c>
      <c r="N139" s="127" t="n">
        <v>14</v>
      </c>
      <c r="O139" s="126" t="n">
        <v>2</v>
      </c>
      <c r="P139" s="127" t="n">
        <v>12</v>
      </c>
      <c r="Q139" s="127" t="n">
        <v>11</v>
      </c>
      <c r="R139" s="126" t="n">
        <v>5</v>
      </c>
      <c r="S139" s="126" t="n">
        <v>4</v>
      </c>
      <c r="T139" s="127" t="n">
        <v>13</v>
      </c>
      <c r="U139" s="127" t="n">
        <v>9</v>
      </c>
      <c r="V139" s="126" t="n">
        <v>3</v>
      </c>
    </row>
    <row r="140" customFormat="false" ht="15" hidden="false" customHeight="false" outlineLevel="0" collapsed="false">
      <c r="A140" s="124" t="n">
        <v>139</v>
      </c>
      <c r="B140" s="125" t="s">
        <v>1020</v>
      </c>
      <c r="C140" s="125" t="s">
        <v>97</v>
      </c>
      <c r="D140" s="127" t="n">
        <v>2</v>
      </c>
      <c r="E140" s="127" t="n">
        <v>3</v>
      </c>
      <c r="F140" s="127" t="n">
        <v>1</v>
      </c>
      <c r="G140" s="127" t="n">
        <v>4</v>
      </c>
      <c r="H140" s="127" t="n">
        <v>19</v>
      </c>
      <c r="I140" s="127" t="n">
        <v>16</v>
      </c>
      <c r="J140" s="127" t="n">
        <v>17</v>
      </c>
      <c r="K140" s="127" t="n">
        <v>18</v>
      </c>
      <c r="L140" s="127" t="n">
        <v>15</v>
      </c>
      <c r="M140" s="127" t="n">
        <v>10</v>
      </c>
      <c r="N140" s="127" t="n">
        <v>14</v>
      </c>
      <c r="O140" s="127" t="n">
        <v>8</v>
      </c>
      <c r="P140" s="127" t="n">
        <v>12</v>
      </c>
      <c r="Q140" s="127" t="n">
        <v>11</v>
      </c>
      <c r="R140" s="127" t="n">
        <v>7</v>
      </c>
      <c r="S140" s="127" t="n">
        <v>6</v>
      </c>
      <c r="T140" s="127" t="n">
        <v>13</v>
      </c>
      <c r="U140" s="127" t="n">
        <v>9</v>
      </c>
      <c r="V140" s="127" t="n">
        <v>5</v>
      </c>
    </row>
    <row r="141" customFormat="false" ht="15" hidden="false" customHeight="false" outlineLevel="0" collapsed="false">
      <c r="A141" s="124" t="n">
        <v>140</v>
      </c>
      <c r="B141" s="125" t="s">
        <v>1021</v>
      </c>
      <c r="C141" s="125" t="s">
        <v>199</v>
      </c>
      <c r="D141" s="127" t="n">
        <v>4</v>
      </c>
      <c r="E141" s="127" t="n">
        <v>5</v>
      </c>
      <c r="F141" s="126" t="n">
        <v>1</v>
      </c>
      <c r="G141" s="127" t="n">
        <v>6</v>
      </c>
      <c r="H141" s="127" t="n">
        <v>19</v>
      </c>
      <c r="I141" s="127" t="n">
        <v>16</v>
      </c>
      <c r="J141" s="127" t="n">
        <v>17</v>
      </c>
      <c r="K141" s="127" t="n">
        <v>18</v>
      </c>
      <c r="L141" s="127" t="n">
        <v>15</v>
      </c>
      <c r="M141" s="127" t="n">
        <v>10</v>
      </c>
      <c r="N141" s="127" t="n">
        <v>14</v>
      </c>
      <c r="O141" s="127" t="n">
        <v>9</v>
      </c>
      <c r="P141" s="127" t="n">
        <v>12</v>
      </c>
      <c r="Q141" s="127" t="n">
        <v>11</v>
      </c>
      <c r="R141" s="126" t="n">
        <v>3</v>
      </c>
      <c r="S141" s="127" t="n">
        <v>8</v>
      </c>
      <c r="T141" s="127" t="n">
        <v>13</v>
      </c>
      <c r="U141" s="126" t="n">
        <v>2</v>
      </c>
      <c r="V141" s="127" t="n">
        <v>7</v>
      </c>
    </row>
    <row r="142" customFormat="false" ht="15" hidden="false" customHeight="false" outlineLevel="0" collapsed="false">
      <c r="A142" s="124" t="n">
        <v>141</v>
      </c>
      <c r="B142" s="125" t="s">
        <v>1022</v>
      </c>
      <c r="C142" s="125" t="s">
        <v>200</v>
      </c>
      <c r="D142" s="126" t="n">
        <v>1</v>
      </c>
      <c r="E142" s="126" t="n">
        <v>2</v>
      </c>
      <c r="F142" s="127" t="n">
        <v>4</v>
      </c>
      <c r="G142" s="127" t="n">
        <v>5</v>
      </c>
      <c r="H142" s="127" t="n">
        <v>19</v>
      </c>
      <c r="I142" s="127" t="n">
        <v>16</v>
      </c>
      <c r="J142" s="127" t="n">
        <v>17</v>
      </c>
      <c r="K142" s="127" t="n">
        <v>18</v>
      </c>
      <c r="L142" s="127" t="n">
        <v>15</v>
      </c>
      <c r="M142" s="127" t="n">
        <v>10</v>
      </c>
      <c r="N142" s="127" t="n">
        <v>14</v>
      </c>
      <c r="O142" s="127" t="n">
        <v>8</v>
      </c>
      <c r="P142" s="127" t="n">
        <v>12</v>
      </c>
      <c r="Q142" s="127" t="n">
        <v>11</v>
      </c>
      <c r="R142" s="127" t="n">
        <v>7</v>
      </c>
      <c r="S142" s="126" t="n">
        <v>3</v>
      </c>
      <c r="T142" s="127" t="n">
        <v>13</v>
      </c>
      <c r="U142" s="127" t="n">
        <v>9</v>
      </c>
      <c r="V142" s="127" t="n">
        <v>6</v>
      </c>
    </row>
    <row r="143" customFormat="false" ht="15" hidden="false" customHeight="false" outlineLevel="0" collapsed="false">
      <c r="A143" s="124" t="n">
        <v>142</v>
      </c>
      <c r="B143" s="125" t="s">
        <v>1023</v>
      </c>
      <c r="C143" s="125" t="s">
        <v>99</v>
      </c>
      <c r="D143" s="126" t="n">
        <v>2</v>
      </c>
      <c r="E143" s="127" t="n">
        <v>5</v>
      </c>
      <c r="F143" s="126" t="n">
        <v>1</v>
      </c>
      <c r="G143" s="127" t="n">
        <v>6</v>
      </c>
      <c r="H143" s="127" t="n">
        <v>19</v>
      </c>
      <c r="I143" s="127" t="n">
        <v>16</v>
      </c>
      <c r="J143" s="127" t="n">
        <v>17</v>
      </c>
      <c r="K143" s="127" t="n">
        <v>18</v>
      </c>
      <c r="L143" s="127" t="n">
        <v>15</v>
      </c>
      <c r="M143" s="127" t="n">
        <v>11</v>
      </c>
      <c r="N143" s="127" t="n">
        <v>14</v>
      </c>
      <c r="O143" s="127" t="n">
        <v>9</v>
      </c>
      <c r="P143" s="127" t="n">
        <v>12</v>
      </c>
      <c r="Q143" s="126" t="n">
        <v>3</v>
      </c>
      <c r="R143" s="126" t="n">
        <v>4</v>
      </c>
      <c r="S143" s="127" t="n">
        <v>8</v>
      </c>
      <c r="T143" s="127" t="n">
        <v>13</v>
      </c>
      <c r="U143" s="127" t="n">
        <v>10</v>
      </c>
      <c r="V143" s="127" t="n">
        <v>7</v>
      </c>
    </row>
    <row r="144" customFormat="false" ht="15" hidden="false" customHeight="false" outlineLevel="0" collapsed="false">
      <c r="A144" s="124" t="n">
        <v>143</v>
      </c>
      <c r="B144" s="125" t="s">
        <v>1024</v>
      </c>
      <c r="C144" s="125" t="s">
        <v>201</v>
      </c>
      <c r="D144" s="126" t="n">
        <v>1</v>
      </c>
      <c r="E144" s="126" t="n">
        <v>2</v>
      </c>
      <c r="F144" s="127" t="n">
        <v>5</v>
      </c>
      <c r="G144" s="127" t="n">
        <v>6</v>
      </c>
      <c r="H144" s="127" t="n">
        <v>19</v>
      </c>
      <c r="I144" s="127" t="n">
        <v>16</v>
      </c>
      <c r="J144" s="127" t="n">
        <v>17</v>
      </c>
      <c r="K144" s="127" t="n">
        <v>18</v>
      </c>
      <c r="L144" s="127" t="n">
        <v>15</v>
      </c>
      <c r="M144" s="127" t="n">
        <v>10</v>
      </c>
      <c r="N144" s="127" t="n">
        <v>14</v>
      </c>
      <c r="O144" s="126" t="n">
        <v>3</v>
      </c>
      <c r="P144" s="127" t="n">
        <v>12</v>
      </c>
      <c r="Q144" s="127" t="n">
        <v>11</v>
      </c>
      <c r="R144" s="127" t="n">
        <v>8</v>
      </c>
      <c r="S144" s="127" t="n">
        <v>7</v>
      </c>
      <c r="T144" s="127" t="n">
        <v>13</v>
      </c>
      <c r="U144" s="127" t="n">
        <v>9</v>
      </c>
      <c r="V144" s="126" t="n">
        <v>4</v>
      </c>
    </row>
    <row r="145" customFormat="false" ht="15" hidden="false" customHeight="false" outlineLevel="0" collapsed="false">
      <c r="A145" s="124" t="n">
        <v>144</v>
      </c>
      <c r="B145" s="125" t="s">
        <v>1025</v>
      </c>
      <c r="C145" s="125" t="s">
        <v>202</v>
      </c>
      <c r="D145" s="127" t="n">
        <v>3</v>
      </c>
      <c r="E145" s="127" t="n">
        <v>4</v>
      </c>
      <c r="F145" s="126" t="n">
        <v>1</v>
      </c>
      <c r="G145" s="127" t="n">
        <v>5</v>
      </c>
      <c r="H145" s="127" t="n">
        <v>19</v>
      </c>
      <c r="I145" s="127" t="n">
        <v>16</v>
      </c>
      <c r="J145" s="127" t="n">
        <v>17</v>
      </c>
      <c r="K145" s="127" t="n">
        <v>18</v>
      </c>
      <c r="L145" s="127" t="n">
        <v>15</v>
      </c>
      <c r="M145" s="127" t="n">
        <v>10</v>
      </c>
      <c r="N145" s="127" t="n">
        <v>14</v>
      </c>
      <c r="O145" s="127" t="n">
        <v>8</v>
      </c>
      <c r="P145" s="127" t="n">
        <v>12</v>
      </c>
      <c r="Q145" s="127" t="n">
        <v>11</v>
      </c>
      <c r="R145" s="127" t="n">
        <v>7</v>
      </c>
      <c r="S145" s="126" t="n">
        <v>2</v>
      </c>
      <c r="T145" s="127" t="n">
        <v>13</v>
      </c>
      <c r="U145" s="127" t="n">
        <v>9</v>
      </c>
      <c r="V145" s="127" t="n">
        <v>6</v>
      </c>
    </row>
    <row r="146" customFormat="false" ht="15" hidden="false" customHeight="false" outlineLevel="0" collapsed="false">
      <c r="A146" s="124" t="n">
        <v>145</v>
      </c>
      <c r="B146" s="125" t="s">
        <v>1026</v>
      </c>
      <c r="C146" s="125" t="s">
        <v>101</v>
      </c>
      <c r="D146" s="127" t="n">
        <v>2</v>
      </c>
      <c r="E146" s="127" t="n">
        <v>3</v>
      </c>
      <c r="F146" s="127" t="n">
        <v>1</v>
      </c>
      <c r="G146" s="127" t="n">
        <v>4</v>
      </c>
      <c r="H146" s="127" t="n">
        <v>19</v>
      </c>
      <c r="I146" s="127" t="n">
        <v>16</v>
      </c>
      <c r="J146" s="127" t="n">
        <v>17</v>
      </c>
      <c r="K146" s="127" t="n">
        <v>18</v>
      </c>
      <c r="L146" s="127" t="n">
        <v>15</v>
      </c>
      <c r="M146" s="127" t="n">
        <v>10</v>
      </c>
      <c r="N146" s="127" t="n">
        <v>14</v>
      </c>
      <c r="O146" s="127" t="n">
        <v>8</v>
      </c>
      <c r="P146" s="127" t="n">
        <v>12</v>
      </c>
      <c r="Q146" s="127" t="n">
        <v>11</v>
      </c>
      <c r="R146" s="127" t="n">
        <v>7</v>
      </c>
      <c r="S146" s="127" t="n">
        <v>6</v>
      </c>
      <c r="T146" s="127" t="n">
        <v>13</v>
      </c>
      <c r="U146" s="127" t="n">
        <v>9</v>
      </c>
      <c r="V146" s="127" t="n">
        <v>5</v>
      </c>
    </row>
    <row r="147" customFormat="false" ht="15" hidden="false" customHeight="false" outlineLevel="0" collapsed="false">
      <c r="A147" s="124" t="n">
        <v>146</v>
      </c>
      <c r="B147" s="125" t="s">
        <v>1027</v>
      </c>
      <c r="C147" s="125" t="s">
        <v>105</v>
      </c>
      <c r="D147" s="127" t="n">
        <v>2</v>
      </c>
      <c r="E147" s="127" t="n">
        <v>3</v>
      </c>
      <c r="F147" s="127" t="n">
        <v>1</v>
      </c>
      <c r="G147" s="127" t="n">
        <v>4</v>
      </c>
      <c r="H147" s="127" t="n">
        <v>19</v>
      </c>
      <c r="I147" s="127" t="n">
        <v>16</v>
      </c>
      <c r="J147" s="127" t="n">
        <v>17</v>
      </c>
      <c r="K147" s="127" t="n">
        <v>18</v>
      </c>
      <c r="L147" s="127" t="n">
        <v>15</v>
      </c>
      <c r="M147" s="127" t="n">
        <v>10</v>
      </c>
      <c r="N147" s="127" t="n">
        <v>14</v>
      </c>
      <c r="O147" s="127" t="n">
        <v>8</v>
      </c>
      <c r="P147" s="127" t="n">
        <v>12</v>
      </c>
      <c r="Q147" s="127" t="n">
        <v>11</v>
      </c>
      <c r="R147" s="127" t="n">
        <v>7</v>
      </c>
      <c r="S147" s="127" t="n">
        <v>6</v>
      </c>
      <c r="T147" s="127" t="n">
        <v>13</v>
      </c>
      <c r="U147" s="127" t="n">
        <v>9</v>
      </c>
      <c r="V147" s="127" t="n">
        <v>5</v>
      </c>
    </row>
    <row r="148" customFormat="false" ht="15" hidden="false" customHeight="false" outlineLevel="0" collapsed="false">
      <c r="A148" s="124" t="n">
        <v>147</v>
      </c>
      <c r="B148" s="125" t="s">
        <v>1028</v>
      </c>
      <c r="C148" s="125" t="s">
        <v>107</v>
      </c>
      <c r="D148" s="127" t="n">
        <v>2</v>
      </c>
      <c r="E148" s="127" t="n">
        <v>3</v>
      </c>
      <c r="F148" s="127" t="n">
        <v>1</v>
      </c>
      <c r="G148" s="127" t="n">
        <v>4</v>
      </c>
      <c r="H148" s="127" t="n">
        <v>19</v>
      </c>
      <c r="I148" s="127" t="n">
        <v>16</v>
      </c>
      <c r="J148" s="127" t="n">
        <v>17</v>
      </c>
      <c r="K148" s="127" t="n">
        <v>18</v>
      </c>
      <c r="L148" s="127" t="n">
        <v>15</v>
      </c>
      <c r="M148" s="127" t="n">
        <v>10</v>
      </c>
      <c r="N148" s="127" t="n">
        <v>14</v>
      </c>
      <c r="O148" s="127" t="n">
        <v>8</v>
      </c>
      <c r="P148" s="127" t="n">
        <v>12</v>
      </c>
      <c r="Q148" s="127" t="n">
        <v>11</v>
      </c>
      <c r="R148" s="127" t="n">
        <v>7</v>
      </c>
      <c r="S148" s="127" t="n">
        <v>6</v>
      </c>
      <c r="T148" s="127" t="n">
        <v>13</v>
      </c>
      <c r="U148" s="127" t="n">
        <v>9</v>
      </c>
      <c r="V148" s="127" t="n">
        <v>5</v>
      </c>
    </row>
    <row r="149" customFormat="false" ht="15" hidden="false" customHeight="false" outlineLevel="0" collapsed="false">
      <c r="A149" s="124" t="n">
        <v>148</v>
      </c>
      <c r="B149" s="125" t="s">
        <v>1029</v>
      </c>
      <c r="C149" s="125" t="s">
        <v>108</v>
      </c>
      <c r="D149" s="127" t="n">
        <v>2</v>
      </c>
      <c r="E149" s="127" t="n">
        <v>3</v>
      </c>
      <c r="F149" s="127" t="n">
        <v>1</v>
      </c>
      <c r="G149" s="127" t="n">
        <v>4</v>
      </c>
      <c r="H149" s="127" t="n">
        <v>19</v>
      </c>
      <c r="I149" s="127" t="n">
        <v>16</v>
      </c>
      <c r="J149" s="127" t="n">
        <v>17</v>
      </c>
      <c r="K149" s="127" t="n">
        <v>18</v>
      </c>
      <c r="L149" s="127" t="n">
        <v>15</v>
      </c>
      <c r="M149" s="127" t="n">
        <v>10</v>
      </c>
      <c r="N149" s="127" t="n">
        <v>14</v>
      </c>
      <c r="O149" s="127" t="n">
        <v>8</v>
      </c>
      <c r="P149" s="127" t="n">
        <v>12</v>
      </c>
      <c r="Q149" s="127" t="n">
        <v>11</v>
      </c>
      <c r="R149" s="127" t="n">
        <v>7</v>
      </c>
      <c r="S149" s="127" t="n">
        <v>6</v>
      </c>
      <c r="T149" s="127" t="n">
        <v>13</v>
      </c>
      <c r="U149" s="127" t="n">
        <v>9</v>
      </c>
      <c r="V149" s="127" t="n">
        <v>5</v>
      </c>
    </row>
    <row r="150" customFormat="false" ht="15" hidden="false" customHeight="false" outlineLevel="0" collapsed="false">
      <c r="A150" s="124" t="n">
        <v>149</v>
      </c>
      <c r="B150" s="125" t="s">
        <v>1030</v>
      </c>
      <c r="C150" s="125" t="s">
        <v>109</v>
      </c>
      <c r="D150" s="127" t="n">
        <v>2</v>
      </c>
      <c r="E150" s="127" t="n">
        <v>3</v>
      </c>
      <c r="F150" s="127" t="n">
        <v>1</v>
      </c>
      <c r="G150" s="127" t="n">
        <v>4</v>
      </c>
      <c r="H150" s="127" t="n">
        <v>19</v>
      </c>
      <c r="I150" s="127" t="n">
        <v>16</v>
      </c>
      <c r="J150" s="127" t="n">
        <v>17</v>
      </c>
      <c r="K150" s="127" t="n">
        <v>18</v>
      </c>
      <c r="L150" s="127" t="n">
        <v>15</v>
      </c>
      <c r="M150" s="127" t="n">
        <v>10</v>
      </c>
      <c r="N150" s="127" t="n">
        <v>14</v>
      </c>
      <c r="O150" s="127" t="n">
        <v>8</v>
      </c>
      <c r="P150" s="127" t="n">
        <v>12</v>
      </c>
      <c r="Q150" s="127" t="n">
        <v>11</v>
      </c>
      <c r="R150" s="127" t="n">
        <v>7</v>
      </c>
      <c r="S150" s="127" t="n">
        <v>6</v>
      </c>
      <c r="T150" s="127" t="n">
        <v>13</v>
      </c>
      <c r="U150" s="127" t="n">
        <v>9</v>
      </c>
      <c r="V150" s="127" t="n">
        <v>5</v>
      </c>
    </row>
    <row r="151" customFormat="false" ht="15" hidden="false" customHeight="false" outlineLevel="0" collapsed="false">
      <c r="A151" s="124" t="n">
        <v>150</v>
      </c>
      <c r="B151" s="125" t="s">
        <v>1031</v>
      </c>
      <c r="C151" s="125" t="s">
        <v>112</v>
      </c>
      <c r="D151" s="127" t="n">
        <v>2</v>
      </c>
      <c r="E151" s="127" t="n">
        <v>3</v>
      </c>
      <c r="F151" s="127" t="n">
        <v>1</v>
      </c>
      <c r="G151" s="127" t="n">
        <v>4</v>
      </c>
      <c r="H151" s="127" t="n">
        <v>19</v>
      </c>
      <c r="I151" s="127" t="n">
        <v>16</v>
      </c>
      <c r="J151" s="127" t="n">
        <v>17</v>
      </c>
      <c r="K151" s="127" t="n">
        <v>18</v>
      </c>
      <c r="L151" s="127" t="n">
        <v>15</v>
      </c>
      <c r="M151" s="127" t="n">
        <v>10</v>
      </c>
      <c r="N151" s="127" t="n">
        <v>14</v>
      </c>
      <c r="O151" s="127" t="n">
        <v>8</v>
      </c>
      <c r="P151" s="127" t="n">
        <v>12</v>
      </c>
      <c r="Q151" s="127" t="n">
        <v>11</v>
      </c>
      <c r="R151" s="127" t="n">
        <v>7</v>
      </c>
      <c r="S151" s="127" t="n">
        <v>6</v>
      </c>
      <c r="T151" s="127" t="n">
        <v>13</v>
      </c>
      <c r="U151" s="127" t="n">
        <v>9</v>
      </c>
      <c r="V151" s="127" t="n">
        <v>5</v>
      </c>
    </row>
    <row r="152" customFormat="false" ht="15" hidden="false" customHeight="false" outlineLevel="0" collapsed="false">
      <c r="A152" s="124" t="n">
        <v>151</v>
      </c>
      <c r="B152" s="125" t="s">
        <v>1032</v>
      </c>
      <c r="C152" s="125" t="s">
        <v>118</v>
      </c>
      <c r="D152" s="127" t="n">
        <v>9</v>
      </c>
      <c r="E152" s="127" t="n">
        <v>10</v>
      </c>
      <c r="F152" s="127" t="n">
        <v>8</v>
      </c>
      <c r="G152" s="127" t="n">
        <v>11</v>
      </c>
      <c r="H152" s="127" t="n">
        <v>19</v>
      </c>
      <c r="I152" s="127" t="n">
        <v>16</v>
      </c>
      <c r="J152" s="127" t="n">
        <v>17</v>
      </c>
      <c r="K152" s="127" t="n">
        <v>18</v>
      </c>
      <c r="L152" s="127" t="n">
        <v>15</v>
      </c>
      <c r="M152" s="126" t="n">
        <v>6</v>
      </c>
      <c r="N152" s="127" t="n">
        <v>14</v>
      </c>
      <c r="O152" s="126" t="n">
        <v>1</v>
      </c>
      <c r="P152" s="126" t="n">
        <v>7</v>
      </c>
      <c r="Q152" s="126" t="n">
        <v>5</v>
      </c>
      <c r="R152" s="126" t="n">
        <v>2</v>
      </c>
      <c r="S152" s="127" t="n">
        <v>12</v>
      </c>
      <c r="T152" s="127" t="n">
        <v>13</v>
      </c>
      <c r="U152" s="126" t="n">
        <v>3</v>
      </c>
      <c r="V152" s="126" t="n">
        <v>4</v>
      </c>
    </row>
    <row r="153" customFormat="false" ht="15" hidden="false" customHeight="false" outlineLevel="0" collapsed="false">
      <c r="A153" s="124" t="n">
        <v>152</v>
      </c>
      <c r="B153" s="125" t="s">
        <v>1033</v>
      </c>
      <c r="C153" s="125" t="s">
        <v>119</v>
      </c>
      <c r="D153" s="127" t="n">
        <v>9</v>
      </c>
      <c r="E153" s="127" t="n">
        <v>10</v>
      </c>
      <c r="F153" s="127" t="n">
        <v>8</v>
      </c>
      <c r="G153" s="127" t="n">
        <v>11</v>
      </c>
      <c r="H153" s="127" t="n">
        <v>19</v>
      </c>
      <c r="I153" s="127" t="n">
        <v>16</v>
      </c>
      <c r="J153" s="127" t="n">
        <v>17</v>
      </c>
      <c r="K153" s="127" t="n">
        <v>18</v>
      </c>
      <c r="L153" s="127" t="n">
        <v>15</v>
      </c>
      <c r="M153" s="126" t="n">
        <v>6</v>
      </c>
      <c r="N153" s="127" t="n">
        <v>14</v>
      </c>
      <c r="O153" s="126" t="n">
        <v>1</v>
      </c>
      <c r="P153" s="126" t="n">
        <v>7</v>
      </c>
      <c r="Q153" s="126" t="n">
        <v>5</v>
      </c>
      <c r="R153" s="126" t="n">
        <v>2</v>
      </c>
      <c r="S153" s="127" t="n">
        <v>12</v>
      </c>
      <c r="T153" s="127" t="n">
        <v>13</v>
      </c>
      <c r="U153" s="126" t="n">
        <v>3</v>
      </c>
      <c r="V153" s="126" t="n">
        <v>4</v>
      </c>
    </row>
    <row r="154" customFormat="false" ht="15" hidden="false" customHeight="false" outlineLevel="0" collapsed="false">
      <c r="A154" s="124" t="n">
        <v>153</v>
      </c>
      <c r="B154" s="125" t="s">
        <v>1034</v>
      </c>
      <c r="C154" s="125" t="s">
        <v>120</v>
      </c>
      <c r="D154" s="127" t="n">
        <v>9</v>
      </c>
      <c r="E154" s="127" t="n">
        <v>10</v>
      </c>
      <c r="F154" s="127" t="n">
        <v>8</v>
      </c>
      <c r="G154" s="127" t="n">
        <v>11</v>
      </c>
      <c r="H154" s="127" t="n">
        <v>19</v>
      </c>
      <c r="I154" s="127" t="n">
        <v>16</v>
      </c>
      <c r="J154" s="127" t="n">
        <v>17</v>
      </c>
      <c r="K154" s="127" t="n">
        <v>18</v>
      </c>
      <c r="L154" s="127" t="n">
        <v>15</v>
      </c>
      <c r="M154" s="126" t="n">
        <v>6</v>
      </c>
      <c r="N154" s="127" t="n">
        <v>14</v>
      </c>
      <c r="O154" s="126" t="n">
        <v>1</v>
      </c>
      <c r="P154" s="126" t="n">
        <v>7</v>
      </c>
      <c r="Q154" s="126" t="n">
        <v>5</v>
      </c>
      <c r="R154" s="126" t="n">
        <v>2</v>
      </c>
      <c r="S154" s="127" t="n">
        <v>12</v>
      </c>
      <c r="T154" s="127" t="n">
        <v>13</v>
      </c>
      <c r="U154" s="126" t="n">
        <v>3</v>
      </c>
      <c r="V154" s="126" t="n">
        <v>4</v>
      </c>
    </row>
    <row r="155" customFormat="false" ht="15" hidden="false" customHeight="false" outlineLevel="0" collapsed="false">
      <c r="A155" s="124" t="n">
        <v>154</v>
      </c>
      <c r="B155" s="125" t="s">
        <v>1035</v>
      </c>
      <c r="C155" s="125" t="s">
        <v>121</v>
      </c>
      <c r="D155" s="126" t="n">
        <v>2</v>
      </c>
      <c r="E155" s="126" t="n">
        <v>3</v>
      </c>
      <c r="F155" s="126" t="n">
        <v>1</v>
      </c>
      <c r="G155" s="127" t="n">
        <v>11</v>
      </c>
      <c r="H155" s="127" t="n">
        <v>19</v>
      </c>
      <c r="I155" s="127" t="n">
        <v>16</v>
      </c>
      <c r="J155" s="127" t="n">
        <v>17</v>
      </c>
      <c r="K155" s="127" t="n">
        <v>18</v>
      </c>
      <c r="L155" s="127" t="n">
        <v>15</v>
      </c>
      <c r="M155" s="126" t="n">
        <v>9</v>
      </c>
      <c r="N155" s="127" t="n">
        <v>14</v>
      </c>
      <c r="O155" s="126" t="n">
        <v>4</v>
      </c>
      <c r="P155" s="126" t="n">
        <v>10</v>
      </c>
      <c r="Q155" s="126" t="n">
        <v>8</v>
      </c>
      <c r="R155" s="126" t="n">
        <v>5</v>
      </c>
      <c r="S155" s="127" t="n">
        <v>12</v>
      </c>
      <c r="T155" s="127" t="n">
        <v>13</v>
      </c>
      <c r="U155" s="126" t="n">
        <v>6</v>
      </c>
      <c r="V155" s="126" t="n">
        <v>7</v>
      </c>
    </row>
    <row r="156" customFormat="false" ht="15" hidden="false" customHeight="false" outlineLevel="0" collapsed="false">
      <c r="A156" s="124" t="n">
        <v>155</v>
      </c>
      <c r="B156" s="125" t="s">
        <v>1036</v>
      </c>
      <c r="C156" s="125" t="s">
        <v>122</v>
      </c>
      <c r="D156" s="126" t="n">
        <v>2</v>
      </c>
      <c r="E156" s="126" t="n">
        <v>3</v>
      </c>
      <c r="F156" s="126" t="n">
        <v>1</v>
      </c>
      <c r="G156" s="127" t="n">
        <v>11</v>
      </c>
      <c r="H156" s="127" t="n">
        <v>19</v>
      </c>
      <c r="I156" s="127" t="n">
        <v>16</v>
      </c>
      <c r="J156" s="127" t="n">
        <v>17</v>
      </c>
      <c r="K156" s="127" t="n">
        <v>18</v>
      </c>
      <c r="L156" s="127" t="n">
        <v>15</v>
      </c>
      <c r="M156" s="126" t="n">
        <v>9</v>
      </c>
      <c r="N156" s="127" t="n">
        <v>14</v>
      </c>
      <c r="O156" s="126" t="n">
        <v>4</v>
      </c>
      <c r="P156" s="126" t="n">
        <v>10</v>
      </c>
      <c r="Q156" s="126" t="n">
        <v>8</v>
      </c>
      <c r="R156" s="126" t="n">
        <v>5</v>
      </c>
      <c r="S156" s="127" t="n">
        <v>12</v>
      </c>
      <c r="T156" s="127" t="n">
        <v>13</v>
      </c>
      <c r="U156" s="126" t="n">
        <v>6</v>
      </c>
      <c r="V156" s="126" t="n">
        <v>7</v>
      </c>
    </row>
    <row r="157" customFormat="false" ht="15" hidden="false" customHeight="false" outlineLevel="0" collapsed="false">
      <c r="A157" s="124" t="n">
        <v>156</v>
      </c>
      <c r="B157" s="125" t="s">
        <v>1037</v>
      </c>
      <c r="C157" s="125" t="s">
        <v>123</v>
      </c>
      <c r="D157" s="127" t="n">
        <v>2</v>
      </c>
      <c r="E157" s="127" t="n">
        <v>3</v>
      </c>
      <c r="F157" s="127" t="n">
        <v>1</v>
      </c>
      <c r="G157" s="127" t="n">
        <v>4</v>
      </c>
      <c r="H157" s="127" t="n">
        <v>19</v>
      </c>
      <c r="I157" s="127" t="n">
        <v>16</v>
      </c>
      <c r="J157" s="127" t="n">
        <v>17</v>
      </c>
      <c r="K157" s="127" t="n">
        <v>18</v>
      </c>
      <c r="L157" s="127" t="n">
        <v>15</v>
      </c>
      <c r="M157" s="127" t="n">
        <v>10</v>
      </c>
      <c r="N157" s="127" t="n">
        <v>14</v>
      </c>
      <c r="O157" s="127" t="n">
        <v>8</v>
      </c>
      <c r="P157" s="127" t="n">
        <v>12</v>
      </c>
      <c r="Q157" s="127" t="n">
        <v>11</v>
      </c>
      <c r="R157" s="127" t="n">
        <v>7</v>
      </c>
      <c r="S157" s="127" t="n">
        <v>6</v>
      </c>
      <c r="T157" s="127" t="n">
        <v>13</v>
      </c>
      <c r="U157" s="127" t="n">
        <v>9</v>
      </c>
      <c r="V157" s="127" t="n">
        <v>5</v>
      </c>
    </row>
    <row r="158" customFormat="false" ht="15" hidden="false" customHeight="false" outlineLevel="0" collapsed="false">
      <c r="A158" s="124" t="n">
        <v>157</v>
      </c>
      <c r="B158" s="125" t="s">
        <v>1038</v>
      </c>
      <c r="C158" s="125" t="s">
        <v>127</v>
      </c>
      <c r="D158" s="127" t="n">
        <v>2</v>
      </c>
      <c r="E158" s="127" t="n">
        <v>3</v>
      </c>
      <c r="F158" s="126" t="n">
        <v>1</v>
      </c>
      <c r="G158" s="127" t="n">
        <v>4</v>
      </c>
      <c r="H158" s="127" t="n">
        <v>19</v>
      </c>
      <c r="I158" s="127" t="n">
        <v>16</v>
      </c>
      <c r="J158" s="127" t="n">
        <v>17</v>
      </c>
      <c r="K158" s="127" t="n">
        <v>18</v>
      </c>
      <c r="L158" s="127" t="n">
        <v>15</v>
      </c>
      <c r="M158" s="127" t="n">
        <v>10</v>
      </c>
      <c r="N158" s="127" t="n">
        <v>14</v>
      </c>
      <c r="O158" s="127" t="n">
        <v>8</v>
      </c>
      <c r="P158" s="127" t="n">
        <v>12</v>
      </c>
      <c r="Q158" s="127" t="n">
        <v>11</v>
      </c>
      <c r="R158" s="127" t="n">
        <v>7</v>
      </c>
      <c r="S158" s="127" t="n">
        <v>6</v>
      </c>
      <c r="T158" s="127" t="n">
        <v>13</v>
      </c>
      <c r="U158" s="127" t="n">
        <v>9</v>
      </c>
      <c r="V158" s="127" t="n">
        <v>5</v>
      </c>
    </row>
    <row r="159" customFormat="false" ht="15" hidden="false" customHeight="false" outlineLevel="0" collapsed="false">
      <c r="A159" s="124" t="n">
        <v>158</v>
      </c>
      <c r="B159" s="125" t="s">
        <v>1039</v>
      </c>
      <c r="C159" s="125" t="s">
        <v>132</v>
      </c>
      <c r="D159" s="127" t="n">
        <v>4</v>
      </c>
      <c r="E159" s="127" t="n">
        <v>5</v>
      </c>
      <c r="F159" s="127" t="n">
        <v>3</v>
      </c>
      <c r="G159" s="127" t="n">
        <v>6</v>
      </c>
      <c r="H159" s="127" t="n">
        <v>19</v>
      </c>
      <c r="I159" s="127" t="n">
        <v>16</v>
      </c>
      <c r="J159" s="127" t="n">
        <v>17</v>
      </c>
      <c r="K159" s="127" t="n">
        <v>18</v>
      </c>
      <c r="L159" s="127" t="n">
        <v>15</v>
      </c>
      <c r="M159" s="127" t="n">
        <v>10</v>
      </c>
      <c r="N159" s="127" t="n">
        <v>14</v>
      </c>
      <c r="O159" s="126" t="n">
        <v>1</v>
      </c>
      <c r="P159" s="127" t="n">
        <v>12</v>
      </c>
      <c r="Q159" s="127" t="n">
        <v>11</v>
      </c>
      <c r="R159" s="127" t="n">
        <v>8</v>
      </c>
      <c r="S159" s="127" t="n">
        <v>7</v>
      </c>
      <c r="T159" s="127" t="n">
        <v>13</v>
      </c>
      <c r="U159" s="127" t="n">
        <v>9</v>
      </c>
      <c r="V159" s="126" t="n">
        <v>2</v>
      </c>
    </row>
    <row r="160" customFormat="false" ht="15" hidden="false" customHeight="false" outlineLevel="0" collapsed="false">
      <c r="A160" s="124" t="n">
        <v>159</v>
      </c>
      <c r="B160" s="125" t="s">
        <v>1040</v>
      </c>
      <c r="C160" s="125" t="s">
        <v>136</v>
      </c>
      <c r="D160" s="127" t="n">
        <v>2</v>
      </c>
      <c r="E160" s="127" t="n">
        <v>3</v>
      </c>
      <c r="F160" s="127" t="n">
        <v>1</v>
      </c>
      <c r="G160" s="127" t="n">
        <v>4</v>
      </c>
      <c r="H160" s="127" t="n">
        <v>19</v>
      </c>
      <c r="I160" s="127" t="n">
        <v>16</v>
      </c>
      <c r="J160" s="127" t="n">
        <v>17</v>
      </c>
      <c r="K160" s="127" t="n">
        <v>18</v>
      </c>
      <c r="L160" s="127" t="n">
        <v>15</v>
      </c>
      <c r="M160" s="127" t="n">
        <v>10</v>
      </c>
      <c r="N160" s="127" t="n">
        <v>14</v>
      </c>
      <c r="O160" s="127" t="n">
        <v>8</v>
      </c>
      <c r="P160" s="127" t="n">
        <v>12</v>
      </c>
      <c r="Q160" s="127" t="n">
        <v>11</v>
      </c>
      <c r="R160" s="127" t="n">
        <v>7</v>
      </c>
      <c r="S160" s="127" t="n">
        <v>6</v>
      </c>
      <c r="T160" s="127" t="n">
        <v>13</v>
      </c>
      <c r="U160" s="127" t="n">
        <v>9</v>
      </c>
      <c r="V160" s="127" t="n">
        <v>5</v>
      </c>
    </row>
    <row r="161" customFormat="false" ht="15" hidden="false" customHeight="false" outlineLevel="0" collapsed="false">
      <c r="A161" s="124" t="n">
        <v>160</v>
      </c>
      <c r="B161" s="125" t="s">
        <v>1041</v>
      </c>
      <c r="C161" s="125" t="s">
        <v>36</v>
      </c>
      <c r="D161" s="127" t="n">
        <v>2</v>
      </c>
      <c r="E161" s="127" t="n">
        <v>3</v>
      </c>
      <c r="F161" s="127" t="n">
        <v>1</v>
      </c>
      <c r="G161" s="127" t="n">
        <v>4</v>
      </c>
      <c r="H161" s="127" t="n">
        <v>19</v>
      </c>
      <c r="I161" s="127" t="n">
        <v>16</v>
      </c>
      <c r="J161" s="127" t="n">
        <v>17</v>
      </c>
      <c r="K161" s="127" t="n">
        <v>18</v>
      </c>
      <c r="L161" s="127" t="n">
        <v>15</v>
      </c>
      <c r="M161" s="127" t="n">
        <v>10</v>
      </c>
      <c r="N161" s="127" t="n">
        <v>14</v>
      </c>
      <c r="O161" s="127" t="n">
        <v>8</v>
      </c>
      <c r="P161" s="127" t="n">
        <v>12</v>
      </c>
      <c r="Q161" s="127" t="n">
        <v>11</v>
      </c>
      <c r="R161" s="127" t="n">
        <v>7</v>
      </c>
      <c r="S161" s="127" t="n">
        <v>6</v>
      </c>
      <c r="T161" s="127" t="n">
        <v>13</v>
      </c>
      <c r="U161" s="127" t="n">
        <v>9</v>
      </c>
      <c r="V161" s="127" t="n">
        <v>5</v>
      </c>
    </row>
    <row r="162" customFormat="false" ht="15" hidden="false" customHeight="false" outlineLevel="0" collapsed="false">
      <c r="A162" s="124" t="n">
        <v>161</v>
      </c>
      <c r="B162" s="125" t="s">
        <v>1042</v>
      </c>
      <c r="C162" s="125" t="s">
        <v>93</v>
      </c>
      <c r="D162" s="127" t="n">
        <v>16</v>
      </c>
      <c r="E162" s="127" t="n">
        <v>17</v>
      </c>
      <c r="F162" s="127" t="n">
        <v>15</v>
      </c>
      <c r="G162" s="127" t="n">
        <v>18</v>
      </c>
      <c r="H162" s="127" t="n">
        <v>19</v>
      </c>
      <c r="I162" s="126" t="n">
        <v>12</v>
      </c>
      <c r="J162" s="126" t="n">
        <v>13</v>
      </c>
      <c r="K162" s="126" t="n">
        <v>14</v>
      </c>
      <c r="L162" s="126" t="n">
        <v>11</v>
      </c>
      <c r="M162" s="126" t="n">
        <v>4</v>
      </c>
      <c r="N162" s="126" t="n">
        <v>10</v>
      </c>
      <c r="O162" s="126" t="n">
        <v>2</v>
      </c>
      <c r="P162" s="126" t="n">
        <v>6</v>
      </c>
      <c r="Q162" s="126" t="n">
        <v>5</v>
      </c>
      <c r="R162" s="126" t="n">
        <v>1</v>
      </c>
      <c r="S162" s="126" t="n">
        <v>9</v>
      </c>
      <c r="T162" s="126" t="n">
        <v>8</v>
      </c>
      <c r="U162" s="126" t="n">
        <v>3</v>
      </c>
      <c r="V162" s="126" t="n">
        <v>7</v>
      </c>
    </row>
    <row r="163" customFormat="false" ht="15" hidden="false" customHeight="false" outlineLevel="0" collapsed="false">
      <c r="A163" s="124" t="n">
        <v>162</v>
      </c>
      <c r="B163" s="125" t="s">
        <v>1043</v>
      </c>
      <c r="C163" s="125" t="s">
        <v>138</v>
      </c>
      <c r="D163" s="127" t="n">
        <v>2</v>
      </c>
      <c r="E163" s="127" t="n">
        <v>3</v>
      </c>
      <c r="F163" s="127" t="n">
        <v>1</v>
      </c>
      <c r="G163" s="127" t="n">
        <v>4</v>
      </c>
      <c r="H163" s="127" t="n">
        <v>19</v>
      </c>
      <c r="I163" s="127" t="n">
        <v>16</v>
      </c>
      <c r="J163" s="127" t="n">
        <v>17</v>
      </c>
      <c r="K163" s="127" t="n">
        <v>18</v>
      </c>
      <c r="L163" s="127" t="n">
        <v>15</v>
      </c>
      <c r="M163" s="127" t="n">
        <v>10</v>
      </c>
      <c r="N163" s="127" t="n">
        <v>14</v>
      </c>
      <c r="O163" s="127" t="n">
        <v>8</v>
      </c>
      <c r="P163" s="127" t="n">
        <v>12</v>
      </c>
      <c r="Q163" s="127" t="n">
        <v>11</v>
      </c>
      <c r="R163" s="127" t="n">
        <v>7</v>
      </c>
      <c r="S163" s="127" t="n">
        <v>6</v>
      </c>
      <c r="T163" s="127" t="n">
        <v>13</v>
      </c>
      <c r="U163" s="127" t="n">
        <v>9</v>
      </c>
      <c r="V163" s="127" t="n">
        <v>5</v>
      </c>
    </row>
    <row r="164" customFormat="false" ht="15" hidden="false" customHeight="false" outlineLevel="0" collapsed="false">
      <c r="A164" s="124" t="n">
        <v>163</v>
      </c>
      <c r="B164" s="125" t="s">
        <v>1044</v>
      </c>
      <c r="C164" s="125" t="s">
        <v>140</v>
      </c>
      <c r="D164" s="127" t="n">
        <v>2</v>
      </c>
      <c r="E164" s="127" t="n">
        <v>3</v>
      </c>
      <c r="F164" s="127" t="n">
        <v>1</v>
      </c>
      <c r="G164" s="127" t="n">
        <v>4</v>
      </c>
      <c r="H164" s="127" t="n">
        <v>19</v>
      </c>
      <c r="I164" s="127" t="n">
        <v>16</v>
      </c>
      <c r="J164" s="127" t="n">
        <v>17</v>
      </c>
      <c r="K164" s="127" t="n">
        <v>18</v>
      </c>
      <c r="L164" s="127" t="n">
        <v>15</v>
      </c>
      <c r="M164" s="127" t="n">
        <v>10</v>
      </c>
      <c r="N164" s="127" t="n">
        <v>14</v>
      </c>
      <c r="O164" s="127" t="n">
        <v>8</v>
      </c>
      <c r="P164" s="127" t="n">
        <v>12</v>
      </c>
      <c r="Q164" s="127" t="n">
        <v>11</v>
      </c>
      <c r="R164" s="127" t="n">
        <v>7</v>
      </c>
      <c r="S164" s="127" t="n">
        <v>6</v>
      </c>
      <c r="T164" s="127" t="n">
        <v>13</v>
      </c>
      <c r="U164" s="127" t="n">
        <v>9</v>
      </c>
      <c r="V164" s="127" t="n">
        <v>5</v>
      </c>
    </row>
    <row r="165" customFormat="false" ht="15" hidden="false" customHeight="false" outlineLevel="0" collapsed="false">
      <c r="A165" s="124" t="n">
        <v>164</v>
      </c>
      <c r="B165" s="125" t="s">
        <v>1045</v>
      </c>
      <c r="C165" s="125" t="s">
        <v>141</v>
      </c>
      <c r="D165" s="127" t="n">
        <v>2</v>
      </c>
      <c r="E165" s="127" t="n">
        <v>3</v>
      </c>
      <c r="F165" s="127" t="n">
        <v>1</v>
      </c>
      <c r="G165" s="127" t="n">
        <v>4</v>
      </c>
      <c r="H165" s="127" t="n">
        <v>19</v>
      </c>
      <c r="I165" s="127" t="n">
        <v>16</v>
      </c>
      <c r="J165" s="127" t="n">
        <v>17</v>
      </c>
      <c r="K165" s="127" t="n">
        <v>18</v>
      </c>
      <c r="L165" s="127" t="n">
        <v>15</v>
      </c>
      <c r="M165" s="127" t="n">
        <v>10</v>
      </c>
      <c r="N165" s="127" t="n">
        <v>14</v>
      </c>
      <c r="O165" s="127" t="n">
        <v>8</v>
      </c>
      <c r="P165" s="127" t="n">
        <v>12</v>
      </c>
      <c r="Q165" s="127" t="n">
        <v>11</v>
      </c>
      <c r="R165" s="127" t="n">
        <v>7</v>
      </c>
      <c r="S165" s="127" t="n">
        <v>6</v>
      </c>
      <c r="T165" s="127" t="n">
        <v>13</v>
      </c>
      <c r="U165" s="127" t="n">
        <v>9</v>
      </c>
      <c r="V165" s="127" t="n">
        <v>5</v>
      </c>
    </row>
    <row r="166" customFormat="false" ht="15" hidden="false" customHeight="false" outlineLevel="0" collapsed="false">
      <c r="A166" s="124" t="n">
        <v>165</v>
      </c>
      <c r="B166" s="125" t="s">
        <v>1046</v>
      </c>
      <c r="C166" s="125" t="s">
        <v>142</v>
      </c>
      <c r="D166" s="127" t="n">
        <v>2</v>
      </c>
      <c r="E166" s="127" t="n">
        <v>3</v>
      </c>
      <c r="F166" s="127" t="n">
        <v>1</v>
      </c>
      <c r="G166" s="127" t="n">
        <v>4</v>
      </c>
      <c r="H166" s="127" t="n">
        <v>19</v>
      </c>
      <c r="I166" s="127" t="n">
        <v>16</v>
      </c>
      <c r="J166" s="127" t="n">
        <v>17</v>
      </c>
      <c r="K166" s="127" t="n">
        <v>18</v>
      </c>
      <c r="L166" s="127" t="n">
        <v>15</v>
      </c>
      <c r="M166" s="127" t="n">
        <v>10</v>
      </c>
      <c r="N166" s="127" t="n">
        <v>14</v>
      </c>
      <c r="O166" s="127" t="n">
        <v>8</v>
      </c>
      <c r="P166" s="127" t="n">
        <v>12</v>
      </c>
      <c r="Q166" s="127" t="n">
        <v>11</v>
      </c>
      <c r="R166" s="127" t="n">
        <v>7</v>
      </c>
      <c r="S166" s="127" t="n">
        <v>6</v>
      </c>
      <c r="T166" s="127" t="n">
        <v>13</v>
      </c>
      <c r="U166" s="127" t="n">
        <v>9</v>
      </c>
      <c r="V166" s="127" t="n">
        <v>5</v>
      </c>
    </row>
    <row r="167" customFormat="false" ht="15" hidden="false" customHeight="false" outlineLevel="0" collapsed="false">
      <c r="A167" s="124" t="n">
        <v>166</v>
      </c>
      <c r="B167" s="125" t="s">
        <v>1047</v>
      </c>
      <c r="C167" s="125" t="s">
        <v>143</v>
      </c>
      <c r="D167" s="127" t="n">
        <v>2</v>
      </c>
      <c r="E167" s="127" t="n">
        <v>3</v>
      </c>
      <c r="F167" s="127" t="n">
        <v>1</v>
      </c>
      <c r="G167" s="127" t="n">
        <v>4</v>
      </c>
      <c r="H167" s="127" t="n">
        <v>19</v>
      </c>
      <c r="I167" s="127" t="n">
        <v>16</v>
      </c>
      <c r="J167" s="127" t="n">
        <v>17</v>
      </c>
      <c r="K167" s="127" t="n">
        <v>18</v>
      </c>
      <c r="L167" s="127" t="n">
        <v>15</v>
      </c>
      <c r="M167" s="127" t="n">
        <v>10</v>
      </c>
      <c r="N167" s="127" t="n">
        <v>14</v>
      </c>
      <c r="O167" s="127" t="n">
        <v>8</v>
      </c>
      <c r="P167" s="127" t="n">
        <v>12</v>
      </c>
      <c r="Q167" s="127" t="n">
        <v>11</v>
      </c>
      <c r="R167" s="127" t="n">
        <v>7</v>
      </c>
      <c r="S167" s="127" t="n">
        <v>6</v>
      </c>
      <c r="T167" s="127" t="n">
        <v>13</v>
      </c>
      <c r="U167" s="127" t="n">
        <v>9</v>
      </c>
      <c r="V167" s="127" t="n">
        <v>5</v>
      </c>
    </row>
    <row r="168" customFormat="false" ht="15" hidden="false" customHeight="false" outlineLevel="0" collapsed="false">
      <c r="A168" s="124" t="n">
        <v>167</v>
      </c>
      <c r="B168" s="125" t="s">
        <v>1048</v>
      </c>
      <c r="C168" s="125" t="s">
        <v>150</v>
      </c>
      <c r="D168" s="126" t="n">
        <v>1</v>
      </c>
      <c r="E168" s="126" t="n">
        <v>1</v>
      </c>
      <c r="F168" s="126" t="n">
        <v>1</v>
      </c>
      <c r="G168" s="127" t="n">
        <v>5</v>
      </c>
      <c r="H168" s="127" t="n">
        <v>10</v>
      </c>
      <c r="I168" s="127" t="n">
        <v>7</v>
      </c>
      <c r="J168" s="127" t="n">
        <v>8</v>
      </c>
      <c r="K168" s="127" t="n">
        <v>9</v>
      </c>
      <c r="L168" s="127" t="n">
        <v>6</v>
      </c>
      <c r="M168" s="126" t="n">
        <v>3</v>
      </c>
      <c r="N168" s="126" t="n">
        <v>3</v>
      </c>
      <c r="O168" s="126" t="n">
        <v>2</v>
      </c>
      <c r="P168" s="126" t="n">
        <v>3</v>
      </c>
      <c r="Q168" s="126" t="n">
        <v>3</v>
      </c>
      <c r="R168" s="126" t="n">
        <v>2</v>
      </c>
      <c r="S168" s="126" t="n">
        <v>3</v>
      </c>
      <c r="T168" s="126" t="n">
        <v>4</v>
      </c>
      <c r="U168" s="126" t="n">
        <v>2</v>
      </c>
      <c r="V168" s="126" t="n">
        <v>4</v>
      </c>
    </row>
    <row r="169" customFormat="false" ht="15" hidden="false" customHeight="false" outlineLevel="0" collapsed="false">
      <c r="A169" s="124" t="n">
        <v>168</v>
      </c>
      <c r="B169" s="125" t="s">
        <v>1049</v>
      </c>
      <c r="C169" s="125" t="s">
        <v>151</v>
      </c>
      <c r="D169" s="127" t="n">
        <v>5</v>
      </c>
      <c r="E169" s="127" t="n">
        <v>6</v>
      </c>
      <c r="F169" s="127" t="n">
        <v>4</v>
      </c>
      <c r="G169" s="127" t="n">
        <v>7</v>
      </c>
      <c r="H169" s="127" t="n">
        <v>12</v>
      </c>
      <c r="I169" s="127" t="n">
        <v>9</v>
      </c>
      <c r="J169" s="127" t="n">
        <v>10</v>
      </c>
      <c r="K169" s="127" t="n">
        <v>11</v>
      </c>
      <c r="L169" s="127" t="n">
        <v>8</v>
      </c>
      <c r="M169" s="126" t="n">
        <v>2</v>
      </c>
      <c r="N169" s="126" t="n">
        <v>2</v>
      </c>
      <c r="O169" s="126" t="n">
        <v>1</v>
      </c>
      <c r="P169" s="126" t="n">
        <v>2</v>
      </c>
      <c r="Q169" s="126" t="n">
        <v>2</v>
      </c>
      <c r="R169" s="126" t="n">
        <v>1</v>
      </c>
      <c r="S169" s="126" t="n">
        <v>2</v>
      </c>
      <c r="T169" s="126" t="n">
        <v>3</v>
      </c>
      <c r="U169" s="126" t="n">
        <v>1</v>
      </c>
      <c r="V169" s="126" t="n">
        <v>3</v>
      </c>
    </row>
    <row r="170" customFormat="false" ht="15" hidden="false" customHeight="false" outlineLevel="0" collapsed="false">
      <c r="A170" s="124" t="n">
        <v>169</v>
      </c>
      <c r="B170" s="125" t="s">
        <v>1050</v>
      </c>
      <c r="C170" s="125" t="s">
        <v>152</v>
      </c>
      <c r="D170" s="127" t="n">
        <v>5</v>
      </c>
      <c r="E170" s="127" t="n">
        <v>6</v>
      </c>
      <c r="F170" s="127" t="n">
        <v>4</v>
      </c>
      <c r="G170" s="127" t="n">
        <v>7</v>
      </c>
      <c r="H170" s="127" t="n">
        <v>12</v>
      </c>
      <c r="I170" s="127" t="n">
        <v>9</v>
      </c>
      <c r="J170" s="127" t="n">
        <v>10</v>
      </c>
      <c r="K170" s="127" t="n">
        <v>11</v>
      </c>
      <c r="L170" s="127" t="n">
        <v>8</v>
      </c>
      <c r="M170" s="126" t="n">
        <v>2</v>
      </c>
      <c r="N170" s="126" t="n">
        <v>2</v>
      </c>
      <c r="O170" s="126" t="n">
        <v>1</v>
      </c>
      <c r="P170" s="126" t="n">
        <v>2</v>
      </c>
      <c r="Q170" s="126" t="n">
        <v>2</v>
      </c>
      <c r="R170" s="126" t="n">
        <v>1</v>
      </c>
      <c r="S170" s="126" t="n">
        <v>2</v>
      </c>
      <c r="T170" s="126" t="n">
        <v>3</v>
      </c>
      <c r="U170" s="126" t="n">
        <v>1</v>
      </c>
      <c r="V170" s="126" t="n">
        <v>3</v>
      </c>
    </row>
    <row r="171" customFormat="false" ht="15" hidden="false" customHeight="false" outlineLevel="0" collapsed="false">
      <c r="A171" s="124" t="n">
        <v>170</v>
      </c>
      <c r="B171" s="125" t="s">
        <v>1051</v>
      </c>
      <c r="C171" s="125" t="s">
        <v>164</v>
      </c>
      <c r="D171" s="126" t="n">
        <v>3</v>
      </c>
      <c r="E171" s="126" t="n">
        <v>2</v>
      </c>
      <c r="F171" s="126" t="n">
        <v>1</v>
      </c>
      <c r="G171" s="126" t="n">
        <v>4</v>
      </c>
      <c r="H171" s="127" t="n">
        <v>19</v>
      </c>
      <c r="I171" s="126" t="n">
        <v>16</v>
      </c>
      <c r="J171" s="126" t="n">
        <v>17</v>
      </c>
      <c r="K171" s="126" t="n">
        <v>18</v>
      </c>
      <c r="L171" s="126" t="n">
        <v>15</v>
      </c>
      <c r="M171" s="126" t="n">
        <v>11</v>
      </c>
      <c r="N171" s="126" t="n">
        <v>12</v>
      </c>
      <c r="O171" s="126" t="n">
        <v>8</v>
      </c>
      <c r="P171" s="126" t="n">
        <v>17</v>
      </c>
      <c r="Q171" s="126" t="n">
        <v>9</v>
      </c>
      <c r="R171" s="126" t="n">
        <v>6</v>
      </c>
      <c r="S171" s="126" t="n">
        <v>10</v>
      </c>
      <c r="T171" s="126" t="n">
        <v>14</v>
      </c>
      <c r="U171" s="126" t="n">
        <v>7</v>
      </c>
      <c r="V171" s="126" t="n">
        <v>5</v>
      </c>
    </row>
    <row r="172" customFormat="false" ht="15" hidden="false" customHeight="false" outlineLevel="0" collapsed="false">
      <c r="A172" s="124" t="n">
        <v>171</v>
      </c>
      <c r="B172" s="125" t="s">
        <v>1052</v>
      </c>
      <c r="C172" s="125" t="s">
        <v>153</v>
      </c>
      <c r="D172" s="127" t="n">
        <v>2</v>
      </c>
      <c r="E172" s="127" t="n">
        <v>3</v>
      </c>
      <c r="F172" s="127" t="n">
        <v>1</v>
      </c>
      <c r="G172" s="127" t="n">
        <v>4</v>
      </c>
      <c r="H172" s="127" t="n">
        <v>19</v>
      </c>
      <c r="I172" s="127" t="n">
        <v>16</v>
      </c>
      <c r="J172" s="127" t="n">
        <v>17</v>
      </c>
      <c r="K172" s="127" t="n">
        <v>18</v>
      </c>
      <c r="L172" s="127" t="n">
        <v>15</v>
      </c>
      <c r="M172" s="127" t="n">
        <v>10</v>
      </c>
      <c r="N172" s="127" t="n">
        <v>14</v>
      </c>
      <c r="O172" s="127" t="n">
        <v>8</v>
      </c>
      <c r="P172" s="127" t="n">
        <v>12</v>
      </c>
      <c r="Q172" s="127" t="n">
        <v>11</v>
      </c>
      <c r="R172" s="127" t="n">
        <v>7</v>
      </c>
      <c r="S172" s="127" t="n">
        <v>6</v>
      </c>
      <c r="T172" s="127" t="n">
        <v>13</v>
      </c>
      <c r="U172" s="127" t="n">
        <v>9</v>
      </c>
      <c r="V172" s="127" t="n">
        <v>5</v>
      </c>
    </row>
    <row r="173" customFormat="false" ht="15" hidden="false" customHeight="false" outlineLevel="0" collapsed="false">
      <c r="A173" s="124" t="n">
        <v>172</v>
      </c>
      <c r="B173" s="125" t="s">
        <v>1053</v>
      </c>
      <c r="C173" s="125" t="s">
        <v>155</v>
      </c>
      <c r="D173" s="127" t="n">
        <v>16</v>
      </c>
      <c r="E173" s="127" t="n">
        <v>17</v>
      </c>
      <c r="F173" s="127" t="n">
        <v>15</v>
      </c>
      <c r="G173" s="127" t="n">
        <v>18</v>
      </c>
      <c r="H173" s="127" t="n">
        <v>19</v>
      </c>
      <c r="I173" s="126" t="n">
        <v>12</v>
      </c>
      <c r="J173" s="126" t="n">
        <v>13</v>
      </c>
      <c r="K173" s="126" t="n">
        <v>14</v>
      </c>
      <c r="L173" s="126" t="n">
        <v>11</v>
      </c>
      <c r="M173" s="126" t="n">
        <v>7</v>
      </c>
      <c r="N173" s="126" t="n">
        <v>8</v>
      </c>
      <c r="O173" s="126" t="n">
        <v>4</v>
      </c>
      <c r="P173" s="126" t="n">
        <v>9</v>
      </c>
      <c r="Q173" s="126" t="n">
        <v>5</v>
      </c>
      <c r="R173" s="126" t="n">
        <v>2</v>
      </c>
      <c r="S173" s="126" t="n">
        <v>6</v>
      </c>
      <c r="T173" s="126" t="n">
        <v>10</v>
      </c>
      <c r="U173" s="126" t="n">
        <v>3</v>
      </c>
      <c r="V173" s="126" t="n">
        <v>1</v>
      </c>
    </row>
    <row r="174" customFormat="false" ht="15" hidden="false" customHeight="false" outlineLevel="0" collapsed="false">
      <c r="A174" s="124" t="n">
        <v>173</v>
      </c>
      <c r="B174" s="125" t="s">
        <v>1054</v>
      </c>
      <c r="C174" s="125" t="s">
        <v>157</v>
      </c>
      <c r="D174" s="127" t="n">
        <v>16</v>
      </c>
      <c r="E174" s="127" t="n">
        <v>17</v>
      </c>
      <c r="F174" s="127" t="n">
        <v>15</v>
      </c>
      <c r="G174" s="127" t="n">
        <v>18</v>
      </c>
      <c r="H174" s="127" t="n">
        <v>19</v>
      </c>
      <c r="I174" s="126" t="n">
        <v>12</v>
      </c>
      <c r="J174" s="126" t="n">
        <v>13</v>
      </c>
      <c r="K174" s="126" t="n">
        <v>14</v>
      </c>
      <c r="L174" s="126" t="n">
        <v>11</v>
      </c>
      <c r="M174" s="126" t="n">
        <v>7</v>
      </c>
      <c r="N174" s="126" t="n">
        <v>8</v>
      </c>
      <c r="O174" s="126" t="n">
        <v>4</v>
      </c>
      <c r="P174" s="126" t="n">
        <v>9</v>
      </c>
      <c r="Q174" s="126" t="n">
        <v>5</v>
      </c>
      <c r="R174" s="126" t="n">
        <v>2</v>
      </c>
      <c r="S174" s="126" t="n">
        <v>6</v>
      </c>
      <c r="T174" s="126" t="n">
        <v>10</v>
      </c>
      <c r="U174" s="126" t="n">
        <v>3</v>
      </c>
      <c r="V174" s="126" t="n">
        <v>1</v>
      </c>
    </row>
    <row r="175" customFormat="false" ht="15" hidden="false" customHeight="false" outlineLevel="0" collapsed="false">
      <c r="A175" s="124" t="n">
        <v>174</v>
      </c>
      <c r="B175" s="125" t="s">
        <v>1055</v>
      </c>
      <c r="C175" s="125" t="s">
        <v>158</v>
      </c>
      <c r="D175" s="126" t="n">
        <v>3</v>
      </c>
      <c r="E175" s="126" t="n">
        <v>2</v>
      </c>
      <c r="F175" s="126" t="n">
        <v>1</v>
      </c>
      <c r="G175" s="126" t="n">
        <v>4</v>
      </c>
      <c r="H175" s="127" t="n">
        <v>19</v>
      </c>
      <c r="I175" s="126" t="n">
        <v>16</v>
      </c>
      <c r="J175" s="126" t="n">
        <v>17</v>
      </c>
      <c r="K175" s="126" t="n">
        <v>18</v>
      </c>
      <c r="L175" s="126" t="n">
        <v>15</v>
      </c>
      <c r="M175" s="126" t="n">
        <v>11</v>
      </c>
      <c r="N175" s="126" t="n">
        <v>12</v>
      </c>
      <c r="O175" s="126" t="n">
        <v>8</v>
      </c>
      <c r="P175" s="126" t="n">
        <v>17</v>
      </c>
      <c r="Q175" s="126" t="n">
        <v>9</v>
      </c>
      <c r="R175" s="126" t="n">
        <v>6</v>
      </c>
      <c r="S175" s="126" t="n">
        <v>10</v>
      </c>
      <c r="T175" s="126" t="n">
        <v>14</v>
      </c>
      <c r="U175" s="126" t="n">
        <v>7</v>
      </c>
      <c r="V175" s="126" t="n">
        <v>5</v>
      </c>
    </row>
    <row r="176" customFormat="false" ht="15" hidden="false" customHeight="false" outlineLevel="0" collapsed="false">
      <c r="A176" s="124" t="n">
        <v>175</v>
      </c>
      <c r="B176" s="125" t="s">
        <v>1056</v>
      </c>
      <c r="C176" s="125" t="s">
        <v>159</v>
      </c>
      <c r="D176" s="126" t="n">
        <v>3</v>
      </c>
      <c r="E176" s="126" t="n">
        <v>2</v>
      </c>
      <c r="F176" s="126" t="n">
        <v>1</v>
      </c>
      <c r="G176" s="126" t="n">
        <v>4</v>
      </c>
      <c r="H176" s="127" t="n">
        <v>19</v>
      </c>
      <c r="I176" s="126" t="n">
        <v>16</v>
      </c>
      <c r="J176" s="126" t="n">
        <v>17</v>
      </c>
      <c r="K176" s="126" t="n">
        <v>18</v>
      </c>
      <c r="L176" s="126" t="n">
        <v>15</v>
      </c>
      <c r="M176" s="126" t="n">
        <v>11</v>
      </c>
      <c r="N176" s="126" t="n">
        <v>12</v>
      </c>
      <c r="O176" s="126" t="n">
        <v>8</v>
      </c>
      <c r="P176" s="126" t="n">
        <v>17</v>
      </c>
      <c r="Q176" s="126" t="n">
        <v>9</v>
      </c>
      <c r="R176" s="126" t="n">
        <v>6</v>
      </c>
      <c r="S176" s="126" t="n">
        <v>10</v>
      </c>
      <c r="T176" s="126" t="n">
        <v>14</v>
      </c>
      <c r="U176" s="126" t="n">
        <v>7</v>
      </c>
      <c r="V176" s="126" t="n">
        <v>5</v>
      </c>
    </row>
    <row r="177" customFormat="false" ht="15" hidden="false" customHeight="false" outlineLevel="0" collapsed="false">
      <c r="A177" s="124" t="n">
        <v>176</v>
      </c>
      <c r="B177" s="125" t="s">
        <v>1057</v>
      </c>
      <c r="C177" s="125" t="s">
        <v>170</v>
      </c>
      <c r="D177" s="127" t="n">
        <v>2</v>
      </c>
      <c r="E177" s="127" t="n">
        <v>3</v>
      </c>
      <c r="F177" s="127" t="n">
        <v>1</v>
      </c>
      <c r="G177" s="127" t="n">
        <v>4</v>
      </c>
      <c r="H177" s="127" t="n">
        <v>19</v>
      </c>
      <c r="I177" s="127" t="n">
        <v>16</v>
      </c>
      <c r="J177" s="127" t="n">
        <v>17</v>
      </c>
      <c r="K177" s="127" t="n">
        <v>18</v>
      </c>
      <c r="L177" s="127" t="n">
        <v>15</v>
      </c>
      <c r="M177" s="127" t="n">
        <v>10</v>
      </c>
      <c r="N177" s="127" t="n">
        <v>14</v>
      </c>
      <c r="O177" s="127" t="n">
        <v>8</v>
      </c>
      <c r="P177" s="127" t="n">
        <v>12</v>
      </c>
      <c r="Q177" s="127" t="n">
        <v>11</v>
      </c>
      <c r="R177" s="127" t="n">
        <v>7</v>
      </c>
      <c r="S177" s="127" t="n">
        <v>6</v>
      </c>
      <c r="T177" s="127" t="n">
        <v>13</v>
      </c>
      <c r="U177" s="127" t="n">
        <v>9</v>
      </c>
      <c r="V177" s="127" t="n">
        <v>5</v>
      </c>
    </row>
    <row r="178" customFormat="false" ht="15" hidden="false" customHeight="false" outlineLevel="0" collapsed="false">
      <c r="A178" s="124" t="n">
        <v>177</v>
      </c>
      <c r="B178" s="125" t="s">
        <v>1058</v>
      </c>
      <c r="C178" s="125" t="s">
        <v>172</v>
      </c>
      <c r="D178" s="127" t="n">
        <v>2</v>
      </c>
      <c r="E178" s="127" t="n">
        <v>3</v>
      </c>
      <c r="F178" s="127" t="n">
        <v>1</v>
      </c>
      <c r="G178" s="127" t="n">
        <v>4</v>
      </c>
      <c r="H178" s="127" t="n">
        <v>19</v>
      </c>
      <c r="I178" s="127" t="n">
        <v>16</v>
      </c>
      <c r="J178" s="127" t="n">
        <v>17</v>
      </c>
      <c r="K178" s="127" t="n">
        <v>18</v>
      </c>
      <c r="L178" s="127" t="n">
        <v>15</v>
      </c>
      <c r="M178" s="127" t="n">
        <v>10</v>
      </c>
      <c r="N178" s="127" t="n">
        <v>14</v>
      </c>
      <c r="O178" s="127" t="n">
        <v>8</v>
      </c>
      <c r="P178" s="127" t="n">
        <v>12</v>
      </c>
      <c r="Q178" s="127" t="n">
        <v>11</v>
      </c>
      <c r="R178" s="127" t="n">
        <v>7</v>
      </c>
      <c r="S178" s="127" t="n">
        <v>6</v>
      </c>
      <c r="T178" s="127" t="n">
        <v>13</v>
      </c>
      <c r="U178" s="127" t="n">
        <v>9</v>
      </c>
      <c r="V178" s="127" t="n">
        <v>5</v>
      </c>
    </row>
    <row r="179" customFormat="false" ht="15" hidden="false" customHeight="false" outlineLevel="0" collapsed="false">
      <c r="A179" s="124" t="n">
        <v>178</v>
      </c>
      <c r="B179" s="125" t="s">
        <v>1059</v>
      </c>
      <c r="C179" s="125" t="s">
        <v>176</v>
      </c>
      <c r="D179" s="127" t="n">
        <v>4</v>
      </c>
      <c r="E179" s="127" t="n">
        <v>5</v>
      </c>
      <c r="F179" s="127" t="n">
        <v>3</v>
      </c>
      <c r="G179" s="127" t="n">
        <v>6</v>
      </c>
      <c r="H179" s="127" t="n">
        <v>19</v>
      </c>
      <c r="I179" s="127" t="n">
        <v>16</v>
      </c>
      <c r="J179" s="127" t="n">
        <v>17</v>
      </c>
      <c r="K179" s="127" t="n">
        <v>18</v>
      </c>
      <c r="L179" s="127" t="n">
        <v>15</v>
      </c>
      <c r="M179" s="127" t="n">
        <v>10</v>
      </c>
      <c r="N179" s="127" t="n">
        <v>14</v>
      </c>
      <c r="O179" s="126" t="n">
        <v>2</v>
      </c>
      <c r="P179" s="127" t="n">
        <v>12</v>
      </c>
      <c r="Q179" s="127" t="n">
        <v>11</v>
      </c>
      <c r="R179" s="127" t="n">
        <v>8</v>
      </c>
      <c r="S179" s="127" t="n">
        <v>7</v>
      </c>
      <c r="T179" s="127" t="n">
        <v>13</v>
      </c>
      <c r="U179" s="127" t="n">
        <v>9</v>
      </c>
      <c r="V179" s="126" t="n">
        <v>1</v>
      </c>
    </row>
    <row r="180" customFormat="false" ht="15" hidden="false" customHeight="false" outlineLevel="0" collapsed="false">
      <c r="A180" s="124" t="n">
        <v>179</v>
      </c>
      <c r="B180" s="125" t="s">
        <v>1060</v>
      </c>
      <c r="C180" s="125" t="s">
        <v>181</v>
      </c>
      <c r="D180" s="126" t="n">
        <v>1</v>
      </c>
      <c r="E180" s="126" t="n">
        <v>2</v>
      </c>
      <c r="F180" s="126" t="n">
        <v>3</v>
      </c>
      <c r="G180" s="126" t="n">
        <v>4</v>
      </c>
      <c r="H180" s="127" t="n">
        <v>19</v>
      </c>
      <c r="I180" s="127" t="n">
        <v>16</v>
      </c>
      <c r="J180" s="127" t="n">
        <v>17</v>
      </c>
      <c r="K180" s="127" t="n">
        <v>18</v>
      </c>
      <c r="L180" s="127" t="n">
        <v>15</v>
      </c>
      <c r="M180" s="127" t="n">
        <v>10</v>
      </c>
      <c r="N180" s="127" t="n">
        <v>14</v>
      </c>
      <c r="O180" s="127" t="n">
        <v>8</v>
      </c>
      <c r="P180" s="127" t="n">
        <v>12</v>
      </c>
      <c r="Q180" s="127" t="n">
        <v>11</v>
      </c>
      <c r="R180" s="127" t="n">
        <v>7</v>
      </c>
      <c r="S180" s="127" t="n">
        <v>6</v>
      </c>
      <c r="T180" s="127" t="n">
        <v>13</v>
      </c>
      <c r="U180" s="127" t="n">
        <v>9</v>
      </c>
      <c r="V180" s="127" t="n">
        <v>5</v>
      </c>
    </row>
    <row r="181" customFormat="false" ht="15" hidden="false" customHeight="false" outlineLevel="0" collapsed="false">
      <c r="A181" s="124" t="n">
        <v>180</v>
      </c>
      <c r="B181" s="125" t="s">
        <v>1061</v>
      </c>
      <c r="C181" s="125" t="s">
        <v>67</v>
      </c>
      <c r="D181" s="127" t="n">
        <v>6</v>
      </c>
      <c r="E181" s="127" t="n">
        <v>7</v>
      </c>
      <c r="F181" s="126" t="n">
        <v>1</v>
      </c>
      <c r="G181" s="126" t="n">
        <v>2</v>
      </c>
      <c r="H181" s="127" t="n">
        <v>19</v>
      </c>
      <c r="I181" s="127" t="n">
        <v>16</v>
      </c>
      <c r="J181" s="127" t="n">
        <v>17</v>
      </c>
      <c r="K181" s="127" t="n">
        <v>18</v>
      </c>
      <c r="L181" s="127" t="n">
        <v>15</v>
      </c>
      <c r="M181" s="127" t="n">
        <v>10</v>
      </c>
      <c r="N181" s="127" t="n">
        <v>14</v>
      </c>
      <c r="O181" s="126" t="n">
        <v>3</v>
      </c>
      <c r="P181" s="127" t="n">
        <v>12</v>
      </c>
      <c r="Q181" s="127" t="n">
        <v>11</v>
      </c>
      <c r="R181" s="127" t="n">
        <v>9</v>
      </c>
      <c r="S181" s="127" t="n">
        <v>8</v>
      </c>
      <c r="T181" s="127" t="n">
        <v>13</v>
      </c>
      <c r="U181" s="126" t="n">
        <v>5</v>
      </c>
      <c r="V181" s="126" t="n">
        <v>4</v>
      </c>
    </row>
    <row r="182" customFormat="false" ht="15" hidden="false" customHeight="false" outlineLevel="0" collapsed="false">
      <c r="A182" s="124" t="n">
        <v>181</v>
      </c>
      <c r="B182" s="125" t="s">
        <v>1062</v>
      </c>
      <c r="C182" s="125" t="s">
        <v>69</v>
      </c>
      <c r="D182" s="127" t="n">
        <v>5</v>
      </c>
      <c r="E182" s="127" t="n">
        <v>6</v>
      </c>
      <c r="F182" s="127" t="n">
        <v>4</v>
      </c>
      <c r="G182" s="127" t="n">
        <v>7</v>
      </c>
      <c r="H182" s="127" t="n">
        <v>19</v>
      </c>
      <c r="I182" s="127" t="n">
        <v>16</v>
      </c>
      <c r="J182" s="127" t="n">
        <v>17</v>
      </c>
      <c r="K182" s="127" t="n">
        <v>18</v>
      </c>
      <c r="L182" s="127" t="n">
        <v>15</v>
      </c>
      <c r="M182" s="127" t="n">
        <v>10</v>
      </c>
      <c r="N182" s="127" t="n">
        <v>14</v>
      </c>
      <c r="O182" s="126" t="n">
        <v>1</v>
      </c>
      <c r="P182" s="127" t="n">
        <v>12</v>
      </c>
      <c r="Q182" s="127" t="n">
        <v>11</v>
      </c>
      <c r="R182" s="127" t="n">
        <v>9</v>
      </c>
      <c r="S182" s="127" t="n">
        <v>8</v>
      </c>
      <c r="T182" s="127" t="n">
        <v>13</v>
      </c>
      <c r="U182" s="126" t="n">
        <v>3</v>
      </c>
      <c r="V182" s="126" t="n">
        <v>2</v>
      </c>
    </row>
    <row r="183" customFormat="false" ht="15" hidden="false" customHeight="false" outlineLevel="0" collapsed="false">
      <c r="A183" s="124" t="n">
        <v>182</v>
      </c>
      <c r="B183" s="125" t="s">
        <v>1063</v>
      </c>
      <c r="C183" s="125" t="s">
        <v>189</v>
      </c>
      <c r="D183" s="126" t="n">
        <v>2</v>
      </c>
      <c r="E183" s="126" t="n">
        <v>3</v>
      </c>
      <c r="F183" s="126" t="n">
        <v>1</v>
      </c>
      <c r="G183" s="126" t="n">
        <v>4</v>
      </c>
      <c r="H183" s="127" t="n">
        <v>19</v>
      </c>
      <c r="I183" s="126" t="n">
        <v>14</v>
      </c>
      <c r="J183" s="126" t="n">
        <v>15</v>
      </c>
      <c r="K183" s="126" t="n">
        <v>16</v>
      </c>
      <c r="L183" s="126" t="n">
        <v>13</v>
      </c>
      <c r="M183" s="126" t="n">
        <v>18</v>
      </c>
      <c r="N183" s="126" t="n">
        <v>9</v>
      </c>
      <c r="O183" s="126" t="n">
        <v>5</v>
      </c>
      <c r="P183" s="126" t="n">
        <v>10</v>
      </c>
      <c r="Q183" s="126" t="n">
        <v>11</v>
      </c>
      <c r="R183" s="126" t="n">
        <v>7</v>
      </c>
      <c r="S183" s="126" t="n">
        <v>17</v>
      </c>
      <c r="T183" s="126" t="n">
        <v>12</v>
      </c>
      <c r="U183" s="126" t="n">
        <v>8</v>
      </c>
      <c r="V183" s="126" t="n">
        <v>6</v>
      </c>
    </row>
    <row r="184" customFormat="false" ht="15" hidden="false" customHeight="false" outlineLevel="0" collapsed="false">
      <c r="A184" s="124" t="n">
        <v>183</v>
      </c>
      <c r="B184" s="125" t="s">
        <v>1064</v>
      </c>
      <c r="C184" s="125" t="s">
        <v>165</v>
      </c>
      <c r="D184" s="127" t="n">
        <v>2</v>
      </c>
      <c r="E184" s="127" t="n">
        <v>3</v>
      </c>
      <c r="F184" s="127" t="n">
        <v>1</v>
      </c>
      <c r="G184" s="127" t="n">
        <v>4</v>
      </c>
      <c r="H184" s="127" t="n">
        <v>19</v>
      </c>
      <c r="I184" s="127" t="n">
        <v>16</v>
      </c>
      <c r="J184" s="127" t="n">
        <v>17</v>
      </c>
      <c r="K184" s="127" t="n">
        <v>18</v>
      </c>
      <c r="L184" s="127" t="n">
        <v>15</v>
      </c>
      <c r="M184" s="127" t="n">
        <v>10</v>
      </c>
      <c r="N184" s="127" t="n">
        <v>14</v>
      </c>
      <c r="O184" s="127" t="n">
        <v>8</v>
      </c>
      <c r="P184" s="127" t="n">
        <v>12</v>
      </c>
      <c r="Q184" s="127" t="n">
        <v>11</v>
      </c>
      <c r="R184" s="127" t="n">
        <v>7</v>
      </c>
      <c r="S184" s="127" t="n">
        <v>6</v>
      </c>
      <c r="T184" s="127" t="n">
        <v>13</v>
      </c>
      <c r="U184" s="127" t="n">
        <v>9</v>
      </c>
      <c r="V184" s="127" t="n">
        <v>5</v>
      </c>
    </row>
    <row r="185" customFormat="false" ht="15" hidden="false" customHeight="false" outlineLevel="0" collapsed="false">
      <c r="A185" s="124" t="n">
        <v>184</v>
      </c>
      <c r="B185" s="125" t="s">
        <v>1065</v>
      </c>
      <c r="C185" s="125" t="s">
        <v>20</v>
      </c>
      <c r="D185" s="127" t="n">
        <v>6</v>
      </c>
      <c r="E185" s="127" t="n">
        <v>7</v>
      </c>
      <c r="F185" s="127" t="n">
        <v>5</v>
      </c>
      <c r="G185" s="127" t="n">
        <v>8</v>
      </c>
      <c r="H185" s="127" t="n">
        <v>19</v>
      </c>
      <c r="I185" s="127" t="n">
        <v>16</v>
      </c>
      <c r="J185" s="127" t="n">
        <v>17</v>
      </c>
      <c r="K185" s="127" t="n">
        <v>18</v>
      </c>
      <c r="L185" s="127" t="n">
        <v>15</v>
      </c>
      <c r="M185" s="127" t="n">
        <v>12</v>
      </c>
      <c r="N185" s="126" t="n">
        <v>2</v>
      </c>
      <c r="O185" s="127" t="n">
        <v>10</v>
      </c>
      <c r="P185" s="126" t="n">
        <v>1</v>
      </c>
      <c r="Q185" s="127" t="n">
        <v>13</v>
      </c>
      <c r="R185" s="127" t="n">
        <v>9</v>
      </c>
      <c r="S185" s="126" t="n">
        <v>3</v>
      </c>
      <c r="T185" s="127" t="n">
        <v>14</v>
      </c>
      <c r="U185" s="127" t="n">
        <v>11</v>
      </c>
      <c r="V185" s="126" t="n">
        <v>4</v>
      </c>
    </row>
    <row r="186" customFormat="false" ht="15" hidden="false" customHeight="false" outlineLevel="0" collapsed="false">
      <c r="A186" s="124" t="n">
        <v>185</v>
      </c>
      <c r="B186" s="125" t="s">
        <v>1066</v>
      </c>
      <c r="C186" s="125" t="s">
        <v>30</v>
      </c>
      <c r="D186" s="127" t="n">
        <v>2</v>
      </c>
      <c r="E186" s="127" t="n">
        <v>3</v>
      </c>
      <c r="F186" s="127" t="n">
        <v>1</v>
      </c>
      <c r="G186" s="127" t="n">
        <v>4</v>
      </c>
      <c r="H186" s="127" t="n">
        <v>19</v>
      </c>
      <c r="I186" s="127" t="n">
        <v>16</v>
      </c>
      <c r="J186" s="127" t="n">
        <v>17</v>
      </c>
      <c r="K186" s="127" t="n">
        <v>18</v>
      </c>
      <c r="L186" s="127" t="n">
        <v>15</v>
      </c>
      <c r="M186" s="127" t="n">
        <v>10</v>
      </c>
      <c r="N186" s="127" t="n">
        <v>14</v>
      </c>
      <c r="O186" s="127" t="n">
        <v>8</v>
      </c>
      <c r="P186" s="127" t="n">
        <v>12</v>
      </c>
      <c r="Q186" s="127" t="n">
        <v>11</v>
      </c>
      <c r="R186" s="127" t="n">
        <v>7</v>
      </c>
      <c r="S186" s="127" t="n">
        <v>6</v>
      </c>
      <c r="T186" s="127" t="n">
        <v>13</v>
      </c>
      <c r="U186" s="127" t="n">
        <v>9</v>
      </c>
      <c r="V186" s="127" t="n">
        <v>5</v>
      </c>
    </row>
    <row r="187" customFormat="false" ht="15" hidden="false" customHeight="false" outlineLevel="0" collapsed="false">
      <c r="A187" s="124" t="n">
        <v>186</v>
      </c>
      <c r="B187" s="125" t="s">
        <v>1067</v>
      </c>
      <c r="C187" s="125" t="s">
        <v>32</v>
      </c>
      <c r="D187" s="127" t="n">
        <v>2</v>
      </c>
      <c r="E187" s="127" t="n">
        <v>3</v>
      </c>
      <c r="F187" s="127" t="n">
        <v>1</v>
      </c>
      <c r="G187" s="127" t="n">
        <v>4</v>
      </c>
      <c r="H187" s="127" t="n">
        <v>19</v>
      </c>
      <c r="I187" s="127" t="n">
        <v>16</v>
      </c>
      <c r="J187" s="127" t="n">
        <v>17</v>
      </c>
      <c r="K187" s="127" t="n">
        <v>18</v>
      </c>
      <c r="L187" s="127" t="n">
        <v>15</v>
      </c>
      <c r="M187" s="127" t="n">
        <v>10</v>
      </c>
      <c r="N187" s="127" t="n">
        <v>14</v>
      </c>
      <c r="O187" s="127" t="n">
        <v>8</v>
      </c>
      <c r="P187" s="127" t="n">
        <v>12</v>
      </c>
      <c r="Q187" s="127" t="n">
        <v>11</v>
      </c>
      <c r="R187" s="127" t="n">
        <v>7</v>
      </c>
      <c r="S187" s="127" t="n">
        <v>6</v>
      </c>
      <c r="T187" s="127" t="n">
        <v>13</v>
      </c>
      <c r="U187" s="127" t="n">
        <v>9</v>
      </c>
      <c r="V187" s="127" t="n">
        <v>5</v>
      </c>
    </row>
    <row r="188" customFormat="false" ht="15" hidden="false" customHeight="false" outlineLevel="0" collapsed="false">
      <c r="A188" s="124" t="n">
        <v>187</v>
      </c>
      <c r="B188" s="125" t="s">
        <v>1068</v>
      </c>
      <c r="C188" s="125" t="s">
        <v>26</v>
      </c>
      <c r="D188" s="127" t="n">
        <v>2</v>
      </c>
      <c r="E188" s="127" t="n">
        <v>3</v>
      </c>
      <c r="F188" s="127" t="n">
        <v>1</v>
      </c>
      <c r="G188" s="127" t="n">
        <v>4</v>
      </c>
      <c r="H188" s="127" t="n">
        <v>19</v>
      </c>
      <c r="I188" s="127" t="n">
        <v>16</v>
      </c>
      <c r="J188" s="127" t="n">
        <v>17</v>
      </c>
      <c r="K188" s="127" t="n">
        <v>18</v>
      </c>
      <c r="L188" s="127" t="n">
        <v>15</v>
      </c>
      <c r="M188" s="127" t="n">
        <v>10</v>
      </c>
      <c r="N188" s="127" t="n">
        <v>14</v>
      </c>
      <c r="O188" s="127" t="n">
        <v>8</v>
      </c>
      <c r="P188" s="127" t="n">
        <v>12</v>
      </c>
      <c r="Q188" s="127" t="n">
        <v>11</v>
      </c>
      <c r="R188" s="127" t="n">
        <v>7</v>
      </c>
      <c r="S188" s="127" t="n">
        <v>6</v>
      </c>
      <c r="T188" s="127" t="n">
        <v>13</v>
      </c>
      <c r="U188" s="127" t="n">
        <v>9</v>
      </c>
      <c r="V188" s="127" t="n">
        <v>5</v>
      </c>
    </row>
    <row r="189" customFormat="false" ht="15" hidden="false" customHeight="false" outlineLevel="0" collapsed="false">
      <c r="A189" s="124" t="n">
        <v>188</v>
      </c>
      <c r="B189" s="125" t="s">
        <v>1069</v>
      </c>
      <c r="C189" s="125" t="s">
        <v>24</v>
      </c>
      <c r="D189" s="127" t="n">
        <v>2</v>
      </c>
      <c r="E189" s="127" t="n">
        <v>3</v>
      </c>
      <c r="F189" s="127" t="n">
        <v>1</v>
      </c>
      <c r="G189" s="127" t="n">
        <v>4</v>
      </c>
      <c r="H189" s="127" t="n">
        <v>19</v>
      </c>
      <c r="I189" s="127" t="n">
        <v>16</v>
      </c>
      <c r="J189" s="127" t="n">
        <v>17</v>
      </c>
      <c r="K189" s="127" t="n">
        <v>18</v>
      </c>
      <c r="L189" s="127" t="n">
        <v>15</v>
      </c>
      <c r="M189" s="127" t="n">
        <v>10</v>
      </c>
      <c r="N189" s="127" t="n">
        <v>14</v>
      </c>
      <c r="O189" s="127" t="n">
        <v>8</v>
      </c>
      <c r="P189" s="127" t="n">
        <v>12</v>
      </c>
      <c r="Q189" s="127" t="n">
        <v>11</v>
      </c>
      <c r="R189" s="127" t="n">
        <v>7</v>
      </c>
      <c r="S189" s="127" t="n">
        <v>6</v>
      </c>
      <c r="T189" s="127" t="n">
        <v>13</v>
      </c>
      <c r="U189" s="127" t="n">
        <v>9</v>
      </c>
      <c r="V189" s="127" t="n">
        <v>5</v>
      </c>
    </row>
    <row r="190" customFormat="false" ht="15" hidden="false" customHeight="false" outlineLevel="0" collapsed="false">
      <c r="A190" s="132" t="n">
        <v>189</v>
      </c>
      <c r="B190" s="133" t="s">
        <v>1070</v>
      </c>
      <c r="C190" s="133" t="s">
        <v>27</v>
      </c>
      <c r="D190" s="127" t="n">
        <v>2</v>
      </c>
      <c r="E190" s="127" t="n">
        <v>3</v>
      </c>
      <c r="F190" s="127" t="n">
        <v>1</v>
      </c>
      <c r="G190" s="127" t="n">
        <v>4</v>
      </c>
      <c r="H190" s="127" t="n">
        <v>19</v>
      </c>
      <c r="I190" s="127" t="n">
        <v>16</v>
      </c>
      <c r="J190" s="127" t="n">
        <v>17</v>
      </c>
      <c r="K190" s="127" t="n">
        <v>18</v>
      </c>
      <c r="L190" s="127" t="n">
        <v>15</v>
      </c>
      <c r="M190" s="127" t="n">
        <v>10</v>
      </c>
      <c r="N190" s="127" t="n">
        <v>14</v>
      </c>
      <c r="O190" s="127" t="n">
        <v>8</v>
      </c>
      <c r="P190" s="127" t="n">
        <v>12</v>
      </c>
      <c r="Q190" s="127" t="n">
        <v>11</v>
      </c>
      <c r="R190" s="127" t="n">
        <v>7</v>
      </c>
      <c r="S190" s="127" t="n">
        <v>6</v>
      </c>
      <c r="T190" s="127" t="n">
        <v>13</v>
      </c>
      <c r="U190" s="127" t="n">
        <v>9</v>
      </c>
      <c r="V190" s="127" t="n">
        <v>5</v>
      </c>
    </row>
    <row r="191" customFormat="false" ht="15" hidden="false" customHeight="false" outlineLevel="0" collapsed="false">
      <c r="A191" s="132" t="n">
        <v>190</v>
      </c>
      <c r="B191" s="133" t="s">
        <v>1071</v>
      </c>
      <c r="C191" s="133" t="s">
        <v>29</v>
      </c>
      <c r="D191" s="127" t="n">
        <v>2</v>
      </c>
      <c r="E191" s="127" t="n">
        <v>3</v>
      </c>
      <c r="F191" s="127" t="n">
        <v>1</v>
      </c>
      <c r="G191" s="127" t="n">
        <v>4</v>
      </c>
      <c r="H191" s="127" t="n">
        <v>19</v>
      </c>
      <c r="I191" s="127" t="n">
        <v>16</v>
      </c>
      <c r="J191" s="127" t="n">
        <v>17</v>
      </c>
      <c r="K191" s="127" t="n">
        <v>18</v>
      </c>
      <c r="L191" s="127" t="n">
        <v>15</v>
      </c>
      <c r="M191" s="127" t="n">
        <v>10</v>
      </c>
      <c r="N191" s="127" t="n">
        <v>14</v>
      </c>
      <c r="O191" s="127" t="n">
        <v>8</v>
      </c>
      <c r="P191" s="127" t="n">
        <v>12</v>
      </c>
      <c r="Q191" s="127" t="n">
        <v>11</v>
      </c>
      <c r="R191" s="127" t="n">
        <v>7</v>
      </c>
      <c r="S191" s="127" t="n">
        <v>6</v>
      </c>
      <c r="T191" s="127" t="n">
        <v>13</v>
      </c>
      <c r="U191" s="127" t="n">
        <v>9</v>
      </c>
      <c r="V191" s="127" t="n">
        <v>5</v>
      </c>
    </row>
    <row r="192" customFormat="false" ht="15" hidden="false" customHeight="false" outlineLevel="0" collapsed="false">
      <c r="A192" s="132"/>
      <c r="B192" s="133"/>
      <c r="C192" s="133"/>
    </row>
    <row r="193" customFormat="false" ht="15" hidden="false" customHeight="false" outlineLevel="0" collapsed="false">
      <c r="A193" s="132"/>
      <c r="B193" s="133"/>
      <c r="C193" s="133"/>
    </row>
    <row r="194" customFormat="false" ht="15" hidden="false" customHeight="false" outlineLevel="0" collapsed="false">
      <c r="A194" s="132"/>
      <c r="B194" s="133"/>
      <c r="C194" s="133"/>
    </row>
    <row r="195" customFormat="false" ht="15" hidden="false" customHeight="false" outlineLevel="0" collapsed="false">
      <c r="A195" s="132"/>
      <c r="B195" s="133"/>
      <c r="C195" s="133"/>
    </row>
    <row r="196" customFormat="false" ht="15" hidden="false" customHeight="false" outlineLevel="0" collapsed="false">
      <c r="A196" s="132"/>
      <c r="B196" s="133"/>
      <c r="C196" s="133"/>
    </row>
    <row r="197" customFormat="false" ht="15" hidden="false" customHeight="false" outlineLevel="0" collapsed="false">
      <c r="A197" s="132"/>
      <c r="B197" s="133"/>
      <c r="C197" s="133"/>
    </row>
    <row r="198" customFormat="false" ht="15" hidden="false" customHeight="false" outlineLevel="0" collapsed="false">
      <c r="A198" s="132"/>
      <c r="B198" s="133"/>
      <c r="C198" s="133"/>
    </row>
    <row r="199" customFormat="false" ht="15" hidden="false" customHeight="false" outlineLevel="0" collapsed="false">
      <c r="A199" s="132"/>
      <c r="B199" s="133"/>
      <c r="C199" s="133"/>
    </row>
    <row r="200" customFormat="false" ht="15" hidden="false" customHeight="false" outlineLevel="0" collapsed="false">
      <c r="A200" s="132"/>
      <c r="B200" s="133"/>
      <c r="C200" s="133"/>
    </row>
    <row r="201" customFormat="false" ht="15" hidden="false" customHeight="false" outlineLevel="0" collapsed="false">
      <c r="A201" s="132"/>
      <c r="B201" s="133"/>
      <c r="C201" s="133"/>
    </row>
    <row r="202" customFormat="false" ht="15" hidden="false" customHeight="false" outlineLevel="0" collapsed="false">
      <c r="A202" s="132"/>
      <c r="B202" s="133"/>
      <c r="C202" s="133"/>
    </row>
    <row r="203" customFormat="false" ht="15" hidden="false" customHeight="false" outlineLevel="0" collapsed="false">
      <c r="A203" s="132"/>
      <c r="B203" s="133"/>
      <c r="C203" s="133"/>
    </row>
    <row r="204" customFormat="false" ht="15" hidden="false" customHeight="false" outlineLevel="0" collapsed="false">
      <c r="A204" s="132"/>
      <c r="B204" s="133"/>
      <c r="C204" s="133"/>
    </row>
    <row r="205" customFormat="false" ht="15" hidden="false" customHeight="false" outlineLevel="0" collapsed="false">
      <c r="A205" s="132"/>
      <c r="B205" s="133"/>
      <c r="C205" s="133"/>
    </row>
    <row r="206" customFormat="false" ht="15" hidden="false" customHeight="false" outlineLevel="0" collapsed="false">
      <c r="A206" s="132"/>
      <c r="B206" s="133"/>
      <c r="C206" s="133"/>
    </row>
    <row r="207" customFormat="false" ht="15" hidden="false" customHeight="false" outlineLevel="0" collapsed="false">
      <c r="A207" s="132"/>
      <c r="B207" s="133"/>
      <c r="C207" s="133"/>
    </row>
    <row r="208" customFormat="false" ht="15" hidden="false" customHeight="false" outlineLevel="0" collapsed="false">
      <c r="A208" s="132"/>
      <c r="B208" s="133"/>
      <c r="C208" s="133"/>
    </row>
    <row r="209" customFormat="false" ht="15" hidden="false" customHeight="false" outlineLevel="0" collapsed="false">
      <c r="A209" s="132"/>
      <c r="B209" s="133"/>
      <c r="C209" s="133"/>
    </row>
    <row r="210" customFormat="false" ht="15" hidden="false" customHeight="false" outlineLevel="0" collapsed="false">
      <c r="A210" s="132"/>
      <c r="B210" s="133"/>
      <c r="C210" s="133"/>
    </row>
    <row r="211" customFormat="false" ht="15" hidden="false" customHeight="false" outlineLevel="0" collapsed="false">
      <c r="A211" s="132"/>
      <c r="B211" s="133"/>
      <c r="C211" s="133"/>
    </row>
    <row r="212" customFormat="false" ht="15" hidden="false" customHeight="false" outlineLevel="0" collapsed="false">
      <c r="A212" s="132"/>
      <c r="B212" s="133"/>
      <c r="C212" s="133"/>
    </row>
    <row r="213" customFormat="false" ht="15" hidden="false" customHeight="false" outlineLevel="0" collapsed="false">
      <c r="A213" s="132"/>
      <c r="B213" s="133"/>
      <c r="C213" s="133"/>
    </row>
    <row r="214" customFormat="false" ht="15" hidden="false" customHeight="false" outlineLevel="0" collapsed="false">
      <c r="A214" s="132"/>
      <c r="B214" s="133"/>
      <c r="C214" s="133"/>
    </row>
    <row r="215" customFormat="false" ht="15" hidden="false" customHeight="false" outlineLevel="0" collapsed="false">
      <c r="A215" s="132"/>
      <c r="B215" s="133"/>
      <c r="C215" s="133"/>
    </row>
    <row r="216" customFormat="false" ht="15" hidden="false" customHeight="false" outlineLevel="0" collapsed="false">
      <c r="A216" s="132"/>
      <c r="B216" s="133"/>
      <c r="C216" s="133"/>
    </row>
    <row r="217" customFormat="false" ht="15" hidden="false" customHeight="false" outlineLevel="0" collapsed="false">
      <c r="A217" s="132"/>
      <c r="B217" s="133"/>
      <c r="C217" s="133"/>
    </row>
    <row r="218" customFormat="false" ht="15" hidden="false" customHeight="false" outlineLevel="0" collapsed="false">
      <c r="A218" s="132"/>
      <c r="B218" s="133"/>
      <c r="C218" s="133"/>
    </row>
    <row r="219" customFormat="false" ht="15" hidden="false" customHeight="false" outlineLevel="0" collapsed="false">
      <c r="A219" s="132"/>
      <c r="B219" s="133"/>
      <c r="C219" s="133"/>
    </row>
    <row r="220" customFormat="false" ht="15" hidden="false" customHeight="false" outlineLevel="0" collapsed="false">
      <c r="A220" s="132"/>
      <c r="B220" s="133"/>
      <c r="C220" s="133"/>
    </row>
    <row r="221" customFormat="false" ht="15" hidden="false" customHeight="false" outlineLevel="0" collapsed="false">
      <c r="A221" s="132"/>
      <c r="B221" s="133"/>
      <c r="C221" s="133"/>
    </row>
    <row r="222" customFormat="false" ht="15" hidden="false" customHeight="false" outlineLevel="0" collapsed="false">
      <c r="A222" s="132"/>
      <c r="B222" s="133"/>
      <c r="C222" s="133"/>
    </row>
    <row r="223" customFormat="false" ht="15" hidden="false" customHeight="false" outlineLevel="0" collapsed="false">
      <c r="A223" s="132"/>
      <c r="B223" s="133"/>
      <c r="C223" s="133"/>
    </row>
    <row r="224" customFormat="false" ht="15" hidden="false" customHeight="false" outlineLevel="0" collapsed="false">
      <c r="A224" s="132"/>
      <c r="B224" s="133"/>
      <c r="C224" s="133"/>
    </row>
    <row r="225" customFormat="false" ht="15" hidden="false" customHeight="false" outlineLevel="0" collapsed="false">
      <c r="A225" s="132"/>
      <c r="B225" s="133"/>
      <c r="C225" s="133"/>
    </row>
    <row r="226" customFormat="false" ht="15" hidden="false" customHeight="false" outlineLevel="0" collapsed="false">
      <c r="A226" s="132"/>
      <c r="B226" s="133"/>
      <c r="C226" s="133"/>
    </row>
    <row r="227" customFormat="false" ht="15" hidden="false" customHeight="false" outlineLevel="0" collapsed="false">
      <c r="A227" s="132"/>
      <c r="B227" s="133"/>
      <c r="C227" s="133"/>
    </row>
    <row r="228" customFormat="false" ht="15" hidden="false" customHeight="false" outlineLevel="0" collapsed="false">
      <c r="A228" s="132"/>
      <c r="B228" s="133"/>
      <c r="C228" s="133"/>
    </row>
    <row r="229" customFormat="false" ht="15" hidden="false" customHeight="false" outlineLevel="0" collapsed="false">
      <c r="A229" s="132"/>
      <c r="B229" s="133"/>
      <c r="C229" s="133"/>
    </row>
    <row r="230" customFormat="false" ht="15" hidden="false" customHeight="false" outlineLevel="0" collapsed="false">
      <c r="A230" s="132"/>
      <c r="B230" s="133"/>
      <c r="C230" s="133"/>
    </row>
    <row r="231" customFormat="false" ht="15" hidden="false" customHeight="false" outlineLevel="0" collapsed="false">
      <c r="A231" s="132"/>
      <c r="B231" s="133"/>
      <c r="C231" s="133"/>
    </row>
    <row r="232" customFormat="false" ht="15" hidden="false" customHeight="false" outlineLevel="0" collapsed="false">
      <c r="A232" s="132"/>
      <c r="B232" s="133"/>
      <c r="C232" s="133"/>
    </row>
    <row r="233" customFormat="false" ht="15" hidden="false" customHeight="false" outlineLevel="0" collapsed="false">
      <c r="A233" s="132"/>
      <c r="B233" s="133"/>
      <c r="C233" s="133"/>
    </row>
    <row r="234" customFormat="false" ht="15" hidden="false" customHeight="false" outlineLevel="0" collapsed="false">
      <c r="A234" s="132"/>
      <c r="B234" s="133"/>
      <c r="C234" s="133"/>
    </row>
    <row r="235" customFormat="false" ht="15" hidden="false" customHeight="false" outlineLevel="0" collapsed="false">
      <c r="A235" s="132"/>
      <c r="B235" s="133"/>
      <c r="C235" s="133"/>
    </row>
    <row r="236" customFormat="false" ht="15" hidden="false" customHeight="false" outlineLevel="0" collapsed="false">
      <c r="A236" s="132"/>
      <c r="B236" s="133"/>
      <c r="C236" s="133"/>
    </row>
    <row r="237" customFormat="false" ht="15" hidden="false" customHeight="false" outlineLevel="0" collapsed="false">
      <c r="A237" s="132"/>
      <c r="B237" s="133"/>
      <c r="C237" s="133"/>
    </row>
    <row r="238" customFormat="false" ht="15" hidden="false" customHeight="false" outlineLevel="0" collapsed="false">
      <c r="A238" s="132"/>
      <c r="B238" s="133"/>
      <c r="C238" s="133"/>
    </row>
    <row r="239" customFormat="false" ht="15" hidden="false" customHeight="false" outlineLevel="0" collapsed="false">
      <c r="A239" s="132"/>
      <c r="B239" s="133"/>
      <c r="C239" s="133"/>
    </row>
    <row r="240" customFormat="false" ht="15" hidden="false" customHeight="false" outlineLevel="0" collapsed="false">
      <c r="A240" s="132"/>
      <c r="B240" s="133"/>
      <c r="C240" s="133"/>
    </row>
    <row r="241" customFormat="false" ht="15" hidden="false" customHeight="false" outlineLevel="0" collapsed="false">
      <c r="A241" s="132"/>
      <c r="B241" s="133"/>
      <c r="C241" s="133"/>
    </row>
    <row r="242" customFormat="false" ht="15" hidden="false" customHeight="false" outlineLevel="0" collapsed="false">
      <c r="A242" s="132"/>
      <c r="B242" s="133"/>
      <c r="C242" s="133"/>
    </row>
    <row r="243" customFormat="false" ht="15" hidden="false" customHeight="false" outlineLevel="0" collapsed="false">
      <c r="A243" s="132"/>
      <c r="B243" s="133"/>
      <c r="C243" s="133"/>
    </row>
    <row r="244" customFormat="false" ht="15" hidden="false" customHeight="false" outlineLevel="0" collapsed="false">
      <c r="A244" s="132"/>
      <c r="B244" s="133"/>
      <c r="C244" s="133"/>
    </row>
    <row r="245" customFormat="false" ht="15" hidden="false" customHeight="false" outlineLevel="0" collapsed="false">
      <c r="A245" s="132"/>
      <c r="B245" s="133"/>
      <c r="C245" s="133"/>
    </row>
    <row r="246" customFormat="false" ht="15" hidden="false" customHeight="false" outlineLevel="0" collapsed="false">
      <c r="A246" s="132"/>
      <c r="B246" s="133"/>
      <c r="C246" s="133"/>
    </row>
    <row r="247" customFormat="false" ht="15" hidden="false" customHeight="false" outlineLevel="0" collapsed="false">
      <c r="A247" s="132"/>
      <c r="B247" s="133"/>
      <c r="C247" s="133"/>
    </row>
    <row r="248" customFormat="false" ht="15" hidden="false" customHeight="false" outlineLevel="0" collapsed="false">
      <c r="A248" s="132"/>
      <c r="B248" s="133"/>
      <c r="C248" s="133"/>
    </row>
    <row r="249" customFormat="false" ht="15" hidden="false" customHeight="false" outlineLevel="0" collapsed="false">
      <c r="A249" s="132"/>
      <c r="B249" s="133"/>
      <c r="C249" s="133"/>
    </row>
    <row r="250" customFormat="false" ht="15" hidden="false" customHeight="false" outlineLevel="0" collapsed="false">
      <c r="A250" s="132"/>
      <c r="B250" s="133"/>
      <c r="C250" s="133"/>
    </row>
    <row r="251" customFormat="false" ht="15" hidden="false" customHeight="false" outlineLevel="0" collapsed="false">
      <c r="A251" s="132"/>
      <c r="B251" s="133"/>
      <c r="C251" s="133"/>
    </row>
    <row r="252" customFormat="false" ht="15" hidden="false" customHeight="false" outlineLevel="0" collapsed="false">
      <c r="A252" s="132"/>
      <c r="B252" s="133"/>
      <c r="C252" s="133"/>
    </row>
    <row r="253" customFormat="false" ht="15" hidden="false" customHeight="false" outlineLevel="0" collapsed="false">
      <c r="A253" s="132"/>
      <c r="B253" s="133"/>
      <c r="C253" s="133"/>
    </row>
    <row r="254" customFormat="false" ht="15" hidden="false" customHeight="false" outlineLevel="0" collapsed="false">
      <c r="A254" s="132"/>
      <c r="B254" s="133"/>
      <c r="C254" s="133"/>
    </row>
    <row r="255" customFormat="false" ht="15" hidden="false" customHeight="false" outlineLevel="0" collapsed="false">
      <c r="A255" s="132"/>
      <c r="B255" s="133"/>
      <c r="C255" s="133"/>
    </row>
    <row r="256" customFormat="false" ht="15" hidden="false" customHeight="false" outlineLevel="0" collapsed="false">
      <c r="A256" s="132"/>
      <c r="B256" s="133"/>
      <c r="C256" s="133"/>
    </row>
    <row r="257" customFormat="false" ht="15" hidden="false" customHeight="false" outlineLevel="0" collapsed="false">
      <c r="A257" s="132"/>
      <c r="B257" s="133"/>
      <c r="C257" s="133"/>
    </row>
    <row r="258" customFormat="false" ht="15" hidden="false" customHeight="false" outlineLevel="0" collapsed="false">
      <c r="A258" s="132"/>
      <c r="B258" s="133"/>
      <c r="C258" s="133"/>
    </row>
    <row r="259" customFormat="false" ht="15" hidden="false" customHeight="false" outlineLevel="0" collapsed="false">
      <c r="A259" s="132"/>
      <c r="B259" s="133"/>
      <c r="C259" s="133"/>
    </row>
    <row r="260" customFormat="false" ht="15" hidden="false" customHeight="false" outlineLevel="0" collapsed="false">
      <c r="A260" s="132"/>
      <c r="B260" s="133"/>
      <c r="C260" s="133"/>
    </row>
    <row r="261" customFormat="false" ht="15" hidden="false" customHeight="false" outlineLevel="0" collapsed="false">
      <c r="A261" s="132"/>
      <c r="B261" s="133"/>
      <c r="C261" s="133"/>
    </row>
    <row r="262" customFormat="false" ht="15" hidden="false" customHeight="false" outlineLevel="0" collapsed="false">
      <c r="A262" s="132"/>
      <c r="B262" s="133"/>
      <c r="C262" s="133"/>
    </row>
    <row r="263" customFormat="false" ht="15" hidden="false" customHeight="false" outlineLevel="0" collapsed="false">
      <c r="A263" s="132"/>
      <c r="B263" s="133"/>
      <c r="C263" s="133"/>
    </row>
    <row r="264" customFormat="false" ht="15" hidden="false" customHeight="false" outlineLevel="0" collapsed="false">
      <c r="A264" s="132"/>
      <c r="B264" s="133"/>
      <c r="C264" s="133"/>
    </row>
    <row r="265" customFormat="false" ht="15" hidden="false" customHeight="false" outlineLevel="0" collapsed="false">
      <c r="A265" s="132"/>
      <c r="B265" s="133"/>
      <c r="C265" s="133"/>
    </row>
    <row r="266" customFormat="false" ht="15" hidden="false" customHeight="false" outlineLevel="0" collapsed="false">
      <c r="A266" s="132"/>
      <c r="B266" s="133"/>
      <c r="C266" s="133"/>
    </row>
    <row r="267" customFormat="false" ht="15" hidden="false" customHeight="false" outlineLevel="0" collapsed="false">
      <c r="A267" s="132"/>
      <c r="B267" s="133"/>
      <c r="C267" s="133"/>
    </row>
    <row r="268" customFormat="false" ht="15" hidden="false" customHeight="false" outlineLevel="0" collapsed="false">
      <c r="A268" s="132"/>
      <c r="B268" s="133"/>
      <c r="C268" s="133"/>
    </row>
    <row r="269" customFormat="false" ht="15" hidden="false" customHeight="false" outlineLevel="0" collapsed="false">
      <c r="A269" s="132"/>
      <c r="B269" s="133"/>
      <c r="C269" s="133"/>
    </row>
    <row r="270" customFormat="false" ht="15" hidden="false" customHeight="false" outlineLevel="0" collapsed="false">
      <c r="A270" s="132"/>
      <c r="B270" s="133"/>
      <c r="C270" s="133"/>
    </row>
    <row r="271" customFormat="false" ht="15" hidden="false" customHeight="false" outlineLevel="0" collapsed="false">
      <c r="A271" s="132"/>
      <c r="B271" s="133"/>
      <c r="C271" s="133"/>
    </row>
    <row r="272" customFormat="false" ht="15" hidden="false" customHeight="false" outlineLevel="0" collapsed="false">
      <c r="A272" s="132"/>
      <c r="B272" s="133"/>
      <c r="C272" s="133"/>
    </row>
    <row r="273" customFormat="false" ht="15" hidden="false" customHeight="false" outlineLevel="0" collapsed="false">
      <c r="A273" s="132"/>
      <c r="B273" s="133"/>
      <c r="C273" s="133"/>
    </row>
    <row r="274" customFormat="false" ht="15" hidden="false" customHeight="false" outlineLevel="0" collapsed="false">
      <c r="A274" s="132"/>
      <c r="B274" s="133"/>
      <c r="C274" s="133"/>
    </row>
    <row r="275" customFormat="false" ht="15" hidden="false" customHeight="false" outlineLevel="0" collapsed="false">
      <c r="A275" s="132"/>
      <c r="B275" s="133"/>
      <c r="C275" s="133"/>
    </row>
    <row r="276" customFormat="false" ht="15" hidden="false" customHeight="false" outlineLevel="0" collapsed="false">
      <c r="A276" s="132"/>
      <c r="B276" s="133"/>
      <c r="C276" s="133"/>
    </row>
    <row r="277" customFormat="false" ht="15" hidden="false" customHeight="false" outlineLevel="0" collapsed="false">
      <c r="A277" s="132"/>
      <c r="B277" s="133"/>
      <c r="C277" s="133"/>
    </row>
    <row r="278" customFormat="false" ht="15" hidden="false" customHeight="false" outlineLevel="0" collapsed="false">
      <c r="A278" s="132"/>
      <c r="B278" s="133"/>
      <c r="C278" s="133"/>
    </row>
    <row r="279" customFormat="false" ht="15" hidden="false" customHeight="false" outlineLevel="0" collapsed="false">
      <c r="A279" s="132"/>
      <c r="B279" s="133"/>
      <c r="C279" s="133"/>
    </row>
    <row r="280" customFormat="false" ht="15" hidden="false" customHeight="false" outlineLevel="0" collapsed="false">
      <c r="A280" s="132"/>
      <c r="B280" s="133"/>
      <c r="C280" s="133"/>
    </row>
    <row r="281" customFormat="false" ht="15" hidden="false" customHeight="false" outlineLevel="0" collapsed="false">
      <c r="A281" s="132"/>
      <c r="B281" s="133"/>
      <c r="C281" s="133"/>
    </row>
    <row r="282" customFormat="false" ht="15" hidden="false" customHeight="false" outlineLevel="0" collapsed="false">
      <c r="A282" s="132"/>
      <c r="B282" s="133"/>
      <c r="C282" s="133"/>
    </row>
    <row r="283" customFormat="false" ht="15" hidden="false" customHeight="false" outlineLevel="0" collapsed="false">
      <c r="A283" s="132"/>
      <c r="B283" s="133"/>
      <c r="C283" s="133"/>
    </row>
    <row r="284" customFormat="false" ht="15" hidden="false" customHeight="false" outlineLevel="0" collapsed="false">
      <c r="A284" s="132"/>
      <c r="B284" s="133"/>
      <c r="C284" s="133"/>
    </row>
    <row r="285" customFormat="false" ht="15" hidden="false" customHeight="false" outlineLevel="0" collapsed="false">
      <c r="A285" s="132"/>
      <c r="B285" s="133"/>
      <c r="C285" s="133"/>
    </row>
    <row r="286" customFormat="false" ht="15" hidden="false" customHeight="false" outlineLevel="0" collapsed="false">
      <c r="A286" s="132"/>
      <c r="B286" s="133"/>
      <c r="C286" s="133"/>
    </row>
    <row r="287" customFormat="false" ht="15" hidden="false" customHeight="false" outlineLevel="0" collapsed="false">
      <c r="A287" s="132"/>
      <c r="B287" s="133"/>
      <c r="C287" s="133"/>
    </row>
    <row r="288" customFormat="false" ht="15" hidden="false" customHeight="false" outlineLevel="0" collapsed="false">
      <c r="A288" s="132"/>
      <c r="B288" s="133"/>
      <c r="C288" s="133"/>
    </row>
    <row r="289" customFormat="false" ht="15" hidden="false" customHeight="false" outlineLevel="0" collapsed="false">
      <c r="A289" s="132"/>
      <c r="B289" s="133"/>
      <c r="C289" s="133"/>
    </row>
    <row r="290" customFormat="false" ht="15" hidden="false" customHeight="false" outlineLevel="0" collapsed="false">
      <c r="A290" s="132"/>
      <c r="B290" s="133"/>
      <c r="C290" s="133"/>
    </row>
    <row r="291" customFormat="false" ht="15" hidden="false" customHeight="false" outlineLevel="0" collapsed="false">
      <c r="A291" s="132"/>
      <c r="B291" s="133"/>
      <c r="C291" s="133"/>
    </row>
    <row r="292" customFormat="false" ht="15" hidden="false" customHeight="false" outlineLevel="0" collapsed="false">
      <c r="A292" s="132"/>
      <c r="B292" s="133"/>
      <c r="C292" s="133"/>
    </row>
    <row r="293" customFormat="false" ht="15" hidden="false" customHeight="false" outlineLevel="0" collapsed="false">
      <c r="A293" s="132"/>
      <c r="B293" s="133"/>
      <c r="C293" s="133"/>
    </row>
    <row r="294" customFormat="false" ht="15" hidden="false" customHeight="false" outlineLevel="0" collapsed="false">
      <c r="A294" s="132"/>
      <c r="B294" s="133"/>
      <c r="C294" s="133"/>
    </row>
    <row r="295" customFormat="false" ht="15" hidden="false" customHeight="false" outlineLevel="0" collapsed="false">
      <c r="A295" s="132"/>
      <c r="B295" s="133"/>
      <c r="C295" s="133"/>
    </row>
    <row r="296" customFormat="false" ht="15" hidden="false" customHeight="false" outlineLevel="0" collapsed="false">
      <c r="A296" s="132"/>
      <c r="B296" s="133"/>
      <c r="C296" s="133"/>
    </row>
    <row r="297" customFormat="false" ht="15" hidden="false" customHeight="false" outlineLevel="0" collapsed="false">
      <c r="A297" s="132"/>
      <c r="B297" s="133"/>
      <c r="C297" s="133"/>
    </row>
    <row r="298" customFormat="false" ht="15" hidden="false" customHeight="false" outlineLevel="0" collapsed="false">
      <c r="A298" s="132"/>
      <c r="B298" s="133"/>
      <c r="C298" s="133"/>
    </row>
    <row r="299" customFormat="false" ht="15" hidden="false" customHeight="false" outlineLevel="0" collapsed="false">
      <c r="A299" s="132"/>
      <c r="B299" s="133"/>
      <c r="C299" s="133"/>
    </row>
    <row r="300" customFormat="false" ht="15" hidden="false" customHeight="false" outlineLevel="0" collapsed="false">
      <c r="A300" s="132"/>
      <c r="B300" s="133"/>
      <c r="C300" s="133"/>
    </row>
    <row r="301" customFormat="false" ht="15" hidden="false" customHeight="false" outlineLevel="0" collapsed="false">
      <c r="A301" s="132"/>
      <c r="B301" s="133"/>
      <c r="C301" s="133"/>
    </row>
    <row r="302" customFormat="false" ht="15" hidden="false" customHeight="false" outlineLevel="0" collapsed="false">
      <c r="A302" s="132"/>
      <c r="B302" s="133"/>
      <c r="C302" s="133"/>
    </row>
    <row r="303" customFormat="false" ht="15" hidden="false" customHeight="false" outlineLevel="0" collapsed="false">
      <c r="A303" s="132"/>
      <c r="B303" s="133"/>
      <c r="C303" s="133"/>
    </row>
    <row r="304" customFormat="false" ht="15" hidden="false" customHeight="false" outlineLevel="0" collapsed="false">
      <c r="A304" s="132"/>
      <c r="B304" s="133"/>
      <c r="C304" s="133"/>
    </row>
    <row r="305" customFormat="false" ht="15" hidden="false" customHeight="false" outlineLevel="0" collapsed="false">
      <c r="A305" s="132"/>
      <c r="B305" s="133"/>
      <c r="C305" s="133"/>
    </row>
    <row r="306" customFormat="false" ht="15" hidden="false" customHeight="false" outlineLevel="0" collapsed="false">
      <c r="A306" s="132"/>
      <c r="B306" s="133"/>
      <c r="C306" s="133"/>
    </row>
    <row r="307" customFormat="false" ht="15" hidden="false" customHeight="false" outlineLevel="0" collapsed="false">
      <c r="A307" s="132"/>
      <c r="B307" s="133"/>
      <c r="C307" s="133"/>
    </row>
    <row r="308" customFormat="false" ht="15" hidden="false" customHeight="false" outlineLevel="0" collapsed="false">
      <c r="A308" s="132"/>
      <c r="B308" s="133"/>
      <c r="C308" s="133"/>
    </row>
    <row r="309" customFormat="false" ht="15" hidden="false" customHeight="false" outlineLevel="0" collapsed="false">
      <c r="A309" s="132"/>
      <c r="B309" s="133"/>
      <c r="C309" s="133"/>
    </row>
    <row r="310" customFormat="false" ht="15" hidden="false" customHeight="false" outlineLevel="0" collapsed="false">
      <c r="A310" s="132"/>
      <c r="B310" s="133"/>
      <c r="C310" s="133"/>
    </row>
    <row r="311" customFormat="false" ht="15" hidden="false" customHeight="false" outlineLevel="0" collapsed="false">
      <c r="A311" s="132"/>
      <c r="B311" s="133"/>
      <c r="C311" s="133"/>
    </row>
    <row r="312" customFormat="false" ht="15" hidden="false" customHeight="false" outlineLevel="0" collapsed="false">
      <c r="A312" s="132"/>
      <c r="B312" s="133"/>
      <c r="C312" s="133"/>
    </row>
    <row r="313" customFormat="false" ht="15" hidden="false" customHeight="false" outlineLevel="0" collapsed="false">
      <c r="A313" s="132"/>
      <c r="B313" s="133"/>
      <c r="C313" s="133"/>
    </row>
    <row r="314" customFormat="false" ht="15" hidden="false" customHeight="false" outlineLevel="0" collapsed="false">
      <c r="A314" s="132"/>
      <c r="B314" s="133"/>
      <c r="C314" s="133"/>
    </row>
    <row r="315" customFormat="false" ht="15" hidden="false" customHeight="false" outlineLevel="0" collapsed="false">
      <c r="A315" s="132"/>
      <c r="B315" s="133"/>
      <c r="C315" s="133"/>
    </row>
    <row r="316" customFormat="false" ht="15" hidden="false" customHeight="false" outlineLevel="0" collapsed="false">
      <c r="A316" s="132"/>
      <c r="B316" s="133"/>
      <c r="C316" s="133"/>
    </row>
    <row r="317" customFormat="false" ht="15" hidden="false" customHeight="false" outlineLevel="0" collapsed="false">
      <c r="A317" s="132"/>
      <c r="B317" s="133"/>
      <c r="C317" s="133"/>
    </row>
    <row r="318" customFormat="false" ht="15" hidden="false" customHeight="false" outlineLevel="0" collapsed="false">
      <c r="A318" s="132"/>
      <c r="B318" s="133"/>
      <c r="C318" s="133"/>
    </row>
    <row r="319" customFormat="false" ht="15" hidden="false" customHeight="false" outlineLevel="0" collapsed="false">
      <c r="A319" s="132"/>
      <c r="B319" s="133"/>
      <c r="C319" s="133"/>
    </row>
    <row r="320" customFormat="false" ht="15" hidden="false" customHeight="false" outlineLevel="0" collapsed="false">
      <c r="A320" s="132"/>
      <c r="B320" s="133"/>
      <c r="C320" s="133"/>
    </row>
    <row r="321" customFormat="false" ht="15" hidden="false" customHeight="false" outlineLevel="0" collapsed="false">
      <c r="A321" s="132"/>
      <c r="B321" s="133"/>
      <c r="C321" s="133"/>
    </row>
    <row r="322" customFormat="false" ht="15" hidden="false" customHeight="false" outlineLevel="0" collapsed="false">
      <c r="A322" s="132"/>
      <c r="B322" s="133"/>
      <c r="C322" s="133"/>
    </row>
    <row r="323" customFormat="false" ht="15" hidden="false" customHeight="false" outlineLevel="0" collapsed="false">
      <c r="A323" s="132"/>
      <c r="B323" s="133"/>
      <c r="C323" s="133"/>
    </row>
    <row r="324" customFormat="false" ht="15" hidden="false" customHeight="false" outlineLevel="0" collapsed="false">
      <c r="A324" s="132"/>
      <c r="B324" s="133"/>
      <c r="C324" s="133"/>
    </row>
    <row r="325" customFormat="false" ht="15" hidden="false" customHeight="false" outlineLevel="0" collapsed="false">
      <c r="A325" s="132"/>
      <c r="B325" s="133"/>
      <c r="C325" s="133"/>
    </row>
    <row r="326" customFormat="false" ht="15" hidden="false" customHeight="false" outlineLevel="0" collapsed="false">
      <c r="A326" s="132"/>
      <c r="B326" s="133"/>
      <c r="C326" s="133"/>
    </row>
    <row r="327" customFormat="false" ht="15" hidden="false" customHeight="false" outlineLevel="0" collapsed="false">
      <c r="A327" s="132"/>
      <c r="B327" s="133"/>
      <c r="C327" s="133"/>
    </row>
    <row r="328" customFormat="false" ht="15" hidden="false" customHeight="false" outlineLevel="0" collapsed="false">
      <c r="A328" s="132"/>
      <c r="B328" s="133"/>
      <c r="C328" s="133"/>
    </row>
    <row r="329" customFormat="false" ht="15" hidden="false" customHeight="false" outlineLevel="0" collapsed="false">
      <c r="A329" s="132"/>
      <c r="B329" s="133"/>
      <c r="C329" s="133"/>
    </row>
    <row r="330" customFormat="false" ht="15" hidden="false" customHeight="false" outlineLevel="0" collapsed="false">
      <c r="A330" s="132"/>
      <c r="B330" s="133"/>
      <c r="C330" s="133"/>
    </row>
    <row r="331" customFormat="false" ht="15" hidden="false" customHeight="false" outlineLevel="0" collapsed="false">
      <c r="A331" s="132"/>
      <c r="B331" s="133"/>
      <c r="C331" s="133"/>
    </row>
    <row r="332" customFormat="false" ht="15" hidden="false" customHeight="false" outlineLevel="0" collapsed="false">
      <c r="A332" s="132"/>
      <c r="B332" s="133"/>
      <c r="C332" s="133"/>
    </row>
    <row r="333" customFormat="false" ht="15" hidden="false" customHeight="false" outlineLevel="0" collapsed="false">
      <c r="A333" s="132"/>
      <c r="B333" s="133"/>
      <c r="C333" s="133"/>
    </row>
    <row r="334" customFormat="false" ht="15" hidden="false" customHeight="false" outlineLevel="0" collapsed="false">
      <c r="A334" s="132"/>
      <c r="B334" s="133"/>
      <c r="C334" s="133"/>
    </row>
    <row r="335" customFormat="false" ht="15" hidden="false" customHeight="false" outlineLevel="0" collapsed="false">
      <c r="A335" s="132"/>
      <c r="B335" s="133"/>
      <c r="C335" s="133"/>
    </row>
    <row r="336" customFormat="false" ht="15" hidden="false" customHeight="false" outlineLevel="0" collapsed="false">
      <c r="A336" s="132"/>
      <c r="B336" s="133"/>
      <c r="C336" s="133"/>
    </row>
    <row r="337" customFormat="false" ht="15" hidden="false" customHeight="false" outlineLevel="0" collapsed="false">
      <c r="A337" s="132"/>
      <c r="B337" s="133"/>
      <c r="C337" s="133"/>
    </row>
    <row r="338" customFormat="false" ht="15" hidden="false" customHeight="false" outlineLevel="0" collapsed="false">
      <c r="A338" s="132"/>
      <c r="B338" s="133"/>
      <c r="C338" s="133"/>
    </row>
    <row r="339" customFormat="false" ht="15" hidden="false" customHeight="false" outlineLevel="0" collapsed="false">
      <c r="A339" s="132"/>
      <c r="B339" s="133"/>
      <c r="C339" s="133"/>
    </row>
    <row r="340" customFormat="false" ht="15" hidden="false" customHeight="false" outlineLevel="0" collapsed="false">
      <c r="A340" s="132"/>
      <c r="B340" s="133"/>
      <c r="C340" s="133"/>
    </row>
    <row r="341" customFormat="false" ht="15" hidden="false" customHeight="false" outlineLevel="0" collapsed="false">
      <c r="A341" s="132"/>
      <c r="B341" s="133"/>
      <c r="C341" s="133"/>
    </row>
    <row r="342" customFormat="false" ht="15" hidden="false" customHeight="false" outlineLevel="0" collapsed="false">
      <c r="A342" s="132"/>
      <c r="B342" s="133"/>
      <c r="C342" s="133"/>
    </row>
    <row r="343" customFormat="false" ht="15" hidden="false" customHeight="false" outlineLevel="0" collapsed="false">
      <c r="A343" s="132"/>
      <c r="B343" s="133"/>
      <c r="C343" s="133"/>
    </row>
    <row r="344" customFormat="false" ht="15" hidden="false" customHeight="false" outlineLevel="0" collapsed="false">
      <c r="A344" s="132"/>
      <c r="B344" s="133"/>
      <c r="C344" s="133"/>
    </row>
    <row r="345" customFormat="false" ht="15" hidden="false" customHeight="false" outlineLevel="0" collapsed="false">
      <c r="A345" s="132"/>
      <c r="B345" s="133"/>
      <c r="C345" s="133"/>
    </row>
    <row r="346" customFormat="false" ht="15" hidden="false" customHeight="false" outlineLevel="0" collapsed="false">
      <c r="A346" s="132"/>
      <c r="B346" s="133"/>
      <c r="C346" s="133"/>
    </row>
    <row r="347" customFormat="false" ht="15" hidden="false" customHeight="false" outlineLevel="0" collapsed="false">
      <c r="A347" s="132"/>
      <c r="B347" s="133"/>
      <c r="C347" s="133"/>
    </row>
    <row r="348" customFormat="false" ht="15" hidden="false" customHeight="false" outlineLevel="0" collapsed="false">
      <c r="A348" s="132"/>
      <c r="B348" s="133"/>
      <c r="C348" s="133"/>
    </row>
    <row r="349" customFormat="false" ht="15" hidden="false" customHeight="false" outlineLevel="0" collapsed="false">
      <c r="A349" s="132"/>
      <c r="B349" s="133"/>
      <c r="C349" s="133"/>
    </row>
    <row r="350" customFormat="false" ht="15" hidden="false" customHeight="false" outlineLevel="0" collapsed="false">
      <c r="A350" s="132"/>
      <c r="B350" s="133"/>
      <c r="C350" s="133"/>
    </row>
    <row r="351" customFormat="false" ht="15" hidden="false" customHeight="false" outlineLevel="0" collapsed="false">
      <c r="A351" s="132"/>
      <c r="B351" s="133"/>
      <c r="C351" s="133"/>
    </row>
    <row r="352" customFormat="false" ht="15" hidden="false" customHeight="false" outlineLevel="0" collapsed="false">
      <c r="A352" s="132"/>
      <c r="B352" s="133"/>
      <c r="C352" s="133"/>
    </row>
    <row r="353" customFormat="false" ht="15" hidden="false" customHeight="false" outlineLevel="0" collapsed="false">
      <c r="A353" s="132"/>
      <c r="B353" s="133"/>
      <c r="C353" s="133"/>
    </row>
    <row r="354" customFormat="false" ht="15" hidden="false" customHeight="false" outlineLevel="0" collapsed="false">
      <c r="A354" s="132"/>
      <c r="B354" s="133"/>
      <c r="C354" s="133"/>
    </row>
    <row r="355" customFormat="false" ht="15" hidden="false" customHeight="false" outlineLevel="0" collapsed="false">
      <c r="A355" s="132"/>
      <c r="B355" s="133"/>
      <c r="C355" s="133"/>
    </row>
    <row r="356" customFormat="false" ht="15" hidden="false" customHeight="false" outlineLevel="0" collapsed="false">
      <c r="A356" s="132"/>
      <c r="B356" s="133"/>
      <c r="C356" s="133"/>
    </row>
    <row r="357" customFormat="false" ht="15" hidden="false" customHeight="false" outlineLevel="0" collapsed="false">
      <c r="A357" s="132"/>
      <c r="B357" s="133"/>
      <c r="C357" s="133"/>
    </row>
    <row r="358" customFormat="false" ht="15" hidden="false" customHeight="false" outlineLevel="0" collapsed="false">
      <c r="A358" s="132"/>
      <c r="B358" s="133"/>
      <c r="C358" s="133"/>
    </row>
    <row r="359" customFormat="false" ht="15" hidden="false" customHeight="false" outlineLevel="0" collapsed="false">
      <c r="A359" s="132"/>
      <c r="B359" s="133"/>
      <c r="C359" s="133"/>
    </row>
    <row r="360" customFormat="false" ht="15" hidden="false" customHeight="false" outlineLevel="0" collapsed="false">
      <c r="A360" s="132"/>
      <c r="B360" s="133"/>
      <c r="C360" s="133"/>
    </row>
    <row r="361" customFormat="false" ht="15" hidden="false" customHeight="false" outlineLevel="0" collapsed="false">
      <c r="A361" s="132"/>
      <c r="B361" s="133"/>
      <c r="C361" s="133"/>
    </row>
    <row r="362" customFormat="false" ht="15" hidden="false" customHeight="false" outlineLevel="0" collapsed="false">
      <c r="A362" s="132"/>
      <c r="B362" s="133"/>
      <c r="C362" s="133"/>
    </row>
    <row r="363" customFormat="false" ht="15" hidden="false" customHeight="false" outlineLevel="0" collapsed="false">
      <c r="A363" s="132"/>
      <c r="B363" s="133"/>
      <c r="C363" s="133"/>
    </row>
    <row r="364" customFormat="false" ht="15" hidden="false" customHeight="false" outlineLevel="0" collapsed="false">
      <c r="A364" s="132"/>
      <c r="B364" s="133"/>
      <c r="C364" s="133"/>
    </row>
    <row r="365" customFormat="false" ht="15" hidden="false" customHeight="false" outlineLevel="0" collapsed="false">
      <c r="A365" s="132"/>
      <c r="B365" s="133"/>
      <c r="C365" s="133"/>
    </row>
    <row r="366" customFormat="false" ht="15" hidden="false" customHeight="false" outlineLevel="0" collapsed="false">
      <c r="A366" s="132"/>
      <c r="B366" s="133"/>
      <c r="C366" s="133"/>
    </row>
    <row r="367" customFormat="false" ht="15" hidden="false" customHeight="false" outlineLevel="0" collapsed="false">
      <c r="A367" s="132"/>
      <c r="B367" s="133"/>
      <c r="C367" s="133"/>
    </row>
    <row r="368" customFormat="false" ht="15" hidden="false" customHeight="false" outlineLevel="0" collapsed="false">
      <c r="A368" s="132"/>
      <c r="B368" s="133"/>
      <c r="C368" s="133"/>
    </row>
    <row r="369" customFormat="false" ht="15" hidden="false" customHeight="false" outlineLevel="0" collapsed="false">
      <c r="A369" s="132"/>
      <c r="B369" s="133"/>
      <c r="C369" s="133"/>
    </row>
    <row r="370" customFormat="false" ht="15" hidden="false" customHeight="false" outlineLevel="0" collapsed="false">
      <c r="A370" s="132"/>
      <c r="B370" s="133"/>
      <c r="C370" s="133"/>
    </row>
    <row r="371" customFormat="false" ht="15" hidden="false" customHeight="false" outlineLevel="0" collapsed="false">
      <c r="A371" s="132"/>
      <c r="B371" s="133"/>
      <c r="C371" s="133"/>
    </row>
    <row r="372" customFormat="false" ht="15" hidden="false" customHeight="false" outlineLevel="0" collapsed="false">
      <c r="A372" s="132"/>
      <c r="B372" s="133"/>
      <c r="C372" s="133"/>
    </row>
    <row r="373" customFormat="false" ht="15" hidden="false" customHeight="false" outlineLevel="0" collapsed="false">
      <c r="A373" s="132"/>
      <c r="B373" s="133"/>
      <c r="C373" s="133"/>
    </row>
    <row r="374" customFormat="false" ht="15" hidden="false" customHeight="false" outlineLevel="0" collapsed="false">
      <c r="A374" s="132"/>
      <c r="B374" s="133"/>
      <c r="C374" s="133"/>
    </row>
    <row r="375" customFormat="false" ht="15" hidden="false" customHeight="false" outlineLevel="0" collapsed="false">
      <c r="A375" s="132"/>
      <c r="B375" s="133"/>
      <c r="C375" s="133"/>
    </row>
    <row r="376" customFormat="false" ht="15" hidden="false" customHeight="false" outlineLevel="0" collapsed="false">
      <c r="A376" s="132"/>
      <c r="B376" s="133"/>
      <c r="C376" s="133"/>
    </row>
    <row r="377" customFormat="false" ht="15" hidden="false" customHeight="false" outlineLevel="0" collapsed="false">
      <c r="A377" s="132"/>
      <c r="B377" s="133"/>
      <c r="C377" s="133"/>
    </row>
    <row r="378" customFormat="false" ht="15" hidden="false" customHeight="false" outlineLevel="0" collapsed="false">
      <c r="A378" s="132"/>
      <c r="B378" s="133"/>
      <c r="C378" s="133"/>
    </row>
    <row r="379" customFormat="false" ht="15" hidden="false" customHeight="false" outlineLevel="0" collapsed="false">
      <c r="A379" s="132"/>
      <c r="B379" s="133"/>
      <c r="C379" s="133"/>
    </row>
    <row r="380" customFormat="false" ht="15" hidden="false" customHeight="false" outlineLevel="0" collapsed="false">
      <c r="A380" s="132"/>
      <c r="B380" s="133"/>
      <c r="C380" s="133"/>
    </row>
    <row r="381" customFormat="false" ht="15" hidden="false" customHeight="false" outlineLevel="0" collapsed="false">
      <c r="A381" s="132"/>
      <c r="B381" s="133"/>
      <c r="C381" s="133"/>
    </row>
    <row r="382" customFormat="false" ht="15" hidden="false" customHeight="false" outlineLevel="0" collapsed="false">
      <c r="A382" s="132"/>
      <c r="B382" s="133"/>
      <c r="C382" s="133"/>
    </row>
    <row r="383" customFormat="false" ht="15" hidden="false" customHeight="false" outlineLevel="0" collapsed="false">
      <c r="A383" s="132"/>
      <c r="B383" s="133"/>
      <c r="C383" s="133"/>
    </row>
    <row r="384" customFormat="false" ht="15" hidden="false" customHeight="false" outlineLevel="0" collapsed="false">
      <c r="A384" s="132"/>
      <c r="B384" s="133"/>
      <c r="C384" s="133"/>
    </row>
    <row r="385" customFormat="false" ht="15" hidden="false" customHeight="false" outlineLevel="0" collapsed="false">
      <c r="A385" s="132"/>
      <c r="B385" s="133"/>
      <c r="C385" s="133"/>
    </row>
    <row r="386" customFormat="false" ht="15" hidden="false" customHeight="false" outlineLevel="0" collapsed="false">
      <c r="A386" s="132"/>
      <c r="B386" s="133"/>
      <c r="C386" s="133"/>
    </row>
    <row r="387" customFormat="false" ht="15" hidden="false" customHeight="false" outlineLevel="0" collapsed="false">
      <c r="A387" s="132"/>
      <c r="B387" s="133"/>
      <c r="C387" s="133"/>
    </row>
    <row r="388" customFormat="false" ht="15" hidden="false" customHeight="false" outlineLevel="0" collapsed="false">
      <c r="A388" s="132"/>
      <c r="B388" s="133"/>
      <c r="C388" s="133"/>
    </row>
    <row r="389" customFormat="false" ht="15" hidden="false" customHeight="false" outlineLevel="0" collapsed="false">
      <c r="A389" s="132"/>
      <c r="B389" s="133"/>
      <c r="C389" s="133"/>
    </row>
    <row r="390" customFormat="false" ht="15" hidden="false" customHeight="false" outlineLevel="0" collapsed="false">
      <c r="A390" s="132"/>
      <c r="B390" s="133"/>
      <c r="C390" s="133"/>
    </row>
    <row r="391" customFormat="false" ht="15" hidden="false" customHeight="false" outlineLevel="0" collapsed="false">
      <c r="A391" s="132"/>
      <c r="B391" s="133"/>
      <c r="C391" s="133"/>
    </row>
    <row r="392" customFormat="false" ht="15" hidden="false" customHeight="false" outlineLevel="0" collapsed="false">
      <c r="A392" s="132"/>
      <c r="B392" s="133"/>
      <c r="C392" s="133"/>
    </row>
    <row r="393" customFormat="false" ht="15" hidden="false" customHeight="false" outlineLevel="0" collapsed="false">
      <c r="A393" s="132"/>
      <c r="B393" s="133"/>
      <c r="C393" s="133"/>
    </row>
    <row r="394" customFormat="false" ht="15" hidden="false" customHeight="false" outlineLevel="0" collapsed="false">
      <c r="A394" s="132"/>
      <c r="B394" s="133"/>
      <c r="C394" s="133"/>
    </row>
    <row r="395" customFormat="false" ht="15" hidden="false" customHeight="false" outlineLevel="0" collapsed="false">
      <c r="A395" s="132"/>
      <c r="B395" s="133"/>
      <c r="C395" s="133"/>
    </row>
    <row r="396" customFormat="false" ht="15" hidden="false" customHeight="false" outlineLevel="0" collapsed="false">
      <c r="A396" s="132"/>
      <c r="B396" s="133"/>
      <c r="C396" s="133"/>
    </row>
    <row r="397" customFormat="false" ht="15" hidden="false" customHeight="false" outlineLevel="0" collapsed="false">
      <c r="A397" s="132"/>
      <c r="B397" s="133"/>
      <c r="C397" s="133"/>
    </row>
    <row r="398" customFormat="false" ht="15" hidden="false" customHeight="false" outlineLevel="0" collapsed="false">
      <c r="A398" s="132"/>
      <c r="B398" s="133"/>
      <c r="C398" s="133"/>
    </row>
    <row r="399" customFormat="false" ht="15" hidden="false" customHeight="false" outlineLevel="0" collapsed="false">
      <c r="A399" s="132"/>
      <c r="B399" s="133"/>
      <c r="C399" s="133"/>
    </row>
    <row r="400" customFormat="false" ht="15" hidden="false" customHeight="false" outlineLevel="0" collapsed="false">
      <c r="A400" s="132"/>
      <c r="B400" s="133"/>
      <c r="C400" s="133"/>
    </row>
    <row r="401" customFormat="false" ht="15" hidden="false" customHeight="false" outlineLevel="0" collapsed="false">
      <c r="A401" s="132"/>
      <c r="B401" s="133"/>
      <c r="C401" s="133"/>
    </row>
    <row r="402" customFormat="false" ht="15" hidden="false" customHeight="false" outlineLevel="0" collapsed="false">
      <c r="A402" s="132"/>
      <c r="B402" s="133"/>
      <c r="C402" s="133"/>
    </row>
    <row r="403" customFormat="false" ht="15" hidden="false" customHeight="false" outlineLevel="0" collapsed="false">
      <c r="A403" s="132"/>
      <c r="B403" s="133"/>
      <c r="C403" s="133"/>
    </row>
    <row r="404" customFormat="false" ht="15" hidden="false" customHeight="false" outlineLevel="0" collapsed="false">
      <c r="A404" s="132"/>
      <c r="B404" s="133"/>
      <c r="C404" s="133"/>
    </row>
    <row r="405" customFormat="false" ht="15" hidden="false" customHeight="false" outlineLevel="0" collapsed="false">
      <c r="A405" s="132"/>
      <c r="B405" s="133"/>
      <c r="C405" s="133"/>
    </row>
    <row r="406" customFormat="false" ht="15" hidden="false" customHeight="false" outlineLevel="0" collapsed="false">
      <c r="A406" s="132"/>
      <c r="B406" s="133"/>
      <c r="C406" s="133"/>
    </row>
    <row r="407" customFormat="false" ht="15" hidden="false" customHeight="false" outlineLevel="0" collapsed="false">
      <c r="A407" s="132"/>
      <c r="B407" s="133"/>
      <c r="C407" s="133"/>
    </row>
    <row r="408" customFormat="false" ht="15" hidden="false" customHeight="false" outlineLevel="0" collapsed="false">
      <c r="A408" s="132"/>
      <c r="B408" s="133"/>
      <c r="C408" s="133"/>
    </row>
    <row r="409" customFormat="false" ht="15" hidden="false" customHeight="false" outlineLevel="0" collapsed="false">
      <c r="A409" s="132"/>
      <c r="B409" s="133"/>
      <c r="C409" s="133"/>
    </row>
    <row r="410" customFormat="false" ht="15" hidden="false" customHeight="false" outlineLevel="0" collapsed="false">
      <c r="A410" s="132"/>
      <c r="B410" s="133"/>
      <c r="C410" s="133"/>
    </row>
    <row r="411" customFormat="false" ht="15" hidden="false" customHeight="false" outlineLevel="0" collapsed="false">
      <c r="A411" s="132"/>
      <c r="B411" s="133"/>
      <c r="C411" s="133"/>
    </row>
    <row r="412" customFormat="false" ht="15" hidden="false" customHeight="false" outlineLevel="0" collapsed="false">
      <c r="A412" s="132"/>
      <c r="B412" s="133"/>
      <c r="C412" s="133"/>
    </row>
    <row r="413" customFormat="false" ht="15" hidden="false" customHeight="false" outlineLevel="0" collapsed="false">
      <c r="A413" s="132"/>
      <c r="B413" s="133"/>
      <c r="C413" s="133"/>
    </row>
    <row r="414" customFormat="false" ht="15" hidden="false" customHeight="false" outlineLevel="0" collapsed="false">
      <c r="A414" s="132"/>
      <c r="B414" s="133"/>
      <c r="C414" s="133"/>
    </row>
    <row r="415" customFormat="false" ht="15" hidden="false" customHeight="false" outlineLevel="0" collapsed="false">
      <c r="A415" s="132"/>
      <c r="B415" s="133"/>
      <c r="C415" s="133"/>
    </row>
    <row r="416" customFormat="false" ht="15" hidden="false" customHeight="false" outlineLevel="0" collapsed="false">
      <c r="A416" s="132"/>
      <c r="B416" s="133"/>
      <c r="C416" s="133"/>
    </row>
    <row r="417" customFormat="false" ht="15" hidden="false" customHeight="false" outlineLevel="0" collapsed="false">
      <c r="A417" s="132"/>
      <c r="B417" s="133"/>
      <c r="C417" s="133"/>
    </row>
    <row r="418" customFormat="false" ht="15" hidden="false" customHeight="false" outlineLevel="0" collapsed="false">
      <c r="A418" s="132"/>
      <c r="B418" s="133"/>
      <c r="C418" s="133"/>
    </row>
    <row r="419" customFormat="false" ht="15" hidden="false" customHeight="false" outlineLevel="0" collapsed="false">
      <c r="A419" s="132"/>
      <c r="B419" s="133"/>
      <c r="C419" s="133"/>
    </row>
    <row r="420" customFormat="false" ht="15" hidden="false" customHeight="false" outlineLevel="0" collapsed="false">
      <c r="A420" s="132"/>
      <c r="B420" s="133"/>
      <c r="C420" s="133"/>
    </row>
    <row r="421" customFormat="false" ht="15" hidden="false" customHeight="false" outlineLevel="0" collapsed="false">
      <c r="A421" s="132"/>
      <c r="B421" s="133"/>
      <c r="C421" s="133"/>
    </row>
    <row r="422" customFormat="false" ht="15" hidden="false" customHeight="false" outlineLevel="0" collapsed="false">
      <c r="A422" s="132"/>
      <c r="B422" s="133"/>
      <c r="C422" s="133"/>
    </row>
    <row r="423" customFormat="false" ht="15" hidden="false" customHeight="false" outlineLevel="0" collapsed="false">
      <c r="A423" s="132"/>
      <c r="B423" s="133"/>
      <c r="C423" s="133"/>
    </row>
    <row r="424" customFormat="false" ht="15" hidden="false" customHeight="false" outlineLevel="0" collapsed="false">
      <c r="A424" s="132"/>
      <c r="B424" s="133"/>
      <c r="C424" s="133"/>
    </row>
    <row r="425" customFormat="false" ht="15" hidden="false" customHeight="false" outlineLevel="0" collapsed="false">
      <c r="A425" s="132"/>
      <c r="B425" s="133"/>
      <c r="C425" s="133"/>
    </row>
    <row r="426" customFormat="false" ht="15" hidden="false" customHeight="false" outlineLevel="0" collapsed="false">
      <c r="A426" s="132"/>
      <c r="B426" s="133"/>
      <c r="C426" s="133"/>
    </row>
    <row r="427" customFormat="false" ht="15" hidden="false" customHeight="false" outlineLevel="0" collapsed="false">
      <c r="A427" s="132"/>
      <c r="B427" s="133"/>
      <c r="C427" s="133"/>
    </row>
    <row r="428" customFormat="false" ht="15" hidden="false" customHeight="false" outlineLevel="0" collapsed="false">
      <c r="A428" s="132"/>
      <c r="B428" s="133"/>
      <c r="C428" s="133"/>
    </row>
    <row r="429" customFormat="false" ht="15" hidden="false" customHeight="false" outlineLevel="0" collapsed="false">
      <c r="A429" s="132"/>
      <c r="B429" s="133"/>
      <c r="C429" s="133"/>
    </row>
    <row r="430" customFormat="false" ht="15" hidden="false" customHeight="false" outlineLevel="0" collapsed="false">
      <c r="A430" s="132"/>
      <c r="B430" s="133"/>
      <c r="C430" s="133"/>
    </row>
    <row r="431" customFormat="false" ht="15" hidden="false" customHeight="false" outlineLevel="0" collapsed="false">
      <c r="A431" s="132"/>
      <c r="B431" s="133"/>
      <c r="C431" s="133"/>
    </row>
    <row r="432" customFormat="false" ht="15" hidden="false" customHeight="false" outlineLevel="0" collapsed="false">
      <c r="A432" s="132"/>
      <c r="B432" s="133"/>
      <c r="C432" s="133"/>
    </row>
    <row r="433" customFormat="false" ht="15" hidden="false" customHeight="false" outlineLevel="0" collapsed="false">
      <c r="A433" s="132"/>
      <c r="B433" s="133"/>
      <c r="C433" s="133"/>
    </row>
    <row r="434" customFormat="false" ht="15" hidden="false" customHeight="false" outlineLevel="0" collapsed="false">
      <c r="A434" s="132"/>
      <c r="B434" s="133"/>
      <c r="C434" s="133"/>
    </row>
    <row r="435" customFormat="false" ht="15" hidden="false" customHeight="false" outlineLevel="0" collapsed="false">
      <c r="A435" s="132"/>
      <c r="B435" s="133"/>
      <c r="C435" s="133"/>
    </row>
    <row r="436" customFormat="false" ht="15" hidden="false" customHeight="false" outlineLevel="0" collapsed="false">
      <c r="A436" s="132"/>
      <c r="B436" s="133"/>
      <c r="C436" s="133"/>
    </row>
    <row r="437" customFormat="false" ht="15" hidden="false" customHeight="false" outlineLevel="0" collapsed="false">
      <c r="A437" s="132"/>
      <c r="B437" s="133"/>
      <c r="C437" s="133"/>
    </row>
    <row r="438" customFormat="false" ht="15" hidden="false" customHeight="false" outlineLevel="0" collapsed="false">
      <c r="A438" s="132"/>
      <c r="B438" s="133"/>
      <c r="C438" s="133"/>
    </row>
    <row r="439" customFormat="false" ht="15" hidden="false" customHeight="false" outlineLevel="0" collapsed="false">
      <c r="A439" s="132"/>
      <c r="B439" s="133"/>
      <c r="C439" s="133"/>
    </row>
    <row r="440" customFormat="false" ht="15" hidden="false" customHeight="false" outlineLevel="0" collapsed="false">
      <c r="A440" s="132"/>
      <c r="B440" s="133"/>
      <c r="C440" s="133"/>
    </row>
    <row r="441" customFormat="false" ht="15" hidden="false" customHeight="false" outlineLevel="0" collapsed="false">
      <c r="A441" s="132"/>
      <c r="B441" s="133"/>
      <c r="C441" s="133"/>
    </row>
    <row r="442" customFormat="false" ht="15" hidden="false" customHeight="false" outlineLevel="0" collapsed="false">
      <c r="A442" s="132"/>
      <c r="B442" s="133"/>
      <c r="C442" s="133"/>
    </row>
    <row r="443" customFormat="false" ht="15" hidden="false" customHeight="false" outlineLevel="0" collapsed="false">
      <c r="A443" s="132"/>
      <c r="B443" s="133"/>
      <c r="C443" s="133"/>
    </row>
    <row r="444" customFormat="false" ht="15" hidden="false" customHeight="false" outlineLevel="0" collapsed="false">
      <c r="A444" s="132"/>
      <c r="B444" s="133"/>
      <c r="C444" s="133"/>
    </row>
    <row r="445" customFormat="false" ht="15" hidden="false" customHeight="false" outlineLevel="0" collapsed="false">
      <c r="A445" s="132"/>
      <c r="B445" s="133"/>
      <c r="C445" s="133"/>
    </row>
    <row r="446" customFormat="false" ht="15" hidden="false" customHeight="false" outlineLevel="0" collapsed="false">
      <c r="A446" s="132"/>
      <c r="B446" s="133"/>
      <c r="C446" s="133"/>
    </row>
    <row r="447" customFormat="false" ht="15" hidden="false" customHeight="false" outlineLevel="0" collapsed="false">
      <c r="A447" s="132"/>
      <c r="B447" s="133"/>
      <c r="C447" s="133"/>
    </row>
    <row r="448" customFormat="false" ht="15" hidden="false" customHeight="false" outlineLevel="0" collapsed="false">
      <c r="A448" s="132"/>
      <c r="B448" s="133"/>
      <c r="C448" s="133"/>
    </row>
    <row r="449" customFormat="false" ht="15" hidden="false" customHeight="false" outlineLevel="0" collapsed="false">
      <c r="A449" s="132"/>
      <c r="B449" s="133"/>
      <c r="C449" s="133"/>
    </row>
    <row r="450" customFormat="false" ht="15" hidden="false" customHeight="false" outlineLevel="0" collapsed="false">
      <c r="A450" s="132"/>
      <c r="B450" s="133"/>
      <c r="C450" s="133"/>
    </row>
    <row r="451" customFormat="false" ht="15" hidden="false" customHeight="false" outlineLevel="0" collapsed="false">
      <c r="A451" s="132"/>
      <c r="B451" s="133"/>
      <c r="C451" s="133"/>
    </row>
    <row r="452" customFormat="false" ht="15" hidden="false" customHeight="false" outlineLevel="0" collapsed="false">
      <c r="A452" s="132"/>
      <c r="B452" s="133"/>
      <c r="C452" s="133"/>
    </row>
    <row r="453" customFormat="false" ht="15" hidden="false" customHeight="false" outlineLevel="0" collapsed="false">
      <c r="A453" s="132"/>
      <c r="B453" s="133"/>
      <c r="C453" s="133"/>
    </row>
    <row r="454" customFormat="false" ht="15" hidden="false" customHeight="false" outlineLevel="0" collapsed="false">
      <c r="A454" s="132"/>
      <c r="B454" s="133"/>
      <c r="C454" s="133"/>
    </row>
    <row r="455" customFormat="false" ht="15" hidden="false" customHeight="false" outlineLevel="0" collapsed="false">
      <c r="A455" s="132"/>
      <c r="B455" s="133"/>
      <c r="C455" s="133"/>
    </row>
    <row r="456" customFormat="false" ht="15" hidden="false" customHeight="false" outlineLevel="0" collapsed="false">
      <c r="A456" s="132"/>
      <c r="B456" s="133"/>
      <c r="C456" s="133"/>
    </row>
    <row r="457" customFormat="false" ht="15" hidden="false" customHeight="false" outlineLevel="0" collapsed="false">
      <c r="A457" s="132"/>
      <c r="B457" s="133"/>
      <c r="C457" s="133"/>
    </row>
    <row r="458" customFormat="false" ht="15" hidden="false" customHeight="false" outlineLevel="0" collapsed="false">
      <c r="A458" s="132"/>
      <c r="B458" s="133"/>
      <c r="C458" s="133"/>
    </row>
    <row r="459" customFormat="false" ht="15" hidden="false" customHeight="false" outlineLevel="0" collapsed="false">
      <c r="A459" s="132"/>
      <c r="B459" s="133"/>
      <c r="C459" s="133"/>
    </row>
    <row r="460" customFormat="false" ht="15" hidden="false" customHeight="false" outlineLevel="0" collapsed="false">
      <c r="A460" s="132"/>
      <c r="B460" s="133"/>
      <c r="C460" s="133"/>
    </row>
    <row r="461" customFormat="false" ht="15" hidden="false" customHeight="false" outlineLevel="0" collapsed="false">
      <c r="A461" s="132"/>
      <c r="B461" s="133"/>
      <c r="C461" s="133"/>
    </row>
    <row r="462" customFormat="false" ht="15" hidden="false" customHeight="false" outlineLevel="0" collapsed="false">
      <c r="A462" s="132"/>
      <c r="B462" s="133"/>
      <c r="C462" s="133"/>
    </row>
    <row r="463" customFormat="false" ht="15" hidden="false" customHeight="false" outlineLevel="0" collapsed="false">
      <c r="A463" s="132"/>
      <c r="B463" s="133"/>
      <c r="C463" s="133"/>
    </row>
    <row r="464" customFormat="false" ht="15" hidden="false" customHeight="false" outlineLevel="0" collapsed="false">
      <c r="A464" s="132"/>
      <c r="B464" s="133"/>
      <c r="C464" s="133"/>
    </row>
    <row r="465" customFormat="false" ht="15" hidden="false" customHeight="false" outlineLevel="0" collapsed="false">
      <c r="A465" s="132"/>
      <c r="B465" s="133"/>
      <c r="C465" s="133"/>
    </row>
    <row r="466" customFormat="false" ht="15" hidden="false" customHeight="false" outlineLevel="0" collapsed="false">
      <c r="A466" s="132"/>
      <c r="B466" s="133"/>
      <c r="C466" s="133"/>
    </row>
    <row r="467" customFormat="false" ht="15" hidden="false" customHeight="false" outlineLevel="0" collapsed="false">
      <c r="A467" s="132"/>
      <c r="B467" s="133"/>
      <c r="C467" s="133"/>
    </row>
    <row r="468" customFormat="false" ht="15" hidden="false" customHeight="false" outlineLevel="0" collapsed="false">
      <c r="A468" s="132"/>
      <c r="B468" s="133"/>
      <c r="C468" s="133"/>
    </row>
    <row r="469" customFormat="false" ht="15" hidden="false" customHeight="false" outlineLevel="0" collapsed="false">
      <c r="A469" s="132"/>
      <c r="B469" s="133"/>
      <c r="C469" s="133"/>
    </row>
    <row r="470" customFormat="false" ht="15" hidden="false" customHeight="false" outlineLevel="0" collapsed="false">
      <c r="A470" s="132"/>
      <c r="B470" s="133"/>
      <c r="C470" s="133"/>
    </row>
    <row r="471" customFormat="false" ht="15" hidden="false" customHeight="false" outlineLevel="0" collapsed="false">
      <c r="A471" s="132"/>
      <c r="B471" s="133"/>
      <c r="C471" s="133"/>
    </row>
    <row r="472" customFormat="false" ht="15" hidden="false" customHeight="false" outlineLevel="0" collapsed="false">
      <c r="A472" s="132"/>
      <c r="B472" s="133"/>
      <c r="C472" s="133"/>
    </row>
    <row r="473" customFormat="false" ht="15" hidden="false" customHeight="false" outlineLevel="0" collapsed="false">
      <c r="A473" s="132"/>
      <c r="B473" s="133"/>
      <c r="C473" s="133"/>
    </row>
    <row r="474" customFormat="false" ht="15" hidden="false" customHeight="false" outlineLevel="0" collapsed="false">
      <c r="A474" s="132"/>
      <c r="B474" s="133"/>
      <c r="C474" s="133"/>
    </row>
    <row r="475" customFormat="false" ht="15" hidden="false" customHeight="false" outlineLevel="0" collapsed="false">
      <c r="A475" s="132"/>
      <c r="B475" s="133"/>
      <c r="C475" s="133"/>
    </row>
    <row r="476" customFormat="false" ht="15" hidden="false" customHeight="false" outlineLevel="0" collapsed="false">
      <c r="A476" s="132"/>
      <c r="B476" s="133"/>
      <c r="C476" s="133"/>
    </row>
    <row r="477" customFormat="false" ht="15" hidden="false" customHeight="false" outlineLevel="0" collapsed="false">
      <c r="A477" s="132"/>
      <c r="B477" s="133"/>
      <c r="C477" s="133"/>
    </row>
    <row r="478" customFormat="false" ht="15" hidden="false" customHeight="false" outlineLevel="0" collapsed="false">
      <c r="A478" s="132"/>
      <c r="B478" s="133"/>
      <c r="C478" s="133"/>
    </row>
    <row r="479" customFormat="false" ht="15" hidden="false" customHeight="false" outlineLevel="0" collapsed="false">
      <c r="A479" s="132"/>
      <c r="B479" s="133"/>
      <c r="C479" s="133"/>
    </row>
    <row r="480" customFormat="false" ht="15" hidden="false" customHeight="false" outlineLevel="0" collapsed="false">
      <c r="A480" s="132"/>
      <c r="B480" s="133"/>
      <c r="C480" s="133"/>
    </row>
    <row r="481" customFormat="false" ht="15" hidden="false" customHeight="false" outlineLevel="0" collapsed="false">
      <c r="A481" s="132"/>
      <c r="B481" s="133"/>
      <c r="C481" s="133"/>
    </row>
    <row r="482" customFormat="false" ht="15" hidden="false" customHeight="false" outlineLevel="0" collapsed="false">
      <c r="A482" s="132"/>
      <c r="B482" s="133"/>
      <c r="C482" s="133"/>
    </row>
    <row r="483" customFormat="false" ht="15" hidden="false" customHeight="false" outlineLevel="0" collapsed="false">
      <c r="A483" s="132"/>
      <c r="B483" s="133"/>
      <c r="C483" s="133"/>
    </row>
    <row r="484" customFormat="false" ht="15" hidden="false" customHeight="false" outlineLevel="0" collapsed="false">
      <c r="A484" s="132"/>
      <c r="B484" s="133"/>
      <c r="C484" s="133"/>
    </row>
    <row r="485" customFormat="false" ht="15" hidden="false" customHeight="false" outlineLevel="0" collapsed="false">
      <c r="A485" s="132"/>
      <c r="B485" s="133"/>
      <c r="C485" s="133"/>
    </row>
    <row r="486" customFormat="false" ht="15" hidden="false" customHeight="false" outlineLevel="0" collapsed="false">
      <c r="A486" s="132"/>
      <c r="B486" s="133"/>
      <c r="C486" s="133"/>
    </row>
    <row r="487" customFormat="false" ht="15" hidden="false" customHeight="false" outlineLevel="0" collapsed="false">
      <c r="A487" s="132"/>
      <c r="B487" s="133"/>
      <c r="C487" s="133"/>
    </row>
    <row r="488" customFormat="false" ht="15" hidden="false" customHeight="false" outlineLevel="0" collapsed="false">
      <c r="A488" s="132"/>
      <c r="B488" s="133"/>
      <c r="C488" s="133"/>
    </row>
    <row r="489" customFormat="false" ht="15" hidden="false" customHeight="false" outlineLevel="0" collapsed="false">
      <c r="A489" s="132"/>
      <c r="B489" s="133"/>
      <c r="C489" s="133"/>
    </row>
    <row r="490" customFormat="false" ht="15" hidden="false" customHeight="false" outlineLevel="0" collapsed="false">
      <c r="A490" s="132"/>
      <c r="B490" s="133"/>
      <c r="C490" s="133"/>
    </row>
    <row r="491" customFormat="false" ht="15" hidden="false" customHeight="false" outlineLevel="0" collapsed="false">
      <c r="A491" s="132"/>
      <c r="B491" s="133"/>
      <c r="C491" s="133"/>
    </row>
    <row r="492" customFormat="false" ht="15" hidden="false" customHeight="false" outlineLevel="0" collapsed="false">
      <c r="A492" s="132"/>
      <c r="B492" s="133"/>
      <c r="C492" s="133"/>
    </row>
    <row r="493" customFormat="false" ht="15" hidden="false" customHeight="false" outlineLevel="0" collapsed="false">
      <c r="A493" s="132"/>
      <c r="B493" s="133"/>
      <c r="C493" s="133"/>
    </row>
    <row r="494" customFormat="false" ht="15" hidden="false" customHeight="false" outlineLevel="0" collapsed="false">
      <c r="A494" s="132"/>
      <c r="B494" s="133"/>
      <c r="C494" s="133"/>
    </row>
    <row r="495" customFormat="false" ht="15" hidden="false" customHeight="false" outlineLevel="0" collapsed="false">
      <c r="A495" s="132"/>
      <c r="B495" s="133"/>
      <c r="C495" s="133"/>
    </row>
    <row r="496" customFormat="false" ht="15" hidden="false" customHeight="false" outlineLevel="0" collapsed="false">
      <c r="A496" s="132"/>
      <c r="B496" s="133"/>
      <c r="C496" s="133"/>
    </row>
    <row r="497" customFormat="false" ht="15" hidden="false" customHeight="false" outlineLevel="0" collapsed="false">
      <c r="A497" s="132"/>
      <c r="B497" s="133"/>
      <c r="C497" s="133"/>
    </row>
    <row r="498" customFormat="false" ht="15" hidden="false" customHeight="false" outlineLevel="0" collapsed="false">
      <c r="A498" s="132"/>
      <c r="B498" s="133"/>
      <c r="C498" s="133"/>
    </row>
    <row r="499" customFormat="false" ht="15" hidden="false" customHeight="false" outlineLevel="0" collapsed="false">
      <c r="A499" s="132"/>
      <c r="B499" s="133"/>
      <c r="C499" s="133"/>
    </row>
    <row r="500" customFormat="false" ht="15" hidden="false" customHeight="false" outlineLevel="0" collapsed="false">
      <c r="A500" s="132"/>
      <c r="B500" s="133"/>
      <c r="C500" s="133"/>
    </row>
    <row r="501" customFormat="false" ht="15" hidden="false" customHeight="false" outlineLevel="0" collapsed="false">
      <c r="A501" s="132"/>
      <c r="B501" s="133"/>
      <c r="C501" s="133"/>
    </row>
    <row r="502" customFormat="false" ht="15" hidden="false" customHeight="false" outlineLevel="0" collapsed="false">
      <c r="A502" s="132"/>
      <c r="B502" s="133"/>
      <c r="C502" s="133"/>
    </row>
    <row r="503" customFormat="false" ht="15" hidden="false" customHeight="false" outlineLevel="0" collapsed="false">
      <c r="A503" s="132"/>
      <c r="B503" s="133"/>
      <c r="C503" s="133"/>
    </row>
    <row r="504" customFormat="false" ht="15" hidden="false" customHeight="false" outlineLevel="0" collapsed="false">
      <c r="A504" s="132"/>
      <c r="B504" s="133"/>
      <c r="C504" s="133"/>
    </row>
    <row r="505" customFormat="false" ht="15" hidden="false" customHeight="false" outlineLevel="0" collapsed="false">
      <c r="A505" s="132"/>
      <c r="B505" s="133"/>
      <c r="C505" s="133"/>
    </row>
    <row r="506" customFormat="false" ht="15" hidden="false" customHeight="false" outlineLevel="0" collapsed="false">
      <c r="A506" s="132"/>
      <c r="B506" s="133"/>
      <c r="C506" s="133"/>
    </row>
    <row r="507" customFormat="false" ht="15" hidden="false" customHeight="false" outlineLevel="0" collapsed="false">
      <c r="A507" s="132"/>
      <c r="B507" s="133"/>
      <c r="C507" s="133"/>
    </row>
    <row r="508" customFormat="false" ht="15" hidden="false" customHeight="false" outlineLevel="0" collapsed="false">
      <c r="A508" s="132"/>
      <c r="B508" s="133"/>
      <c r="C508" s="133"/>
    </row>
    <row r="509" customFormat="false" ht="15" hidden="false" customHeight="false" outlineLevel="0" collapsed="false">
      <c r="A509" s="132"/>
      <c r="B509" s="133"/>
      <c r="C509" s="133"/>
    </row>
    <row r="510" customFormat="false" ht="15" hidden="false" customHeight="false" outlineLevel="0" collapsed="false">
      <c r="A510" s="132"/>
      <c r="B510" s="133"/>
      <c r="C510" s="133"/>
    </row>
    <row r="511" customFormat="false" ht="15" hidden="false" customHeight="false" outlineLevel="0" collapsed="false">
      <c r="A511" s="132"/>
      <c r="B511" s="133"/>
      <c r="C511" s="133"/>
    </row>
    <row r="512" customFormat="false" ht="15" hidden="false" customHeight="false" outlineLevel="0" collapsed="false">
      <c r="A512" s="132"/>
      <c r="B512" s="133"/>
      <c r="C512" s="133"/>
    </row>
    <row r="513" customFormat="false" ht="15" hidden="false" customHeight="false" outlineLevel="0" collapsed="false">
      <c r="A513" s="132"/>
      <c r="B513" s="133"/>
      <c r="C513" s="133"/>
    </row>
    <row r="514" customFormat="false" ht="15" hidden="false" customHeight="false" outlineLevel="0" collapsed="false">
      <c r="A514" s="132"/>
      <c r="B514" s="133"/>
      <c r="C514" s="133"/>
    </row>
    <row r="515" customFormat="false" ht="15" hidden="false" customHeight="false" outlineLevel="0" collapsed="false">
      <c r="A515" s="132"/>
      <c r="B515" s="133"/>
      <c r="C515" s="133"/>
    </row>
    <row r="516" customFormat="false" ht="15" hidden="false" customHeight="false" outlineLevel="0" collapsed="false">
      <c r="A516" s="132"/>
      <c r="B516" s="133"/>
      <c r="C516" s="133"/>
    </row>
    <row r="517" customFormat="false" ht="15" hidden="false" customHeight="false" outlineLevel="0" collapsed="false">
      <c r="A517" s="132"/>
      <c r="B517" s="133"/>
      <c r="C517" s="133"/>
    </row>
    <row r="518" customFormat="false" ht="15" hidden="false" customHeight="false" outlineLevel="0" collapsed="false">
      <c r="A518" s="132"/>
      <c r="B518" s="133"/>
      <c r="C518" s="133"/>
    </row>
    <row r="519" customFormat="false" ht="15" hidden="false" customHeight="false" outlineLevel="0" collapsed="false">
      <c r="A519" s="132"/>
      <c r="B519" s="133"/>
      <c r="C519" s="133"/>
    </row>
    <row r="520" customFormat="false" ht="15" hidden="false" customHeight="false" outlineLevel="0" collapsed="false">
      <c r="A520" s="132"/>
      <c r="B520" s="133"/>
      <c r="C520" s="133"/>
    </row>
    <row r="521" customFormat="false" ht="15" hidden="false" customHeight="false" outlineLevel="0" collapsed="false">
      <c r="A521" s="132"/>
      <c r="B521" s="133"/>
      <c r="C521" s="133"/>
    </row>
    <row r="522" customFormat="false" ht="15" hidden="false" customHeight="false" outlineLevel="0" collapsed="false">
      <c r="A522" s="132"/>
      <c r="B522" s="133"/>
      <c r="C522" s="133"/>
    </row>
    <row r="523" customFormat="false" ht="15" hidden="false" customHeight="false" outlineLevel="0" collapsed="false">
      <c r="A523" s="132"/>
      <c r="B523" s="133"/>
      <c r="C523" s="133"/>
    </row>
    <row r="524" customFormat="false" ht="15" hidden="false" customHeight="false" outlineLevel="0" collapsed="false">
      <c r="A524" s="132"/>
      <c r="B524" s="133"/>
      <c r="C524" s="133"/>
    </row>
    <row r="525" customFormat="false" ht="15" hidden="false" customHeight="false" outlineLevel="0" collapsed="false">
      <c r="A525" s="132"/>
      <c r="B525" s="133"/>
      <c r="C525" s="133"/>
    </row>
    <row r="526" customFormat="false" ht="15" hidden="false" customHeight="false" outlineLevel="0" collapsed="false">
      <c r="A526" s="132"/>
      <c r="B526" s="133"/>
      <c r="C526" s="133"/>
    </row>
    <row r="527" customFormat="false" ht="15" hidden="false" customHeight="false" outlineLevel="0" collapsed="false">
      <c r="A527" s="132"/>
      <c r="B527" s="133"/>
      <c r="C527" s="133"/>
    </row>
    <row r="528" customFormat="false" ht="15" hidden="false" customHeight="false" outlineLevel="0" collapsed="false">
      <c r="A528" s="132"/>
      <c r="B528" s="133"/>
      <c r="C528" s="133"/>
    </row>
    <row r="529" customFormat="false" ht="15" hidden="false" customHeight="false" outlineLevel="0" collapsed="false">
      <c r="A529" s="132"/>
      <c r="B529" s="133"/>
      <c r="C529" s="133"/>
    </row>
    <row r="530" customFormat="false" ht="15" hidden="false" customHeight="false" outlineLevel="0" collapsed="false">
      <c r="A530" s="132"/>
      <c r="B530" s="133"/>
      <c r="C530" s="133"/>
    </row>
    <row r="531" customFormat="false" ht="15" hidden="false" customHeight="false" outlineLevel="0" collapsed="false">
      <c r="A531" s="132"/>
      <c r="B531" s="133"/>
      <c r="C531" s="133"/>
    </row>
    <row r="532" customFormat="false" ht="15" hidden="false" customHeight="false" outlineLevel="0" collapsed="false">
      <c r="A532" s="132"/>
      <c r="B532" s="133"/>
      <c r="C532" s="133"/>
    </row>
    <row r="533" customFormat="false" ht="15" hidden="false" customHeight="false" outlineLevel="0" collapsed="false">
      <c r="A533" s="132"/>
      <c r="B533" s="133"/>
      <c r="C533" s="133"/>
    </row>
    <row r="534" customFormat="false" ht="15" hidden="false" customHeight="false" outlineLevel="0" collapsed="false">
      <c r="A534" s="132"/>
      <c r="B534" s="133"/>
      <c r="C534" s="133"/>
    </row>
    <row r="535" customFormat="false" ht="15" hidden="false" customHeight="false" outlineLevel="0" collapsed="false">
      <c r="A535" s="132"/>
      <c r="B535" s="133"/>
      <c r="C535" s="133"/>
    </row>
    <row r="536" customFormat="false" ht="15" hidden="false" customHeight="false" outlineLevel="0" collapsed="false">
      <c r="A536" s="132"/>
      <c r="B536" s="133"/>
      <c r="C536" s="133"/>
    </row>
    <row r="537" customFormat="false" ht="15" hidden="false" customHeight="false" outlineLevel="0" collapsed="false">
      <c r="A537" s="132"/>
      <c r="B537" s="133"/>
      <c r="C537" s="133"/>
    </row>
    <row r="538" customFormat="false" ht="15" hidden="false" customHeight="false" outlineLevel="0" collapsed="false">
      <c r="A538" s="132"/>
      <c r="B538" s="133"/>
      <c r="C538" s="133"/>
    </row>
    <row r="539" customFormat="false" ht="15" hidden="false" customHeight="false" outlineLevel="0" collapsed="false">
      <c r="A539" s="132"/>
      <c r="B539" s="133"/>
      <c r="C539" s="133"/>
    </row>
    <row r="540" customFormat="false" ht="15" hidden="false" customHeight="false" outlineLevel="0" collapsed="false">
      <c r="A540" s="132"/>
      <c r="B540" s="133"/>
      <c r="C540" s="133"/>
    </row>
    <row r="541" customFormat="false" ht="15" hidden="false" customHeight="false" outlineLevel="0" collapsed="false">
      <c r="A541" s="132"/>
      <c r="B541" s="133"/>
      <c r="C541" s="133"/>
    </row>
    <row r="542" customFormat="false" ht="15" hidden="false" customHeight="false" outlineLevel="0" collapsed="false">
      <c r="A542" s="132"/>
      <c r="B542" s="133"/>
      <c r="C542" s="133"/>
    </row>
    <row r="543" customFormat="false" ht="15" hidden="false" customHeight="false" outlineLevel="0" collapsed="false">
      <c r="A543" s="132"/>
      <c r="B543" s="133"/>
      <c r="C543" s="133"/>
    </row>
    <row r="544" customFormat="false" ht="15" hidden="false" customHeight="false" outlineLevel="0" collapsed="false">
      <c r="A544" s="132"/>
      <c r="B544" s="133"/>
      <c r="C544" s="133"/>
    </row>
    <row r="545" customFormat="false" ht="15" hidden="false" customHeight="false" outlineLevel="0" collapsed="false">
      <c r="A545" s="132"/>
      <c r="B545" s="133"/>
      <c r="C545" s="133"/>
    </row>
    <row r="546" customFormat="false" ht="15" hidden="false" customHeight="false" outlineLevel="0" collapsed="false">
      <c r="A546" s="132"/>
      <c r="B546" s="133"/>
      <c r="C546" s="133"/>
    </row>
    <row r="547" customFormat="false" ht="15" hidden="false" customHeight="false" outlineLevel="0" collapsed="false">
      <c r="A547" s="132"/>
      <c r="B547" s="133"/>
      <c r="C547" s="133"/>
    </row>
    <row r="548" customFormat="false" ht="15" hidden="false" customHeight="false" outlineLevel="0" collapsed="false">
      <c r="A548" s="132"/>
      <c r="B548" s="133"/>
      <c r="C548" s="133"/>
    </row>
    <row r="549" customFormat="false" ht="15" hidden="false" customHeight="false" outlineLevel="0" collapsed="false">
      <c r="A549" s="132"/>
      <c r="B549" s="133"/>
      <c r="C549" s="133"/>
    </row>
    <row r="550" customFormat="false" ht="15" hidden="false" customHeight="false" outlineLevel="0" collapsed="false">
      <c r="A550" s="132"/>
      <c r="B550" s="133"/>
      <c r="C550" s="133"/>
    </row>
    <row r="551" customFormat="false" ht="15" hidden="false" customHeight="false" outlineLevel="0" collapsed="false">
      <c r="A551" s="132"/>
      <c r="B551" s="133"/>
      <c r="C551" s="133"/>
    </row>
    <row r="552" customFormat="false" ht="15" hidden="false" customHeight="false" outlineLevel="0" collapsed="false">
      <c r="A552" s="132"/>
      <c r="B552" s="133"/>
      <c r="C552" s="133"/>
    </row>
    <row r="553" customFormat="false" ht="15" hidden="false" customHeight="false" outlineLevel="0" collapsed="false">
      <c r="A553" s="132"/>
      <c r="B553" s="133"/>
      <c r="C553" s="133"/>
    </row>
    <row r="554" customFormat="false" ht="15" hidden="false" customHeight="false" outlineLevel="0" collapsed="false">
      <c r="A554" s="132"/>
      <c r="B554" s="133"/>
      <c r="C554" s="133"/>
    </row>
    <row r="555" customFormat="false" ht="15" hidden="false" customHeight="false" outlineLevel="0" collapsed="false">
      <c r="A555" s="132"/>
      <c r="B555" s="133"/>
      <c r="C555" s="133"/>
    </row>
    <row r="556" customFormat="false" ht="15" hidden="false" customHeight="false" outlineLevel="0" collapsed="false">
      <c r="A556" s="132"/>
      <c r="B556" s="133"/>
      <c r="C556" s="133"/>
    </row>
    <row r="557" customFormat="false" ht="15" hidden="false" customHeight="false" outlineLevel="0" collapsed="false">
      <c r="A557" s="132"/>
      <c r="B557" s="133"/>
      <c r="C557" s="133"/>
    </row>
    <row r="558" customFormat="false" ht="15" hidden="false" customHeight="false" outlineLevel="0" collapsed="false">
      <c r="A558" s="132"/>
      <c r="B558" s="133"/>
      <c r="C558" s="133"/>
    </row>
    <row r="559" customFormat="false" ht="15" hidden="false" customHeight="false" outlineLevel="0" collapsed="false">
      <c r="A559" s="132"/>
      <c r="B559" s="133"/>
      <c r="C559" s="133"/>
    </row>
    <row r="560" customFormat="false" ht="15" hidden="false" customHeight="false" outlineLevel="0" collapsed="false">
      <c r="A560" s="132"/>
      <c r="B560" s="133"/>
      <c r="C560" s="133"/>
    </row>
    <row r="561" customFormat="false" ht="15" hidden="false" customHeight="false" outlineLevel="0" collapsed="false">
      <c r="A561" s="132"/>
      <c r="B561" s="133"/>
      <c r="C561" s="133"/>
    </row>
    <row r="562" customFormat="false" ht="15" hidden="false" customHeight="false" outlineLevel="0" collapsed="false">
      <c r="A562" s="132"/>
      <c r="B562" s="133"/>
      <c r="C562" s="133"/>
    </row>
    <row r="563" customFormat="false" ht="15" hidden="false" customHeight="false" outlineLevel="0" collapsed="false">
      <c r="A563" s="132"/>
      <c r="B563" s="133"/>
      <c r="C563" s="133"/>
    </row>
    <row r="564" customFormat="false" ht="15" hidden="false" customHeight="false" outlineLevel="0" collapsed="false">
      <c r="A564" s="132"/>
      <c r="B564" s="133"/>
      <c r="C564" s="133"/>
    </row>
    <row r="565" customFormat="false" ht="15" hidden="false" customHeight="false" outlineLevel="0" collapsed="false">
      <c r="A565" s="132"/>
      <c r="B565" s="133"/>
      <c r="C565" s="133"/>
    </row>
    <row r="566" customFormat="false" ht="15" hidden="false" customHeight="false" outlineLevel="0" collapsed="false">
      <c r="A566" s="132"/>
      <c r="B566" s="133"/>
      <c r="C566" s="133"/>
    </row>
    <row r="567" customFormat="false" ht="15" hidden="false" customHeight="false" outlineLevel="0" collapsed="false">
      <c r="A567" s="132"/>
      <c r="B567" s="133"/>
      <c r="C567" s="133"/>
    </row>
    <row r="568" customFormat="false" ht="15" hidden="false" customHeight="false" outlineLevel="0" collapsed="false">
      <c r="A568" s="132"/>
      <c r="B568" s="133"/>
      <c r="C568" s="133"/>
    </row>
    <row r="569" customFormat="false" ht="15" hidden="false" customHeight="false" outlineLevel="0" collapsed="false">
      <c r="A569" s="132"/>
      <c r="B569" s="133"/>
      <c r="C569" s="133"/>
    </row>
    <row r="570" customFormat="false" ht="15" hidden="false" customHeight="false" outlineLevel="0" collapsed="false">
      <c r="A570" s="132"/>
      <c r="B570" s="133"/>
      <c r="C570" s="133"/>
    </row>
    <row r="571" customFormat="false" ht="15" hidden="false" customHeight="false" outlineLevel="0" collapsed="false">
      <c r="A571" s="132"/>
      <c r="B571" s="133"/>
      <c r="C571" s="133"/>
    </row>
    <row r="572" customFormat="false" ht="15" hidden="false" customHeight="false" outlineLevel="0" collapsed="false">
      <c r="A572" s="132"/>
      <c r="B572" s="133"/>
      <c r="C572" s="133"/>
    </row>
    <row r="573" customFormat="false" ht="15" hidden="false" customHeight="false" outlineLevel="0" collapsed="false">
      <c r="A573" s="132"/>
      <c r="B573" s="133"/>
      <c r="C573" s="133"/>
    </row>
    <row r="574" customFormat="false" ht="15" hidden="false" customHeight="false" outlineLevel="0" collapsed="false">
      <c r="A574" s="132"/>
      <c r="B574" s="133"/>
      <c r="C574" s="133"/>
    </row>
    <row r="575" customFormat="false" ht="15" hidden="false" customHeight="false" outlineLevel="0" collapsed="false">
      <c r="A575" s="132"/>
      <c r="B575" s="133"/>
      <c r="C575" s="133"/>
    </row>
    <row r="576" customFormat="false" ht="15" hidden="false" customHeight="false" outlineLevel="0" collapsed="false">
      <c r="A576" s="132"/>
      <c r="B576" s="133"/>
      <c r="C576" s="133"/>
    </row>
    <row r="577" customFormat="false" ht="15" hidden="false" customHeight="false" outlineLevel="0" collapsed="false">
      <c r="A577" s="132"/>
      <c r="B577" s="133"/>
      <c r="C577" s="133"/>
    </row>
    <row r="578" customFormat="false" ht="15" hidden="false" customHeight="false" outlineLevel="0" collapsed="false">
      <c r="A578" s="132"/>
      <c r="B578" s="133"/>
      <c r="C578" s="133"/>
    </row>
    <row r="579" customFormat="false" ht="15" hidden="false" customHeight="false" outlineLevel="0" collapsed="false">
      <c r="A579" s="132"/>
      <c r="B579" s="133"/>
      <c r="C579" s="133"/>
    </row>
    <row r="580" customFormat="false" ht="15" hidden="false" customHeight="false" outlineLevel="0" collapsed="false">
      <c r="A580" s="132"/>
      <c r="B580" s="133"/>
      <c r="C580" s="133"/>
    </row>
    <row r="581" customFormat="false" ht="15" hidden="false" customHeight="false" outlineLevel="0" collapsed="false">
      <c r="A581" s="132"/>
      <c r="B581" s="133"/>
      <c r="C581" s="133"/>
    </row>
    <row r="582" customFormat="false" ht="15" hidden="false" customHeight="false" outlineLevel="0" collapsed="false">
      <c r="A582" s="132"/>
      <c r="B582" s="133"/>
      <c r="C582" s="133"/>
    </row>
    <row r="583" customFormat="false" ht="15" hidden="false" customHeight="false" outlineLevel="0" collapsed="false">
      <c r="A583" s="132"/>
      <c r="B583" s="133"/>
      <c r="C583" s="133"/>
    </row>
    <row r="584" customFormat="false" ht="15" hidden="false" customHeight="false" outlineLevel="0" collapsed="false">
      <c r="A584" s="132"/>
      <c r="B584" s="133"/>
      <c r="C584" s="133"/>
    </row>
    <row r="585" customFormat="false" ht="15" hidden="false" customHeight="false" outlineLevel="0" collapsed="false">
      <c r="A585" s="132"/>
      <c r="B585" s="133"/>
      <c r="C585" s="133"/>
    </row>
    <row r="586" customFormat="false" ht="15" hidden="false" customHeight="false" outlineLevel="0" collapsed="false">
      <c r="A586" s="132"/>
      <c r="B586" s="133"/>
      <c r="C586" s="133"/>
    </row>
    <row r="587" customFormat="false" ht="15" hidden="false" customHeight="false" outlineLevel="0" collapsed="false">
      <c r="A587" s="132"/>
      <c r="B587" s="133"/>
      <c r="C587" s="133"/>
    </row>
    <row r="588" customFormat="false" ht="15" hidden="false" customHeight="false" outlineLevel="0" collapsed="false">
      <c r="A588" s="132"/>
      <c r="B588" s="133"/>
      <c r="C588" s="133"/>
    </row>
    <row r="589" customFormat="false" ht="15" hidden="false" customHeight="false" outlineLevel="0" collapsed="false">
      <c r="A589" s="132"/>
      <c r="B589" s="133"/>
      <c r="C589" s="133"/>
    </row>
    <row r="590" customFormat="false" ht="15" hidden="false" customHeight="false" outlineLevel="0" collapsed="false">
      <c r="A590" s="132"/>
      <c r="B590" s="133"/>
      <c r="C590" s="133"/>
    </row>
    <row r="591" customFormat="false" ht="15" hidden="false" customHeight="false" outlineLevel="0" collapsed="false">
      <c r="A591" s="132"/>
      <c r="B591" s="133"/>
      <c r="C591" s="133"/>
    </row>
    <row r="592" customFormat="false" ht="15" hidden="false" customHeight="false" outlineLevel="0" collapsed="false">
      <c r="A592" s="132"/>
      <c r="B592" s="133"/>
      <c r="C592" s="133"/>
    </row>
    <row r="593" customFormat="false" ht="15" hidden="false" customHeight="false" outlineLevel="0" collapsed="false">
      <c r="A593" s="132"/>
      <c r="B593" s="133"/>
      <c r="C593" s="133"/>
    </row>
    <row r="594" customFormat="false" ht="15" hidden="false" customHeight="false" outlineLevel="0" collapsed="false">
      <c r="A594" s="132"/>
      <c r="B594" s="133"/>
      <c r="C594" s="133"/>
    </row>
    <row r="595" customFormat="false" ht="15" hidden="false" customHeight="false" outlineLevel="0" collapsed="false">
      <c r="A595" s="132"/>
      <c r="B595" s="133"/>
      <c r="C595" s="133"/>
    </row>
    <row r="596" customFormat="false" ht="15" hidden="false" customHeight="false" outlineLevel="0" collapsed="false">
      <c r="A596" s="132"/>
      <c r="B596" s="133"/>
      <c r="C596" s="133"/>
    </row>
    <row r="597" customFormat="false" ht="15" hidden="false" customHeight="false" outlineLevel="0" collapsed="false">
      <c r="A597" s="132"/>
      <c r="B597" s="133"/>
      <c r="C597" s="133"/>
    </row>
    <row r="598" customFormat="false" ht="15" hidden="false" customHeight="false" outlineLevel="0" collapsed="false">
      <c r="A598" s="132"/>
      <c r="B598" s="133"/>
      <c r="C598" s="133"/>
    </row>
    <row r="599" customFormat="false" ht="15" hidden="false" customHeight="false" outlineLevel="0" collapsed="false">
      <c r="A599" s="132"/>
      <c r="B599" s="133"/>
      <c r="C599" s="133"/>
    </row>
    <row r="600" customFormat="false" ht="15" hidden="false" customHeight="false" outlineLevel="0" collapsed="false">
      <c r="A600" s="132"/>
      <c r="B600" s="133"/>
      <c r="C600" s="133"/>
    </row>
    <row r="601" customFormat="false" ht="15" hidden="false" customHeight="false" outlineLevel="0" collapsed="false">
      <c r="A601" s="132"/>
      <c r="B601" s="133"/>
      <c r="C601" s="133"/>
    </row>
    <row r="602" customFormat="false" ht="15" hidden="false" customHeight="false" outlineLevel="0" collapsed="false">
      <c r="A602" s="132"/>
      <c r="B602" s="133"/>
      <c r="C602" s="133"/>
    </row>
    <row r="603" customFormat="false" ht="15" hidden="false" customHeight="false" outlineLevel="0" collapsed="false">
      <c r="A603" s="132"/>
      <c r="B603" s="133"/>
      <c r="C603" s="133"/>
    </row>
    <row r="604" customFormat="false" ht="15" hidden="false" customHeight="false" outlineLevel="0" collapsed="false">
      <c r="A604" s="132"/>
      <c r="B604" s="133"/>
      <c r="C604" s="133"/>
    </row>
    <row r="605" customFormat="false" ht="15" hidden="false" customHeight="false" outlineLevel="0" collapsed="false">
      <c r="A605" s="132"/>
      <c r="B605" s="133"/>
      <c r="C605" s="133"/>
    </row>
    <row r="606" customFormat="false" ht="15" hidden="false" customHeight="false" outlineLevel="0" collapsed="false">
      <c r="A606" s="132"/>
      <c r="B606" s="133"/>
      <c r="C606" s="133"/>
    </row>
    <row r="607" customFormat="false" ht="15" hidden="false" customHeight="false" outlineLevel="0" collapsed="false">
      <c r="A607" s="132"/>
      <c r="B607" s="133"/>
      <c r="C607" s="133"/>
    </row>
    <row r="608" customFormat="false" ht="15" hidden="false" customHeight="false" outlineLevel="0" collapsed="false">
      <c r="A608" s="132"/>
      <c r="B608" s="133"/>
      <c r="C608" s="133"/>
    </row>
    <row r="609" customFormat="false" ht="15" hidden="false" customHeight="false" outlineLevel="0" collapsed="false">
      <c r="A609" s="132"/>
      <c r="B609" s="133"/>
      <c r="C609" s="133"/>
    </row>
    <row r="610" customFormat="false" ht="15" hidden="false" customHeight="false" outlineLevel="0" collapsed="false">
      <c r="A610" s="132"/>
      <c r="B610" s="133"/>
      <c r="C610" s="133"/>
    </row>
    <row r="611" customFormat="false" ht="15" hidden="false" customHeight="false" outlineLevel="0" collapsed="false">
      <c r="A611" s="132"/>
      <c r="B611" s="133"/>
      <c r="C611" s="133"/>
    </row>
    <row r="612" customFormat="false" ht="15" hidden="false" customHeight="false" outlineLevel="0" collapsed="false">
      <c r="A612" s="132"/>
      <c r="B612" s="133"/>
      <c r="C612" s="133"/>
    </row>
    <row r="613" customFormat="false" ht="15" hidden="false" customHeight="false" outlineLevel="0" collapsed="false">
      <c r="A613" s="132"/>
      <c r="B613" s="133"/>
      <c r="C613" s="133"/>
    </row>
    <row r="614" customFormat="false" ht="15" hidden="false" customHeight="false" outlineLevel="0" collapsed="false">
      <c r="A614" s="132"/>
      <c r="B614" s="133"/>
      <c r="C614" s="133"/>
    </row>
    <row r="615" customFormat="false" ht="15" hidden="false" customHeight="false" outlineLevel="0" collapsed="false">
      <c r="A615" s="132"/>
      <c r="B615" s="133"/>
      <c r="C615" s="133"/>
    </row>
    <row r="616" customFormat="false" ht="15" hidden="false" customHeight="false" outlineLevel="0" collapsed="false">
      <c r="A616" s="132"/>
      <c r="B616" s="133"/>
      <c r="C616" s="133"/>
    </row>
    <row r="617" customFormat="false" ht="15" hidden="false" customHeight="false" outlineLevel="0" collapsed="false">
      <c r="A617" s="132"/>
      <c r="B617" s="133"/>
      <c r="C617" s="133"/>
    </row>
    <row r="618" customFormat="false" ht="15" hidden="false" customHeight="false" outlineLevel="0" collapsed="false">
      <c r="A618" s="132"/>
      <c r="B618" s="133"/>
      <c r="C618" s="133"/>
    </row>
    <row r="619" customFormat="false" ht="15" hidden="false" customHeight="false" outlineLevel="0" collapsed="false">
      <c r="A619" s="132"/>
      <c r="B619" s="133"/>
      <c r="C619" s="133"/>
    </row>
    <row r="620" customFormat="false" ht="15" hidden="false" customHeight="false" outlineLevel="0" collapsed="false">
      <c r="A620" s="132"/>
      <c r="B620" s="133"/>
      <c r="C620" s="133"/>
    </row>
    <row r="621" customFormat="false" ht="15" hidden="false" customHeight="false" outlineLevel="0" collapsed="false">
      <c r="A621" s="132"/>
      <c r="B621" s="133"/>
      <c r="C621" s="133"/>
    </row>
    <row r="622" customFormat="false" ht="15" hidden="false" customHeight="false" outlineLevel="0" collapsed="false">
      <c r="A622" s="132"/>
      <c r="B622" s="133"/>
      <c r="C622" s="133"/>
    </row>
    <row r="623" customFormat="false" ht="15" hidden="false" customHeight="false" outlineLevel="0" collapsed="false">
      <c r="A623" s="132"/>
      <c r="B623" s="133"/>
      <c r="C623" s="133"/>
    </row>
    <row r="624" customFormat="false" ht="15" hidden="false" customHeight="false" outlineLevel="0" collapsed="false">
      <c r="A624" s="132"/>
      <c r="B624" s="133"/>
      <c r="C624" s="133"/>
    </row>
    <row r="625" customFormat="false" ht="15" hidden="false" customHeight="false" outlineLevel="0" collapsed="false">
      <c r="A625" s="132"/>
      <c r="B625" s="133"/>
      <c r="C625" s="133"/>
    </row>
    <row r="626" customFormat="false" ht="15" hidden="false" customHeight="false" outlineLevel="0" collapsed="false">
      <c r="A626" s="132"/>
      <c r="B626" s="133"/>
      <c r="C626" s="133"/>
    </row>
    <row r="627" customFormat="false" ht="15" hidden="false" customHeight="false" outlineLevel="0" collapsed="false">
      <c r="A627" s="132"/>
      <c r="B627" s="133"/>
      <c r="C627" s="133"/>
    </row>
    <row r="628" customFormat="false" ht="15" hidden="false" customHeight="false" outlineLevel="0" collapsed="false">
      <c r="A628" s="132"/>
      <c r="B628" s="133"/>
      <c r="C628" s="133"/>
    </row>
    <row r="629" customFormat="false" ht="15" hidden="false" customHeight="false" outlineLevel="0" collapsed="false">
      <c r="A629" s="132"/>
      <c r="B629" s="133"/>
      <c r="C629" s="133"/>
    </row>
    <row r="630" customFormat="false" ht="15" hidden="false" customHeight="false" outlineLevel="0" collapsed="false">
      <c r="A630" s="132"/>
      <c r="B630" s="133"/>
      <c r="C630" s="133"/>
    </row>
    <row r="631" customFormat="false" ht="15" hidden="false" customHeight="false" outlineLevel="0" collapsed="false">
      <c r="A631" s="132"/>
      <c r="B631" s="133"/>
      <c r="C631" s="133"/>
    </row>
    <row r="632" customFormat="false" ht="15" hidden="false" customHeight="false" outlineLevel="0" collapsed="false">
      <c r="A632" s="132"/>
      <c r="B632" s="133"/>
      <c r="C632" s="133"/>
    </row>
    <row r="633" customFormat="false" ht="15" hidden="false" customHeight="false" outlineLevel="0" collapsed="false">
      <c r="A633" s="132"/>
      <c r="B633" s="133"/>
      <c r="C633" s="133"/>
    </row>
    <row r="634" customFormat="false" ht="15" hidden="false" customHeight="false" outlineLevel="0" collapsed="false">
      <c r="A634" s="132"/>
      <c r="B634" s="133"/>
      <c r="C634" s="133"/>
    </row>
    <row r="635" customFormat="false" ht="15" hidden="false" customHeight="false" outlineLevel="0" collapsed="false">
      <c r="A635" s="132"/>
      <c r="B635" s="133"/>
      <c r="C635" s="133"/>
    </row>
    <row r="636" customFormat="false" ht="15" hidden="false" customHeight="false" outlineLevel="0" collapsed="false">
      <c r="A636" s="132"/>
      <c r="B636" s="133"/>
      <c r="C636" s="133"/>
    </row>
    <row r="637" customFormat="false" ht="15" hidden="false" customHeight="false" outlineLevel="0" collapsed="false">
      <c r="A637" s="132"/>
      <c r="B637" s="133"/>
      <c r="C637" s="133"/>
    </row>
    <row r="638" customFormat="false" ht="15" hidden="false" customHeight="false" outlineLevel="0" collapsed="false">
      <c r="A638" s="132"/>
      <c r="B638" s="133"/>
      <c r="C638" s="133"/>
    </row>
    <row r="639" customFormat="false" ht="15" hidden="false" customHeight="false" outlineLevel="0" collapsed="false">
      <c r="A639" s="132"/>
      <c r="B639" s="133"/>
      <c r="C639" s="133"/>
    </row>
    <row r="640" customFormat="false" ht="15" hidden="false" customHeight="false" outlineLevel="0" collapsed="false">
      <c r="A640" s="132"/>
      <c r="B640" s="133"/>
      <c r="C640" s="133"/>
    </row>
    <row r="641" customFormat="false" ht="15" hidden="false" customHeight="false" outlineLevel="0" collapsed="false">
      <c r="A641" s="132"/>
      <c r="B641" s="133"/>
      <c r="C641" s="133"/>
    </row>
    <row r="642" customFormat="false" ht="15" hidden="false" customHeight="false" outlineLevel="0" collapsed="false">
      <c r="A642" s="132"/>
      <c r="B642" s="133"/>
      <c r="C642" s="133"/>
    </row>
    <row r="643" customFormat="false" ht="15" hidden="false" customHeight="false" outlineLevel="0" collapsed="false">
      <c r="A643" s="132"/>
      <c r="B643" s="133"/>
      <c r="C643" s="133"/>
    </row>
    <row r="644" customFormat="false" ht="15" hidden="false" customHeight="false" outlineLevel="0" collapsed="false">
      <c r="A644" s="132"/>
      <c r="B644" s="133"/>
      <c r="C644" s="133"/>
    </row>
    <row r="645" customFormat="false" ht="15" hidden="false" customHeight="false" outlineLevel="0" collapsed="false">
      <c r="A645" s="132"/>
      <c r="B645" s="133"/>
      <c r="C645" s="133"/>
    </row>
    <row r="646" customFormat="false" ht="15" hidden="false" customHeight="false" outlineLevel="0" collapsed="false">
      <c r="A646" s="132"/>
      <c r="B646" s="133"/>
      <c r="C646" s="133"/>
    </row>
    <row r="647" customFormat="false" ht="15" hidden="false" customHeight="false" outlineLevel="0" collapsed="false">
      <c r="A647" s="132"/>
      <c r="B647" s="133"/>
      <c r="C647" s="133"/>
    </row>
    <row r="648" customFormat="false" ht="15" hidden="false" customHeight="false" outlineLevel="0" collapsed="false">
      <c r="A648" s="132"/>
      <c r="B648" s="133"/>
      <c r="C648" s="133"/>
    </row>
    <row r="649" customFormat="false" ht="15" hidden="false" customHeight="false" outlineLevel="0" collapsed="false">
      <c r="A649" s="132"/>
      <c r="B649" s="133"/>
      <c r="C649" s="133"/>
    </row>
    <row r="650" customFormat="false" ht="15" hidden="false" customHeight="false" outlineLevel="0" collapsed="false">
      <c r="A650" s="132"/>
      <c r="B650" s="133"/>
      <c r="C650" s="133"/>
    </row>
    <row r="651" customFormat="false" ht="15" hidden="false" customHeight="false" outlineLevel="0" collapsed="false">
      <c r="A651" s="132"/>
      <c r="B651" s="133"/>
      <c r="C651" s="133"/>
    </row>
    <row r="652" customFormat="false" ht="15" hidden="false" customHeight="false" outlineLevel="0" collapsed="false">
      <c r="A652" s="132"/>
      <c r="B652" s="133"/>
      <c r="C652" s="133"/>
    </row>
    <row r="653" customFormat="false" ht="15" hidden="false" customHeight="false" outlineLevel="0" collapsed="false">
      <c r="A653" s="132"/>
      <c r="B653" s="133"/>
      <c r="C653" s="133"/>
    </row>
    <row r="654" customFormat="false" ht="15" hidden="false" customHeight="false" outlineLevel="0" collapsed="false">
      <c r="A654" s="132"/>
      <c r="B654" s="133"/>
      <c r="C654" s="133"/>
    </row>
    <row r="655" customFormat="false" ht="15" hidden="false" customHeight="false" outlineLevel="0" collapsed="false">
      <c r="A655" s="132"/>
      <c r="B655" s="133"/>
      <c r="C655" s="133"/>
    </row>
    <row r="656" customFormat="false" ht="15" hidden="false" customHeight="false" outlineLevel="0" collapsed="false">
      <c r="A656" s="132"/>
      <c r="B656" s="133"/>
      <c r="C656" s="133"/>
    </row>
    <row r="657" customFormat="false" ht="15" hidden="false" customHeight="false" outlineLevel="0" collapsed="false">
      <c r="A657" s="132"/>
      <c r="B657" s="133"/>
      <c r="C657" s="133"/>
    </row>
    <row r="658" customFormat="false" ht="15" hidden="false" customHeight="false" outlineLevel="0" collapsed="false">
      <c r="A658" s="132"/>
      <c r="B658" s="133"/>
      <c r="C658" s="133"/>
    </row>
    <row r="659" customFormat="false" ht="15" hidden="false" customHeight="false" outlineLevel="0" collapsed="false">
      <c r="A659" s="132"/>
      <c r="B659" s="133"/>
      <c r="C659" s="133"/>
    </row>
    <row r="660" customFormat="false" ht="15" hidden="false" customHeight="false" outlineLevel="0" collapsed="false">
      <c r="A660" s="132"/>
      <c r="B660" s="133"/>
      <c r="C660" s="133"/>
    </row>
    <row r="661" customFormat="false" ht="15" hidden="false" customHeight="false" outlineLevel="0" collapsed="false">
      <c r="A661" s="132"/>
      <c r="B661" s="133"/>
      <c r="C661" s="133"/>
    </row>
    <row r="662" customFormat="false" ht="15" hidden="false" customHeight="false" outlineLevel="0" collapsed="false">
      <c r="A662" s="132"/>
      <c r="B662" s="133"/>
      <c r="C662" s="133"/>
    </row>
    <row r="663" customFormat="false" ht="15" hidden="false" customHeight="false" outlineLevel="0" collapsed="false">
      <c r="A663" s="132"/>
      <c r="B663" s="133"/>
      <c r="C663" s="133"/>
    </row>
    <row r="664" customFormat="false" ht="15" hidden="false" customHeight="false" outlineLevel="0" collapsed="false">
      <c r="A664" s="132"/>
      <c r="B664" s="133"/>
      <c r="C664" s="133"/>
    </row>
    <row r="665" customFormat="false" ht="15" hidden="false" customHeight="false" outlineLevel="0" collapsed="false">
      <c r="A665" s="132"/>
      <c r="B665" s="133"/>
      <c r="C665" s="133"/>
    </row>
    <row r="666" customFormat="false" ht="15" hidden="false" customHeight="false" outlineLevel="0" collapsed="false">
      <c r="A666" s="132"/>
      <c r="B666" s="133"/>
      <c r="C666" s="133"/>
    </row>
    <row r="667" customFormat="false" ht="15" hidden="false" customHeight="false" outlineLevel="0" collapsed="false">
      <c r="A667" s="132"/>
      <c r="B667" s="133"/>
      <c r="C667" s="133"/>
    </row>
    <row r="668" customFormat="false" ht="15" hidden="false" customHeight="false" outlineLevel="0" collapsed="false">
      <c r="A668" s="132"/>
      <c r="B668" s="133"/>
      <c r="C668" s="133"/>
    </row>
    <row r="669" customFormat="false" ht="15" hidden="false" customHeight="false" outlineLevel="0" collapsed="false">
      <c r="A669" s="132"/>
      <c r="B669" s="133"/>
      <c r="C669" s="133"/>
    </row>
    <row r="670" customFormat="false" ht="15" hidden="false" customHeight="false" outlineLevel="0" collapsed="false">
      <c r="A670" s="132"/>
      <c r="B670" s="133"/>
      <c r="C670" s="133"/>
    </row>
    <row r="671" customFormat="false" ht="15" hidden="false" customHeight="false" outlineLevel="0" collapsed="false">
      <c r="A671" s="132"/>
      <c r="B671" s="133"/>
      <c r="C671" s="133"/>
    </row>
    <row r="672" customFormat="false" ht="15" hidden="false" customHeight="false" outlineLevel="0" collapsed="false">
      <c r="A672" s="132"/>
      <c r="B672" s="133"/>
      <c r="C672" s="133"/>
    </row>
    <row r="673" customFormat="false" ht="15" hidden="false" customHeight="false" outlineLevel="0" collapsed="false">
      <c r="A673" s="132"/>
      <c r="B673" s="133"/>
      <c r="C673" s="133"/>
    </row>
    <row r="674" customFormat="false" ht="15" hidden="false" customHeight="false" outlineLevel="0" collapsed="false">
      <c r="A674" s="132"/>
      <c r="B674" s="133"/>
      <c r="C674" s="133"/>
    </row>
    <row r="675" customFormat="false" ht="15" hidden="false" customHeight="false" outlineLevel="0" collapsed="false">
      <c r="A675" s="132"/>
      <c r="B675" s="133"/>
      <c r="C675" s="133"/>
    </row>
    <row r="676" customFormat="false" ht="15" hidden="false" customHeight="false" outlineLevel="0" collapsed="false">
      <c r="A676" s="132"/>
      <c r="B676" s="133"/>
      <c r="C676" s="133"/>
    </row>
    <row r="677" customFormat="false" ht="15" hidden="false" customHeight="false" outlineLevel="0" collapsed="false">
      <c r="A677" s="132"/>
      <c r="B677" s="133"/>
      <c r="C677" s="133"/>
    </row>
    <row r="678" customFormat="false" ht="15" hidden="false" customHeight="false" outlineLevel="0" collapsed="false">
      <c r="A678" s="132"/>
      <c r="B678" s="133"/>
      <c r="C678" s="133"/>
    </row>
    <row r="679" customFormat="false" ht="15" hidden="false" customHeight="false" outlineLevel="0" collapsed="false">
      <c r="A679" s="132"/>
      <c r="B679" s="133"/>
      <c r="C679" s="133"/>
    </row>
    <row r="680" customFormat="false" ht="15" hidden="false" customHeight="false" outlineLevel="0" collapsed="false">
      <c r="A680" s="132"/>
      <c r="B680" s="133"/>
      <c r="C680" s="133"/>
    </row>
    <row r="681" customFormat="false" ht="15" hidden="false" customHeight="false" outlineLevel="0" collapsed="false">
      <c r="A681" s="132"/>
      <c r="B681" s="133"/>
      <c r="C681" s="133"/>
    </row>
    <row r="682" customFormat="false" ht="15" hidden="false" customHeight="false" outlineLevel="0" collapsed="false">
      <c r="A682" s="132"/>
      <c r="B682" s="133"/>
      <c r="C682" s="133"/>
    </row>
    <row r="683" customFormat="false" ht="15" hidden="false" customHeight="false" outlineLevel="0" collapsed="false">
      <c r="A683" s="132"/>
      <c r="B683" s="133"/>
      <c r="C683" s="133"/>
    </row>
    <row r="684" customFormat="false" ht="15" hidden="false" customHeight="false" outlineLevel="0" collapsed="false">
      <c r="A684" s="132"/>
      <c r="B684" s="133"/>
      <c r="C684" s="133"/>
    </row>
    <row r="685" customFormat="false" ht="15" hidden="false" customHeight="false" outlineLevel="0" collapsed="false">
      <c r="A685" s="132"/>
      <c r="B685" s="133"/>
      <c r="C685" s="133"/>
    </row>
    <row r="686" customFormat="false" ht="15" hidden="false" customHeight="false" outlineLevel="0" collapsed="false">
      <c r="A686" s="132"/>
      <c r="B686" s="133"/>
      <c r="C686" s="133"/>
    </row>
    <row r="687" customFormat="false" ht="15" hidden="false" customHeight="false" outlineLevel="0" collapsed="false">
      <c r="A687" s="132"/>
      <c r="B687" s="133"/>
      <c r="C687" s="133"/>
    </row>
    <row r="688" customFormat="false" ht="15" hidden="false" customHeight="false" outlineLevel="0" collapsed="false">
      <c r="A688" s="132"/>
      <c r="B688" s="133"/>
      <c r="C688" s="133"/>
    </row>
    <row r="689" customFormat="false" ht="15" hidden="false" customHeight="false" outlineLevel="0" collapsed="false">
      <c r="A689" s="132"/>
      <c r="B689" s="133"/>
      <c r="C689" s="133"/>
    </row>
    <row r="690" customFormat="false" ht="15" hidden="false" customHeight="false" outlineLevel="0" collapsed="false">
      <c r="A690" s="132"/>
      <c r="B690" s="133"/>
      <c r="C690" s="133"/>
    </row>
    <row r="691" customFormat="false" ht="15" hidden="false" customHeight="false" outlineLevel="0" collapsed="false">
      <c r="A691" s="132"/>
      <c r="B691" s="133"/>
      <c r="C691" s="133"/>
    </row>
    <row r="692" customFormat="false" ht="15" hidden="false" customHeight="false" outlineLevel="0" collapsed="false">
      <c r="A692" s="132"/>
      <c r="B692" s="133"/>
      <c r="C692" s="133"/>
    </row>
    <row r="693" customFormat="false" ht="15" hidden="false" customHeight="false" outlineLevel="0" collapsed="false">
      <c r="A693" s="132"/>
      <c r="B693" s="133"/>
      <c r="C693" s="133"/>
    </row>
    <row r="694" customFormat="false" ht="15" hidden="false" customHeight="false" outlineLevel="0" collapsed="false">
      <c r="A694" s="132"/>
      <c r="B694" s="133"/>
      <c r="C694" s="133"/>
    </row>
    <row r="695" customFormat="false" ht="15" hidden="false" customHeight="false" outlineLevel="0" collapsed="false">
      <c r="A695" s="132"/>
      <c r="B695" s="133"/>
      <c r="C695" s="133"/>
    </row>
    <row r="696" customFormat="false" ht="15" hidden="false" customHeight="false" outlineLevel="0" collapsed="false">
      <c r="A696" s="132"/>
      <c r="B696" s="133"/>
      <c r="C696" s="133"/>
    </row>
    <row r="697" customFormat="false" ht="15" hidden="false" customHeight="false" outlineLevel="0" collapsed="false">
      <c r="A697" s="132"/>
      <c r="B697" s="133"/>
      <c r="C697" s="133"/>
    </row>
    <row r="698" customFormat="false" ht="15" hidden="false" customHeight="false" outlineLevel="0" collapsed="false">
      <c r="A698" s="132"/>
      <c r="B698" s="133"/>
      <c r="C698" s="133"/>
    </row>
    <row r="699" customFormat="false" ht="15" hidden="false" customHeight="false" outlineLevel="0" collapsed="false">
      <c r="A699" s="132"/>
      <c r="B699" s="133"/>
      <c r="C699" s="133"/>
    </row>
    <row r="700" customFormat="false" ht="15" hidden="false" customHeight="false" outlineLevel="0" collapsed="false">
      <c r="A700" s="132"/>
      <c r="B700" s="133"/>
      <c r="C700" s="133"/>
    </row>
    <row r="701" customFormat="false" ht="15" hidden="false" customHeight="false" outlineLevel="0" collapsed="false">
      <c r="A701" s="132"/>
      <c r="B701" s="133"/>
      <c r="C701" s="133"/>
    </row>
    <row r="702" customFormat="false" ht="15" hidden="false" customHeight="false" outlineLevel="0" collapsed="false">
      <c r="A702" s="132"/>
      <c r="B702" s="133"/>
      <c r="C702" s="133"/>
    </row>
    <row r="703" customFormat="false" ht="15" hidden="false" customHeight="false" outlineLevel="0" collapsed="false">
      <c r="A703" s="132"/>
      <c r="B703" s="133"/>
      <c r="C703" s="133"/>
    </row>
    <row r="704" customFormat="false" ht="15" hidden="false" customHeight="false" outlineLevel="0" collapsed="false">
      <c r="A704" s="132"/>
      <c r="B704" s="133"/>
      <c r="C704" s="133"/>
    </row>
    <row r="705" customFormat="false" ht="15" hidden="false" customHeight="false" outlineLevel="0" collapsed="false">
      <c r="A705" s="132"/>
      <c r="B705" s="133"/>
      <c r="C705" s="133"/>
    </row>
    <row r="706" customFormat="false" ht="15" hidden="false" customHeight="false" outlineLevel="0" collapsed="false">
      <c r="A706" s="132"/>
      <c r="B706" s="133"/>
      <c r="C706" s="133"/>
    </row>
    <row r="707" customFormat="false" ht="15" hidden="false" customHeight="false" outlineLevel="0" collapsed="false">
      <c r="A707" s="132"/>
      <c r="B707" s="133"/>
      <c r="C707" s="133"/>
    </row>
    <row r="708" customFormat="false" ht="15" hidden="false" customHeight="false" outlineLevel="0" collapsed="false">
      <c r="A708" s="132"/>
      <c r="B708" s="133"/>
      <c r="C708" s="133"/>
    </row>
    <row r="709" customFormat="false" ht="15" hidden="false" customHeight="false" outlineLevel="0" collapsed="false">
      <c r="A709" s="132"/>
      <c r="B709" s="133"/>
      <c r="C709" s="133"/>
    </row>
    <row r="710" customFormat="false" ht="15" hidden="false" customHeight="false" outlineLevel="0" collapsed="false">
      <c r="A710" s="132"/>
      <c r="B710" s="133"/>
      <c r="C710" s="133"/>
    </row>
    <row r="711" customFormat="false" ht="15" hidden="false" customHeight="false" outlineLevel="0" collapsed="false">
      <c r="A711" s="132"/>
      <c r="B711" s="133"/>
      <c r="C711" s="133"/>
    </row>
    <row r="712" customFormat="false" ht="15" hidden="false" customHeight="false" outlineLevel="0" collapsed="false">
      <c r="A712" s="132"/>
      <c r="B712" s="133"/>
      <c r="C712" s="133"/>
    </row>
    <row r="713" customFormat="false" ht="15" hidden="false" customHeight="false" outlineLevel="0" collapsed="false">
      <c r="A713" s="132"/>
      <c r="B713" s="133"/>
      <c r="C713" s="133"/>
    </row>
    <row r="714" customFormat="false" ht="15" hidden="false" customHeight="false" outlineLevel="0" collapsed="false">
      <c r="A714" s="132"/>
      <c r="B714" s="133"/>
      <c r="C714" s="133"/>
    </row>
    <row r="715" customFormat="false" ht="15" hidden="false" customHeight="false" outlineLevel="0" collapsed="false">
      <c r="A715" s="132"/>
      <c r="B715" s="133"/>
      <c r="C715" s="133"/>
    </row>
    <row r="716" customFormat="false" ht="15" hidden="false" customHeight="false" outlineLevel="0" collapsed="false">
      <c r="A716" s="132"/>
      <c r="B716" s="133"/>
      <c r="C716" s="133"/>
    </row>
    <row r="717" customFormat="false" ht="15" hidden="false" customHeight="false" outlineLevel="0" collapsed="false">
      <c r="A717" s="132"/>
      <c r="B717" s="133"/>
      <c r="C717" s="133"/>
    </row>
    <row r="718" customFormat="false" ht="15" hidden="false" customHeight="false" outlineLevel="0" collapsed="false">
      <c r="A718" s="132"/>
      <c r="B718" s="133"/>
      <c r="C718" s="133"/>
    </row>
    <row r="719" customFormat="false" ht="15" hidden="false" customHeight="false" outlineLevel="0" collapsed="false">
      <c r="A719" s="132"/>
      <c r="B719" s="133"/>
      <c r="C719" s="133"/>
    </row>
    <row r="720" customFormat="false" ht="15" hidden="false" customHeight="false" outlineLevel="0" collapsed="false">
      <c r="A720" s="132"/>
      <c r="B720" s="133"/>
      <c r="C720" s="133"/>
    </row>
    <row r="721" customFormat="false" ht="15" hidden="false" customHeight="false" outlineLevel="0" collapsed="false">
      <c r="A721" s="132"/>
      <c r="B721" s="133"/>
      <c r="C721" s="133"/>
    </row>
    <row r="722" customFormat="false" ht="15" hidden="false" customHeight="false" outlineLevel="0" collapsed="false">
      <c r="A722" s="132"/>
      <c r="B722" s="133"/>
      <c r="C722" s="133"/>
    </row>
    <row r="723" customFormat="false" ht="15" hidden="false" customHeight="false" outlineLevel="0" collapsed="false">
      <c r="A723" s="132"/>
      <c r="B723" s="133"/>
      <c r="C723" s="133"/>
    </row>
    <row r="724" customFormat="false" ht="15" hidden="false" customHeight="false" outlineLevel="0" collapsed="false">
      <c r="A724" s="132"/>
      <c r="B724" s="133"/>
      <c r="C724" s="133"/>
    </row>
    <row r="725" customFormat="false" ht="15" hidden="false" customHeight="false" outlineLevel="0" collapsed="false">
      <c r="A725" s="132"/>
      <c r="B725" s="133"/>
      <c r="C725" s="133"/>
    </row>
    <row r="726" customFormat="false" ht="15" hidden="false" customHeight="false" outlineLevel="0" collapsed="false">
      <c r="A726" s="132"/>
      <c r="B726" s="133"/>
      <c r="C726" s="133"/>
    </row>
    <row r="727" customFormat="false" ht="15" hidden="false" customHeight="false" outlineLevel="0" collapsed="false">
      <c r="A727" s="132"/>
      <c r="B727" s="133"/>
      <c r="C727" s="133"/>
    </row>
    <row r="728" customFormat="false" ht="15" hidden="false" customHeight="false" outlineLevel="0" collapsed="false">
      <c r="A728" s="132"/>
      <c r="B728" s="133"/>
      <c r="C728" s="133"/>
    </row>
    <row r="729" customFormat="false" ht="15" hidden="false" customHeight="false" outlineLevel="0" collapsed="false">
      <c r="A729" s="132"/>
      <c r="B729" s="133"/>
      <c r="C729" s="133"/>
    </row>
    <row r="730" customFormat="false" ht="15" hidden="false" customHeight="false" outlineLevel="0" collapsed="false">
      <c r="A730" s="132"/>
      <c r="B730" s="133"/>
      <c r="C730" s="133"/>
    </row>
    <row r="731" customFormat="false" ht="15" hidden="false" customHeight="false" outlineLevel="0" collapsed="false">
      <c r="A731" s="132"/>
      <c r="B731" s="133"/>
      <c r="C731" s="133"/>
    </row>
    <row r="732" customFormat="false" ht="15" hidden="false" customHeight="false" outlineLevel="0" collapsed="false">
      <c r="A732" s="132"/>
      <c r="B732" s="133"/>
      <c r="C732" s="133"/>
    </row>
    <row r="733" customFormat="false" ht="15" hidden="false" customHeight="false" outlineLevel="0" collapsed="false">
      <c r="A733" s="132"/>
      <c r="B733" s="133"/>
      <c r="C733" s="133"/>
    </row>
    <row r="734" customFormat="false" ht="15" hidden="false" customHeight="false" outlineLevel="0" collapsed="false">
      <c r="A734" s="132"/>
      <c r="B734" s="133"/>
      <c r="C734" s="133"/>
    </row>
    <row r="735" customFormat="false" ht="15" hidden="false" customHeight="false" outlineLevel="0" collapsed="false">
      <c r="A735" s="132"/>
      <c r="B735" s="133"/>
      <c r="C735" s="133"/>
    </row>
    <row r="736" customFormat="false" ht="15" hidden="false" customHeight="false" outlineLevel="0" collapsed="false">
      <c r="A736" s="132"/>
      <c r="B736" s="133"/>
      <c r="C736" s="133"/>
    </row>
    <row r="737" customFormat="false" ht="15" hidden="false" customHeight="false" outlineLevel="0" collapsed="false">
      <c r="A737" s="132"/>
      <c r="B737" s="133"/>
      <c r="C737" s="133"/>
    </row>
    <row r="738" customFormat="false" ht="15" hidden="false" customHeight="false" outlineLevel="0" collapsed="false">
      <c r="A738" s="132"/>
      <c r="B738" s="133"/>
      <c r="C738" s="133"/>
    </row>
    <row r="739" customFormat="false" ht="15" hidden="false" customHeight="false" outlineLevel="0" collapsed="false">
      <c r="A739" s="132"/>
      <c r="B739" s="133"/>
      <c r="C739" s="133"/>
    </row>
    <row r="740" customFormat="false" ht="15" hidden="false" customHeight="false" outlineLevel="0" collapsed="false">
      <c r="A740" s="132"/>
      <c r="B740" s="133"/>
      <c r="C740" s="133"/>
    </row>
    <row r="741" customFormat="false" ht="15" hidden="false" customHeight="false" outlineLevel="0" collapsed="false">
      <c r="A741" s="132"/>
      <c r="B741" s="133"/>
      <c r="C741" s="133"/>
    </row>
    <row r="742" customFormat="false" ht="15" hidden="false" customHeight="false" outlineLevel="0" collapsed="false">
      <c r="A742" s="132"/>
      <c r="B742" s="133"/>
      <c r="C742" s="133"/>
    </row>
    <row r="743" customFormat="false" ht="15" hidden="false" customHeight="false" outlineLevel="0" collapsed="false">
      <c r="A743" s="132"/>
      <c r="B743" s="133"/>
      <c r="C743" s="133"/>
    </row>
    <row r="744" customFormat="false" ht="15" hidden="false" customHeight="false" outlineLevel="0" collapsed="false">
      <c r="A744" s="132"/>
      <c r="B744" s="133"/>
      <c r="C744" s="133"/>
    </row>
    <row r="745" customFormat="false" ht="15" hidden="false" customHeight="false" outlineLevel="0" collapsed="false">
      <c r="A745" s="132"/>
      <c r="B745" s="133"/>
      <c r="C745" s="133"/>
    </row>
    <row r="746" customFormat="false" ht="15" hidden="false" customHeight="false" outlineLevel="0" collapsed="false">
      <c r="A746" s="132"/>
      <c r="B746" s="133"/>
      <c r="C746" s="133"/>
    </row>
    <row r="747" customFormat="false" ht="15" hidden="false" customHeight="false" outlineLevel="0" collapsed="false">
      <c r="A747" s="132"/>
      <c r="B747" s="133"/>
      <c r="C747" s="133"/>
    </row>
    <row r="748" customFormat="false" ht="15" hidden="false" customHeight="false" outlineLevel="0" collapsed="false">
      <c r="A748" s="132"/>
      <c r="B748" s="133"/>
      <c r="C748" s="133"/>
    </row>
    <row r="749" customFormat="false" ht="15" hidden="false" customHeight="false" outlineLevel="0" collapsed="false">
      <c r="A749" s="132"/>
      <c r="B749" s="133"/>
      <c r="C749" s="133"/>
    </row>
    <row r="750" customFormat="false" ht="15" hidden="false" customHeight="false" outlineLevel="0" collapsed="false">
      <c r="A750" s="132"/>
      <c r="B750" s="133"/>
      <c r="C750" s="133"/>
    </row>
    <row r="751" customFormat="false" ht="15" hidden="false" customHeight="false" outlineLevel="0" collapsed="false">
      <c r="A751" s="132"/>
      <c r="B751" s="133"/>
      <c r="C751" s="133"/>
    </row>
    <row r="752" customFormat="false" ht="15" hidden="false" customHeight="false" outlineLevel="0" collapsed="false">
      <c r="A752" s="132"/>
      <c r="B752" s="133"/>
      <c r="C752" s="133"/>
    </row>
    <row r="753" customFormat="false" ht="15" hidden="false" customHeight="false" outlineLevel="0" collapsed="false">
      <c r="A753" s="132"/>
      <c r="B753" s="133"/>
      <c r="C753" s="133"/>
    </row>
    <row r="754" customFormat="false" ht="15" hidden="false" customHeight="false" outlineLevel="0" collapsed="false">
      <c r="A754" s="132"/>
      <c r="B754" s="133"/>
      <c r="C754" s="133"/>
    </row>
    <row r="755" customFormat="false" ht="15" hidden="false" customHeight="false" outlineLevel="0" collapsed="false">
      <c r="A755" s="132"/>
      <c r="B755" s="133"/>
      <c r="C755" s="133"/>
    </row>
    <row r="756" customFormat="false" ht="15" hidden="false" customHeight="false" outlineLevel="0" collapsed="false">
      <c r="A756" s="132"/>
      <c r="B756" s="133"/>
      <c r="C756" s="133"/>
    </row>
    <row r="757" customFormat="false" ht="15" hidden="false" customHeight="false" outlineLevel="0" collapsed="false">
      <c r="A757" s="132"/>
      <c r="B757" s="133"/>
      <c r="C757" s="133"/>
    </row>
    <row r="758" customFormat="false" ht="15" hidden="false" customHeight="false" outlineLevel="0" collapsed="false">
      <c r="A758" s="132"/>
      <c r="B758" s="133"/>
      <c r="C758" s="133"/>
    </row>
    <row r="759" customFormat="false" ht="15" hidden="false" customHeight="false" outlineLevel="0" collapsed="false">
      <c r="A759" s="132"/>
      <c r="B759" s="133"/>
      <c r="C759" s="133"/>
    </row>
    <row r="760" customFormat="false" ht="15" hidden="false" customHeight="false" outlineLevel="0" collapsed="false">
      <c r="A760" s="132"/>
      <c r="B760" s="133"/>
      <c r="C760" s="133"/>
    </row>
    <row r="761" customFormat="false" ht="15" hidden="false" customHeight="false" outlineLevel="0" collapsed="false">
      <c r="A761" s="132"/>
      <c r="B761" s="133"/>
      <c r="C761" s="133"/>
    </row>
    <row r="762" customFormat="false" ht="15" hidden="false" customHeight="false" outlineLevel="0" collapsed="false">
      <c r="A762" s="132"/>
      <c r="B762" s="133"/>
      <c r="C762" s="133"/>
    </row>
    <row r="763" customFormat="false" ht="15" hidden="false" customHeight="false" outlineLevel="0" collapsed="false">
      <c r="A763" s="132"/>
      <c r="B763" s="133"/>
      <c r="C763" s="133"/>
    </row>
    <row r="764" customFormat="false" ht="15" hidden="false" customHeight="false" outlineLevel="0" collapsed="false">
      <c r="A764" s="132"/>
      <c r="B764" s="133"/>
      <c r="C764" s="133"/>
    </row>
    <row r="765" customFormat="false" ht="15" hidden="false" customHeight="false" outlineLevel="0" collapsed="false">
      <c r="A765" s="132"/>
      <c r="B765" s="133"/>
      <c r="C765" s="133"/>
    </row>
    <row r="766" customFormat="false" ht="15" hidden="false" customHeight="false" outlineLevel="0" collapsed="false">
      <c r="A766" s="132"/>
      <c r="B766" s="133"/>
      <c r="C766" s="133"/>
    </row>
    <row r="767" customFormat="false" ht="15" hidden="false" customHeight="false" outlineLevel="0" collapsed="false">
      <c r="A767" s="132"/>
      <c r="B767" s="133"/>
      <c r="C767" s="133"/>
    </row>
    <row r="768" customFormat="false" ht="15" hidden="false" customHeight="false" outlineLevel="0" collapsed="false">
      <c r="A768" s="132"/>
      <c r="B768" s="133"/>
      <c r="C768" s="133"/>
    </row>
    <row r="769" customFormat="false" ht="15" hidden="false" customHeight="false" outlineLevel="0" collapsed="false">
      <c r="A769" s="132"/>
      <c r="B769" s="133"/>
      <c r="C769" s="133"/>
    </row>
    <row r="770" customFormat="false" ht="15" hidden="false" customHeight="false" outlineLevel="0" collapsed="false">
      <c r="A770" s="132"/>
      <c r="B770" s="133"/>
      <c r="C770" s="133"/>
    </row>
    <row r="771" customFormat="false" ht="15" hidden="false" customHeight="false" outlineLevel="0" collapsed="false">
      <c r="A771" s="132"/>
      <c r="B771" s="133"/>
      <c r="C771" s="133"/>
    </row>
    <row r="772" customFormat="false" ht="15" hidden="false" customHeight="false" outlineLevel="0" collapsed="false">
      <c r="A772" s="132"/>
      <c r="B772" s="133"/>
      <c r="C772" s="133"/>
    </row>
    <row r="773" customFormat="false" ht="15" hidden="false" customHeight="false" outlineLevel="0" collapsed="false">
      <c r="A773" s="132"/>
      <c r="B773" s="133"/>
      <c r="C773" s="133"/>
    </row>
    <row r="774" customFormat="false" ht="15" hidden="false" customHeight="false" outlineLevel="0" collapsed="false">
      <c r="A774" s="132"/>
      <c r="B774" s="133"/>
      <c r="C774" s="133"/>
    </row>
    <row r="775" customFormat="false" ht="15" hidden="false" customHeight="false" outlineLevel="0" collapsed="false">
      <c r="A775" s="132"/>
      <c r="B775" s="133"/>
      <c r="C775" s="133"/>
    </row>
    <row r="776" customFormat="false" ht="15" hidden="false" customHeight="false" outlineLevel="0" collapsed="false">
      <c r="A776" s="132"/>
      <c r="B776" s="133"/>
      <c r="C776" s="133"/>
    </row>
    <row r="777" customFormat="false" ht="15" hidden="false" customHeight="false" outlineLevel="0" collapsed="false">
      <c r="A777" s="132"/>
      <c r="B777" s="133"/>
      <c r="C777" s="133"/>
    </row>
    <row r="778" customFormat="false" ht="15" hidden="false" customHeight="false" outlineLevel="0" collapsed="false">
      <c r="A778" s="132"/>
      <c r="B778" s="133"/>
      <c r="C778" s="133"/>
    </row>
    <row r="779" customFormat="false" ht="15" hidden="false" customHeight="false" outlineLevel="0" collapsed="false">
      <c r="A779" s="132"/>
      <c r="B779" s="133"/>
      <c r="C779" s="133"/>
    </row>
    <row r="780" customFormat="false" ht="15" hidden="false" customHeight="false" outlineLevel="0" collapsed="false">
      <c r="A780" s="132"/>
      <c r="B780" s="133"/>
      <c r="C780" s="133"/>
    </row>
    <row r="781" customFormat="false" ht="15" hidden="false" customHeight="false" outlineLevel="0" collapsed="false">
      <c r="A781" s="132"/>
      <c r="B781" s="133"/>
      <c r="C781" s="133"/>
    </row>
    <row r="782" customFormat="false" ht="15" hidden="false" customHeight="false" outlineLevel="0" collapsed="false">
      <c r="A782" s="132"/>
      <c r="B782" s="133"/>
      <c r="C782" s="133"/>
    </row>
    <row r="783" customFormat="false" ht="15" hidden="false" customHeight="false" outlineLevel="0" collapsed="false">
      <c r="A783" s="132"/>
      <c r="B783" s="133"/>
      <c r="C783" s="133"/>
    </row>
    <row r="784" customFormat="false" ht="15" hidden="false" customHeight="false" outlineLevel="0" collapsed="false">
      <c r="A784" s="132"/>
      <c r="B784" s="133"/>
      <c r="C784" s="133"/>
    </row>
    <row r="785" customFormat="false" ht="15" hidden="false" customHeight="false" outlineLevel="0" collapsed="false">
      <c r="A785" s="132"/>
      <c r="B785" s="133"/>
      <c r="C785" s="133"/>
    </row>
    <row r="786" customFormat="false" ht="15" hidden="false" customHeight="false" outlineLevel="0" collapsed="false">
      <c r="A786" s="132"/>
      <c r="B786" s="133"/>
      <c r="C786" s="133"/>
    </row>
    <row r="787" customFormat="false" ht="15" hidden="false" customHeight="false" outlineLevel="0" collapsed="false">
      <c r="A787" s="132"/>
      <c r="B787" s="133"/>
      <c r="C787" s="133"/>
    </row>
    <row r="788" customFormat="false" ht="15" hidden="false" customHeight="false" outlineLevel="0" collapsed="false">
      <c r="A788" s="132"/>
      <c r="B788" s="133"/>
      <c r="C788" s="133"/>
    </row>
    <row r="789" customFormat="false" ht="15" hidden="false" customHeight="false" outlineLevel="0" collapsed="false">
      <c r="A789" s="132"/>
      <c r="B789" s="133"/>
      <c r="C789" s="133"/>
    </row>
    <row r="790" customFormat="false" ht="15" hidden="false" customHeight="false" outlineLevel="0" collapsed="false">
      <c r="A790" s="132"/>
      <c r="B790" s="133"/>
      <c r="C790" s="133"/>
    </row>
    <row r="791" customFormat="false" ht="15" hidden="false" customHeight="false" outlineLevel="0" collapsed="false">
      <c r="A791" s="132"/>
      <c r="B791" s="133"/>
      <c r="C791" s="133"/>
    </row>
    <row r="792" customFormat="false" ht="15" hidden="false" customHeight="false" outlineLevel="0" collapsed="false">
      <c r="A792" s="132"/>
      <c r="B792" s="133"/>
      <c r="C792" s="133"/>
    </row>
    <row r="793" customFormat="false" ht="15" hidden="false" customHeight="false" outlineLevel="0" collapsed="false">
      <c r="A793" s="132"/>
      <c r="B793" s="133"/>
      <c r="C793" s="133"/>
    </row>
    <row r="794" customFormat="false" ht="15" hidden="false" customHeight="false" outlineLevel="0" collapsed="false">
      <c r="A794" s="132"/>
      <c r="B794" s="133"/>
      <c r="C794" s="133"/>
    </row>
    <row r="795" customFormat="false" ht="15" hidden="false" customHeight="false" outlineLevel="0" collapsed="false">
      <c r="A795" s="132"/>
      <c r="B795" s="133"/>
      <c r="C795" s="133"/>
    </row>
    <row r="796" customFormat="false" ht="15" hidden="false" customHeight="false" outlineLevel="0" collapsed="false">
      <c r="A796" s="132"/>
      <c r="B796" s="133"/>
      <c r="C796" s="133"/>
    </row>
    <row r="797" customFormat="false" ht="15" hidden="false" customHeight="false" outlineLevel="0" collapsed="false">
      <c r="A797" s="132"/>
      <c r="B797" s="133"/>
      <c r="C797" s="133"/>
    </row>
    <row r="798" customFormat="false" ht="15" hidden="false" customHeight="false" outlineLevel="0" collapsed="false">
      <c r="A798" s="132"/>
      <c r="B798" s="133"/>
      <c r="C798" s="133"/>
    </row>
    <row r="799" customFormat="false" ht="15" hidden="false" customHeight="false" outlineLevel="0" collapsed="false">
      <c r="A799" s="132"/>
      <c r="B799" s="133"/>
      <c r="C799" s="133"/>
    </row>
    <row r="800" customFormat="false" ht="15" hidden="false" customHeight="false" outlineLevel="0" collapsed="false">
      <c r="A800" s="132"/>
      <c r="B800" s="133"/>
      <c r="C800" s="133"/>
    </row>
    <row r="801" customFormat="false" ht="15" hidden="false" customHeight="false" outlineLevel="0" collapsed="false">
      <c r="A801" s="132"/>
      <c r="B801" s="133"/>
      <c r="C801" s="133"/>
    </row>
    <row r="802" customFormat="false" ht="15" hidden="false" customHeight="false" outlineLevel="0" collapsed="false">
      <c r="A802" s="132"/>
      <c r="B802" s="133"/>
      <c r="C802" s="133"/>
    </row>
    <row r="803" customFormat="false" ht="15" hidden="false" customHeight="false" outlineLevel="0" collapsed="false">
      <c r="A803" s="132"/>
      <c r="B803" s="133"/>
      <c r="C803" s="133"/>
    </row>
    <row r="804" customFormat="false" ht="15" hidden="false" customHeight="false" outlineLevel="0" collapsed="false">
      <c r="A804" s="132"/>
      <c r="B804" s="133"/>
      <c r="C804" s="133"/>
    </row>
    <row r="805" customFormat="false" ht="15" hidden="false" customHeight="false" outlineLevel="0" collapsed="false">
      <c r="A805" s="132"/>
      <c r="B805" s="133"/>
      <c r="C805" s="133"/>
    </row>
    <row r="806" customFormat="false" ht="15" hidden="false" customHeight="false" outlineLevel="0" collapsed="false">
      <c r="A806" s="132"/>
      <c r="B806" s="133"/>
      <c r="C806" s="133"/>
    </row>
    <row r="807" customFormat="false" ht="15" hidden="false" customHeight="false" outlineLevel="0" collapsed="false">
      <c r="A807" s="132"/>
      <c r="B807" s="133"/>
      <c r="C807" s="133"/>
    </row>
    <row r="808" customFormat="false" ht="15" hidden="false" customHeight="false" outlineLevel="0" collapsed="false">
      <c r="A808" s="132"/>
      <c r="B808" s="133"/>
      <c r="C808" s="133"/>
    </row>
    <row r="809" customFormat="false" ht="15" hidden="false" customHeight="false" outlineLevel="0" collapsed="false">
      <c r="A809" s="132"/>
      <c r="B809" s="133"/>
      <c r="C809" s="133"/>
    </row>
    <row r="810" customFormat="false" ht="15" hidden="false" customHeight="false" outlineLevel="0" collapsed="false">
      <c r="A810" s="132"/>
      <c r="B810" s="133"/>
      <c r="C810" s="133"/>
    </row>
    <row r="811" customFormat="false" ht="15" hidden="false" customHeight="false" outlineLevel="0" collapsed="false">
      <c r="A811" s="132"/>
      <c r="B811" s="133"/>
      <c r="C811" s="133"/>
    </row>
    <row r="812" customFormat="false" ht="15" hidden="false" customHeight="false" outlineLevel="0" collapsed="false">
      <c r="A812" s="132"/>
      <c r="B812" s="133"/>
      <c r="C812" s="133"/>
    </row>
    <row r="813" customFormat="false" ht="15" hidden="false" customHeight="false" outlineLevel="0" collapsed="false">
      <c r="A813" s="132"/>
      <c r="B813" s="133"/>
      <c r="C813" s="133"/>
    </row>
    <row r="814" customFormat="false" ht="15" hidden="false" customHeight="false" outlineLevel="0" collapsed="false">
      <c r="A814" s="132"/>
      <c r="B814" s="133"/>
      <c r="C814" s="133"/>
    </row>
    <row r="815" customFormat="false" ht="15" hidden="false" customHeight="false" outlineLevel="0" collapsed="false">
      <c r="A815" s="132"/>
      <c r="B815" s="133"/>
      <c r="C815" s="133"/>
    </row>
    <row r="816" customFormat="false" ht="15" hidden="false" customHeight="false" outlineLevel="0" collapsed="false">
      <c r="A816" s="132"/>
      <c r="B816" s="133"/>
      <c r="C816" s="133"/>
    </row>
    <row r="817" customFormat="false" ht="15" hidden="false" customHeight="false" outlineLevel="0" collapsed="false">
      <c r="A817" s="132"/>
      <c r="B817" s="133"/>
      <c r="C817" s="133"/>
    </row>
    <row r="818" customFormat="false" ht="15" hidden="false" customHeight="false" outlineLevel="0" collapsed="false">
      <c r="A818" s="132"/>
      <c r="B818" s="133"/>
      <c r="C818" s="133"/>
    </row>
    <row r="819" customFormat="false" ht="15" hidden="false" customHeight="false" outlineLevel="0" collapsed="false">
      <c r="A819" s="132"/>
      <c r="B819" s="133"/>
      <c r="C819" s="133"/>
    </row>
    <row r="820" customFormat="false" ht="15" hidden="false" customHeight="false" outlineLevel="0" collapsed="false">
      <c r="A820" s="132"/>
      <c r="B820" s="133"/>
      <c r="C820" s="133"/>
    </row>
    <row r="821" customFormat="false" ht="15" hidden="false" customHeight="false" outlineLevel="0" collapsed="false">
      <c r="A821" s="132"/>
      <c r="B821" s="133"/>
      <c r="C821" s="133"/>
    </row>
    <row r="822" customFormat="false" ht="15" hidden="false" customHeight="false" outlineLevel="0" collapsed="false">
      <c r="A822" s="132"/>
      <c r="B822" s="133"/>
      <c r="C822" s="133"/>
    </row>
    <row r="823" customFormat="false" ht="15" hidden="false" customHeight="false" outlineLevel="0" collapsed="false">
      <c r="A823" s="132"/>
      <c r="B823" s="133"/>
      <c r="C823" s="133"/>
    </row>
    <row r="824" customFormat="false" ht="15" hidden="false" customHeight="false" outlineLevel="0" collapsed="false">
      <c r="A824" s="132"/>
      <c r="B824" s="133"/>
      <c r="C824" s="133"/>
    </row>
    <row r="825" customFormat="false" ht="15" hidden="false" customHeight="false" outlineLevel="0" collapsed="false">
      <c r="A825" s="132"/>
      <c r="B825" s="133"/>
      <c r="C825" s="133"/>
    </row>
    <row r="826" customFormat="false" ht="15" hidden="false" customHeight="false" outlineLevel="0" collapsed="false">
      <c r="A826" s="132"/>
      <c r="B826" s="133"/>
      <c r="C826" s="133"/>
    </row>
    <row r="827" customFormat="false" ht="15" hidden="false" customHeight="false" outlineLevel="0" collapsed="false">
      <c r="A827" s="132"/>
      <c r="B827" s="133"/>
      <c r="C827" s="133"/>
    </row>
    <row r="828" customFormat="false" ht="15" hidden="false" customHeight="false" outlineLevel="0" collapsed="false">
      <c r="A828" s="132"/>
      <c r="B828" s="133"/>
      <c r="C828" s="133"/>
    </row>
    <row r="829" customFormat="false" ht="15" hidden="false" customHeight="false" outlineLevel="0" collapsed="false">
      <c r="A829" s="132"/>
      <c r="B829" s="133"/>
      <c r="C829" s="133"/>
    </row>
  </sheetData>
  <sheetProtection sheet="true" objects="true" scenarios="true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 of &amp;N</oddFooter>
  </headerFooter>
  <rowBreaks count="1" manualBreakCount="1">
    <brk id="217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0" topLeftCell="C11" activePane="bottomRight" state="frozen"/>
      <selection pane="topLeft" activeCell="A1" activeCellId="0" sqref="A1"/>
      <selection pane="topRight" activeCell="C1" activeCellId="0" sqref="C1"/>
      <selection pane="bottomLeft" activeCell="A11" activeCellId="0" sqref="A11"/>
      <selection pane="bottomRight" activeCell="A10" activeCellId="0" sqref="A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.56"/>
    <col collapsed="false" customWidth="true" hidden="false" outlineLevel="0" max="2" min="2" style="2" width="47.7"/>
    <col collapsed="false" customWidth="true" hidden="false" outlineLevel="0" max="3" min="3" style="3" width="1.7"/>
    <col collapsed="false" customWidth="true" hidden="false" outlineLevel="0" max="4" min="4" style="4" width="11.7"/>
    <col collapsed="false" customWidth="true" hidden="false" outlineLevel="0" max="5" min="5" style="2" width="11.7"/>
    <col collapsed="false" customWidth="true" hidden="false" outlineLevel="0" max="6" min="6" style="3" width="1.7"/>
    <col collapsed="false" customWidth="true" hidden="false" outlineLevel="0" max="25" min="7" style="4" width="11.7"/>
    <col collapsed="false" customWidth="true" hidden="false" outlineLevel="0" max="26" min="26" style="3" width="1.7"/>
    <col collapsed="false" customWidth="true" hidden="false" outlineLevel="0" max="27" min="27" style="4" width="11.7"/>
    <col collapsed="false" customWidth="true" hidden="false" outlineLevel="0" max="28" min="28" style="3" width="1.7"/>
    <col collapsed="false" customWidth="true" hidden="false" outlineLevel="0" max="33" min="29" style="2" width="11.7"/>
    <col collapsed="false" customWidth="true" hidden="false" outlineLevel="0" max="34" min="34" style="2" width="15.56"/>
    <col collapsed="false" customWidth="true" hidden="false" outlineLevel="0" max="35" min="35" style="2" width="11.7"/>
    <col collapsed="false" customWidth="true" hidden="false" outlineLevel="0" max="36" min="36" style="3" width="1.7"/>
    <col collapsed="false" customWidth="true" hidden="false" outlineLevel="0" max="40" min="37" style="4" width="11.7"/>
    <col collapsed="false" customWidth="true" hidden="false" outlineLevel="0" max="41" min="41" style="4" width="1.7"/>
    <col collapsed="false" customWidth="true" hidden="false" outlineLevel="0" max="45" min="42" style="40" width="11.7"/>
    <col collapsed="false" customWidth="true" hidden="false" outlineLevel="0" max="46" min="46" style="3" width="1.7"/>
    <col collapsed="false" customWidth="false" hidden="false" outlineLevel="0" max="257" min="47" style="2" width="9.14"/>
  </cols>
  <sheetData>
    <row r="1" customFormat="false" ht="15.75" hidden="false" customHeight="false" outlineLevel="0" collapsed="false">
      <c r="A1" s="5" t="s">
        <v>313</v>
      </c>
      <c r="B1" s="6"/>
      <c r="C1" s="6"/>
      <c r="E1" s="6"/>
      <c r="F1" s="6"/>
      <c r="Z1" s="6"/>
      <c r="AB1" s="6"/>
      <c r="AC1" s="6"/>
      <c r="AD1" s="6"/>
      <c r="AE1" s="6"/>
      <c r="AF1" s="6"/>
      <c r="AG1" s="6"/>
      <c r="AH1" s="6"/>
      <c r="AI1" s="6"/>
      <c r="AJ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A2" s="5" t="s">
        <v>1</v>
      </c>
      <c r="B2" s="6"/>
      <c r="C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5.75" hidden="false" customHeight="false" outlineLevel="0" collapsed="false">
      <c r="A3" s="5"/>
      <c r="B3" s="6"/>
      <c r="C3" s="7"/>
      <c r="E3" s="6"/>
      <c r="F3" s="7"/>
      <c r="G3" s="41" t="s">
        <v>314</v>
      </c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7"/>
      <c r="AB3" s="7"/>
      <c r="AC3" s="42" t="s">
        <v>315</v>
      </c>
      <c r="AD3" s="42"/>
      <c r="AE3" s="42"/>
      <c r="AF3" s="42"/>
      <c r="AG3" s="42"/>
      <c r="AH3" s="42"/>
      <c r="AI3" s="42"/>
      <c r="AJ3" s="7"/>
      <c r="AK3" s="42" t="s">
        <v>316</v>
      </c>
      <c r="AL3" s="42"/>
      <c r="AM3" s="42"/>
      <c r="AN3" s="42"/>
      <c r="AO3" s="42"/>
      <c r="AP3" s="42"/>
      <c r="AQ3" s="42"/>
      <c r="AR3" s="42"/>
      <c r="AS3" s="42"/>
      <c r="AT3" s="7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</row>
    <row r="4" customFormat="false" ht="12.75" hidden="false" customHeight="false" outlineLevel="0" collapsed="false">
      <c r="A4" s="9"/>
      <c r="B4" s="6"/>
      <c r="C4" s="7"/>
      <c r="D4" s="6"/>
      <c r="E4" s="6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6"/>
      <c r="AB4" s="7"/>
      <c r="AC4" s="6"/>
      <c r="AD4" s="6"/>
      <c r="AE4" s="6"/>
      <c r="AF4" s="6"/>
      <c r="AG4" s="6"/>
      <c r="AH4" s="6"/>
      <c r="AI4" s="6"/>
      <c r="AJ4" s="7"/>
      <c r="AK4" s="43"/>
      <c r="AL4" s="43"/>
      <c r="AM4" s="43"/>
      <c r="AN4" s="43"/>
      <c r="AO4" s="43"/>
      <c r="AT4" s="7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true" outlineLevel="0" collapsed="false">
      <c r="C5" s="7"/>
      <c r="F5" s="7"/>
      <c r="G5" s="44" t="s">
        <v>317</v>
      </c>
      <c r="H5" s="44"/>
      <c r="I5" s="44"/>
      <c r="J5" s="44"/>
      <c r="K5" s="45" t="s">
        <v>318</v>
      </c>
      <c r="L5" s="45"/>
      <c r="M5" s="45"/>
      <c r="N5" s="45"/>
      <c r="O5" s="45"/>
      <c r="P5" s="45"/>
      <c r="Q5" s="45"/>
      <c r="R5" s="45"/>
      <c r="S5" s="45"/>
      <c r="T5" s="45"/>
      <c r="U5" s="45"/>
      <c r="V5" s="46" t="s">
        <v>319</v>
      </c>
      <c r="W5" s="46"/>
      <c r="X5" s="46"/>
      <c r="Y5" s="47" t="s">
        <v>320</v>
      </c>
      <c r="Z5" s="7"/>
      <c r="AA5" s="48" t="s">
        <v>321</v>
      </c>
      <c r="AB5" s="7"/>
      <c r="AC5" s="49" t="s">
        <v>317</v>
      </c>
      <c r="AD5" s="49"/>
      <c r="AE5" s="50" t="s">
        <v>318</v>
      </c>
      <c r="AF5" s="50"/>
      <c r="AG5" s="50"/>
      <c r="AH5" s="51" t="s">
        <v>319</v>
      </c>
      <c r="AI5" s="47" t="s">
        <v>320</v>
      </c>
      <c r="AJ5" s="7"/>
      <c r="AK5" s="52" t="s">
        <v>322</v>
      </c>
      <c r="AL5" s="53" t="s">
        <v>323</v>
      </c>
      <c r="AM5" s="54" t="s">
        <v>324</v>
      </c>
      <c r="AN5" s="47" t="s">
        <v>320</v>
      </c>
      <c r="AP5" s="52" t="s">
        <v>322</v>
      </c>
      <c r="AQ5" s="53" t="s">
        <v>323</v>
      </c>
      <c r="AR5" s="54" t="s">
        <v>324</v>
      </c>
      <c r="AS5" s="47" t="s">
        <v>320</v>
      </c>
      <c r="AT5" s="7"/>
    </row>
    <row r="6" customFormat="false" ht="76.5" hidden="false" customHeight="false" outlineLevel="0" collapsed="false">
      <c r="A6" s="10" t="s">
        <v>9</v>
      </c>
      <c r="B6" s="11" t="s">
        <v>10</v>
      </c>
      <c r="C6" s="12"/>
      <c r="D6" s="13" t="s">
        <v>11</v>
      </c>
      <c r="E6" s="11" t="s">
        <v>12</v>
      </c>
      <c r="F6" s="12"/>
      <c r="G6" s="55" t="s">
        <v>325</v>
      </c>
      <c r="H6" s="13" t="s">
        <v>326</v>
      </c>
      <c r="I6" s="13" t="s">
        <v>327</v>
      </c>
      <c r="J6" s="56" t="s">
        <v>328</v>
      </c>
      <c r="K6" s="13" t="s">
        <v>329</v>
      </c>
      <c r="L6" s="13" t="s">
        <v>330</v>
      </c>
      <c r="M6" s="13" t="s">
        <v>331</v>
      </c>
      <c r="N6" s="13" t="s">
        <v>332</v>
      </c>
      <c r="O6" s="13" t="s">
        <v>333</v>
      </c>
      <c r="P6" s="13" t="s">
        <v>334</v>
      </c>
      <c r="Q6" s="13" t="s">
        <v>335</v>
      </c>
      <c r="R6" s="13" t="s">
        <v>336</v>
      </c>
      <c r="S6" s="13" t="s">
        <v>337</v>
      </c>
      <c r="T6" s="13" t="s">
        <v>338</v>
      </c>
      <c r="U6" s="56" t="s">
        <v>339</v>
      </c>
      <c r="V6" s="13" t="s">
        <v>340</v>
      </c>
      <c r="W6" s="13" t="s">
        <v>341</v>
      </c>
      <c r="X6" s="13" t="s">
        <v>342</v>
      </c>
      <c r="Y6" s="57" t="s">
        <v>343</v>
      </c>
      <c r="Z6" s="12"/>
      <c r="AA6" s="48"/>
      <c r="AB6" s="12"/>
      <c r="AC6" s="11" t="s">
        <v>344</v>
      </c>
      <c r="AD6" s="11" t="s">
        <v>325</v>
      </c>
      <c r="AE6" s="58" t="s">
        <v>336</v>
      </c>
      <c r="AF6" s="11" t="s">
        <v>329</v>
      </c>
      <c r="AG6" s="59" t="s">
        <v>339</v>
      </c>
      <c r="AH6" s="58" t="s">
        <v>324</v>
      </c>
      <c r="AI6" s="59" t="s">
        <v>343</v>
      </c>
      <c r="AJ6" s="12"/>
      <c r="AK6" s="60" t="s">
        <v>345</v>
      </c>
      <c r="AL6" s="60" t="s">
        <v>345</v>
      </c>
      <c r="AM6" s="60" t="s">
        <v>345</v>
      </c>
      <c r="AN6" s="61" t="s">
        <v>345</v>
      </c>
      <c r="AO6" s="62"/>
      <c r="AP6" s="63" t="s">
        <v>346</v>
      </c>
      <c r="AQ6" s="63" t="s">
        <v>346</v>
      </c>
      <c r="AR6" s="63" t="s">
        <v>346</v>
      </c>
      <c r="AS6" s="63" t="s">
        <v>346</v>
      </c>
      <c r="AT6" s="12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</row>
    <row r="7" customFormat="false" ht="12.75" hidden="false" customHeight="false" outlineLevel="0" collapsed="false">
      <c r="A7" s="14"/>
      <c r="C7" s="7"/>
      <c r="F7" s="7"/>
      <c r="G7" s="64"/>
      <c r="J7" s="65"/>
      <c r="U7" s="65"/>
      <c r="Y7" s="66"/>
      <c r="Z7" s="7"/>
      <c r="AA7" s="66"/>
      <c r="AB7" s="7"/>
      <c r="AE7" s="67"/>
      <c r="AG7" s="68"/>
      <c r="AH7" s="67"/>
      <c r="AI7" s="68"/>
      <c r="AJ7" s="7"/>
      <c r="AK7" s="2"/>
      <c r="AL7" s="2"/>
      <c r="AM7" s="2"/>
      <c r="AN7" s="68"/>
      <c r="AO7" s="43"/>
      <c r="AP7" s="69"/>
      <c r="AS7" s="70"/>
      <c r="AT7" s="7"/>
    </row>
    <row r="8" customFormat="false" ht="12.75" hidden="false" customHeight="false" outlineLevel="0" collapsed="false">
      <c r="A8" s="15" t="s">
        <v>19</v>
      </c>
      <c r="B8" s="16"/>
      <c r="C8" s="17"/>
      <c r="D8" s="18"/>
      <c r="E8" s="16"/>
      <c r="F8" s="17"/>
      <c r="G8" s="71"/>
      <c r="H8" s="18"/>
      <c r="I8" s="18"/>
      <c r="J8" s="72"/>
      <c r="K8" s="18"/>
      <c r="L8" s="18"/>
      <c r="M8" s="18"/>
      <c r="N8" s="18"/>
      <c r="O8" s="18"/>
      <c r="P8" s="18"/>
      <c r="Q8" s="18"/>
      <c r="R8" s="18"/>
      <c r="S8" s="18"/>
      <c r="T8" s="18"/>
      <c r="U8" s="72"/>
      <c r="V8" s="18"/>
      <c r="W8" s="18"/>
      <c r="X8" s="18"/>
      <c r="Y8" s="73"/>
      <c r="Z8" s="17"/>
      <c r="AA8" s="73"/>
      <c r="AB8" s="17"/>
      <c r="AC8" s="16"/>
      <c r="AD8" s="16"/>
      <c r="AE8" s="74"/>
      <c r="AF8" s="16"/>
      <c r="AG8" s="75"/>
      <c r="AH8" s="74"/>
      <c r="AI8" s="75"/>
      <c r="AJ8" s="17"/>
      <c r="AK8" s="18"/>
      <c r="AL8" s="18"/>
      <c r="AM8" s="18"/>
      <c r="AN8" s="72"/>
      <c r="AO8" s="18"/>
      <c r="AP8" s="76"/>
      <c r="AQ8" s="77"/>
      <c r="AR8" s="77"/>
      <c r="AS8" s="78"/>
      <c r="AT8" s="17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</row>
    <row r="9" customFormat="false" ht="12.75" hidden="true" customHeight="false" outlineLevel="0" collapsed="false">
      <c r="A9" s="15" t="n">
        <v>1</v>
      </c>
      <c r="B9" s="16" t="n">
        <f aca="false">A9+1</f>
        <v>2</v>
      </c>
      <c r="C9" s="17" t="n">
        <f aca="false">B9+1</f>
        <v>3</v>
      </c>
      <c r="D9" s="19" t="n">
        <f aca="false">C9+1</f>
        <v>4</v>
      </c>
      <c r="E9" s="19" t="n">
        <f aca="false">D9+1</f>
        <v>5</v>
      </c>
      <c r="F9" s="17" t="n">
        <f aca="false">E9+1</f>
        <v>6</v>
      </c>
      <c r="G9" s="79" t="n">
        <f aca="false">F9+1</f>
        <v>7</v>
      </c>
      <c r="H9" s="19" t="n">
        <f aca="false">G9+1</f>
        <v>8</v>
      </c>
      <c r="I9" s="19" t="n">
        <f aca="false">H9+1</f>
        <v>9</v>
      </c>
      <c r="J9" s="80" t="n">
        <f aca="false">I9+1</f>
        <v>10</v>
      </c>
      <c r="K9" s="19" t="n">
        <f aca="false">J9+1</f>
        <v>11</v>
      </c>
      <c r="L9" s="19" t="n">
        <f aca="false">K9+1</f>
        <v>12</v>
      </c>
      <c r="M9" s="19" t="n">
        <f aca="false">L9+1</f>
        <v>13</v>
      </c>
      <c r="N9" s="19" t="n">
        <f aca="false">M9+1</f>
        <v>14</v>
      </c>
      <c r="O9" s="19" t="n">
        <f aca="false">N9+1</f>
        <v>15</v>
      </c>
      <c r="P9" s="19" t="n">
        <f aca="false">O9+1</f>
        <v>16</v>
      </c>
      <c r="Q9" s="19" t="n">
        <f aca="false">P9+1</f>
        <v>17</v>
      </c>
      <c r="R9" s="19" t="n">
        <f aca="false">Q9+1</f>
        <v>18</v>
      </c>
      <c r="S9" s="19" t="n">
        <f aca="false">R9+1</f>
        <v>19</v>
      </c>
      <c r="T9" s="19" t="n">
        <f aca="false">S9+1</f>
        <v>20</v>
      </c>
      <c r="U9" s="80" t="n">
        <f aca="false">T9+1</f>
        <v>21</v>
      </c>
      <c r="V9" s="19" t="n">
        <f aca="false">U9+1</f>
        <v>22</v>
      </c>
      <c r="W9" s="19" t="n">
        <f aca="false">V9+1</f>
        <v>23</v>
      </c>
      <c r="X9" s="19" t="n">
        <f aca="false">W9+1</f>
        <v>24</v>
      </c>
      <c r="Y9" s="81" t="n">
        <f aca="false">X9+1</f>
        <v>25</v>
      </c>
      <c r="Z9" s="17" t="n">
        <f aca="false">Y9+1</f>
        <v>26</v>
      </c>
      <c r="AA9" s="81" t="n">
        <f aca="false">Z9+1</f>
        <v>27</v>
      </c>
      <c r="AB9" s="17" t="n">
        <f aca="false">AA9+1</f>
        <v>28</v>
      </c>
      <c r="AC9" s="19" t="n">
        <f aca="false">AB9+1</f>
        <v>29</v>
      </c>
      <c r="AD9" s="19" t="n">
        <f aca="false">AC9+1</f>
        <v>30</v>
      </c>
      <c r="AE9" s="79" t="n">
        <f aca="false">AD9+1</f>
        <v>31</v>
      </c>
      <c r="AF9" s="19" t="n">
        <f aca="false">AE9+1</f>
        <v>32</v>
      </c>
      <c r="AG9" s="80" t="n">
        <f aca="false">AF9+1</f>
        <v>33</v>
      </c>
      <c r="AH9" s="79" t="n">
        <f aca="false">AG9+1</f>
        <v>34</v>
      </c>
      <c r="AI9" s="80" t="n">
        <f aca="false">AH9+1</f>
        <v>35</v>
      </c>
      <c r="AJ9" s="17" t="n">
        <f aca="false">AI9+1</f>
        <v>36</v>
      </c>
      <c r="AK9" s="19" t="n">
        <f aca="false">AJ9+1</f>
        <v>37</v>
      </c>
      <c r="AL9" s="19" t="n">
        <f aca="false">AK9+1</f>
        <v>38</v>
      </c>
      <c r="AM9" s="19" t="n">
        <f aca="false">AL9+1</f>
        <v>39</v>
      </c>
      <c r="AN9" s="80" t="n">
        <f aca="false">AM9+1</f>
        <v>40</v>
      </c>
      <c r="AO9" s="82" t="n">
        <f aca="false">AN9+1</f>
        <v>41</v>
      </c>
      <c r="AP9" s="83" t="n">
        <f aca="false">AO9+1</f>
        <v>42</v>
      </c>
      <c r="AQ9" s="84" t="n">
        <f aca="false">AP9+1</f>
        <v>43</v>
      </c>
      <c r="AR9" s="84" t="n">
        <f aca="false">AQ9+1</f>
        <v>44</v>
      </c>
      <c r="AS9" s="85" t="n">
        <f aca="false">AR9+1</f>
        <v>45</v>
      </c>
      <c r="AT9" s="17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</row>
    <row r="10" customFormat="false" ht="12.75" hidden="false" customHeight="false" outlineLevel="0" collapsed="false">
      <c r="A10" s="20" t="s">
        <v>20</v>
      </c>
      <c r="B10" s="21" t="str">
        <f aca="false">VLOOKUP($A10,$A14:$AS202,B9,FALSE())</f>
        <v>OneOK Energy Marketing </v>
      </c>
      <c r="C10" s="22"/>
      <c r="D10" s="21" t="n">
        <f aca="false">VLOOKUP($A10,$A14:$AS202,D9,FALSE())</f>
        <v>10500</v>
      </c>
      <c r="E10" s="21" t="n">
        <f aca="false">VLOOKUP($A10,$A14:$AS202,E9,FALSE())</f>
        <v>0</v>
      </c>
      <c r="F10" s="22"/>
      <c r="G10" s="86" t="n">
        <f aca="false">VLOOKUP($A10,$A14:$AS202,G9,FALSE())</f>
        <v>0</v>
      </c>
      <c r="H10" s="21" t="n">
        <f aca="false">VLOOKUP($A10,$A14:$AS202,H9,FALSE())</f>
        <v>0</v>
      </c>
      <c r="I10" s="21" t="n">
        <f aca="false">VLOOKUP($A10,$A14:$AS202,I9,FALSE())</f>
        <v>0</v>
      </c>
      <c r="J10" s="87" t="n">
        <f aca="false">VLOOKUP($A10,$A14:$AS202,J9,FALSE())</f>
        <v>0</v>
      </c>
      <c r="K10" s="21" t="n">
        <f aca="false">VLOOKUP($A10,$A14:$AS202,K9,FALSE())</f>
        <v>0</v>
      </c>
      <c r="L10" s="21" t="n">
        <f aca="false">VLOOKUP($A10,$A14:$AS202,L9,FALSE())</f>
        <v>0</v>
      </c>
      <c r="M10" s="21" t="n">
        <f aca="false">VLOOKUP($A10,$A14:$AS202,M9,FALSE())</f>
        <v>0</v>
      </c>
      <c r="N10" s="21" t="n">
        <f aca="false">VLOOKUP($A10,$A14:$AS202,N9,FALSE())</f>
        <v>0</v>
      </c>
      <c r="O10" s="21" t="n">
        <f aca="false">VLOOKUP($A10,$A14:$AS202,O9,FALSE())</f>
        <v>0</v>
      </c>
      <c r="P10" s="21" t="n">
        <f aca="false">VLOOKUP($A10,$A14:$AS202,P9,FALSE())</f>
        <v>10500</v>
      </c>
      <c r="Q10" s="21" t="n">
        <f aca="false">VLOOKUP($A10,$A14:$AS202,Q9,FALSE())</f>
        <v>0</v>
      </c>
      <c r="R10" s="21" t="n">
        <f aca="false">VLOOKUP($A10,$A14:$AS202,R9,FALSE())</f>
        <v>0</v>
      </c>
      <c r="S10" s="21" t="n">
        <f aca="false">VLOOKUP($A10,$A14:$AS202,S9,FALSE())</f>
        <v>0</v>
      </c>
      <c r="T10" s="21" t="n">
        <f aca="false">VLOOKUP($A10,$A14:$AS202,T9,FALSE())</f>
        <v>0</v>
      </c>
      <c r="U10" s="87" t="n">
        <f aca="false">VLOOKUP($A10,$A14:$AS202,U9,FALSE())</f>
        <v>0</v>
      </c>
      <c r="V10" s="21" t="n">
        <f aca="false">VLOOKUP($A10,$A14:$AS202,V9,FALSE())</f>
        <v>0</v>
      </c>
      <c r="W10" s="21" t="n">
        <f aca="false">VLOOKUP($A10,$A14:$AS202,W9,FALSE())</f>
        <v>0</v>
      </c>
      <c r="X10" s="21" t="n">
        <f aca="false">VLOOKUP($A10,$A14:$AS202,X9,FALSE())</f>
        <v>0</v>
      </c>
      <c r="Y10" s="88" t="n">
        <f aca="false">VLOOKUP($A10,$A14:$AS202,Y9,FALSE())</f>
        <v>0</v>
      </c>
      <c r="Z10" s="22"/>
      <c r="AA10" s="88" t="n">
        <f aca="false">VLOOKUP($A10,$A14:$AS202,AA9,FALSE())</f>
        <v>10500</v>
      </c>
      <c r="AB10" s="22"/>
      <c r="AC10" s="21" t="n">
        <f aca="false">VLOOKUP($A10,$A14:$AS202,AC9,FALSE())</f>
        <v>0</v>
      </c>
      <c r="AD10" s="21" t="n">
        <f aca="false">VLOOKUP($A10,$A14:$AS202,AD9,FALSE())</f>
        <v>0</v>
      </c>
      <c r="AE10" s="86" t="n">
        <f aca="false">VLOOKUP($A10,$A14:$AS202,AE9,FALSE())</f>
        <v>0</v>
      </c>
      <c r="AF10" s="21" t="n">
        <f aca="false">VLOOKUP($A10,$A14:$AS202,AF9,FALSE())</f>
        <v>10500</v>
      </c>
      <c r="AG10" s="87" t="n">
        <f aca="false">VLOOKUP($A10,$A14:$AS202,AG9,FALSE())</f>
        <v>0</v>
      </c>
      <c r="AH10" s="86" t="n">
        <f aca="false">VLOOKUP($A10,$A14:$AS202,AH9,FALSE())</f>
        <v>0</v>
      </c>
      <c r="AI10" s="87" t="n">
        <f aca="false">VLOOKUP($A10,$A14:$AS202,AI9,FALSE())</f>
        <v>0</v>
      </c>
      <c r="AJ10" s="22"/>
      <c r="AK10" s="21" t="n">
        <f aca="false">VLOOKUP($A10,$A14:$AS202,AK9,FALSE())</f>
        <v>0</v>
      </c>
      <c r="AL10" s="21" t="n">
        <f aca="false">VLOOKUP($A10,$A14:$AS202,AL9,FALSE())</f>
        <v>10500</v>
      </c>
      <c r="AM10" s="21" t="n">
        <f aca="false">VLOOKUP($A10,$A14:$AS202,AM9,FALSE())</f>
        <v>0</v>
      </c>
      <c r="AN10" s="87" t="n">
        <f aca="false">VLOOKUP($A10,$A14:$AS202,AN9,FALSE())</f>
        <v>0</v>
      </c>
      <c r="AO10" s="89"/>
      <c r="AP10" s="90" t="n">
        <f aca="false">VLOOKUP($A10,$A14:$AS202,AP9,FALSE())</f>
        <v>0</v>
      </c>
      <c r="AQ10" s="91" t="n">
        <f aca="false">VLOOKUP($A10,$A14:$AS202,AQ9,FALSE())</f>
        <v>1</v>
      </c>
      <c r="AR10" s="91" t="n">
        <f aca="false">VLOOKUP($A10,$A14:$AS202,AR9,FALSE())</f>
        <v>0</v>
      </c>
      <c r="AS10" s="92" t="n">
        <f aca="false">VLOOKUP($A10,$A14:$AS202,AS9,FALSE())</f>
        <v>0</v>
      </c>
      <c r="AT10" s="22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</row>
    <row r="11" customFormat="false" ht="12.75" hidden="false" customHeight="false" outlineLevel="0" collapsed="false">
      <c r="C11" s="7"/>
      <c r="D11" s="28"/>
      <c r="E11" s="29"/>
      <c r="F11" s="7"/>
      <c r="G11" s="93"/>
      <c r="H11" s="28"/>
      <c r="I11" s="28"/>
      <c r="J11" s="94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94"/>
      <c r="V11" s="28"/>
      <c r="W11" s="28"/>
      <c r="X11" s="28"/>
      <c r="Y11" s="95"/>
      <c r="Z11" s="7"/>
      <c r="AA11" s="95"/>
      <c r="AB11" s="7"/>
      <c r="AC11" s="29"/>
      <c r="AD11" s="29"/>
      <c r="AE11" s="96"/>
      <c r="AF11" s="29"/>
      <c r="AG11" s="97"/>
      <c r="AH11" s="96"/>
      <c r="AI11" s="97"/>
      <c r="AJ11" s="7"/>
      <c r="AK11" s="28"/>
      <c r="AL11" s="28"/>
      <c r="AM11" s="28"/>
      <c r="AN11" s="94"/>
      <c r="AO11" s="28"/>
      <c r="AP11" s="69"/>
      <c r="AS11" s="70"/>
      <c r="AT11" s="7"/>
    </row>
    <row r="12" customFormat="false" ht="12.75" hidden="false" customHeight="false" outlineLevel="0" collapsed="false">
      <c r="C12" s="7"/>
      <c r="D12" s="28"/>
      <c r="E12" s="29"/>
      <c r="F12" s="7"/>
      <c r="G12" s="93"/>
      <c r="H12" s="28"/>
      <c r="I12" s="28"/>
      <c r="J12" s="94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94"/>
      <c r="V12" s="28"/>
      <c r="W12" s="28"/>
      <c r="X12" s="28"/>
      <c r="Y12" s="95"/>
      <c r="Z12" s="7"/>
      <c r="AA12" s="95"/>
      <c r="AB12" s="7"/>
      <c r="AC12" s="29"/>
      <c r="AD12" s="29"/>
      <c r="AE12" s="96"/>
      <c r="AF12" s="29"/>
      <c r="AG12" s="97"/>
      <c r="AH12" s="96"/>
      <c r="AI12" s="97"/>
      <c r="AJ12" s="7"/>
      <c r="AK12" s="28"/>
      <c r="AL12" s="28"/>
      <c r="AM12" s="28"/>
      <c r="AN12" s="94"/>
      <c r="AO12" s="28"/>
      <c r="AP12" s="69"/>
      <c r="AS12" s="70"/>
      <c r="AT12" s="7"/>
    </row>
    <row r="13" customFormat="false" ht="12.75" hidden="false" customHeight="false" outlineLevel="0" collapsed="false">
      <c r="A13" s="30" t="s">
        <v>22</v>
      </c>
      <c r="B13" s="30"/>
      <c r="C13" s="7"/>
      <c r="D13" s="28"/>
      <c r="E13" s="29"/>
      <c r="F13" s="7"/>
      <c r="G13" s="93"/>
      <c r="H13" s="28"/>
      <c r="I13" s="28"/>
      <c r="J13" s="94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94"/>
      <c r="V13" s="28"/>
      <c r="W13" s="28"/>
      <c r="X13" s="28"/>
      <c r="Y13" s="95"/>
      <c r="Z13" s="7"/>
      <c r="AA13" s="95"/>
      <c r="AB13" s="7"/>
      <c r="AC13" s="29"/>
      <c r="AD13" s="29"/>
      <c r="AE13" s="96"/>
      <c r="AF13" s="29"/>
      <c r="AG13" s="97"/>
      <c r="AH13" s="96"/>
      <c r="AI13" s="97"/>
      <c r="AJ13" s="7"/>
      <c r="AK13" s="28"/>
      <c r="AL13" s="28"/>
      <c r="AM13" s="28"/>
      <c r="AN13" s="94"/>
      <c r="AO13" s="28"/>
      <c r="AP13" s="69"/>
      <c r="AS13" s="70"/>
      <c r="AT13" s="7"/>
    </row>
    <row r="14" customFormat="false" ht="12.75" hidden="false" customHeight="false" outlineLevel="0" collapsed="false">
      <c r="A14" s="31" t="s">
        <v>20</v>
      </c>
      <c r="B14" s="2" t="s">
        <v>23</v>
      </c>
      <c r="C14" s="7"/>
      <c r="D14" s="28" t="n">
        <v>10500</v>
      </c>
      <c r="E14" s="29" t="n">
        <f aca="false">D14-SUM(G14:Y14)</f>
        <v>0</v>
      </c>
      <c r="F14" s="7"/>
      <c r="G14" s="93" t="n">
        <v>0</v>
      </c>
      <c r="H14" s="28" t="n">
        <v>0</v>
      </c>
      <c r="I14" s="28" t="n">
        <v>0</v>
      </c>
      <c r="J14" s="94" t="n">
        <v>0</v>
      </c>
      <c r="K14" s="28" t="n">
        <v>0</v>
      </c>
      <c r="L14" s="28" t="n">
        <v>0</v>
      </c>
      <c r="M14" s="28" t="n">
        <v>0</v>
      </c>
      <c r="N14" s="28" t="n">
        <v>0</v>
      </c>
      <c r="O14" s="28" t="n">
        <v>0</v>
      </c>
      <c r="P14" s="28" t="n">
        <v>10500</v>
      </c>
      <c r="Q14" s="28" t="n">
        <v>0</v>
      </c>
      <c r="R14" s="28" t="n">
        <v>0</v>
      </c>
      <c r="S14" s="28" t="n">
        <v>0</v>
      </c>
      <c r="T14" s="28" t="n">
        <v>0</v>
      </c>
      <c r="U14" s="94" t="n">
        <v>0</v>
      </c>
      <c r="V14" s="28" t="n">
        <v>0</v>
      </c>
      <c r="W14" s="28" t="n">
        <v>0</v>
      </c>
      <c r="X14" s="28" t="n">
        <v>0</v>
      </c>
      <c r="Y14" s="95" t="n">
        <v>0</v>
      </c>
      <c r="Z14" s="7"/>
      <c r="AA14" s="95" t="n">
        <v>10500</v>
      </c>
      <c r="AB14" s="7"/>
      <c r="AC14" s="29" t="n">
        <v>0</v>
      </c>
      <c r="AD14" s="29" t="n">
        <v>0</v>
      </c>
      <c r="AE14" s="96" t="n">
        <v>0</v>
      </c>
      <c r="AF14" s="29" t="n">
        <v>10500</v>
      </c>
      <c r="AG14" s="97" t="n">
        <v>0</v>
      </c>
      <c r="AH14" s="96" t="n">
        <v>0</v>
      </c>
      <c r="AI14" s="97" t="n">
        <v>0</v>
      </c>
      <c r="AJ14" s="7"/>
      <c r="AK14" s="28" t="n">
        <v>0</v>
      </c>
      <c r="AL14" s="28" t="n">
        <v>10500</v>
      </c>
      <c r="AM14" s="28" t="n">
        <v>0</v>
      </c>
      <c r="AN14" s="94" t="n">
        <v>0</v>
      </c>
      <c r="AO14" s="28"/>
      <c r="AP14" s="69" t="n">
        <v>0</v>
      </c>
      <c r="AQ14" s="40" t="n">
        <v>1</v>
      </c>
      <c r="AR14" s="40" t="n">
        <v>0</v>
      </c>
      <c r="AS14" s="70" t="n">
        <v>0</v>
      </c>
      <c r="AT14" s="7"/>
    </row>
    <row r="15" customFormat="false" ht="12.75" hidden="false" customHeight="false" outlineLevel="0" collapsed="false">
      <c r="A15" s="31" t="s">
        <v>24</v>
      </c>
      <c r="B15" s="2" t="s">
        <v>25</v>
      </c>
      <c r="C15" s="7"/>
      <c r="D15" s="28" t="n">
        <v>5000</v>
      </c>
      <c r="E15" s="29" t="n">
        <f aca="false">D15-SUM(G15:Y15)</f>
        <v>0</v>
      </c>
      <c r="F15" s="7"/>
      <c r="G15" s="93" t="n">
        <v>0</v>
      </c>
      <c r="H15" s="28" t="n">
        <v>0</v>
      </c>
      <c r="I15" s="28" t="n">
        <v>0</v>
      </c>
      <c r="J15" s="94" t="n">
        <v>0</v>
      </c>
      <c r="K15" s="28" t="n">
        <v>0</v>
      </c>
      <c r="L15" s="28" t="n">
        <v>0</v>
      </c>
      <c r="M15" s="28" t="n">
        <v>0</v>
      </c>
      <c r="N15" s="28" t="n">
        <v>0</v>
      </c>
      <c r="O15" s="28" t="n">
        <v>0</v>
      </c>
      <c r="P15" s="28" t="n">
        <v>0</v>
      </c>
      <c r="Q15" s="28" t="n">
        <v>0</v>
      </c>
      <c r="R15" s="28" t="n">
        <v>0</v>
      </c>
      <c r="S15" s="28" t="n">
        <v>0</v>
      </c>
      <c r="T15" s="28" t="n">
        <v>0</v>
      </c>
      <c r="U15" s="94" t="n">
        <v>5000</v>
      </c>
      <c r="V15" s="28" t="n">
        <v>0</v>
      </c>
      <c r="W15" s="28" t="n">
        <v>0</v>
      </c>
      <c r="X15" s="28" t="n">
        <v>0</v>
      </c>
      <c r="Y15" s="95" t="n">
        <v>0</v>
      </c>
      <c r="Z15" s="7"/>
      <c r="AA15" s="95" t="n">
        <v>5000</v>
      </c>
      <c r="AB15" s="7"/>
      <c r="AC15" s="29" t="n">
        <v>0</v>
      </c>
      <c r="AD15" s="29" t="n">
        <v>0</v>
      </c>
      <c r="AE15" s="96" t="n">
        <v>0</v>
      </c>
      <c r="AF15" s="29" t="n">
        <v>0</v>
      </c>
      <c r="AG15" s="97" t="n">
        <v>5000</v>
      </c>
      <c r="AH15" s="96" t="n">
        <v>0</v>
      </c>
      <c r="AI15" s="97" t="n">
        <v>0</v>
      </c>
      <c r="AJ15" s="7"/>
      <c r="AK15" s="28" t="n">
        <v>0</v>
      </c>
      <c r="AL15" s="28" t="n">
        <v>5000</v>
      </c>
      <c r="AM15" s="28" t="n">
        <v>0</v>
      </c>
      <c r="AN15" s="94" t="n">
        <v>0</v>
      </c>
      <c r="AO15" s="28"/>
      <c r="AP15" s="69" t="n">
        <v>0</v>
      </c>
      <c r="AQ15" s="40" t="n">
        <v>1</v>
      </c>
      <c r="AR15" s="40" t="n">
        <v>0</v>
      </c>
      <c r="AS15" s="70" t="n">
        <v>0</v>
      </c>
      <c r="AT15" s="7"/>
    </row>
    <row r="16" customFormat="false" ht="12.75" hidden="false" customHeight="false" outlineLevel="0" collapsed="false">
      <c r="A16" s="31" t="s">
        <v>26</v>
      </c>
      <c r="B16" s="2" t="s">
        <v>25</v>
      </c>
      <c r="C16" s="7"/>
      <c r="D16" s="28" t="n">
        <v>25575</v>
      </c>
      <c r="E16" s="29" t="n">
        <f aca="false">D16-SUM(G16:Y16)</f>
        <v>0</v>
      </c>
      <c r="F16" s="7"/>
      <c r="G16" s="93" t="n">
        <v>0</v>
      </c>
      <c r="H16" s="28" t="n">
        <v>0</v>
      </c>
      <c r="I16" s="28" t="n">
        <v>0</v>
      </c>
      <c r="J16" s="94" t="n">
        <v>0</v>
      </c>
      <c r="K16" s="28" t="n">
        <v>0</v>
      </c>
      <c r="L16" s="28" t="n">
        <v>0</v>
      </c>
      <c r="M16" s="28" t="n">
        <v>0</v>
      </c>
      <c r="N16" s="28" t="n">
        <v>0</v>
      </c>
      <c r="O16" s="28" t="n">
        <v>0</v>
      </c>
      <c r="P16" s="28" t="n">
        <v>0</v>
      </c>
      <c r="Q16" s="28" t="n">
        <v>0</v>
      </c>
      <c r="R16" s="28" t="n">
        <v>0</v>
      </c>
      <c r="S16" s="28" t="n">
        <v>0</v>
      </c>
      <c r="T16" s="28" t="n">
        <v>0</v>
      </c>
      <c r="U16" s="94" t="n">
        <v>25575</v>
      </c>
      <c r="V16" s="28" t="n">
        <v>0</v>
      </c>
      <c r="W16" s="28" t="n">
        <v>0</v>
      </c>
      <c r="X16" s="28" t="n">
        <v>0</v>
      </c>
      <c r="Y16" s="95" t="n">
        <v>0</v>
      </c>
      <c r="Z16" s="7"/>
      <c r="AA16" s="95" t="n">
        <v>25575</v>
      </c>
      <c r="AB16" s="7"/>
      <c r="AC16" s="29" t="n">
        <v>0</v>
      </c>
      <c r="AD16" s="29" t="n">
        <v>0</v>
      </c>
      <c r="AE16" s="96" t="n">
        <v>0</v>
      </c>
      <c r="AF16" s="29" t="n">
        <v>0</v>
      </c>
      <c r="AG16" s="97" t="n">
        <v>25575</v>
      </c>
      <c r="AH16" s="96" t="n">
        <v>0</v>
      </c>
      <c r="AI16" s="97" t="n">
        <v>0</v>
      </c>
      <c r="AJ16" s="7"/>
      <c r="AK16" s="28" t="n">
        <v>0</v>
      </c>
      <c r="AL16" s="28" t="n">
        <v>25575</v>
      </c>
      <c r="AM16" s="28" t="n">
        <v>0</v>
      </c>
      <c r="AN16" s="94" t="n">
        <v>0</v>
      </c>
      <c r="AO16" s="28"/>
      <c r="AP16" s="69" t="n">
        <v>0</v>
      </c>
      <c r="AQ16" s="40" t="n">
        <v>1</v>
      </c>
      <c r="AR16" s="40" t="n">
        <v>0</v>
      </c>
      <c r="AS16" s="70" t="n">
        <v>0</v>
      </c>
      <c r="AT16" s="7"/>
    </row>
    <row r="17" customFormat="false" ht="12.75" hidden="false" customHeight="false" outlineLevel="0" collapsed="false">
      <c r="A17" s="31" t="s">
        <v>27</v>
      </c>
      <c r="B17" s="2" t="s">
        <v>28</v>
      </c>
      <c r="C17" s="7"/>
      <c r="D17" s="28" t="n">
        <v>51150</v>
      </c>
      <c r="E17" s="29" t="n">
        <f aca="false">D17-SUM(G17:Y17)</f>
        <v>0</v>
      </c>
      <c r="F17" s="7"/>
      <c r="G17" s="93" t="n">
        <v>0</v>
      </c>
      <c r="H17" s="28" t="n">
        <v>0</v>
      </c>
      <c r="I17" s="28" t="n">
        <v>0</v>
      </c>
      <c r="J17" s="94" t="n">
        <v>0</v>
      </c>
      <c r="K17" s="28" t="n">
        <v>0</v>
      </c>
      <c r="L17" s="28" t="n">
        <v>0</v>
      </c>
      <c r="M17" s="28" t="n">
        <v>0</v>
      </c>
      <c r="N17" s="28" t="n">
        <v>0</v>
      </c>
      <c r="O17" s="28" t="n">
        <v>0</v>
      </c>
      <c r="P17" s="28" t="n">
        <v>0</v>
      </c>
      <c r="Q17" s="28" t="n">
        <v>0</v>
      </c>
      <c r="R17" s="28" t="n">
        <v>0</v>
      </c>
      <c r="S17" s="28" t="n">
        <v>0</v>
      </c>
      <c r="T17" s="28" t="n">
        <v>0</v>
      </c>
      <c r="U17" s="94" t="n">
        <v>51150</v>
      </c>
      <c r="V17" s="28" t="n">
        <v>0</v>
      </c>
      <c r="W17" s="28" t="n">
        <v>0</v>
      </c>
      <c r="X17" s="28" t="n">
        <v>0</v>
      </c>
      <c r="Y17" s="95" t="n">
        <v>0</v>
      </c>
      <c r="Z17" s="7"/>
      <c r="AA17" s="95" t="n">
        <v>51150</v>
      </c>
      <c r="AB17" s="7"/>
      <c r="AC17" s="29" t="n">
        <v>0</v>
      </c>
      <c r="AD17" s="29" t="n">
        <v>0</v>
      </c>
      <c r="AE17" s="96" t="n">
        <v>0</v>
      </c>
      <c r="AF17" s="29" t="n">
        <v>0</v>
      </c>
      <c r="AG17" s="97" t="n">
        <v>51150</v>
      </c>
      <c r="AH17" s="96" t="n">
        <v>0</v>
      </c>
      <c r="AI17" s="97" t="n">
        <v>0</v>
      </c>
      <c r="AJ17" s="7"/>
      <c r="AK17" s="28" t="n">
        <v>0</v>
      </c>
      <c r="AL17" s="28" t="n">
        <v>51150</v>
      </c>
      <c r="AM17" s="28" t="n">
        <v>0</v>
      </c>
      <c r="AN17" s="94" t="n">
        <v>0</v>
      </c>
      <c r="AO17" s="28"/>
      <c r="AP17" s="69" t="n">
        <v>0</v>
      </c>
      <c r="AQ17" s="40" t="n">
        <v>1</v>
      </c>
      <c r="AR17" s="40" t="n">
        <v>0</v>
      </c>
      <c r="AS17" s="70" t="n">
        <v>0</v>
      </c>
      <c r="AT17" s="7"/>
    </row>
    <row r="18" customFormat="false" ht="12.75" hidden="false" customHeight="false" outlineLevel="0" collapsed="false">
      <c r="A18" s="31" t="s">
        <v>29</v>
      </c>
      <c r="B18" s="2" t="s">
        <v>28</v>
      </c>
      <c r="C18" s="7"/>
      <c r="D18" s="28" t="n">
        <v>10000</v>
      </c>
      <c r="E18" s="29" t="n">
        <f aca="false">D18-SUM(G18:Y18)</f>
        <v>0</v>
      </c>
      <c r="F18" s="7"/>
      <c r="G18" s="93" t="n">
        <v>0</v>
      </c>
      <c r="H18" s="28" t="n">
        <v>0</v>
      </c>
      <c r="I18" s="28" t="n">
        <v>0</v>
      </c>
      <c r="J18" s="94" t="n">
        <v>0</v>
      </c>
      <c r="K18" s="28" t="n">
        <v>0</v>
      </c>
      <c r="L18" s="28" t="n">
        <v>0</v>
      </c>
      <c r="M18" s="28" t="n">
        <v>0</v>
      </c>
      <c r="N18" s="28" t="n">
        <v>0</v>
      </c>
      <c r="O18" s="28" t="n">
        <v>0</v>
      </c>
      <c r="P18" s="28" t="n">
        <v>0</v>
      </c>
      <c r="Q18" s="28" t="n">
        <v>0</v>
      </c>
      <c r="R18" s="28" t="n">
        <v>10000</v>
      </c>
      <c r="S18" s="28" t="n">
        <v>0</v>
      </c>
      <c r="T18" s="28" t="n">
        <v>0</v>
      </c>
      <c r="U18" s="94" t="n">
        <v>0</v>
      </c>
      <c r="V18" s="28" t="n">
        <v>0</v>
      </c>
      <c r="W18" s="28" t="n">
        <v>0</v>
      </c>
      <c r="X18" s="28" t="n">
        <v>0</v>
      </c>
      <c r="Y18" s="95" t="n">
        <v>0</v>
      </c>
      <c r="Z18" s="7"/>
      <c r="AA18" s="95" t="n">
        <v>10000</v>
      </c>
      <c r="AB18" s="7"/>
      <c r="AC18" s="29" t="n">
        <v>0</v>
      </c>
      <c r="AD18" s="29" t="n">
        <v>0</v>
      </c>
      <c r="AE18" s="96" t="n">
        <v>10000</v>
      </c>
      <c r="AF18" s="29" t="n">
        <v>0</v>
      </c>
      <c r="AG18" s="97" t="n">
        <v>0</v>
      </c>
      <c r="AH18" s="96" t="n">
        <v>0</v>
      </c>
      <c r="AI18" s="97" t="n">
        <v>0</v>
      </c>
      <c r="AJ18" s="7"/>
      <c r="AK18" s="28" t="n">
        <v>0</v>
      </c>
      <c r="AL18" s="28" t="n">
        <v>10000</v>
      </c>
      <c r="AM18" s="28" t="n">
        <v>0</v>
      </c>
      <c r="AN18" s="94" t="n">
        <v>0</v>
      </c>
      <c r="AO18" s="28"/>
      <c r="AP18" s="69" t="n">
        <v>0</v>
      </c>
      <c r="AQ18" s="40" t="n">
        <v>1</v>
      </c>
      <c r="AR18" s="40" t="n">
        <v>0</v>
      </c>
      <c r="AS18" s="70" t="n">
        <v>0</v>
      </c>
      <c r="AT18" s="7"/>
    </row>
    <row r="19" customFormat="false" ht="12.75" hidden="false" customHeight="false" outlineLevel="0" collapsed="false">
      <c r="A19" s="31" t="s">
        <v>30</v>
      </c>
      <c r="B19" s="2" t="s">
        <v>31</v>
      </c>
      <c r="C19" s="7"/>
      <c r="D19" s="28" t="n">
        <v>35000</v>
      </c>
      <c r="E19" s="29" t="n">
        <f aca="false">D19-SUM(G19:Y19)</f>
        <v>0</v>
      </c>
      <c r="F19" s="7"/>
      <c r="G19" s="93" t="n">
        <v>0</v>
      </c>
      <c r="H19" s="28" t="n">
        <v>0</v>
      </c>
      <c r="I19" s="28" t="n">
        <v>0</v>
      </c>
      <c r="J19" s="94" t="n">
        <v>0</v>
      </c>
      <c r="K19" s="28" t="n">
        <v>0</v>
      </c>
      <c r="L19" s="28" t="n">
        <v>0</v>
      </c>
      <c r="M19" s="28" t="n">
        <v>0</v>
      </c>
      <c r="N19" s="28" t="n">
        <v>0</v>
      </c>
      <c r="O19" s="28" t="n">
        <v>0</v>
      </c>
      <c r="P19" s="28" t="n">
        <v>0</v>
      </c>
      <c r="Q19" s="28" t="n">
        <v>0</v>
      </c>
      <c r="R19" s="28" t="n">
        <v>0</v>
      </c>
      <c r="S19" s="28" t="n">
        <v>0</v>
      </c>
      <c r="T19" s="28" t="n">
        <v>0</v>
      </c>
      <c r="U19" s="94" t="n">
        <v>35000</v>
      </c>
      <c r="V19" s="28" t="n">
        <v>0</v>
      </c>
      <c r="W19" s="28" t="n">
        <v>0</v>
      </c>
      <c r="X19" s="28" t="n">
        <v>0</v>
      </c>
      <c r="Y19" s="95" t="n">
        <v>0</v>
      </c>
      <c r="Z19" s="7"/>
      <c r="AA19" s="95" t="n">
        <v>35000</v>
      </c>
      <c r="AB19" s="7"/>
      <c r="AC19" s="29" t="n">
        <v>0</v>
      </c>
      <c r="AD19" s="29" t="n">
        <v>0</v>
      </c>
      <c r="AE19" s="96" t="n">
        <v>0</v>
      </c>
      <c r="AF19" s="29" t="n">
        <v>0</v>
      </c>
      <c r="AG19" s="97" t="n">
        <v>35000</v>
      </c>
      <c r="AH19" s="96" t="n">
        <v>0</v>
      </c>
      <c r="AI19" s="97" t="n">
        <v>0</v>
      </c>
      <c r="AJ19" s="7"/>
      <c r="AK19" s="28" t="n">
        <v>0</v>
      </c>
      <c r="AL19" s="28" t="n">
        <v>35000</v>
      </c>
      <c r="AM19" s="28" t="n">
        <v>0</v>
      </c>
      <c r="AN19" s="94" t="n">
        <v>0</v>
      </c>
      <c r="AO19" s="28"/>
      <c r="AP19" s="69" t="n">
        <v>0</v>
      </c>
      <c r="AQ19" s="40" t="n">
        <v>1</v>
      </c>
      <c r="AR19" s="40" t="n">
        <v>0</v>
      </c>
      <c r="AS19" s="70" t="n">
        <v>0</v>
      </c>
      <c r="AT19" s="7"/>
    </row>
    <row r="20" customFormat="false" ht="12.75" hidden="false" customHeight="false" outlineLevel="0" collapsed="false">
      <c r="A20" s="31" t="s">
        <v>32</v>
      </c>
      <c r="B20" s="2" t="s">
        <v>33</v>
      </c>
      <c r="C20" s="7"/>
      <c r="D20" s="28" t="n">
        <v>85000</v>
      </c>
      <c r="E20" s="29" t="n">
        <f aca="false">D20-SUM(G20:Y20)</f>
        <v>0</v>
      </c>
      <c r="F20" s="7"/>
      <c r="G20" s="93" t="n">
        <v>0</v>
      </c>
      <c r="H20" s="28" t="n">
        <v>0</v>
      </c>
      <c r="I20" s="28" t="n">
        <v>0</v>
      </c>
      <c r="J20" s="94" t="n">
        <v>0</v>
      </c>
      <c r="K20" s="28" t="n">
        <v>0</v>
      </c>
      <c r="L20" s="28" t="n">
        <v>0</v>
      </c>
      <c r="M20" s="28" t="n">
        <v>0</v>
      </c>
      <c r="N20" s="28" t="n">
        <v>0</v>
      </c>
      <c r="O20" s="28" t="n">
        <v>0</v>
      </c>
      <c r="P20" s="28" t="n">
        <v>0</v>
      </c>
      <c r="Q20" s="28" t="n">
        <v>0</v>
      </c>
      <c r="R20" s="28" t="n">
        <v>0</v>
      </c>
      <c r="S20" s="28" t="n">
        <v>0</v>
      </c>
      <c r="T20" s="28" t="n">
        <v>0</v>
      </c>
      <c r="U20" s="94" t="n">
        <v>85000</v>
      </c>
      <c r="V20" s="28" t="n">
        <v>0</v>
      </c>
      <c r="W20" s="28" t="n">
        <v>0</v>
      </c>
      <c r="X20" s="28" t="n">
        <v>0</v>
      </c>
      <c r="Y20" s="95" t="n">
        <v>0</v>
      </c>
      <c r="Z20" s="7"/>
      <c r="AA20" s="95" t="n">
        <v>85000</v>
      </c>
      <c r="AB20" s="7"/>
      <c r="AC20" s="29" t="n">
        <v>0</v>
      </c>
      <c r="AD20" s="29" t="n">
        <v>0</v>
      </c>
      <c r="AE20" s="96" t="n">
        <v>0</v>
      </c>
      <c r="AF20" s="29" t="n">
        <v>0</v>
      </c>
      <c r="AG20" s="97" t="n">
        <v>85000</v>
      </c>
      <c r="AH20" s="96" t="n">
        <v>0</v>
      </c>
      <c r="AI20" s="97" t="n">
        <v>0</v>
      </c>
      <c r="AJ20" s="7"/>
      <c r="AK20" s="28" t="n">
        <v>0</v>
      </c>
      <c r="AL20" s="28" t="n">
        <v>85000</v>
      </c>
      <c r="AM20" s="28" t="n">
        <v>0</v>
      </c>
      <c r="AN20" s="94" t="n">
        <v>0</v>
      </c>
      <c r="AO20" s="28"/>
      <c r="AP20" s="69" t="n">
        <v>0</v>
      </c>
      <c r="AQ20" s="40" t="n">
        <v>1</v>
      </c>
      <c r="AR20" s="40" t="n">
        <v>0</v>
      </c>
      <c r="AS20" s="70" t="n">
        <v>0</v>
      </c>
      <c r="AT20" s="7"/>
    </row>
    <row r="21" customFormat="false" ht="12.75" hidden="false" customHeight="false" outlineLevel="0" collapsed="false">
      <c r="A21" s="31"/>
      <c r="B21" s="32" t="s">
        <v>34</v>
      </c>
      <c r="C21" s="7"/>
      <c r="D21" s="33" t="n">
        <f aca="false">SUM(D14:D20)</f>
        <v>222225</v>
      </c>
      <c r="E21" s="33" t="n">
        <f aca="false">SUM(E14:E20)</f>
        <v>0</v>
      </c>
      <c r="F21" s="7"/>
      <c r="G21" s="34" t="n">
        <f aca="false">SUM(G14:G20)</f>
        <v>0</v>
      </c>
      <c r="H21" s="33" t="n">
        <f aca="false">SUM(H14:H20)</f>
        <v>0</v>
      </c>
      <c r="I21" s="33" t="n">
        <f aca="false">SUM(I14:I20)</f>
        <v>0</v>
      </c>
      <c r="J21" s="35" t="n">
        <f aca="false">SUM(J14:J20)</f>
        <v>0</v>
      </c>
      <c r="K21" s="33" t="n">
        <f aca="false">SUM(K14:K20)</f>
        <v>0</v>
      </c>
      <c r="L21" s="33" t="n">
        <f aca="false">SUM(L14:L20)</f>
        <v>0</v>
      </c>
      <c r="M21" s="33" t="n">
        <f aca="false">SUM(M14:M20)</f>
        <v>0</v>
      </c>
      <c r="N21" s="33" t="n">
        <f aca="false">SUM(N14:N20)</f>
        <v>0</v>
      </c>
      <c r="O21" s="33" t="n">
        <f aca="false">SUM(O14:O20)</f>
        <v>0</v>
      </c>
      <c r="P21" s="33" t="n">
        <f aca="false">SUM(P14:P20)</f>
        <v>10500</v>
      </c>
      <c r="Q21" s="33" t="n">
        <f aca="false">SUM(Q14:Q20)</f>
        <v>0</v>
      </c>
      <c r="R21" s="33" t="n">
        <f aca="false">SUM(R14:R20)</f>
        <v>10000</v>
      </c>
      <c r="S21" s="33" t="n">
        <f aca="false">SUM(S14:S20)</f>
        <v>0</v>
      </c>
      <c r="T21" s="33" t="n">
        <f aca="false">SUM(T14:T20)</f>
        <v>0</v>
      </c>
      <c r="U21" s="35" t="n">
        <f aca="false">SUM(U14:U20)</f>
        <v>201725</v>
      </c>
      <c r="V21" s="33" t="n">
        <f aca="false">SUM(V14:V20)</f>
        <v>0</v>
      </c>
      <c r="W21" s="33" t="n">
        <f aca="false">SUM(W14:W20)</f>
        <v>0</v>
      </c>
      <c r="X21" s="33" t="n">
        <f aca="false">SUM(X14:X20)</f>
        <v>0</v>
      </c>
      <c r="Y21" s="98" t="n">
        <f aca="false">SUM(Y14:Y20)</f>
        <v>0</v>
      </c>
      <c r="Z21" s="7"/>
      <c r="AA21" s="98" t="n">
        <f aca="false">SUM(AA14:AA20)</f>
        <v>222225</v>
      </c>
      <c r="AB21" s="7"/>
      <c r="AC21" s="33" t="n">
        <f aca="false">SUM(AC14:AC20)</f>
        <v>0</v>
      </c>
      <c r="AD21" s="33" t="n">
        <f aca="false">SUM(AD14:AD20)</f>
        <v>0</v>
      </c>
      <c r="AE21" s="34" t="n">
        <f aca="false">SUM(AE14:AE20)</f>
        <v>10000</v>
      </c>
      <c r="AF21" s="33" t="n">
        <f aca="false">SUM(AF14:AF20)</f>
        <v>10500</v>
      </c>
      <c r="AG21" s="35" t="n">
        <f aca="false">SUM(AG14:AG20)</f>
        <v>201725</v>
      </c>
      <c r="AH21" s="34" t="n">
        <f aca="false">SUM(AH14:AH20)</f>
        <v>0</v>
      </c>
      <c r="AI21" s="35" t="n">
        <f aca="false">SUM(AI14:AI20)</f>
        <v>0</v>
      </c>
      <c r="AJ21" s="7"/>
      <c r="AK21" s="33" t="n">
        <f aca="false">SUM(AK14:AK20)</f>
        <v>0</v>
      </c>
      <c r="AL21" s="33" t="n">
        <f aca="false">SUM(AL14:AL20)</f>
        <v>222225</v>
      </c>
      <c r="AM21" s="33" t="n">
        <f aca="false">SUM(AM14:AM20)</f>
        <v>0</v>
      </c>
      <c r="AN21" s="35" t="n">
        <f aca="false">SUM(AN14:AN20)</f>
        <v>0</v>
      </c>
      <c r="AO21" s="28"/>
      <c r="AP21" s="69"/>
      <c r="AS21" s="70"/>
      <c r="AT21" s="7"/>
    </row>
    <row r="22" customFormat="false" ht="12.75" hidden="false" customHeight="false" outlineLevel="0" collapsed="false">
      <c r="A22" s="31"/>
      <c r="C22" s="7"/>
      <c r="D22" s="28"/>
      <c r="E22" s="29"/>
      <c r="F22" s="7"/>
      <c r="G22" s="93"/>
      <c r="H22" s="28"/>
      <c r="I22" s="28"/>
      <c r="J22" s="94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94"/>
      <c r="V22" s="28"/>
      <c r="W22" s="28"/>
      <c r="X22" s="28"/>
      <c r="Y22" s="95"/>
      <c r="Z22" s="7"/>
      <c r="AA22" s="95"/>
      <c r="AB22" s="7"/>
      <c r="AC22" s="29"/>
      <c r="AD22" s="29"/>
      <c r="AE22" s="96"/>
      <c r="AF22" s="29"/>
      <c r="AG22" s="97"/>
      <c r="AH22" s="96"/>
      <c r="AI22" s="97"/>
      <c r="AJ22" s="7"/>
      <c r="AK22" s="28"/>
      <c r="AL22" s="28"/>
      <c r="AM22" s="28"/>
      <c r="AN22" s="94"/>
      <c r="AO22" s="28"/>
      <c r="AP22" s="69"/>
      <c r="AS22" s="70"/>
      <c r="AT22" s="7"/>
    </row>
    <row r="23" customFormat="false" ht="12.75" hidden="false" customHeight="false" outlineLevel="0" collapsed="false">
      <c r="A23" s="30" t="s">
        <v>35</v>
      </c>
      <c r="B23" s="30"/>
      <c r="C23" s="7"/>
      <c r="D23" s="28"/>
      <c r="E23" s="29"/>
      <c r="F23" s="7"/>
      <c r="G23" s="93"/>
      <c r="H23" s="28"/>
      <c r="I23" s="28"/>
      <c r="J23" s="94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94"/>
      <c r="V23" s="28"/>
      <c r="W23" s="28"/>
      <c r="X23" s="28"/>
      <c r="Y23" s="95"/>
      <c r="Z23" s="7"/>
      <c r="AA23" s="95"/>
      <c r="AB23" s="7"/>
      <c r="AC23" s="29"/>
      <c r="AD23" s="29"/>
      <c r="AE23" s="96"/>
      <c r="AF23" s="29"/>
      <c r="AG23" s="97"/>
      <c r="AH23" s="96"/>
      <c r="AI23" s="97"/>
      <c r="AJ23" s="7"/>
      <c r="AK23" s="28"/>
      <c r="AL23" s="28"/>
      <c r="AM23" s="28"/>
      <c r="AN23" s="94"/>
      <c r="AO23" s="28"/>
      <c r="AP23" s="69"/>
      <c r="AS23" s="70"/>
      <c r="AT23" s="7"/>
    </row>
    <row r="24" customFormat="false" ht="12.75" hidden="false" customHeight="false" outlineLevel="0" collapsed="false">
      <c r="A24" s="31" t="s">
        <v>36</v>
      </c>
      <c r="B24" s="2" t="s">
        <v>37</v>
      </c>
      <c r="C24" s="7"/>
      <c r="D24" s="28" t="n">
        <v>2016</v>
      </c>
      <c r="E24" s="29" t="n">
        <f aca="false">D24-SUM(G24:Y24)</f>
        <v>0</v>
      </c>
      <c r="F24" s="7"/>
      <c r="G24" s="93" t="n">
        <v>1240</v>
      </c>
      <c r="H24" s="28" t="n">
        <v>0</v>
      </c>
      <c r="I24" s="28" t="n">
        <v>0</v>
      </c>
      <c r="J24" s="94" t="n">
        <v>0</v>
      </c>
      <c r="K24" s="28" t="n">
        <v>0</v>
      </c>
      <c r="L24" s="28" t="n">
        <v>0</v>
      </c>
      <c r="M24" s="28" t="n">
        <v>0</v>
      </c>
      <c r="N24" s="28" t="n">
        <v>0</v>
      </c>
      <c r="O24" s="28" t="n">
        <v>0</v>
      </c>
      <c r="P24" s="28" t="n">
        <v>0</v>
      </c>
      <c r="Q24" s="28" t="n">
        <v>0</v>
      </c>
      <c r="R24" s="28" t="n">
        <v>0</v>
      </c>
      <c r="S24" s="28" t="n">
        <v>0</v>
      </c>
      <c r="T24" s="28" t="n">
        <v>0</v>
      </c>
      <c r="U24" s="94" t="n">
        <v>776</v>
      </c>
      <c r="V24" s="28" t="n">
        <v>0</v>
      </c>
      <c r="W24" s="28" t="n">
        <v>0</v>
      </c>
      <c r="X24" s="28" t="n">
        <v>0</v>
      </c>
      <c r="Y24" s="95" t="n">
        <v>0</v>
      </c>
      <c r="Z24" s="7"/>
      <c r="AA24" s="95" t="n">
        <v>2016</v>
      </c>
      <c r="AB24" s="7"/>
      <c r="AC24" s="29" t="n">
        <v>0</v>
      </c>
      <c r="AD24" s="29" t="n">
        <v>1240</v>
      </c>
      <c r="AE24" s="96" t="n">
        <v>0</v>
      </c>
      <c r="AF24" s="29" t="n">
        <v>0</v>
      </c>
      <c r="AG24" s="97" t="n">
        <v>776</v>
      </c>
      <c r="AH24" s="96" t="n">
        <v>0</v>
      </c>
      <c r="AI24" s="97" t="n">
        <v>0</v>
      </c>
      <c r="AJ24" s="7"/>
      <c r="AK24" s="28" t="n">
        <v>1240</v>
      </c>
      <c r="AL24" s="28" t="n">
        <v>776</v>
      </c>
      <c r="AM24" s="28" t="n">
        <v>0</v>
      </c>
      <c r="AN24" s="94" t="n">
        <v>0</v>
      </c>
      <c r="AO24" s="28"/>
      <c r="AP24" s="69" t="n">
        <v>0.615079365079365</v>
      </c>
      <c r="AQ24" s="40" t="n">
        <v>0.384920634920635</v>
      </c>
      <c r="AR24" s="40" t="n">
        <v>0</v>
      </c>
      <c r="AS24" s="70" t="n">
        <v>0</v>
      </c>
      <c r="AT24" s="7"/>
    </row>
    <row r="25" customFormat="false" ht="12.75" hidden="false" customHeight="false" outlineLevel="0" collapsed="false">
      <c r="A25" s="31" t="s">
        <v>38</v>
      </c>
      <c r="B25" s="2" t="s">
        <v>39</v>
      </c>
      <c r="C25" s="7"/>
      <c r="D25" s="28" t="n">
        <v>11418</v>
      </c>
      <c r="E25" s="29" t="n">
        <f aca="false">D25-SUM(G25:Y25)</f>
        <v>0</v>
      </c>
      <c r="F25" s="7"/>
      <c r="G25" s="93" t="n">
        <v>0</v>
      </c>
      <c r="H25" s="28" t="n">
        <v>0</v>
      </c>
      <c r="I25" s="28" t="n">
        <v>0</v>
      </c>
      <c r="J25" s="94" t="n">
        <v>0</v>
      </c>
      <c r="K25" s="28" t="n">
        <v>0</v>
      </c>
      <c r="L25" s="28" t="n">
        <v>0</v>
      </c>
      <c r="M25" s="28" t="n">
        <v>0</v>
      </c>
      <c r="N25" s="28" t="n">
        <v>0</v>
      </c>
      <c r="O25" s="28" t="n">
        <v>0</v>
      </c>
      <c r="P25" s="28" t="n">
        <v>0</v>
      </c>
      <c r="Q25" s="28" t="n">
        <v>0</v>
      </c>
      <c r="R25" s="28" t="n">
        <v>0</v>
      </c>
      <c r="S25" s="28" t="n">
        <v>0</v>
      </c>
      <c r="T25" s="28" t="n">
        <v>0</v>
      </c>
      <c r="U25" s="94" t="n">
        <v>11418</v>
      </c>
      <c r="V25" s="28" t="n">
        <v>0</v>
      </c>
      <c r="W25" s="28" t="n">
        <v>0</v>
      </c>
      <c r="X25" s="28" t="n">
        <v>0</v>
      </c>
      <c r="Y25" s="95" t="n">
        <v>0</v>
      </c>
      <c r="Z25" s="7"/>
      <c r="AA25" s="95" t="n">
        <v>11418</v>
      </c>
      <c r="AB25" s="7"/>
      <c r="AC25" s="29" t="n">
        <v>0</v>
      </c>
      <c r="AD25" s="29" t="n">
        <v>0</v>
      </c>
      <c r="AE25" s="96" t="n">
        <v>0</v>
      </c>
      <c r="AF25" s="29" t="n">
        <v>0</v>
      </c>
      <c r="AG25" s="97" t="n">
        <v>11418</v>
      </c>
      <c r="AH25" s="96" t="n">
        <v>0</v>
      </c>
      <c r="AI25" s="97" t="n">
        <v>0</v>
      </c>
      <c r="AJ25" s="7"/>
      <c r="AK25" s="28" t="n">
        <v>0</v>
      </c>
      <c r="AL25" s="28" t="n">
        <v>11418</v>
      </c>
      <c r="AM25" s="28" t="n">
        <v>0</v>
      </c>
      <c r="AN25" s="94" t="n">
        <v>0</v>
      </c>
      <c r="AO25" s="28"/>
      <c r="AP25" s="69" t="n">
        <v>0</v>
      </c>
      <c r="AQ25" s="40" t="n">
        <v>1</v>
      </c>
      <c r="AR25" s="40" t="n">
        <v>0</v>
      </c>
      <c r="AS25" s="70" t="n">
        <v>0</v>
      </c>
      <c r="AT25" s="7"/>
    </row>
    <row r="26" customFormat="false" ht="12.75" hidden="false" customHeight="false" outlineLevel="0" collapsed="false">
      <c r="A26" s="31" t="s">
        <v>40</v>
      </c>
      <c r="B26" s="2" t="s">
        <v>41</v>
      </c>
      <c r="C26" s="7"/>
      <c r="D26" s="28" t="n">
        <v>7664</v>
      </c>
      <c r="E26" s="29" t="n">
        <f aca="false">D26-SUM(G26:Y26)</f>
        <v>0</v>
      </c>
      <c r="F26" s="7"/>
      <c r="G26" s="93" t="n">
        <v>0</v>
      </c>
      <c r="H26" s="28" t="n">
        <v>0</v>
      </c>
      <c r="I26" s="28" t="n">
        <v>4718</v>
      </c>
      <c r="J26" s="94" t="n">
        <v>0</v>
      </c>
      <c r="K26" s="28" t="n">
        <v>0</v>
      </c>
      <c r="L26" s="28" t="n">
        <v>0</v>
      </c>
      <c r="M26" s="28" t="n">
        <v>0</v>
      </c>
      <c r="N26" s="28" t="n">
        <v>0</v>
      </c>
      <c r="O26" s="28" t="n">
        <v>0</v>
      </c>
      <c r="P26" s="28" t="n">
        <v>0</v>
      </c>
      <c r="Q26" s="28" t="n">
        <v>0</v>
      </c>
      <c r="R26" s="28" t="n">
        <v>0</v>
      </c>
      <c r="S26" s="28" t="n">
        <v>0</v>
      </c>
      <c r="T26" s="28" t="n">
        <v>0</v>
      </c>
      <c r="U26" s="94" t="n">
        <v>2946</v>
      </c>
      <c r="V26" s="28" t="n">
        <v>0</v>
      </c>
      <c r="W26" s="28" t="n">
        <v>0</v>
      </c>
      <c r="X26" s="28" t="n">
        <v>0</v>
      </c>
      <c r="Y26" s="95" t="n">
        <v>0</v>
      </c>
      <c r="Z26" s="7"/>
      <c r="AA26" s="95" t="n">
        <v>7664</v>
      </c>
      <c r="AB26" s="7"/>
      <c r="AC26" s="29" t="n">
        <v>4718</v>
      </c>
      <c r="AD26" s="29" t="n">
        <v>0</v>
      </c>
      <c r="AE26" s="96" t="n">
        <v>0</v>
      </c>
      <c r="AF26" s="29" t="n">
        <v>0</v>
      </c>
      <c r="AG26" s="97" t="n">
        <v>2946</v>
      </c>
      <c r="AH26" s="96" t="n">
        <v>0</v>
      </c>
      <c r="AI26" s="97" t="n">
        <v>0</v>
      </c>
      <c r="AJ26" s="7"/>
      <c r="AK26" s="28" t="n">
        <v>4718</v>
      </c>
      <c r="AL26" s="28" t="n">
        <v>2946</v>
      </c>
      <c r="AM26" s="28" t="n">
        <v>0</v>
      </c>
      <c r="AN26" s="94" t="n">
        <v>0</v>
      </c>
      <c r="AO26" s="28"/>
      <c r="AP26" s="69" t="n">
        <v>0.615605427974948</v>
      </c>
      <c r="AQ26" s="40" t="n">
        <v>0.384394572025052</v>
      </c>
      <c r="AR26" s="40" t="n">
        <v>0</v>
      </c>
      <c r="AS26" s="70" t="n">
        <v>0</v>
      </c>
      <c r="AT26" s="7"/>
    </row>
    <row r="27" customFormat="false" ht="12.75" hidden="false" customHeight="false" outlineLevel="0" collapsed="false">
      <c r="A27" s="31" t="s">
        <v>42</v>
      </c>
      <c r="B27" s="2" t="s">
        <v>41</v>
      </c>
      <c r="C27" s="7"/>
      <c r="D27" s="28" t="n">
        <v>12796</v>
      </c>
      <c r="E27" s="29" t="n">
        <f aca="false">D27-SUM(G27:Y27)</f>
        <v>0</v>
      </c>
      <c r="F27" s="7"/>
      <c r="G27" s="93" t="n">
        <v>0</v>
      </c>
      <c r="H27" s="28" t="n">
        <v>0</v>
      </c>
      <c r="I27" s="28" t="n">
        <v>7879</v>
      </c>
      <c r="J27" s="94" t="n">
        <v>0</v>
      </c>
      <c r="K27" s="28" t="n">
        <v>0</v>
      </c>
      <c r="L27" s="28" t="n">
        <v>0</v>
      </c>
      <c r="M27" s="28" t="n">
        <v>0</v>
      </c>
      <c r="N27" s="28" t="n">
        <v>0</v>
      </c>
      <c r="O27" s="28" t="n">
        <v>0</v>
      </c>
      <c r="P27" s="28" t="n">
        <v>0</v>
      </c>
      <c r="Q27" s="28" t="n">
        <v>0</v>
      </c>
      <c r="R27" s="28" t="n">
        <v>0</v>
      </c>
      <c r="S27" s="28" t="n">
        <v>0</v>
      </c>
      <c r="T27" s="28" t="n">
        <v>0</v>
      </c>
      <c r="U27" s="94" t="n">
        <v>4917</v>
      </c>
      <c r="V27" s="28" t="n">
        <v>0</v>
      </c>
      <c r="W27" s="28" t="n">
        <v>0</v>
      </c>
      <c r="X27" s="28" t="n">
        <v>0</v>
      </c>
      <c r="Y27" s="95" t="n">
        <v>0</v>
      </c>
      <c r="Z27" s="7"/>
      <c r="AA27" s="95" t="n">
        <v>12796</v>
      </c>
      <c r="AB27" s="7"/>
      <c r="AC27" s="29" t="n">
        <v>7879</v>
      </c>
      <c r="AD27" s="29" t="n">
        <v>0</v>
      </c>
      <c r="AE27" s="96" t="n">
        <v>0</v>
      </c>
      <c r="AF27" s="29" t="n">
        <v>0</v>
      </c>
      <c r="AG27" s="97" t="n">
        <v>4917</v>
      </c>
      <c r="AH27" s="96" t="n">
        <v>0</v>
      </c>
      <c r="AI27" s="97" t="n">
        <v>0</v>
      </c>
      <c r="AJ27" s="7"/>
      <c r="AK27" s="28" t="n">
        <v>7879</v>
      </c>
      <c r="AL27" s="28" t="n">
        <v>4917</v>
      </c>
      <c r="AM27" s="28" t="n">
        <v>0</v>
      </c>
      <c r="AN27" s="94" t="n">
        <v>0</v>
      </c>
      <c r="AO27" s="28"/>
      <c r="AP27" s="69" t="n">
        <v>0.615739293529228</v>
      </c>
      <c r="AQ27" s="40" t="n">
        <v>0.384260706470772</v>
      </c>
      <c r="AR27" s="40" t="n">
        <v>0</v>
      </c>
      <c r="AS27" s="70" t="n">
        <v>0</v>
      </c>
      <c r="AT27" s="7"/>
    </row>
    <row r="28" customFormat="false" ht="12.75" hidden="false" customHeight="false" outlineLevel="0" collapsed="false">
      <c r="A28" s="31" t="s">
        <v>43</v>
      </c>
      <c r="B28" s="2" t="s">
        <v>44</v>
      </c>
      <c r="C28" s="7"/>
      <c r="D28" s="28" t="n">
        <v>11418</v>
      </c>
      <c r="E28" s="29" t="n">
        <f aca="false">D28-SUM(G28:Y28)</f>
        <v>0</v>
      </c>
      <c r="F28" s="7"/>
      <c r="G28" s="93" t="n">
        <v>0</v>
      </c>
      <c r="H28" s="28" t="n">
        <v>0</v>
      </c>
      <c r="I28" s="28" t="n">
        <v>0</v>
      </c>
      <c r="J28" s="94" t="n">
        <v>0</v>
      </c>
      <c r="K28" s="28" t="n">
        <v>11418</v>
      </c>
      <c r="L28" s="28" t="n">
        <v>0</v>
      </c>
      <c r="M28" s="28" t="n">
        <v>0</v>
      </c>
      <c r="N28" s="28" t="n">
        <v>0</v>
      </c>
      <c r="O28" s="28" t="n">
        <v>0</v>
      </c>
      <c r="P28" s="28" t="n">
        <v>0</v>
      </c>
      <c r="Q28" s="28" t="n">
        <v>0</v>
      </c>
      <c r="R28" s="28" t="n">
        <v>0</v>
      </c>
      <c r="S28" s="28" t="n">
        <v>0</v>
      </c>
      <c r="T28" s="28" t="n">
        <v>0</v>
      </c>
      <c r="U28" s="94" t="n">
        <v>0</v>
      </c>
      <c r="V28" s="28" t="n">
        <v>0</v>
      </c>
      <c r="W28" s="28" t="n">
        <v>0</v>
      </c>
      <c r="X28" s="28" t="n">
        <v>0</v>
      </c>
      <c r="Y28" s="95" t="n">
        <v>0</v>
      </c>
      <c r="Z28" s="7"/>
      <c r="AA28" s="95" t="n">
        <v>11418</v>
      </c>
      <c r="AB28" s="7"/>
      <c r="AC28" s="29" t="n">
        <v>0</v>
      </c>
      <c r="AD28" s="29" t="n">
        <v>0</v>
      </c>
      <c r="AE28" s="96" t="n">
        <v>0</v>
      </c>
      <c r="AF28" s="29" t="n">
        <v>11418</v>
      </c>
      <c r="AG28" s="97" t="n">
        <v>0</v>
      </c>
      <c r="AH28" s="96" t="n">
        <v>0</v>
      </c>
      <c r="AI28" s="97" t="n">
        <v>0</v>
      </c>
      <c r="AJ28" s="7"/>
      <c r="AK28" s="28" t="n">
        <v>0</v>
      </c>
      <c r="AL28" s="28" t="n">
        <v>11418</v>
      </c>
      <c r="AM28" s="28" t="n">
        <v>0</v>
      </c>
      <c r="AN28" s="94" t="n">
        <v>0</v>
      </c>
      <c r="AO28" s="28"/>
      <c r="AP28" s="69" t="n">
        <v>0</v>
      </c>
      <c r="AQ28" s="40" t="n">
        <v>1</v>
      </c>
      <c r="AR28" s="40" t="n">
        <v>0</v>
      </c>
      <c r="AS28" s="70" t="n">
        <v>0</v>
      </c>
      <c r="AT28" s="7"/>
    </row>
    <row r="29" customFormat="false" ht="12.75" hidden="false" customHeight="false" outlineLevel="0" collapsed="false">
      <c r="A29" s="31" t="s">
        <v>45</v>
      </c>
      <c r="B29" s="2" t="s">
        <v>46</v>
      </c>
      <c r="C29" s="7"/>
      <c r="D29" s="28" t="n">
        <v>3975</v>
      </c>
      <c r="E29" s="29" t="n">
        <f aca="false">D29-SUM(G29:Y29)</f>
        <v>0</v>
      </c>
      <c r="F29" s="7"/>
      <c r="G29" s="93" t="n">
        <v>0</v>
      </c>
      <c r="H29" s="28" t="n">
        <v>0</v>
      </c>
      <c r="I29" s="28" t="n">
        <v>0</v>
      </c>
      <c r="J29" s="94" t="n">
        <v>0</v>
      </c>
      <c r="K29" s="28" t="n">
        <v>3975</v>
      </c>
      <c r="L29" s="28" t="n">
        <v>0</v>
      </c>
      <c r="M29" s="28" t="n">
        <v>0</v>
      </c>
      <c r="N29" s="28" t="n">
        <v>0</v>
      </c>
      <c r="O29" s="28" t="n">
        <v>0</v>
      </c>
      <c r="P29" s="28" t="n">
        <v>0</v>
      </c>
      <c r="Q29" s="28" t="n">
        <v>0</v>
      </c>
      <c r="R29" s="28" t="n">
        <v>0</v>
      </c>
      <c r="S29" s="28" t="n">
        <v>0</v>
      </c>
      <c r="T29" s="28" t="n">
        <v>0</v>
      </c>
      <c r="U29" s="94" t="n">
        <v>0</v>
      </c>
      <c r="V29" s="28" t="n">
        <v>0</v>
      </c>
      <c r="W29" s="28" t="n">
        <v>0</v>
      </c>
      <c r="X29" s="28" t="n">
        <v>0</v>
      </c>
      <c r="Y29" s="95" t="n">
        <v>0</v>
      </c>
      <c r="Z29" s="7"/>
      <c r="AA29" s="95" t="n">
        <v>3975</v>
      </c>
      <c r="AB29" s="7"/>
      <c r="AC29" s="29" t="n">
        <v>0</v>
      </c>
      <c r="AD29" s="29" t="n">
        <v>0</v>
      </c>
      <c r="AE29" s="96" t="n">
        <v>0</v>
      </c>
      <c r="AF29" s="29" t="n">
        <v>3975</v>
      </c>
      <c r="AG29" s="97" t="n">
        <v>0</v>
      </c>
      <c r="AH29" s="96" t="n">
        <v>0</v>
      </c>
      <c r="AI29" s="97" t="n">
        <v>0</v>
      </c>
      <c r="AJ29" s="7"/>
      <c r="AK29" s="28" t="n">
        <v>0</v>
      </c>
      <c r="AL29" s="28" t="n">
        <v>3975</v>
      </c>
      <c r="AM29" s="28" t="n">
        <v>0</v>
      </c>
      <c r="AN29" s="94" t="n">
        <v>0</v>
      </c>
      <c r="AO29" s="28"/>
      <c r="AP29" s="69" t="n">
        <v>0</v>
      </c>
      <c r="AQ29" s="40" t="n">
        <v>1</v>
      </c>
      <c r="AR29" s="40" t="n">
        <v>0</v>
      </c>
      <c r="AS29" s="70" t="n">
        <v>0</v>
      </c>
      <c r="AT29" s="7"/>
    </row>
    <row r="30" customFormat="false" ht="12.75" hidden="false" customHeight="false" outlineLevel="0" collapsed="false">
      <c r="A30" s="31" t="s">
        <v>47</v>
      </c>
      <c r="B30" s="2" t="s">
        <v>46</v>
      </c>
      <c r="C30" s="7"/>
      <c r="D30" s="28" t="n">
        <v>11418</v>
      </c>
      <c r="E30" s="29" t="n">
        <f aca="false">D30-SUM(G30:Y30)</f>
        <v>0</v>
      </c>
      <c r="F30" s="7"/>
      <c r="G30" s="93" t="n">
        <v>0</v>
      </c>
      <c r="H30" s="28" t="n">
        <v>0</v>
      </c>
      <c r="I30" s="28" t="n">
        <v>0</v>
      </c>
      <c r="J30" s="94" t="n">
        <v>0</v>
      </c>
      <c r="K30" s="28" t="n">
        <v>11418</v>
      </c>
      <c r="L30" s="28" t="n">
        <v>0</v>
      </c>
      <c r="M30" s="28" t="n">
        <v>0</v>
      </c>
      <c r="N30" s="28" t="n">
        <v>0</v>
      </c>
      <c r="O30" s="28" t="n">
        <v>0</v>
      </c>
      <c r="P30" s="28" t="n">
        <v>0</v>
      </c>
      <c r="Q30" s="28" t="n">
        <v>0</v>
      </c>
      <c r="R30" s="28" t="n">
        <v>0</v>
      </c>
      <c r="S30" s="28" t="n">
        <v>0</v>
      </c>
      <c r="T30" s="28" t="n">
        <v>0</v>
      </c>
      <c r="U30" s="94" t="n">
        <v>0</v>
      </c>
      <c r="V30" s="28" t="n">
        <v>0</v>
      </c>
      <c r="W30" s="28" t="n">
        <v>0</v>
      </c>
      <c r="X30" s="28" t="n">
        <v>0</v>
      </c>
      <c r="Y30" s="95" t="n">
        <v>0</v>
      </c>
      <c r="Z30" s="7"/>
      <c r="AA30" s="95" t="n">
        <v>11418</v>
      </c>
      <c r="AB30" s="7"/>
      <c r="AC30" s="29" t="n">
        <v>0</v>
      </c>
      <c r="AD30" s="29" t="n">
        <v>0</v>
      </c>
      <c r="AE30" s="96" t="n">
        <v>0</v>
      </c>
      <c r="AF30" s="29" t="n">
        <v>11418</v>
      </c>
      <c r="AG30" s="97" t="n">
        <v>0</v>
      </c>
      <c r="AH30" s="96" t="n">
        <v>0</v>
      </c>
      <c r="AI30" s="97" t="n">
        <v>0</v>
      </c>
      <c r="AJ30" s="7"/>
      <c r="AK30" s="28" t="n">
        <v>0</v>
      </c>
      <c r="AL30" s="28" t="n">
        <v>11418</v>
      </c>
      <c r="AM30" s="28" t="n">
        <v>0</v>
      </c>
      <c r="AN30" s="94" t="n">
        <v>0</v>
      </c>
      <c r="AO30" s="28"/>
      <c r="AP30" s="69" t="n">
        <v>0</v>
      </c>
      <c r="AQ30" s="40" t="n">
        <v>1</v>
      </c>
      <c r="AR30" s="40" t="n">
        <v>0</v>
      </c>
      <c r="AS30" s="70" t="n">
        <v>0</v>
      </c>
      <c r="AT30" s="7"/>
    </row>
    <row r="31" customFormat="false" ht="12.75" hidden="false" customHeight="false" outlineLevel="0" collapsed="false">
      <c r="A31" s="31" t="s">
        <v>48</v>
      </c>
      <c r="B31" s="2" t="s">
        <v>46</v>
      </c>
      <c r="C31" s="7"/>
      <c r="D31" s="28" t="n">
        <v>3413</v>
      </c>
      <c r="E31" s="29" t="n">
        <f aca="false">D31-SUM(G31:Y31)</f>
        <v>0</v>
      </c>
      <c r="F31" s="7"/>
      <c r="G31" s="93" t="n">
        <v>2101</v>
      </c>
      <c r="H31" s="28" t="n">
        <v>0</v>
      </c>
      <c r="I31" s="28" t="n">
        <v>0</v>
      </c>
      <c r="J31" s="94" t="n">
        <v>0</v>
      </c>
      <c r="K31" s="28" t="n">
        <v>1312</v>
      </c>
      <c r="L31" s="28" t="n">
        <v>0</v>
      </c>
      <c r="M31" s="28" t="n">
        <v>0</v>
      </c>
      <c r="N31" s="28" t="n">
        <v>0</v>
      </c>
      <c r="O31" s="28" t="n">
        <v>0</v>
      </c>
      <c r="P31" s="28" t="n">
        <v>0</v>
      </c>
      <c r="Q31" s="28" t="n">
        <v>0</v>
      </c>
      <c r="R31" s="28" t="n">
        <v>0</v>
      </c>
      <c r="S31" s="28" t="n">
        <v>0</v>
      </c>
      <c r="T31" s="28" t="n">
        <v>0</v>
      </c>
      <c r="U31" s="94" t="n">
        <v>0</v>
      </c>
      <c r="V31" s="28" t="n">
        <v>0</v>
      </c>
      <c r="W31" s="28" t="n">
        <v>0</v>
      </c>
      <c r="X31" s="28" t="n">
        <v>0</v>
      </c>
      <c r="Y31" s="95" t="n">
        <v>0</v>
      </c>
      <c r="Z31" s="7"/>
      <c r="AA31" s="95" t="n">
        <v>3413</v>
      </c>
      <c r="AB31" s="7"/>
      <c r="AC31" s="29" t="n">
        <v>0</v>
      </c>
      <c r="AD31" s="29" t="n">
        <v>2101</v>
      </c>
      <c r="AE31" s="96" t="n">
        <v>0</v>
      </c>
      <c r="AF31" s="29" t="n">
        <v>1312</v>
      </c>
      <c r="AG31" s="97" t="n">
        <v>0</v>
      </c>
      <c r="AH31" s="96" t="n">
        <v>0</v>
      </c>
      <c r="AI31" s="97" t="n">
        <v>0</v>
      </c>
      <c r="AJ31" s="7"/>
      <c r="AK31" s="28" t="n">
        <v>2101</v>
      </c>
      <c r="AL31" s="28" t="n">
        <v>1312</v>
      </c>
      <c r="AM31" s="28" t="n">
        <v>0</v>
      </c>
      <c r="AN31" s="94" t="n">
        <v>0</v>
      </c>
      <c r="AO31" s="28"/>
      <c r="AP31" s="69" t="n">
        <v>0.615587459712863</v>
      </c>
      <c r="AQ31" s="40" t="n">
        <v>0.384412540287137</v>
      </c>
      <c r="AR31" s="40" t="n">
        <v>0</v>
      </c>
      <c r="AS31" s="70" t="n">
        <v>0</v>
      </c>
      <c r="AT31" s="7"/>
    </row>
    <row r="32" customFormat="false" ht="12.75" hidden="false" customHeight="false" outlineLevel="0" collapsed="false">
      <c r="A32" s="31" t="s">
        <v>49</v>
      </c>
      <c r="B32" s="2" t="s">
        <v>50</v>
      </c>
      <c r="C32" s="7"/>
      <c r="D32" s="28" t="n">
        <v>9580</v>
      </c>
      <c r="E32" s="29" t="n">
        <f aca="false">D32-SUM(G32:Y32)</f>
        <v>0</v>
      </c>
      <c r="F32" s="7"/>
      <c r="G32" s="93" t="n">
        <v>0</v>
      </c>
      <c r="H32" s="28" t="n">
        <v>0</v>
      </c>
      <c r="I32" s="28" t="n">
        <v>5898</v>
      </c>
      <c r="J32" s="94" t="n">
        <v>0</v>
      </c>
      <c r="K32" s="28" t="n">
        <v>0</v>
      </c>
      <c r="L32" s="28" t="n">
        <v>47</v>
      </c>
      <c r="M32" s="28" t="n">
        <v>0</v>
      </c>
      <c r="N32" s="28" t="n">
        <v>0</v>
      </c>
      <c r="O32" s="28" t="n">
        <v>0</v>
      </c>
      <c r="P32" s="28" t="n">
        <v>0</v>
      </c>
      <c r="Q32" s="28" t="n">
        <v>0</v>
      </c>
      <c r="R32" s="28" t="n">
        <v>0</v>
      </c>
      <c r="S32" s="28" t="n">
        <v>2229</v>
      </c>
      <c r="T32" s="28" t="n">
        <v>0</v>
      </c>
      <c r="U32" s="94" t="n">
        <v>1406</v>
      </c>
      <c r="V32" s="28" t="n">
        <v>0</v>
      </c>
      <c r="W32" s="28" t="n">
        <v>0</v>
      </c>
      <c r="X32" s="28" t="n">
        <v>0</v>
      </c>
      <c r="Y32" s="95" t="n">
        <v>0</v>
      </c>
      <c r="Z32" s="7"/>
      <c r="AA32" s="95" t="n">
        <v>9580</v>
      </c>
      <c r="AB32" s="7"/>
      <c r="AC32" s="29" t="n">
        <v>5898</v>
      </c>
      <c r="AD32" s="29" t="n">
        <v>0</v>
      </c>
      <c r="AE32" s="96" t="n">
        <v>0</v>
      </c>
      <c r="AF32" s="29" t="n">
        <v>2276</v>
      </c>
      <c r="AG32" s="97" t="n">
        <v>1406</v>
      </c>
      <c r="AH32" s="96" t="n">
        <v>0</v>
      </c>
      <c r="AI32" s="97" t="n">
        <v>0</v>
      </c>
      <c r="AJ32" s="7"/>
      <c r="AK32" s="28" t="n">
        <v>5898</v>
      </c>
      <c r="AL32" s="28" t="n">
        <v>3682</v>
      </c>
      <c r="AM32" s="28" t="n">
        <v>0</v>
      </c>
      <c r="AN32" s="94" t="n">
        <v>0</v>
      </c>
      <c r="AO32" s="28"/>
      <c r="AP32" s="69" t="n">
        <v>0.615657620041754</v>
      </c>
      <c r="AQ32" s="40" t="n">
        <v>0.384342379958246</v>
      </c>
      <c r="AR32" s="40" t="n">
        <v>0</v>
      </c>
      <c r="AS32" s="70" t="n">
        <v>0</v>
      </c>
      <c r="AT32" s="7"/>
    </row>
    <row r="33" customFormat="false" ht="12.75" hidden="false" customHeight="false" outlineLevel="0" collapsed="false">
      <c r="A33" s="31" t="s">
        <v>51</v>
      </c>
      <c r="B33" s="2" t="s">
        <v>50</v>
      </c>
      <c r="C33" s="7"/>
      <c r="D33" s="28" t="n">
        <v>15995</v>
      </c>
      <c r="E33" s="29" t="n">
        <f aca="false">D33-SUM(G33:Y33)</f>
        <v>0</v>
      </c>
      <c r="F33" s="7"/>
      <c r="G33" s="93" t="n">
        <v>0</v>
      </c>
      <c r="H33" s="28" t="n">
        <v>0</v>
      </c>
      <c r="I33" s="28" t="n">
        <v>0</v>
      </c>
      <c r="J33" s="94" t="n">
        <v>0</v>
      </c>
      <c r="K33" s="28" t="n">
        <v>0</v>
      </c>
      <c r="L33" s="28" t="n">
        <v>0</v>
      </c>
      <c r="M33" s="28" t="n">
        <v>0</v>
      </c>
      <c r="N33" s="28" t="n">
        <v>0</v>
      </c>
      <c r="O33" s="28" t="n">
        <v>0</v>
      </c>
      <c r="P33" s="28" t="n">
        <v>0</v>
      </c>
      <c r="Q33" s="28" t="n">
        <v>0</v>
      </c>
      <c r="R33" s="28" t="n">
        <v>0</v>
      </c>
      <c r="S33" s="28" t="n">
        <v>15995</v>
      </c>
      <c r="T33" s="28" t="n">
        <v>0</v>
      </c>
      <c r="U33" s="94" t="n">
        <v>0</v>
      </c>
      <c r="V33" s="28" t="n">
        <v>0</v>
      </c>
      <c r="W33" s="28" t="n">
        <v>0</v>
      </c>
      <c r="X33" s="28" t="n">
        <v>0</v>
      </c>
      <c r="Y33" s="95" t="n">
        <v>0</v>
      </c>
      <c r="Z33" s="7"/>
      <c r="AA33" s="95" t="n">
        <v>15995</v>
      </c>
      <c r="AB33" s="7"/>
      <c r="AC33" s="29" t="n">
        <v>0</v>
      </c>
      <c r="AD33" s="29" t="n">
        <v>0</v>
      </c>
      <c r="AE33" s="96" t="n">
        <v>0</v>
      </c>
      <c r="AF33" s="29" t="n">
        <v>15995</v>
      </c>
      <c r="AG33" s="97" t="n">
        <v>0</v>
      </c>
      <c r="AH33" s="96" t="n">
        <v>0</v>
      </c>
      <c r="AI33" s="97" t="n">
        <v>0</v>
      </c>
      <c r="AJ33" s="7"/>
      <c r="AK33" s="28" t="n">
        <v>0</v>
      </c>
      <c r="AL33" s="28" t="n">
        <v>15995</v>
      </c>
      <c r="AM33" s="28" t="n">
        <v>0</v>
      </c>
      <c r="AN33" s="94" t="n">
        <v>0</v>
      </c>
      <c r="AO33" s="28"/>
      <c r="AP33" s="69" t="n">
        <v>0</v>
      </c>
      <c r="AQ33" s="40" t="n">
        <v>1</v>
      </c>
      <c r="AR33" s="40" t="n">
        <v>0</v>
      </c>
      <c r="AS33" s="70" t="n">
        <v>0</v>
      </c>
      <c r="AT33" s="7"/>
    </row>
    <row r="34" customFormat="false" ht="12.75" hidden="false" customHeight="false" outlineLevel="0" collapsed="false">
      <c r="A34" s="31" t="s">
        <v>52</v>
      </c>
      <c r="B34" s="2" t="s">
        <v>50</v>
      </c>
      <c r="C34" s="7"/>
      <c r="D34" s="28" t="n">
        <v>3413</v>
      </c>
      <c r="E34" s="29" t="n">
        <f aca="false">D34-SUM(G34:Y34)</f>
        <v>0</v>
      </c>
      <c r="F34" s="7"/>
      <c r="G34" s="93" t="n">
        <v>0</v>
      </c>
      <c r="H34" s="28" t="n">
        <v>0</v>
      </c>
      <c r="I34" s="28" t="n">
        <v>2101</v>
      </c>
      <c r="J34" s="94" t="n">
        <v>0</v>
      </c>
      <c r="K34" s="28" t="n">
        <v>0</v>
      </c>
      <c r="L34" s="28" t="n">
        <v>16</v>
      </c>
      <c r="M34" s="28" t="n">
        <v>0</v>
      </c>
      <c r="N34" s="28" t="n">
        <v>0</v>
      </c>
      <c r="O34" s="28" t="n">
        <v>0</v>
      </c>
      <c r="P34" s="28" t="n">
        <v>0</v>
      </c>
      <c r="Q34" s="28" t="n">
        <v>0</v>
      </c>
      <c r="R34" s="28" t="n">
        <v>0</v>
      </c>
      <c r="S34" s="28" t="n">
        <v>793</v>
      </c>
      <c r="T34" s="28" t="n">
        <v>0</v>
      </c>
      <c r="U34" s="94" t="n">
        <v>503</v>
      </c>
      <c r="V34" s="28" t="n">
        <v>0</v>
      </c>
      <c r="W34" s="28" t="n">
        <v>0</v>
      </c>
      <c r="X34" s="28" t="n">
        <v>0</v>
      </c>
      <c r="Y34" s="95" t="n">
        <v>0</v>
      </c>
      <c r="Z34" s="7"/>
      <c r="AA34" s="95" t="n">
        <v>3413</v>
      </c>
      <c r="AB34" s="7"/>
      <c r="AC34" s="29" t="n">
        <v>2101</v>
      </c>
      <c r="AD34" s="29" t="n">
        <v>0</v>
      </c>
      <c r="AE34" s="96" t="n">
        <v>0</v>
      </c>
      <c r="AF34" s="29" t="n">
        <v>809</v>
      </c>
      <c r="AG34" s="97" t="n">
        <v>503</v>
      </c>
      <c r="AH34" s="96" t="n">
        <v>0</v>
      </c>
      <c r="AI34" s="97" t="n">
        <v>0</v>
      </c>
      <c r="AJ34" s="7"/>
      <c r="AK34" s="28" t="n">
        <v>2101</v>
      </c>
      <c r="AL34" s="28" t="n">
        <v>1312</v>
      </c>
      <c r="AM34" s="28" t="n">
        <v>0</v>
      </c>
      <c r="AN34" s="94" t="n">
        <v>0</v>
      </c>
      <c r="AO34" s="28"/>
      <c r="AP34" s="69" t="n">
        <v>0.615587459712863</v>
      </c>
      <c r="AQ34" s="40" t="n">
        <v>0.384412540287137</v>
      </c>
      <c r="AR34" s="40" t="n">
        <v>0</v>
      </c>
      <c r="AS34" s="70" t="n">
        <v>0</v>
      </c>
      <c r="AT34" s="7"/>
    </row>
    <row r="35" customFormat="false" ht="12.75" hidden="false" customHeight="false" outlineLevel="0" collapsed="false">
      <c r="A35" s="31" t="s">
        <v>53</v>
      </c>
      <c r="B35" s="2" t="s">
        <v>54</v>
      </c>
      <c r="C35" s="7"/>
      <c r="D35" s="28" t="n">
        <v>3975</v>
      </c>
      <c r="E35" s="29" t="n">
        <f aca="false">D35-SUM(G35:Y35)</f>
        <v>0</v>
      </c>
      <c r="F35" s="7"/>
      <c r="G35" s="93" t="n">
        <v>0</v>
      </c>
      <c r="H35" s="28" t="n">
        <v>0</v>
      </c>
      <c r="I35" s="28" t="n">
        <v>0</v>
      </c>
      <c r="J35" s="94" t="n">
        <v>0</v>
      </c>
      <c r="K35" s="28" t="n">
        <v>0</v>
      </c>
      <c r="L35" s="28" t="n">
        <v>0</v>
      </c>
      <c r="M35" s="28" t="n">
        <v>0</v>
      </c>
      <c r="N35" s="28" t="n">
        <v>0</v>
      </c>
      <c r="O35" s="28" t="n">
        <v>0</v>
      </c>
      <c r="P35" s="28" t="n">
        <v>0</v>
      </c>
      <c r="Q35" s="28" t="n">
        <v>0</v>
      </c>
      <c r="R35" s="28" t="n">
        <v>0</v>
      </c>
      <c r="S35" s="28" t="n">
        <v>0</v>
      </c>
      <c r="T35" s="28" t="n">
        <v>0</v>
      </c>
      <c r="U35" s="94" t="n">
        <v>3975</v>
      </c>
      <c r="V35" s="28" t="n">
        <v>0</v>
      </c>
      <c r="W35" s="28" t="n">
        <v>0</v>
      </c>
      <c r="X35" s="28" t="n">
        <v>0</v>
      </c>
      <c r="Y35" s="95" t="n">
        <v>0</v>
      </c>
      <c r="Z35" s="7"/>
      <c r="AA35" s="95" t="n">
        <v>3975</v>
      </c>
      <c r="AB35" s="7"/>
      <c r="AC35" s="29" t="n">
        <v>0</v>
      </c>
      <c r="AD35" s="29" t="n">
        <v>0</v>
      </c>
      <c r="AE35" s="96" t="n">
        <v>0</v>
      </c>
      <c r="AF35" s="29" t="n">
        <v>0</v>
      </c>
      <c r="AG35" s="97" t="n">
        <v>3975</v>
      </c>
      <c r="AH35" s="96" t="n">
        <v>0</v>
      </c>
      <c r="AI35" s="97" t="n">
        <v>0</v>
      </c>
      <c r="AJ35" s="7"/>
      <c r="AK35" s="28" t="n">
        <v>0</v>
      </c>
      <c r="AL35" s="28" t="n">
        <v>3975</v>
      </c>
      <c r="AM35" s="28" t="n">
        <v>0</v>
      </c>
      <c r="AN35" s="94" t="n">
        <v>0</v>
      </c>
      <c r="AO35" s="28"/>
      <c r="AP35" s="69" t="n">
        <v>0</v>
      </c>
      <c r="AQ35" s="40" t="n">
        <v>1</v>
      </c>
      <c r="AR35" s="40" t="n">
        <v>0</v>
      </c>
      <c r="AS35" s="70" t="n">
        <v>0</v>
      </c>
      <c r="AT35" s="7"/>
    </row>
    <row r="36" customFormat="false" ht="12.75" hidden="false" customHeight="false" outlineLevel="0" collapsed="false">
      <c r="A36" s="31" t="s">
        <v>55</v>
      </c>
      <c r="B36" s="2" t="s">
        <v>54</v>
      </c>
      <c r="C36" s="7"/>
      <c r="D36" s="28" t="n">
        <v>3033</v>
      </c>
      <c r="E36" s="29" t="n">
        <f aca="false">D36-SUM(G36:Y36)</f>
        <v>0</v>
      </c>
      <c r="F36" s="7"/>
      <c r="G36" s="93" t="n">
        <v>1867</v>
      </c>
      <c r="H36" s="28" t="n">
        <v>0</v>
      </c>
      <c r="I36" s="28" t="n">
        <v>0</v>
      </c>
      <c r="J36" s="94" t="n">
        <v>0</v>
      </c>
      <c r="K36" s="28" t="n">
        <v>0</v>
      </c>
      <c r="L36" s="28" t="n">
        <v>0</v>
      </c>
      <c r="M36" s="28" t="n">
        <v>0</v>
      </c>
      <c r="N36" s="28" t="n">
        <v>0</v>
      </c>
      <c r="O36" s="28" t="n">
        <v>0</v>
      </c>
      <c r="P36" s="28" t="n">
        <v>0</v>
      </c>
      <c r="Q36" s="28" t="n">
        <v>0</v>
      </c>
      <c r="R36" s="28" t="n">
        <v>0</v>
      </c>
      <c r="S36" s="28" t="n">
        <v>0</v>
      </c>
      <c r="T36" s="28" t="n">
        <v>0</v>
      </c>
      <c r="U36" s="94" t="n">
        <v>1166</v>
      </c>
      <c r="V36" s="28" t="n">
        <v>0</v>
      </c>
      <c r="W36" s="28" t="n">
        <v>0</v>
      </c>
      <c r="X36" s="28" t="n">
        <v>0</v>
      </c>
      <c r="Y36" s="95" t="n">
        <v>0</v>
      </c>
      <c r="Z36" s="7"/>
      <c r="AA36" s="95" t="n">
        <v>3033</v>
      </c>
      <c r="AB36" s="7"/>
      <c r="AC36" s="29" t="n">
        <v>0</v>
      </c>
      <c r="AD36" s="29" t="n">
        <v>1867</v>
      </c>
      <c r="AE36" s="96" t="n">
        <v>0</v>
      </c>
      <c r="AF36" s="29" t="n">
        <v>0</v>
      </c>
      <c r="AG36" s="97" t="n">
        <v>1166</v>
      </c>
      <c r="AH36" s="96" t="n">
        <v>0</v>
      </c>
      <c r="AI36" s="97" t="n">
        <v>0</v>
      </c>
      <c r="AJ36" s="7"/>
      <c r="AK36" s="28" t="n">
        <v>1867</v>
      </c>
      <c r="AL36" s="28" t="n">
        <v>1166</v>
      </c>
      <c r="AM36" s="28" t="n">
        <v>0</v>
      </c>
      <c r="AN36" s="94" t="n">
        <v>0</v>
      </c>
      <c r="AO36" s="28"/>
      <c r="AP36" s="69" t="n">
        <v>0.615562149686779</v>
      </c>
      <c r="AQ36" s="40" t="n">
        <v>0.384437850313221</v>
      </c>
      <c r="AR36" s="40" t="n">
        <v>0</v>
      </c>
      <c r="AS36" s="70" t="n">
        <v>0</v>
      </c>
      <c r="AT36" s="7"/>
    </row>
    <row r="37" customFormat="false" ht="12.75" hidden="false" customHeight="false" outlineLevel="0" collapsed="false">
      <c r="A37" s="31" t="s">
        <v>56</v>
      </c>
      <c r="B37" s="2" t="s">
        <v>57</v>
      </c>
      <c r="C37" s="7"/>
      <c r="D37" s="28" t="n">
        <v>84909</v>
      </c>
      <c r="E37" s="29" t="n">
        <f aca="false">D37-SUM(G37:Y37)</f>
        <v>0</v>
      </c>
      <c r="F37" s="7"/>
      <c r="G37" s="93" t="n">
        <v>52281</v>
      </c>
      <c r="H37" s="28" t="n">
        <v>0</v>
      </c>
      <c r="I37" s="28" t="n">
        <v>0</v>
      </c>
      <c r="J37" s="94" t="n">
        <v>0</v>
      </c>
      <c r="K37" s="28" t="n">
        <v>0</v>
      </c>
      <c r="L37" s="28" t="n">
        <v>0</v>
      </c>
      <c r="M37" s="28" t="n">
        <v>0</v>
      </c>
      <c r="N37" s="28" t="n">
        <v>0</v>
      </c>
      <c r="O37" s="28" t="n">
        <v>0</v>
      </c>
      <c r="P37" s="28" t="n">
        <v>0</v>
      </c>
      <c r="Q37" s="28" t="n">
        <v>0</v>
      </c>
      <c r="R37" s="28" t="n">
        <v>0</v>
      </c>
      <c r="S37" s="28" t="n">
        <v>0</v>
      </c>
      <c r="T37" s="28" t="n">
        <v>0</v>
      </c>
      <c r="U37" s="94" t="n">
        <v>32628</v>
      </c>
      <c r="V37" s="28" t="n">
        <v>0</v>
      </c>
      <c r="W37" s="28" t="n">
        <v>0</v>
      </c>
      <c r="X37" s="28" t="n">
        <v>0</v>
      </c>
      <c r="Y37" s="95" t="n">
        <v>0</v>
      </c>
      <c r="Z37" s="7"/>
      <c r="AA37" s="95" t="n">
        <v>84909</v>
      </c>
      <c r="AB37" s="7"/>
      <c r="AC37" s="29" t="n">
        <v>0</v>
      </c>
      <c r="AD37" s="29" t="n">
        <v>52281</v>
      </c>
      <c r="AE37" s="96" t="n">
        <v>0</v>
      </c>
      <c r="AF37" s="29" t="n">
        <v>0</v>
      </c>
      <c r="AG37" s="97" t="n">
        <v>32628</v>
      </c>
      <c r="AH37" s="96" t="n">
        <v>0</v>
      </c>
      <c r="AI37" s="97" t="n">
        <v>0</v>
      </c>
      <c r="AJ37" s="7"/>
      <c r="AK37" s="28" t="n">
        <v>52281</v>
      </c>
      <c r="AL37" s="28" t="n">
        <v>32628</v>
      </c>
      <c r="AM37" s="28" t="n">
        <v>0</v>
      </c>
      <c r="AN37" s="94" t="n">
        <v>0</v>
      </c>
      <c r="AO37" s="28"/>
      <c r="AP37" s="69" t="n">
        <v>0.615729781295269</v>
      </c>
      <c r="AQ37" s="40" t="n">
        <v>0.384270218704731</v>
      </c>
      <c r="AR37" s="40" t="n">
        <v>0</v>
      </c>
      <c r="AS37" s="70" t="n">
        <v>0</v>
      </c>
      <c r="AT37" s="7"/>
    </row>
    <row r="38" customFormat="false" ht="12.75" hidden="false" customHeight="false" outlineLevel="0" collapsed="false">
      <c r="A38" s="31" t="s">
        <v>58</v>
      </c>
      <c r="B38" s="2" t="s">
        <v>57</v>
      </c>
      <c r="C38" s="7"/>
      <c r="D38" s="28" t="n">
        <v>14349</v>
      </c>
      <c r="E38" s="29" t="n">
        <f aca="false">D38-SUM(G38:Y38)</f>
        <v>0</v>
      </c>
      <c r="F38" s="7"/>
      <c r="G38" s="93" t="n">
        <v>3859</v>
      </c>
      <c r="H38" s="28" t="n">
        <v>0</v>
      </c>
      <c r="I38" s="28" t="n">
        <v>4974</v>
      </c>
      <c r="J38" s="94" t="n">
        <v>0</v>
      </c>
      <c r="K38" s="28" t="n">
        <v>0</v>
      </c>
      <c r="L38" s="28" t="n">
        <v>0</v>
      </c>
      <c r="M38" s="28" t="n">
        <v>0</v>
      </c>
      <c r="N38" s="28" t="n">
        <v>0</v>
      </c>
      <c r="O38" s="28" t="n">
        <v>0</v>
      </c>
      <c r="P38" s="28" t="n">
        <v>0</v>
      </c>
      <c r="Q38" s="28" t="n">
        <v>0</v>
      </c>
      <c r="R38" s="28" t="n">
        <v>0</v>
      </c>
      <c r="S38" s="28" t="n">
        <v>0</v>
      </c>
      <c r="T38" s="28" t="n">
        <v>0</v>
      </c>
      <c r="U38" s="94" t="n">
        <v>5516</v>
      </c>
      <c r="V38" s="28" t="n">
        <v>0</v>
      </c>
      <c r="W38" s="28" t="n">
        <v>0</v>
      </c>
      <c r="X38" s="28" t="n">
        <v>0</v>
      </c>
      <c r="Y38" s="95" t="n">
        <v>0</v>
      </c>
      <c r="Z38" s="7"/>
      <c r="AA38" s="95" t="n">
        <v>14349</v>
      </c>
      <c r="AB38" s="7"/>
      <c r="AC38" s="29" t="n">
        <v>4974</v>
      </c>
      <c r="AD38" s="29" t="n">
        <v>3859</v>
      </c>
      <c r="AE38" s="96" t="n">
        <v>0</v>
      </c>
      <c r="AF38" s="29" t="n">
        <v>0</v>
      </c>
      <c r="AG38" s="97" t="n">
        <v>5516</v>
      </c>
      <c r="AH38" s="96" t="n">
        <v>0</v>
      </c>
      <c r="AI38" s="97" t="n">
        <v>0</v>
      </c>
      <c r="AJ38" s="7"/>
      <c r="AK38" s="28" t="n">
        <v>8833</v>
      </c>
      <c r="AL38" s="28" t="n">
        <v>5516</v>
      </c>
      <c r="AM38" s="28" t="n">
        <v>0</v>
      </c>
      <c r="AN38" s="94" t="n">
        <v>0</v>
      </c>
      <c r="AO38" s="28"/>
      <c r="AP38" s="69" t="n">
        <v>0.615582967454178</v>
      </c>
      <c r="AQ38" s="40" t="n">
        <v>0.384417032545822</v>
      </c>
      <c r="AR38" s="40" t="n">
        <v>0</v>
      </c>
      <c r="AS38" s="70" t="n">
        <v>0</v>
      </c>
      <c r="AT38" s="7"/>
    </row>
    <row r="39" customFormat="false" ht="12.75" hidden="false" customHeight="false" outlineLevel="0" collapsed="false">
      <c r="A39" s="31" t="s">
        <v>59</v>
      </c>
      <c r="B39" s="2" t="s">
        <v>57</v>
      </c>
      <c r="C39" s="7"/>
      <c r="D39" s="28" t="n">
        <v>38321</v>
      </c>
      <c r="E39" s="29" t="n">
        <f aca="false">D39-SUM(G39:Y39)</f>
        <v>0</v>
      </c>
      <c r="F39" s="7"/>
      <c r="G39" s="93" t="n">
        <v>20615</v>
      </c>
      <c r="H39" s="28" t="n">
        <v>0</v>
      </c>
      <c r="I39" s="28" t="n">
        <v>2980</v>
      </c>
      <c r="J39" s="94" t="n">
        <v>0</v>
      </c>
      <c r="K39" s="28" t="n">
        <v>0</v>
      </c>
      <c r="L39" s="28" t="n">
        <v>0</v>
      </c>
      <c r="M39" s="28" t="n">
        <v>0</v>
      </c>
      <c r="N39" s="28" t="n">
        <v>0</v>
      </c>
      <c r="O39" s="28" t="n">
        <v>0</v>
      </c>
      <c r="P39" s="28" t="n">
        <v>0</v>
      </c>
      <c r="Q39" s="28" t="n">
        <v>0</v>
      </c>
      <c r="R39" s="28" t="n">
        <v>0</v>
      </c>
      <c r="S39" s="28" t="n">
        <v>0</v>
      </c>
      <c r="T39" s="28" t="n">
        <v>0</v>
      </c>
      <c r="U39" s="94" t="n">
        <v>14726</v>
      </c>
      <c r="V39" s="28" t="n">
        <v>0</v>
      </c>
      <c r="W39" s="28" t="n">
        <v>0</v>
      </c>
      <c r="X39" s="28" t="n">
        <v>0</v>
      </c>
      <c r="Y39" s="95" t="n">
        <v>0</v>
      </c>
      <c r="Z39" s="7"/>
      <c r="AA39" s="95" t="n">
        <v>38321</v>
      </c>
      <c r="AB39" s="7"/>
      <c r="AC39" s="29" t="n">
        <v>2980</v>
      </c>
      <c r="AD39" s="29" t="n">
        <v>20615</v>
      </c>
      <c r="AE39" s="96" t="n">
        <v>0</v>
      </c>
      <c r="AF39" s="29" t="n">
        <v>0</v>
      </c>
      <c r="AG39" s="97" t="n">
        <v>14726</v>
      </c>
      <c r="AH39" s="96" t="n">
        <v>0</v>
      </c>
      <c r="AI39" s="97" t="n">
        <v>0</v>
      </c>
      <c r="AJ39" s="7"/>
      <c r="AK39" s="28" t="n">
        <v>23595</v>
      </c>
      <c r="AL39" s="28" t="n">
        <v>14726</v>
      </c>
      <c r="AM39" s="28" t="n">
        <v>0</v>
      </c>
      <c r="AN39" s="94" t="n">
        <v>0</v>
      </c>
      <c r="AO39" s="28"/>
      <c r="AP39" s="69" t="n">
        <v>0.615719840296443</v>
      </c>
      <c r="AQ39" s="40" t="n">
        <v>0.384280159703557</v>
      </c>
      <c r="AR39" s="40" t="n">
        <v>0</v>
      </c>
      <c r="AS39" s="70" t="n">
        <v>0</v>
      </c>
      <c r="AT39" s="7"/>
    </row>
    <row r="40" customFormat="false" ht="12.75" hidden="false" customHeight="false" outlineLevel="0" collapsed="false">
      <c r="A40" s="31" t="s">
        <v>60</v>
      </c>
      <c r="B40" s="2" t="s">
        <v>57</v>
      </c>
      <c r="C40" s="7"/>
      <c r="D40" s="28" t="n">
        <v>49631</v>
      </c>
      <c r="E40" s="29" t="n">
        <f aca="false">D40-SUM(G40:Y40)</f>
        <v>0</v>
      </c>
      <c r="F40" s="7"/>
      <c r="G40" s="93" t="n">
        <v>30559</v>
      </c>
      <c r="H40" s="28" t="n">
        <v>0</v>
      </c>
      <c r="I40" s="28" t="n">
        <v>0</v>
      </c>
      <c r="J40" s="94" t="n">
        <v>0</v>
      </c>
      <c r="K40" s="28" t="n">
        <v>0</v>
      </c>
      <c r="L40" s="28" t="n">
        <v>0</v>
      </c>
      <c r="M40" s="28" t="n">
        <v>0</v>
      </c>
      <c r="N40" s="28" t="n">
        <v>0</v>
      </c>
      <c r="O40" s="28" t="n">
        <v>0</v>
      </c>
      <c r="P40" s="28" t="n">
        <v>0</v>
      </c>
      <c r="Q40" s="28" t="n">
        <v>0</v>
      </c>
      <c r="R40" s="28" t="n">
        <v>0</v>
      </c>
      <c r="S40" s="28" t="n">
        <v>0</v>
      </c>
      <c r="T40" s="28" t="n">
        <v>0</v>
      </c>
      <c r="U40" s="94" t="n">
        <v>19072</v>
      </c>
      <c r="V40" s="28" t="n">
        <v>0</v>
      </c>
      <c r="W40" s="28" t="n">
        <v>0</v>
      </c>
      <c r="X40" s="28" t="n">
        <v>0</v>
      </c>
      <c r="Y40" s="95" t="n">
        <v>0</v>
      </c>
      <c r="Z40" s="7"/>
      <c r="AA40" s="95" t="n">
        <v>49631</v>
      </c>
      <c r="AB40" s="7"/>
      <c r="AC40" s="29" t="n">
        <v>0</v>
      </c>
      <c r="AD40" s="29" t="n">
        <v>30559</v>
      </c>
      <c r="AE40" s="96" t="n">
        <v>0</v>
      </c>
      <c r="AF40" s="29" t="n">
        <v>0</v>
      </c>
      <c r="AG40" s="97" t="n">
        <v>19072</v>
      </c>
      <c r="AH40" s="96" t="n">
        <v>0</v>
      </c>
      <c r="AI40" s="97" t="n">
        <v>0</v>
      </c>
      <c r="AJ40" s="7"/>
      <c r="AK40" s="28" t="n">
        <v>30559</v>
      </c>
      <c r="AL40" s="28" t="n">
        <v>19072</v>
      </c>
      <c r="AM40" s="28" t="n">
        <v>0</v>
      </c>
      <c r="AN40" s="94" t="n">
        <v>0</v>
      </c>
      <c r="AO40" s="28"/>
      <c r="AP40" s="69" t="n">
        <v>0.615724043440592</v>
      </c>
      <c r="AQ40" s="40" t="n">
        <v>0.384275956559408</v>
      </c>
      <c r="AR40" s="40" t="n">
        <v>0</v>
      </c>
      <c r="AS40" s="70" t="n">
        <v>0</v>
      </c>
      <c r="AT40" s="7"/>
    </row>
    <row r="41" customFormat="false" ht="12.75" hidden="false" customHeight="false" outlineLevel="0" collapsed="false">
      <c r="A41" s="31" t="s">
        <v>61</v>
      </c>
      <c r="B41" s="2" t="s">
        <v>62</v>
      </c>
      <c r="C41" s="7"/>
      <c r="D41" s="28" t="n">
        <v>23033</v>
      </c>
      <c r="E41" s="29" t="n">
        <f aca="false">D41-SUM(G41:Y41)</f>
        <v>0</v>
      </c>
      <c r="F41" s="7"/>
      <c r="G41" s="93" t="n">
        <v>14182</v>
      </c>
      <c r="H41" s="28" t="n">
        <v>0</v>
      </c>
      <c r="I41" s="28" t="n">
        <v>0</v>
      </c>
      <c r="J41" s="94" t="n">
        <v>0</v>
      </c>
      <c r="K41" s="28" t="n">
        <v>0</v>
      </c>
      <c r="L41" s="28" t="n">
        <v>0</v>
      </c>
      <c r="M41" s="28" t="n">
        <v>0</v>
      </c>
      <c r="N41" s="28" t="n">
        <v>0</v>
      </c>
      <c r="O41" s="28" t="n">
        <v>0</v>
      </c>
      <c r="P41" s="28" t="n">
        <v>0</v>
      </c>
      <c r="Q41" s="28" t="n">
        <v>0</v>
      </c>
      <c r="R41" s="28" t="n">
        <v>0</v>
      </c>
      <c r="S41" s="28" t="n">
        <v>0</v>
      </c>
      <c r="T41" s="28" t="n">
        <v>0</v>
      </c>
      <c r="U41" s="94" t="n">
        <v>8851</v>
      </c>
      <c r="V41" s="28" t="n">
        <v>0</v>
      </c>
      <c r="W41" s="28" t="n">
        <v>0</v>
      </c>
      <c r="X41" s="28" t="n">
        <v>0</v>
      </c>
      <c r="Y41" s="95" t="n">
        <v>0</v>
      </c>
      <c r="Z41" s="7"/>
      <c r="AA41" s="95" t="n">
        <v>23033</v>
      </c>
      <c r="AB41" s="7"/>
      <c r="AC41" s="29" t="n">
        <v>0</v>
      </c>
      <c r="AD41" s="29" t="n">
        <v>14182</v>
      </c>
      <c r="AE41" s="96" t="n">
        <v>0</v>
      </c>
      <c r="AF41" s="29" t="n">
        <v>0</v>
      </c>
      <c r="AG41" s="97" t="n">
        <v>8851</v>
      </c>
      <c r="AH41" s="96" t="n">
        <v>0</v>
      </c>
      <c r="AI41" s="97" t="n">
        <v>0</v>
      </c>
      <c r="AJ41" s="7"/>
      <c r="AK41" s="28" t="n">
        <v>14182</v>
      </c>
      <c r="AL41" s="28" t="n">
        <v>8851</v>
      </c>
      <c r="AM41" s="28" t="n">
        <v>0</v>
      </c>
      <c r="AN41" s="94" t="n">
        <v>0</v>
      </c>
      <c r="AO41" s="28"/>
      <c r="AP41" s="69" t="n">
        <v>0.615725263752008</v>
      </c>
      <c r="AQ41" s="40" t="n">
        <v>0.384274736247992</v>
      </c>
      <c r="AR41" s="40" t="n">
        <v>0</v>
      </c>
      <c r="AS41" s="70" t="n">
        <v>0</v>
      </c>
      <c r="AT41" s="7"/>
    </row>
    <row r="42" customFormat="false" ht="12.75" hidden="false" customHeight="false" outlineLevel="0" collapsed="false">
      <c r="A42" s="31" t="s">
        <v>63</v>
      </c>
      <c r="B42" s="2" t="s">
        <v>62</v>
      </c>
      <c r="C42" s="7"/>
      <c r="D42" s="28" t="n">
        <v>13795</v>
      </c>
      <c r="E42" s="29" t="n">
        <f aca="false">D42-SUM(G42:Y42)</f>
        <v>0</v>
      </c>
      <c r="F42" s="7"/>
      <c r="G42" s="93" t="n">
        <v>8494</v>
      </c>
      <c r="H42" s="28" t="n">
        <v>0</v>
      </c>
      <c r="I42" s="28" t="n">
        <v>0</v>
      </c>
      <c r="J42" s="94" t="n">
        <v>0</v>
      </c>
      <c r="K42" s="28" t="n">
        <v>0</v>
      </c>
      <c r="L42" s="28" t="n">
        <v>0</v>
      </c>
      <c r="M42" s="28" t="n">
        <v>0</v>
      </c>
      <c r="N42" s="28" t="n">
        <v>0</v>
      </c>
      <c r="O42" s="28" t="n">
        <v>0</v>
      </c>
      <c r="P42" s="28" t="n">
        <v>0</v>
      </c>
      <c r="Q42" s="28" t="n">
        <v>0</v>
      </c>
      <c r="R42" s="28" t="n">
        <v>0</v>
      </c>
      <c r="S42" s="28" t="n">
        <v>0</v>
      </c>
      <c r="T42" s="28" t="n">
        <v>0</v>
      </c>
      <c r="U42" s="94" t="n">
        <v>5301</v>
      </c>
      <c r="V42" s="28" t="n">
        <v>0</v>
      </c>
      <c r="W42" s="28" t="n">
        <v>0</v>
      </c>
      <c r="X42" s="28" t="n">
        <v>0</v>
      </c>
      <c r="Y42" s="95" t="n">
        <v>0</v>
      </c>
      <c r="Z42" s="7"/>
      <c r="AA42" s="95" t="n">
        <v>13795</v>
      </c>
      <c r="AB42" s="7"/>
      <c r="AC42" s="29" t="n">
        <v>0</v>
      </c>
      <c r="AD42" s="29" t="n">
        <v>8494</v>
      </c>
      <c r="AE42" s="96" t="n">
        <v>0</v>
      </c>
      <c r="AF42" s="29" t="n">
        <v>0</v>
      </c>
      <c r="AG42" s="97" t="n">
        <v>5301</v>
      </c>
      <c r="AH42" s="96" t="n">
        <v>0</v>
      </c>
      <c r="AI42" s="97" t="n">
        <v>0</v>
      </c>
      <c r="AJ42" s="7"/>
      <c r="AK42" s="28" t="n">
        <v>8494</v>
      </c>
      <c r="AL42" s="28" t="n">
        <v>5301</v>
      </c>
      <c r="AM42" s="28" t="n">
        <v>0</v>
      </c>
      <c r="AN42" s="94" t="n">
        <v>0</v>
      </c>
      <c r="AO42" s="28"/>
      <c r="AP42" s="69" t="n">
        <v>0.615730337078652</v>
      </c>
      <c r="AQ42" s="40" t="n">
        <v>0.384269662921348</v>
      </c>
      <c r="AR42" s="40" t="n">
        <v>0</v>
      </c>
      <c r="AS42" s="70" t="n">
        <v>0</v>
      </c>
      <c r="AT42" s="7"/>
    </row>
    <row r="43" customFormat="false" ht="12.75" hidden="false" customHeight="false" outlineLevel="0" collapsed="false">
      <c r="A43" s="31" t="s">
        <v>64</v>
      </c>
      <c r="B43" s="2" t="s">
        <v>65</v>
      </c>
      <c r="C43" s="7"/>
      <c r="D43" s="28" t="n">
        <v>11418</v>
      </c>
      <c r="E43" s="29" t="n">
        <f aca="false">D43-SUM(G43:Y43)</f>
        <v>0</v>
      </c>
      <c r="F43" s="7"/>
      <c r="G43" s="93" t="n">
        <v>0</v>
      </c>
      <c r="H43" s="28" t="n">
        <v>0</v>
      </c>
      <c r="I43" s="28" t="n">
        <v>0</v>
      </c>
      <c r="J43" s="94" t="n">
        <v>0</v>
      </c>
      <c r="K43" s="28" t="n">
        <v>0</v>
      </c>
      <c r="L43" s="28" t="n">
        <v>11418</v>
      </c>
      <c r="M43" s="28" t="n">
        <v>0</v>
      </c>
      <c r="N43" s="28" t="n">
        <v>0</v>
      </c>
      <c r="O43" s="28" t="n">
        <v>0</v>
      </c>
      <c r="P43" s="28" t="n">
        <v>0</v>
      </c>
      <c r="Q43" s="28" t="n">
        <v>0</v>
      </c>
      <c r="R43" s="28" t="n">
        <v>0</v>
      </c>
      <c r="S43" s="28" t="n">
        <v>0</v>
      </c>
      <c r="T43" s="28" t="n">
        <v>0</v>
      </c>
      <c r="U43" s="94" t="n">
        <v>0</v>
      </c>
      <c r="V43" s="28" t="n">
        <v>0</v>
      </c>
      <c r="W43" s="28" t="n">
        <v>0</v>
      </c>
      <c r="X43" s="28" t="n">
        <v>0</v>
      </c>
      <c r="Y43" s="95" t="n">
        <v>0</v>
      </c>
      <c r="Z43" s="7"/>
      <c r="AA43" s="95" t="n">
        <v>11418</v>
      </c>
      <c r="AB43" s="7"/>
      <c r="AC43" s="29" t="n">
        <v>0</v>
      </c>
      <c r="AD43" s="29" t="n">
        <v>0</v>
      </c>
      <c r="AE43" s="96" t="n">
        <v>0</v>
      </c>
      <c r="AF43" s="29" t="n">
        <v>11418</v>
      </c>
      <c r="AG43" s="97" t="n">
        <v>0</v>
      </c>
      <c r="AH43" s="96" t="n">
        <v>0</v>
      </c>
      <c r="AI43" s="97" t="n">
        <v>0</v>
      </c>
      <c r="AJ43" s="7"/>
      <c r="AK43" s="28" t="n">
        <v>0</v>
      </c>
      <c r="AL43" s="28" t="n">
        <v>11418</v>
      </c>
      <c r="AM43" s="28" t="n">
        <v>0</v>
      </c>
      <c r="AN43" s="94" t="n">
        <v>0</v>
      </c>
      <c r="AO43" s="28"/>
      <c r="AP43" s="69" t="n">
        <v>0</v>
      </c>
      <c r="AQ43" s="40" t="n">
        <v>1</v>
      </c>
      <c r="AR43" s="40" t="n">
        <v>0</v>
      </c>
      <c r="AS43" s="70" t="n">
        <v>0</v>
      </c>
      <c r="AT43" s="7"/>
    </row>
    <row r="44" customFormat="false" ht="12.75" hidden="false" customHeight="false" outlineLevel="0" collapsed="false">
      <c r="A44" s="31" t="s">
        <v>66</v>
      </c>
      <c r="B44" s="2" t="s">
        <v>65</v>
      </c>
      <c r="C44" s="7"/>
      <c r="D44" s="28" t="n">
        <v>3413</v>
      </c>
      <c r="E44" s="29" t="n">
        <f aca="false">D44-SUM(G44:Y44)</f>
        <v>0</v>
      </c>
      <c r="F44" s="7"/>
      <c r="G44" s="93" t="n">
        <v>0</v>
      </c>
      <c r="H44" s="28" t="n">
        <v>0</v>
      </c>
      <c r="I44" s="28" t="n">
        <v>2101</v>
      </c>
      <c r="J44" s="94" t="n">
        <v>0</v>
      </c>
      <c r="K44" s="28" t="n">
        <v>0</v>
      </c>
      <c r="L44" s="28" t="n">
        <v>0</v>
      </c>
      <c r="M44" s="28" t="n">
        <v>0</v>
      </c>
      <c r="N44" s="28" t="n">
        <v>0</v>
      </c>
      <c r="O44" s="28" t="n">
        <v>0</v>
      </c>
      <c r="P44" s="28" t="n">
        <v>0</v>
      </c>
      <c r="Q44" s="28" t="n">
        <v>0</v>
      </c>
      <c r="R44" s="28" t="n">
        <v>0</v>
      </c>
      <c r="S44" s="28" t="n">
        <v>0</v>
      </c>
      <c r="T44" s="28" t="n">
        <v>0</v>
      </c>
      <c r="U44" s="94" t="n">
        <v>1312</v>
      </c>
      <c r="V44" s="28" t="n">
        <v>0</v>
      </c>
      <c r="W44" s="28" t="n">
        <v>0</v>
      </c>
      <c r="X44" s="28" t="n">
        <v>0</v>
      </c>
      <c r="Y44" s="95" t="n">
        <v>0</v>
      </c>
      <c r="Z44" s="7"/>
      <c r="AA44" s="95" t="n">
        <v>3413</v>
      </c>
      <c r="AB44" s="7"/>
      <c r="AC44" s="29" t="n">
        <v>2101</v>
      </c>
      <c r="AD44" s="29" t="n">
        <v>0</v>
      </c>
      <c r="AE44" s="96" t="n">
        <v>0</v>
      </c>
      <c r="AF44" s="29" t="n">
        <v>0</v>
      </c>
      <c r="AG44" s="97" t="n">
        <v>1312</v>
      </c>
      <c r="AH44" s="96" t="n">
        <v>0</v>
      </c>
      <c r="AI44" s="97" t="n">
        <v>0</v>
      </c>
      <c r="AJ44" s="7"/>
      <c r="AK44" s="28" t="n">
        <v>2101</v>
      </c>
      <c r="AL44" s="28" t="n">
        <v>1312</v>
      </c>
      <c r="AM44" s="28" t="n">
        <v>0</v>
      </c>
      <c r="AN44" s="94" t="n">
        <v>0</v>
      </c>
      <c r="AO44" s="28"/>
      <c r="AP44" s="69" t="n">
        <v>0.615587459712863</v>
      </c>
      <c r="AQ44" s="40" t="n">
        <v>0.384412540287137</v>
      </c>
      <c r="AR44" s="40" t="n">
        <v>0</v>
      </c>
      <c r="AS44" s="70" t="n">
        <v>0</v>
      </c>
      <c r="AT44" s="7"/>
    </row>
    <row r="45" customFormat="false" ht="12.75" hidden="false" customHeight="false" outlineLevel="0" collapsed="false">
      <c r="A45" s="31" t="s">
        <v>67</v>
      </c>
      <c r="B45" s="2" t="s">
        <v>68</v>
      </c>
      <c r="C45" s="7"/>
      <c r="D45" s="28" t="n">
        <v>3413</v>
      </c>
      <c r="E45" s="29" t="n">
        <f aca="false">D45-SUM(G45:Y45)</f>
        <v>0</v>
      </c>
      <c r="F45" s="7"/>
      <c r="G45" s="93" t="n">
        <v>2099</v>
      </c>
      <c r="H45" s="28" t="n">
        <v>0</v>
      </c>
      <c r="I45" s="28" t="n">
        <v>0</v>
      </c>
      <c r="J45" s="94" t="n">
        <v>0</v>
      </c>
      <c r="K45" s="28" t="n">
        <v>1313</v>
      </c>
      <c r="L45" s="28" t="n">
        <v>0</v>
      </c>
      <c r="M45" s="28" t="n">
        <v>0</v>
      </c>
      <c r="N45" s="28" t="n">
        <v>0</v>
      </c>
      <c r="O45" s="28" t="n">
        <v>0</v>
      </c>
      <c r="P45" s="28" t="n">
        <v>0</v>
      </c>
      <c r="Q45" s="28" t="n">
        <v>0</v>
      </c>
      <c r="R45" s="28" t="n">
        <v>0</v>
      </c>
      <c r="S45" s="28" t="n">
        <v>0</v>
      </c>
      <c r="T45" s="28" t="n">
        <v>0</v>
      </c>
      <c r="U45" s="94" t="n">
        <v>1</v>
      </c>
      <c r="V45" s="28" t="n">
        <v>0</v>
      </c>
      <c r="W45" s="28" t="n">
        <v>0</v>
      </c>
      <c r="X45" s="28" t="n">
        <v>0</v>
      </c>
      <c r="Y45" s="95" t="n">
        <v>0</v>
      </c>
      <c r="Z45" s="7"/>
      <c r="AA45" s="95" t="n">
        <v>3413</v>
      </c>
      <c r="AB45" s="7"/>
      <c r="AC45" s="29" t="n">
        <v>0</v>
      </c>
      <c r="AD45" s="29" t="n">
        <v>2099</v>
      </c>
      <c r="AE45" s="96" t="n">
        <v>0</v>
      </c>
      <c r="AF45" s="29" t="n">
        <v>1313</v>
      </c>
      <c r="AG45" s="97" t="n">
        <v>1</v>
      </c>
      <c r="AH45" s="96" t="n">
        <v>0</v>
      </c>
      <c r="AI45" s="97" t="n">
        <v>0</v>
      </c>
      <c r="AJ45" s="7"/>
      <c r="AK45" s="28" t="n">
        <v>2099</v>
      </c>
      <c r="AL45" s="28" t="n">
        <v>1314</v>
      </c>
      <c r="AM45" s="28" t="n">
        <v>0</v>
      </c>
      <c r="AN45" s="94" t="n">
        <v>0</v>
      </c>
      <c r="AO45" s="28"/>
      <c r="AP45" s="69" t="n">
        <v>0.615001464986815</v>
      </c>
      <c r="AQ45" s="40" t="n">
        <v>0.384998535013185</v>
      </c>
      <c r="AR45" s="40" t="n">
        <v>0</v>
      </c>
      <c r="AS45" s="70" t="n">
        <v>0</v>
      </c>
      <c r="AT45" s="7"/>
    </row>
    <row r="46" customFormat="false" ht="12.75" hidden="false" customHeight="false" outlineLevel="0" collapsed="false">
      <c r="A46" s="31" t="s">
        <v>69</v>
      </c>
      <c r="B46" s="2" t="s">
        <v>68</v>
      </c>
      <c r="C46" s="7"/>
      <c r="D46" s="28" t="n">
        <v>3975</v>
      </c>
      <c r="E46" s="29" t="n">
        <f aca="false">D46-SUM(G46:Y46)</f>
        <v>0</v>
      </c>
      <c r="F46" s="7"/>
      <c r="G46" s="93" t="n">
        <v>0</v>
      </c>
      <c r="H46" s="28" t="n">
        <v>0</v>
      </c>
      <c r="I46" s="28" t="n">
        <v>0</v>
      </c>
      <c r="J46" s="94" t="n">
        <v>0</v>
      </c>
      <c r="K46" s="28" t="n">
        <v>3975</v>
      </c>
      <c r="L46" s="28" t="n">
        <v>0</v>
      </c>
      <c r="M46" s="28" t="n">
        <v>0</v>
      </c>
      <c r="N46" s="28" t="n">
        <v>0</v>
      </c>
      <c r="O46" s="28" t="n">
        <v>0</v>
      </c>
      <c r="P46" s="28" t="n">
        <v>0</v>
      </c>
      <c r="Q46" s="28" t="n">
        <v>0</v>
      </c>
      <c r="R46" s="28" t="n">
        <v>0</v>
      </c>
      <c r="S46" s="28" t="n">
        <v>0</v>
      </c>
      <c r="T46" s="28" t="n">
        <v>0</v>
      </c>
      <c r="U46" s="94" t="n">
        <v>0</v>
      </c>
      <c r="V46" s="28" t="n">
        <v>0</v>
      </c>
      <c r="W46" s="28" t="n">
        <v>0</v>
      </c>
      <c r="X46" s="28" t="n">
        <v>0</v>
      </c>
      <c r="Y46" s="95" t="n">
        <v>0</v>
      </c>
      <c r="Z46" s="7"/>
      <c r="AA46" s="95" t="n">
        <v>3975</v>
      </c>
      <c r="AB46" s="7"/>
      <c r="AC46" s="29" t="n">
        <v>0</v>
      </c>
      <c r="AD46" s="29" t="n">
        <v>0</v>
      </c>
      <c r="AE46" s="96" t="n">
        <v>0</v>
      </c>
      <c r="AF46" s="29" t="n">
        <v>3975</v>
      </c>
      <c r="AG46" s="97" t="n">
        <v>0</v>
      </c>
      <c r="AH46" s="96" t="n">
        <v>0</v>
      </c>
      <c r="AI46" s="97" t="n">
        <v>0</v>
      </c>
      <c r="AJ46" s="7"/>
      <c r="AK46" s="28" t="n">
        <v>0</v>
      </c>
      <c r="AL46" s="28" t="n">
        <v>3975</v>
      </c>
      <c r="AM46" s="28" t="n">
        <v>0</v>
      </c>
      <c r="AN46" s="94" t="n">
        <v>0</v>
      </c>
      <c r="AO46" s="28"/>
      <c r="AP46" s="69" t="n">
        <v>0</v>
      </c>
      <c r="AQ46" s="40" t="n">
        <v>1</v>
      </c>
      <c r="AR46" s="40" t="n">
        <v>0</v>
      </c>
      <c r="AS46" s="70" t="n">
        <v>0</v>
      </c>
      <c r="AT46" s="7"/>
    </row>
    <row r="47" customFormat="false" ht="12.75" hidden="false" customHeight="false" outlineLevel="0" collapsed="false">
      <c r="A47" s="31" t="s">
        <v>70</v>
      </c>
      <c r="B47" s="2" t="s">
        <v>71</v>
      </c>
      <c r="C47" s="7"/>
      <c r="D47" s="28" t="n">
        <v>6820</v>
      </c>
      <c r="E47" s="29" t="n">
        <f aca="false">D47-SUM(G47:Y47)</f>
        <v>0</v>
      </c>
      <c r="F47" s="7"/>
      <c r="G47" s="93" t="n">
        <v>0</v>
      </c>
      <c r="H47" s="28" t="n">
        <v>0</v>
      </c>
      <c r="I47" s="28" t="n">
        <v>0</v>
      </c>
      <c r="J47" s="94" t="n">
        <v>0</v>
      </c>
      <c r="K47" s="28" t="n">
        <v>6820</v>
      </c>
      <c r="L47" s="28" t="n">
        <v>0</v>
      </c>
      <c r="M47" s="28" t="n">
        <v>0</v>
      </c>
      <c r="N47" s="28" t="n">
        <v>0</v>
      </c>
      <c r="O47" s="28" t="n">
        <v>0</v>
      </c>
      <c r="P47" s="28" t="n">
        <v>0</v>
      </c>
      <c r="Q47" s="28" t="n">
        <v>0</v>
      </c>
      <c r="R47" s="28" t="n">
        <v>0</v>
      </c>
      <c r="S47" s="28" t="n">
        <v>0</v>
      </c>
      <c r="T47" s="28" t="n">
        <v>0</v>
      </c>
      <c r="U47" s="94" t="n">
        <v>0</v>
      </c>
      <c r="V47" s="28" t="n">
        <v>0</v>
      </c>
      <c r="W47" s="28" t="n">
        <v>0</v>
      </c>
      <c r="X47" s="28" t="n">
        <v>0</v>
      </c>
      <c r="Y47" s="95" t="n">
        <v>0</v>
      </c>
      <c r="Z47" s="7"/>
      <c r="AA47" s="95" t="n">
        <v>6820</v>
      </c>
      <c r="AB47" s="7"/>
      <c r="AC47" s="29" t="n">
        <v>0</v>
      </c>
      <c r="AD47" s="29" t="n">
        <v>0</v>
      </c>
      <c r="AE47" s="96" t="n">
        <v>0</v>
      </c>
      <c r="AF47" s="29" t="n">
        <v>6820</v>
      </c>
      <c r="AG47" s="97" t="n">
        <v>0</v>
      </c>
      <c r="AH47" s="96" t="n">
        <v>0</v>
      </c>
      <c r="AI47" s="97" t="n">
        <v>0</v>
      </c>
      <c r="AJ47" s="7"/>
      <c r="AK47" s="28" t="n">
        <v>0</v>
      </c>
      <c r="AL47" s="28" t="n">
        <v>6820</v>
      </c>
      <c r="AM47" s="28" t="n">
        <v>0</v>
      </c>
      <c r="AN47" s="94" t="n">
        <v>0</v>
      </c>
      <c r="AO47" s="28"/>
      <c r="AP47" s="69" t="n">
        <v>0</v>
      </c>
      <c r="AQ47" s="40" t="n">
        <v>1</v>
      </c>
      <c r="AR47" s="40" t="n">
        <v>0</v>
      </c>
      <c r="AS47" s="70" t="n">
        <v>0</v>
      </c>
      <c r="AT47" s="7"/>
    </row>
    <row r="48" customFormat="false" ht="12.75" hidden="false" customHeight="false" outlineLevel="0" collapsed="false">
      <c r="A48" s="31" t="s">
        <v>72</v>
      </c>
      <c r="B48" s="2" t="s">
        <v>71</v>
      </c>
      <c r="C48" s="7"/>
      <c r="D48" s="28" t="n">
        <v>13948</v>
      </c>
      <c r="E48" s="29" t="n">
        <f aca="false">D48-SUM(G48:Y48)</f>
        <v>0</v>
      </c>
      <c r="F48" s="7"/>
      <c r="G48" s="93" t="n">
        <v>0</v>
      </c>
      <c r="H48" s="28" t="n">
        <v>0</v>
      </c>
      <c r="I48" s="28" t="n">
        <v>0</v>
      </c>
      <c r="J48" s="94" t="n">
        <v>0</v>
      </c>
      <c r="K48" s="28" t="n">
        <v>13948</v>
      </c>
      <c r="L48" s="28" t="n">
        <v>0</v>
      </c>
      <c r="M48" s="28" t="n">
        <v>0</v>
      </c>
      <c r="N48" s="28" t="n">
        <v>0</v>
      </c>
      <c r="O48" s="28" t="n">
        <v>0</v>
      </c>
      <c r="P48" s="28" t="n">
        <v>0</v>
      </c>
      <c r="Q48" s="28" t="n">
        <v>0</v>
      </c>
      <c r="R48" s="28" t="n">
        <v>0</v>
      </c>
      <c r="S48" s="28" t="n">
        <v>0</v>
      </c>
      <c r="T48" s="28" t="n">
        <v>0</v>
      </c>
      <c r="U48" s="94" t="n">
        <v>0</v>
      </c>
      <c r="V48" s="28" t="n">
        <v>0</v>
      </c>
      <c r="W48" s="28" t="n">
        <v>0</v>
      </c>
      <c r="X48" s="28" t="n">
        <v>0</v>
      </c>
      <c r="Y48" s="95" t="n">
        <v>0</v>
      </c>
      <c r="Z48" s="7"/>
      <c r="AA48" s="95" t="n">
        <v>13948</v>
      </c>
      <c r="AB48" s="7"/>
      <c r="AC48" s="29" t="n">
        <v>0</v>
      </c>
      <c r="AD48" s="29" t="n">
        <v>0</v>
      </c>
      <c r="AE48" s="96" t="n">
        <v>0</v>
      </c>
      <c r="AF48" s="29" t="n">
        <v>13948</v>
      </c>
      <c r="AG48" s="97" t="n">
        <v>0</v>
      </c>
      <c r="AH48" s="96" t="n">
        <v>0</v>
      </c>
      <c r="AI48" s="97" t="n">
        <v>0</v>
      </c>
      <c r="AJ48" s="7"/>
      <c r="AK48" s="28" t="n">
        <v>0</v>
      </c>
      <c r="AL48" s="28" t="n">
        <v>13948</v>
      </c>
      <c r="AM48" s="28" t="n">
        <v>0</v>
      </c>
      <c r="AN48" s="94" t="n">
        <v>0</v>
      </c>
      <c r="AO48" s="28"/>
      <c r="AP48" s="69" t="n">
        <v>0</v>
      </c>
      <c r="AQ48" s="40" t="n">
        <v>1</v>
      </c>
      <c r="AR48" s="40" t="n">
        <v>0</v>
      </c>
      <c r="AS48" s="70" t="n">
        <v>0</v>
      </c>
      <c r="AT48" s="7"/>
    </row>
    <row r="49" customFormat="false" ht="12.75" hidden="false" customHeight="false" outlineLevel="0" collapsed="false">
      <c r="A49" s="31" t="s">
        <v>73</v>
      </c>
      <c r="B49" s="2" t="s">
        <v>71</v>
      </c>
      <c r="C49" s="7"/>
      <c r="D49" s="28" t="n">
        <v>40403</v>
      </c>
      <c r="E49" s="29" t="n">
        <f aca="false">D49-SUM(G49:Y49)</f>
        <v>0</v>
      </c>
      <c r="F49" s="7"/>
      <c r="G49" s="93" t="n">
        <v>0</v>
      </c>
      <c r="H49" s="28" t="n">
        <v>0</v>
      </c>
      <c r="I49" s="28" t="n">
        <v>0</v>
      </c>
      <c r="J49" s="94" t="n">
        <v>0</v>
      </c>
      <c r="K49" s="28" t="n">
        <v>40403</v>
      </c>
      <c r="L49" s="28" t="n">
        <v>0</v>
      </c>
      <c r="M49" s="28" t="n">
        <v>0</v>
      </c>
      <c r="N49" s="28" t="n">
        <v>0</v>
      </c>
      <c r="O49" s="28" t="n">
        <v>0</v>
      </c>
      <c r="P49" s="28" t="n">
        <v>0</v>
      </c>
      <c r="Q49" s="28" t="n">
        <v>0</v>
      </c>
      <c r="R49" s="28" t="n">
        <v>0</v>
      </c>
      <c r="S49" s="28" t="n">
        <v>0</v>
      </c>
      <c r="T49" s="28" t="n">
        <v>0</v>
      </c>
      <c r="U49" s="94" t="n">
        <v>0</v>
      </c>
      <c r="V49" s="28" t="n">
        <v>0</v>
      </c>
      <c r="W49" s="28" t="n">
        <v>0</v>
      </c>
      <c r="X49" s="28" t="n">
        <v>0</v>
      </c>
      <c r="Y49" s="95" t="n">
        <v>0</v>
      </c>
      <c r="Z49" s="7"/>
      <c r="AA49" s="95" t="n">
        <v>40403</v>
      </c>
      <c r="AB49" s="7"/>
      <c r="AC49" s="29" t="n">
        <v>0</v>
      </c>
      <c r="AD49" s="29" t="n">
        <v>0</v>
      </c>
      <c r="AE49" s="96" t="n">
        <v>0</v>
      </c>
      <c r="AF49" s="29" t="n">
        <v>40403</v>
      </c>
      <c r="AG49" s="97" t="n">
        <v>0</v>
      </c>
      <c r="AH49" s="96" t="n">
        <v>0</v>
      </c>
      <c r="AI49" s="97" t="n">
        <v>0</v>
      </c>
      <c r="AJ49" s="7"/>
      <c r="AK49" s="28" t="n">
        <v>0</v>
      </c>
      <c r="AL49" s="28" t="n">
        <v>40403</v>
      </c>
      <c r="AM49" s="28" t="n">
        <v>0</v>
      </c>
      <c r="AN49" s="94" t="n">
        <v>0</v>
      </c>
      <c r="AO49" s="28"/>
      <c r="AP49" s="69" t="n">
        <v>0</v>
      </c>
      <c r="AQ49" s="40" t="n">
        <v>1</v>
      </c>
      <c r="AR49" s="40" t="n">
        <v>0</v>
      </c>
      <c r="AS49" s="70" t="n">
        <v>0</v>
      </c>
      <c r="AT49" s="7"/>
    </row>
    <row r="50" customFormat="false" ht="12.75" hidden="false" customHeight="false" outlineLevel="0" collapsed="false">
      <c r="A50" s="31" t="s">
        <v>74</v>
      </c>
      <c r="B50" s="2" t="s">
        <v>71</v>
      </c>
      <c r="C50" s="7"/>
      <c r="D50" s="28" t="n">
        <v>100000</v>
      </c>
      <c r="E50" s="29" t="n">
        <f aca="false">D50-SUM(G50:Y50)</f>
        <v>0</v>
      </c>
      <c r="F50" s="7"/>
      <c r="G50" s="93" t="n">
        <v>61574</v>
      </c>
      <c r="H50" s="28" t="n">
        <v>0</v>
      </c>
      <c r="I50" s="28" t="n">
        <v>0</v>
      </c>
      <c r="J50" s="94" t="n">
        <v>0</v>
      </c>
      <c r="K50" s="28" t="n">
        <v>38426</v>
      </c>
      <c r="L50" s="28" t="n">
        <v>0</v>
      </c>
      <c r="M50" s="28" t="n">
        <v>0</v>
      </c>
      <c r="N50" s="28" t="n">
        <v>0</v>
      </c>
      <c r="O50" s="28" t="n">
        <v>0</v>
      </c>
      <c r="P50" s="28" t="n">
        <v>0</v>
      </c>
      <c r="Q50" s="28" t="n">
        <v>0</v>
      </c>
      <c r="R50" s="28" t="n">
        <v>0</v>
      </c>
      <c r="S50" s="28" t="n">
        <v>0</v>
      </c>
      <c r="T50" s="28" t="n">
        <v>0</v>
      </c>
      <c r="U50" s="94" t="n">
        <v>0</v>
      </c>
      <c r="V50" s="28" t="n">
        <v>0</v>
      </c>
      <c r="W50" s="28" t="n">
        <v>0</v>
      </c>
      <c r="X50" s="28" t="n">
        <v>0</v>
      </c>
      <c r="Y50" s="95" t="n">
        <v>0</v>
      </c>
      <c r="Z50" s="7"/>
      <c r="AA50" s="95" t="n">
        <v>100000</v>
      </c>
      <c r="AB50" s="7"/>
      <c r="AC50" s="29" t="n">
        <v>0</v>
      </c>
      <c r="AD50" s="29" t="n">
        <v>61574</v>
      </c>
      <c r="AE50" s="96" t="n">
        <v>0</v>
      </c>
      <c r="AF50" s="29" t="n">
        <v>38426</v>
      </c>
      <c r="AG50" s="97" t="n">
        <v>0</v>
      </c>
      <c r="AH50" s="96" t="n">
        <v>0</v>
      </c>
      <c r="AI50" s="97" t="n">
        <v>0</v>
      </c>
      <c r="AJ50" s="7"/>
      <c r="AK50" s="28" t="n">
        <v>61574</v>
      </c>
      <c r="AL50" s="28" t="n">
        <v>38426</v>
      </c>
      <c r="AM50" s="28" t="n">
        <v>0</v>
      </c>
      <c r="AN50" s="94" t="n">
        <v>0</v>
      </c>
      <c r="AO50" s="28"/>
      <c r="AP50" s="69" t="n">
        <v>0.61574</v>
      </c>
      <c r="AQ50" s="40" t="n">
        <v>0.38426</v>
      </c>
      <c r="AR50" s="40" t="n">
        <v>0</v>
      </c>
      <c r="AS50" s="70" t="n">
        <v>0</v>
      </c>
      <c r="AT50" s="7"/>
    </row>
    <row r="51" customFormat="false" ht="12.75" hidden="false" customHeight="false" outlineLevel="0" collapsed="false">
      <c r="A51" s="31" t="s">
        <v>75</v>
      </c>
      <c r="B51" s="2" t="s">
        <v>71</v>
      </c>
      <c r="C51" s="7"/>
      <c r="D51" s="28" t="n">
        <v>29487</v>
      </c>
      <c r="E51" s="29" t="n">
        <f aca="false">D51-SUM(G51:Y51)</f>
        <v>0</v>
      </c>
      <c r="F51" s="7"/>
      <c r="G51" s="93" t="n">
        <v>18155</v>
      </c>
      <c r="H51" s="28" t="n">
        <v>0</v>
      </c>
      <c r="I51" s="28" t="n">
        <v>0</v>
      </c>
      <c r="J51" s="94" t="n">
        <v>0</v>
      </c>
      <c r="K51" s="28" t="n">
        <v>11332</v>
      </c>
      <c r="L51" s="28" t="n">
        <v>0</v>
      </c>
      <c r="M51" s="28" t="n">
        <v>0</v>
      </c>
      <c r="N51" s="28" t="n">
        <v>0</v>
      </c>
      <c r="O51" s="28" t="n">
        <v>0</v>
      </c>
      <c r="P51" s="28" t="n">
        <v>0</v>
      </c>
      <c r="Q51" s="28" t="n">
        <v>0</v>
      </c>
      <c r="R51" s="28" t="n">
        <v>0</v>
      </c>
      <c r="S51" s="28" t="n">
        <v>0</v>
      </c>
      <c r="T51" s="28" t="n">
        <v>0</v>
      </c>
      <c r="U51" s="94" t="n">
        <v>0</v>
      </c>
      <c r="V51" s="28" t="n">
        <v>0</v>
      </c>
      <c r="W51" s="28" t="n">
        <v>0</v>
      </c>
      <c r="X51" s="28" t="n">
        <v>0</v>
      </c>
      <c r="Y51" s="95" t="n">
        <v>0</v>
      </c>
      <c r="Z51" s="7"/>
      <c r="AA51" s="95" t="n">
        <v>29487</v>
      </c>
      <c r="AB51" s="7"/>
      <c r="AC51" s="29" t="n">
        <v>0</v>
      </c>
      <c r="AD51" s="29" t="n">
        <v>18155</v>
      </c>
      <c r="AE51" s="96" t="n">
        <v>0</v>
      </c>
      <c r="AF51" s="29" t="n">
        <v>11332</v>
      </c>
      <c r="AG51" s="97" t="n">
        <v>0</v>
      </c>
      <c r="AH51" s="96" t="n">
        <v>0</v>
      </c>
      <c r="AI51" s="97" t="n">
        <v>0</v>
      </c>
      <c r="AJ51" s="7"/>
      <c r="AK51" s="28" t="n">
        <v>18155</v>
      </c>
      <c r="AL51" s="28" t="n">
        <v>11332</v>
      </c>
      <c r="AM51" s="28" t="n">
        <v>0</v>
      </c>
      <c r="AN51" s="94" t="n">
        <v>0</v>
      </c>
      <c r="AO51" s="28"/>
      <c r="AP51" s="69" t="n">
        <v>0.615695052056839</v>
      </c>
      <c r="AQ51" s="40" t="n">
        <v>0.384304947943161</v>
      </c>
      <c r="AR51" s="40" t="n">
        <v>0</v>
      </c>
      <c r="AS51" s="70" t="n">
        <v>0</v>
      </c>
      <c r="AT51" s="7"/>
    </row>
    <row r="52" customFormat="false" ht="12.75" hidden="false" customHeight="false" outlineLevel="0" collapsed="false">
      <c r="A52" s="31" t="s">
        <v>76</v>
      </c>
      <c r="B52" s="2" t="s">
        <v>71</v>
      </c>
      <c r="C52" s="7"/>
      <c r="D52" s="28" t="n">
        <v>13651</v>
      </c>
      <c r="E52" s="29" t="n">
        <f aca="false">D52-SUM(G52:Y52)</f>
        <v>0</v>
      </c>
      <c r="F52" s="7"/>
      <c r="G52" s="93" t="n">
        <v>8405</v>
      </c>
      <c r="H52" s="28" t="n">
        <v>0</v>
      </c>
      <c r="I52" s="28" t="n">
        <v>0</v>
      </c>
      <c r="J52" s="94" t="n">
        <v>0</v>
      </c>
      <c r="K52" s="28" t="n">
        <v>5246</v>
      </c>
      <c r="L52" s="28" t="n">
        <v>0</v>
      </c>
      <c r="M52" s="28" t="n">
        <v>0</v>
      </c>
      <c r="N52" s="28" t="n">
        <v>0</v>
      </c>
      <c r="O52" s="28" t="n">
        <v>0</v>
      </c>
      <c r="P52" s="28" t="n">
        <v>0</v>
      </c>
      <c r="Q52" s="28" t="n">
        <v>0</v>
      </c>
      <c r="R52" s="28" t="n">
        <v>0</v>
      </c>
      <c r="S52" s="28" t="n">
        <v>0</v>
      </c>
      <c r="T52" s="28" t="n">
        <v>0</v>
      </c>
      <c r="U52" s="94" t="n">
        <v>0</v>
      </c>
      <c r="V52" s="28" t="n">
        <v>0</v>
      </c>
      <c r="W52" s="28" t="n">
        <v>0</v>
      </c>
      <c r="X52" s="28" t="n">
        <v>0</v>
      </c>
      <c r="Y52" s="95" t="n">
        <v>0</v>
      </c>
      <c r="Z52" s="7"/>
      <c r="AA52" s="95" t="n">
        <v>13651</v>
      </c>
      <c r="AB52" s="7"/>
      <c r="AC52" s="29" t="n">
        <v>0</v>
      </c>
      <c r="AD52" s="29" t="n">
        <v>8405</v>
      </c>
      <c r="AE52" s="96" t="n">
        <v>0</v>
      </c>
      <c r="AF52" s="29" t="n">
        <v>5246</v>
      </c>
      <c r="AG52" s="97" t="n">
        <v>0</v>
      </c>
      <c r="AH52" s="96" t="n">
        <v>0</v>
      </c>
      <c r="AI52" s="97" t="n">
        <v>0</v>
      </c>
      <c r="AJ52" s="7"/>
      <c r="AK52" s="28" t="n">
        <v>8405</v>
      </c>
      <c r="AL52" s="28" t="n">
        <v>5246</v>
      </c>
      <c r="AM52" s="28" t="n">
        <v>0</v>
      </c>
      <c r="AN52" s="94" t="n">
        <v>0</v>
      </c>
      <c r="AO52" s="28"/>
      <c r="AP52" s="69" t="n">
        <v>0.615705809098235</v>
      </c>
      <c r="AQ52" s="40" t="n">
        <v>0.384294190901765</v>
      </c>
      <c r="AR52" s="40" t="n">
        <v>0</v>
      </c>
      <c r="AS52" s="70" t="n">
        <v>0</v>
      </c>
      <c r="AT52" s="7"/>
    </row>
    <row r="53" customFormat="false" ht="12.75" hidden="false" customHeight="false" outlineLevel="0" collapsed="false">
      <c r="A53" s="31" t="s">
        <v>77</v>
      </c>
      <c r="B53" s="2" t="s">
        <v>78</v>
      </c>
      <c r="C53" s="7"/>
      <c r="D53" s="28" t="n">
        <v>11926</v>
      </c>
      <c r="E53" s="29" t="n">
        <f aca="false">D53-SUM(G53:Y53)</f>
        <v>0</v>
      </c>
      <c r="F53" s="7"/>
      <c r="G53" s="93" t="n">
        <v>0</v>
      </c>
      <c r="H53" s="28" t="n">
        <v>0</v>
      </c>
      <c r="I53" s="28" t="n">
        <v>0</v>
      </c>
      <c r="J53" s="94" t="n">
        <v>0</v>
      </c>
      <c r="K53" s="28" t="n">
        <v>11926</v>
      </c>
      <c r="L53" s="28" t="n">
        <v>0</v>
      </c>
      <c r="M53" s="28" t="n">
        <v>0</v>
      </c>
      <c r="N53" s="28" t="n">
        <v>0</v>
      </c>
      <c r="O53" s="28" t="n">
        <v>0</v>
      </c>
      <c r="P53" s="28" t="n">
        <v>0</v>
      </c>
      <c r="Q53" s="28" t="n">
        <v>0</v>
      </c>
      <c r="R53" s="28" t="n">
        <v>0</v>
      </c>
      <c r="S53" s="28" t="n">
        <v>0</v>
      </c>
      <c r="T53" s="28" t="n">
        <v>0</v>
      </c>
      <c r="U53" s="94" t="n">
        <v>0</v>
      </c>
      <c r="V53" s="28" t="n">
        <v>0</v>
      </c>
      <c r="W53" s="28" t="n">
        <v>0</v>
      </c>
      <c r="X53" s="28" t="n">
        <v>0</v>
      </c>
      <c r="Y53" s="95" t="n">
        <v>0</v>
      </c>
      <c r="Z53" s="7"/>
      <c r="AA53" s="95" t="n">
        <v>11926</v>
      </c>
      <c r="AB53" s="7"/>
      <c r="AC53" s="29" t="n">
        <v>0</v>
      </c>
      <c r="AD53" s="29" t="n">
        <v>0</v>
      </c>
      <c r="AE53" s="96" t="n">
        <v>0</v>
      </c>
      <c r="AF53" s="29" t="n">
        <v>11926</v>
      </c>
      <c r="AG53" s="97" t="n">
        <v>0</v>
      </c>
      <c r="AH53" s="96" t="n">
        <v>0</v>
      </c>
      <c r="AI53" s="97" t="n">
        <v>0</v>
      </c>
      <c r="AJ53" s="7"/>
      <c r="AK53" s="28" t="n">
        <v>0</v>
      </c>
      <c r="AL53" s="28" t="n">
        <v>11926</v>
      </c>
      <c r="AM53" s="28" t="n">
        <v>0</v>
      </c>
      <c r="AN53" s="94" t="n">
        <v>0</v>
      </c>
      <c r="AO53" s="28"/>
      <c r="AP53" s="69" t="n">
        <v>0</v>
      </c>
      <c r="AQ53" s="40" t="n">
        <v>1</v>
      </c>
      <c r="AR53" s="40" t="n">
        <v>0</v>
      </c>
      <c r="AS53" s="70" t="n">
        <v>0</v>
      </c>
      <c r="AT53" s="7"/>
    </row>
    <row r="54" customFormat="false" ht="12.75" hidden="false" customHeight="false" outlineLevel="0" collapsed="false">
      <c r="A54" s="31" t="s">
        <v>79</v>
      </c>
      <c r="B54" s="2" t="s">
        <v>78</v>
      </c>
      <c r="C54" s="7"/>
      <c r="D54" s="28" t="n">
        <v>34253</v>
      </c>
      <c r="E54" s="29" t="n">
        <f aca="false">D54-SUM(G54:Y54)</f>
        <v>0</v>
      </c>
      <c r="F54" s="7"/>
      <c r="G54" s="93" t="n">
        <v>0</v>
      </c>
      <c r="H54" s="28" t="n">
        <v>0</v>
      </c>
      <c r="I54" s="28" t="n">
        <v>0</v>
      </c>
      <c r="J54" s="94" t="n">
        <v>0</v>
      </c>
      <c r="K54" s="28" t="n">
        <v>34253</v>
      </c>
      <c r="L54" s="28" t="n">
        <v>0</v>
      </c>
      <c r="M54" s="28" t="n">
        <v>0</v>
      </c>
      <c r="N54" s="28" t="n">
        <v>0</v>
      </c>
      <c r="O54" s="28" t="n">
        <v>0</v>
      </c>
      <c r="P54" s="28" t="n">
        <v>0</v>
      </c>
      <c r="Q54" s="28" t="n">
        <v>0</v>
      </c>
      <c r="R54" s="28" t="n">
        <v>0</v>
      </c>
      <c r="S54" s="28" t="n">
        <v>0</v>
      </c>
      <c r="T54" s="28" t="n">
        <v>0</v>
      </c>
      <c r="U54" s="94" t="n">
        <v>0</v>
      </c>
      <c r="V54" s="28" t="n">
        <v>0</v>
      </c>
      <c r="W54" s="28" t="n">
        <v>0</v>
      </c>
      <c r="X54" s="28" t="n">
        <v>0</v>
      </c>
      <c r="Y54" s="95" t="n">
        <v>0</v>
      </c>
      <c r="Z54" s="7"/>
      <c r="AA54" s="95" t="n">
        <v>34253</v>
      </c>
      <c r="AB54" s="7"/>
      <c r="AC54" s="29" t="n">
        <v>0</v>
      </c>
      <c r="AD54" s="29" t="n">
        <v>0</v>
      </c>
      <c r="AE54" s="96" t="n">
        <v>0</v>
      </c>
      <c r="AF54" s="29" t="n">
        <v>34253</v>
      </c>
      <c r="AG54" s="97" t="n">
        <v>0</v>
      </c>
      <c r="AH54" s="96" t="n">
        <v>0</v>
      </c>
      <c r="AI54" s="97" t="n">
        <v>0</v>
      </c>
      <c r="AJ54" s="7"/>
      <c r="AK54" s="28" t="n">
        <v>0</v>
      </c>
      <c r="AL54" s="28" t="n">
        <v>34253</v>
      </c>
      <c r="AM54" s="28" t="n">
        <v>0</v>
      </c>
      <c r="AN54" s="94" t="n">
        <v>0</v>
      </c>
      <c r="AO54" s="28"/>
      <c r="AP54" s="69" t="n">
        <v>0</v>
      </c>
      <c r="AQ54" s="40" t="n">
        <v>1</v>
      </c>
      <c r="AR54" s="40" t="n">
        <v>0</v>
      </c>
      <c r="AS54" s="70" t="n">
        <v>0</v>
      </c>
      <c r="AT54" s="7"/>
    </row>
    <row r="55" customFormat="false" ht="12.75" hidden="false" customHeight="false" outlineLevel="0" collapsed="false">
      <c r="A55" s="31" t="s">
        <v>80</v>
      </c>
      <c r="B55" s="2" t="s">
        <v>78</v>
      </c>
      <c r="C55" s="7"/>
      <c r="D55" s="28" t="n">
        <v>10238</v>
      </c>
      <c r="E55" s="29" t="n">
        <f aca="false">D55-SUM(G55:Y55)</f>
        <v>0</v>
      </c>
      <c r="F55" s="7"/>
      <c r="G55" s="93" t="n">
        <v>6303</v>
      </c>
      <c r="H55" s="28" t="n">
        <v>0</v>
      </c>
      <c r="I55" s="28" t="n">
        <v>0</v>
      </c>
      <c r="J55" s="94" t="n">
        <v>0</v>
      </c>
      <c r="K55" s="28" t="n">
        <v>3935</v>
      </c>
      <c r="L55" s="28" t="n">
        <v>0</v>
      </c>
      <c r="M55" s="28" t="n">
        <v>0</v>
      </c>
      <c r="N55" s="28" t="n">
        <v>0</v>
      </c>
      <c r="O55" s="28" t="n">
        <v>0</v>
      </c>
      <c r="P55" s="28" t="n">
        <v>0</v>
      </c>
      <c r="Q55" s="28" t="n">
        <v>0</v>
      </c>
      <c r="R55" s="28" t="n">
        <v>0</v>
      </c>
      <c r="S55" s="28" t="n">
        <v>0</v>
      </c>
      <c r="T55" s="28" t="n">
        <v>0</v>
      </c>
      <c r="U55" s="94" t="n">
        <v>0</v>
      </c>
      <c r="V55" s="28" t="n">
        <v>0</v>
      </c>
      <c r="W55" s="28" t="n">
        <v>0</v>
      </c>
      <c r="X55" s="28" t="n">
        <v>0</v>
      </c>
      <c r="Y55" s="95" t="n">
        <v>0</v>
      </c>
      <c r="Z55" s="7"/>
      <c r="AA55" s="95" t="n">
        <v>10238</v>
      </c>
      <c r="AB55" s="7"/>
      <c r="AC55" s="29" t="n">
        <v>0</v>
      </c>
      <c r="AD55" s="29" t="n">
        <v>6303</v>
      </c>
      <c r="AE55" s="96" t="n">
        <v>0</v>
      </c>
      <c r="AF55" s="29" t="n">
        <v>3935</v>
      </c>
      <c r="AG55" s="97" t="n">
        <v>0</v>
      </c>
      <c r="AH55" s="96" t="n">
        <v>0</v>
      </c>
      <c r="AI55" s="97" t="n">
        <v>0</v>
      </c>
      <c r="AJ55" s="7"/>
      <c r="AK55" s="28" t="n">
        <v>6303</v>
      </c>
      <c r="AL55" s="28" t="n">
        <v>3935</v>
      </c>
      <c r="AM55" s="28" t="n">
        <v>0</v>
      </c>
      <c r="AN55" s="94" t="n">
        <v>0</v>
      </c>
      <c r="AO55" s="28"/>
      <c r="AP55" s="69" t="n">
        <v>0.615647587419418</v>
      </c>
      <c r="AQ55" s="40" t="n">
        <v>0.384352412580582</v>
      </c>
      <c r="AR55" s="40" t="n">
        <v>0</v>
      </c>
      <c r="AS55" s="70" t="n">
        <v>0</v>
      </c>
      <c r="AT55" s="7"/>
    </row>
    <row r="56" customFormat="false" ht="12.75" hidden="false" customHeight="false" outlineLevel="0" collapsed="false">
      <c r="A56" s="31" t="s">
        <v>81</v>
      </c>
      <c r="B56" s="2" t="s">
        <v>82</v>
      </c>
      <c r="C56" s="7"/>
      <c r="D56" s="28" t="n">
        <v>10795</v>
      </c>
      <c r="E56" s="29" t="n">
        <f aca="false">D56-SUM(G56:Y56)</f>
        <v>0</v>
      </c>
      <c r="F56" s="7"/>
      <c r="G56" s="93" t="n">
        <v>0</v>
      </c>
      <c r="H56" s="28" t="n">
        <v>0</v>
      </c>
      <c r="I56" s="28" t="n">
        <v>0</v>
      </c>
      <c r="J56" s="94" t="n">
        <v>0</v>
      </c>
      <c r="K56" s="28" t="n">
        <v>10795</v>
      </c>
      <c r="L56" s="28" t="n">
        <v>0</v>
      </c>
      <c r="M56" s="28" t="n">
        <v>0</v>
      </c>
      <c r="N56" s="28" t="n">
        <v>0</v>
      </c>
      <c r="O56" s="28" t="n">
        <v>0</v>
      </c>
      <c r="P56" s="28" t="n">
        <v>0</v>
      </c>
      <c r="Q56" s="28" t="n">
        <v>0</v>
      </c>
      <c r="R56" s="28" t="n">
        <v>0</v>
      </c>
      <c r="S56" s="28" t="n">
        <v>0</v>
      </c>
      <c r="T56" s="28" t="n">
        <v>0</v>
      </c>
      <c r="U56" s="94" t="n">
        <v>0</v>
      </c>
      <c r="V56" s="28" t="n">
        <v>0</v>
      </c>
      <c r="W56" s="28" t="n">
        <v>0</v>
      </c>
      <c r="X56" s="28" t="n">
        <v>0</v>
      </c>
      <c r="Y56" s="95" t="n">
        <v>0</v>
      </c>
      <c r="Z56" s="7"/>
      <c r="AA56" s="95" t="n">
        <v>10795</v>
      </c>
      <c r="AB56" s="7"/>
      <c r="AC56" s="29" t="n">
        <v>0</v>
      </c>
      <c r="AD56" s="29" t="n">
        <v>0</v>
      </c>
      <c r="AE56" s="96" t="n">
        <v>0</v>
      </c>
      <c r="AF56" s="29" t="n">
        <v>10795</v>
      </c>
      <c r="AG56" s="97" t="n">
        <v>0</v>
      </c>
      <c r="AH56" s="96" t="n">
        <v>0</v>
      </c>
      <c r="AI56" s="97" t="n">
        <v>0</v>
      </c>
      <c r="AJ56" s="7"/>
      <c r="AK56" s="28" t="n">
        <v>0</v>
      </c>
      <c r="AL56" s="28" t="n">
        <v>10795</v>
      </c>
      <c r="AM56" s="28" t="n">
        <v>0</v>
      </c>
      <c r="AN56" s="94" t="n">
        <v>0</v>
      </c>
      <c r="AO56" s="28"/>
      <c r="AP56" s="69" t="n">
        <v>0</v>
      </c>
      <c r="AQ56" s="40" t="n">
        <v>1</v>
      </c>
      <c r="AR56" s="40" t="n">
        <v>0</v>
      </c>
      <c r="AS56" s="70" t="n">
        <v>0</v>
      </c>
      <c r="AT56" s="7"/>
    </row>
    <row r="57" customFormat="false" ht="12.75" hidden="false" customHeight="false" outlineLevel="0" collapsed="false">
      <c r="A57" s="31" t="s">
        <v>83</v>
      </c>
      <c r="B57" s="2" t="s">
        <v>82</v>
      </c>
      <c r="C57" s="7"/>
      <c r="D57" s="28" t="n">
        <v>3975</v>
      </c>
      <c r="E57" s="29" t="n">
        <f aca="false">D57-SUM(G57:Y57)</f>
        <v>0</v>
      </c>
      <c r="F57" s="7"/>
      <c r="G57" s="93" t="n">
        <v>0</v>
      </c>
      <c r="H57" s="28" t="n">
        <v>0</v>
      </c>
      <c r="I57" s="28" t="n">
        <v>0</v>
      </c>
      <c r="J57" s="94" t="n">
        <v>0</v>
      </c>
      <c r="K57" s="28" t="n">
        <v>3975</v>
      </c>
      <c r="L57" s="28" t="n">
        <v>0</v>
      </c>
      <c r="M57" s="28" t="n">
        <v>0</v>
      </c>
      <c r="N57" s="28" t="n">
        <v>0</v>
      </c>
      <c r="O57" s="28" t="n">
        <v>0</v>
      </c>
      <c r="P57" s="28" t="n">
        <v>0</v>
      </c>
      <c r="Q57" s="28" t="n">
        <v>0</v>
      </c>
      <c r="R57" s="28" t="n">
        <v>0</v>
      </c>
      <c r="S57" s="28" t="n">
        <v>0</v>
      </c>
      <c r="T57" s="28" t="n">
        <v>0</v>
      </c>
      <c r="U57" s="94" t="n">
        <v>0</v>
      </c>
      <c r="V57" s="28" t="n">
        <v>0</v>
      </c>
      <c r="W57" s="28" t="n">
        <v>0</v>
      </c>
      <c r="X57" s="28" t="n">
        <v>0</v>
      </c>
      <c r="Y57" s="95" t="n">
        <v>0</v>
      </c>
      <c r="Z57" s="7"/>
      <c r="AA57" s="95" t="n">
        <v>3975</v>
      </c>
      <c r="AB57" s="7"/>
      <c r="AC57" s="29" t="n">
        <v>0</v>
      </c>
      <c r="AD57" s="29" t="n">
        <v>0</v>
      </c>
      <c r="AE57" s="96" t="n">
        <v>0</v>
      </c>
      <c r="AF57" s="29" t="n">
        <v>3975</v>
      </c>
      <c r="AG57" s="97" t="n">
        <v>0</v>
      </c>
      <c r="AH57" s="96" t="n">
        <v>0</v>
      </c>
      <c r="AI57" s="97" t="n">
        <v>0</v>
      </c>
      <c r="AJ57" s="7"/>
      <c r="AK57" s="28" t="n">
        <v>0</v>
      </c>
      <c r="AL57" s="28" t="n">
        <v>3975</v>
      </c>
      <c r="AM57" s="28" t="n">
        <v>0</v>
      </c>
      <c r="AN57" s="94" t="n">
        <v>0</v>
      </c>
      <c r="AO57" s="28"/>
      <c r="AP57" s="69" t="n">
        <v>0</v>
      </c>
      <c r="AQ57" s="40" t="n">
        <v>1</v>
      </c>
      <c r="AR57" s="40" t="n">
        <v>0</v>
      </c>
      <c r="AS57" s="70" t="n">
        <v>0</v>
      </c>
      <c r="AT57" s="7"/>
    </row>
    <row r="58" customFormat="false" ht="12.75" hidden="false" customHeight="false" outlineLevel="0" collapsed="false">
      <c r="A58" s="31" t="s">
        <v>84</v>
      </c>
      <c r="B58" s="2" t="s">
        <v>82</v>
      </c>
      <c r="C58" s="7"/>
      <c r="D58" s="28" t="n">
        <v>11418</v>
      </c>
      <c r="E58" s="29" t="n">
        <f aca="false">D58-SUM(G58:Y58)</f>
        <v>0</v>
      </c>
      <c r="F58" s="7"/>
      <c r="G58" s="93" t="n">
        <v>0</v>
      </c>
      <c r="H58" s="28" t="n">
        <v>0</v>
      </c>
      <c r="I58" s="28" t="n">
        <v>0</v>
      </c>
      <c r="J58" s="94" t="n">
        <v>0</v>
      </c>
      <c r="K58" s="28" t="n">
        <v>11418</v>
      </c>
      <c r="L58" s="28" t="n">
        <v>0</v>
      </c>
      <c r="M58" s="28" t="n">
        <v>0</v>
      </c>
      <c r="N58" s="28" t="n">
        <v>0</v>
      </c>
      <c r="O58" s="28" t="n">
        <v>0</v>
      </c>
      <c r="P58" s="28" t="n">
        <v>0</v>
      </c>
      <c r="Q58" s="28" t="n">
        <v>0</v>
      </c>
      <c r="R58" s="28" t="n">
        <v>0</v>
      </c>
      <c r="S58" s="28" t="n">
        <v>0</v>
      </c>
      <c r="T58" s="28" t="n">
        <v>0</v>
      </c>
      <c r="U58" s="94" t="n">
        <v>0</v>
      </c>
      <c r="V58" s="28" t="n">
        <v>0</v>
      </c>
      <c r="W58" s="28" t="n">
        <v>0</v>
      </c>
      <c r="X58" s="28" t="n">
        <v>0</v>
      </c>
      <c r="Y58" s="95" t="n">
        <v>0</v>
      </c>
      <c r="Z58" s="7"/>
      <c r="AA58" s="95" t="n">
        <v>11418</v>
      </c>
      <c r="AB58" s="7"/>
      <c r="AC58" s="29" t="n">
        <v>0</v>
      </c>
      <c r="AD58" s="29" t="n">
        <v>0</v>
      </c>
      <c r="AE58" s="96" t="n">
        <v>0</v>
      </c>
      <c r="AF58" s="29" t="n">
        <v>11418</v>
      </c>
      <c r="AG58" s="97" t="n">
        <v>0</v>
      </c>
      <c r="AH58" s="96" t="n">
        <v>0</v>
      </c>
      <c r="AI58" s="97" t="n">
        <v>0</v>
      </c>
      <c r="AJ58" s="7"/>
      <c r="AK58" s="28" t="n">
        <v>0</v>
      </c>
      <c r="AL58" s="28" t="n">
        <v>11418</v>
      </c>
      <c r="AM58" s="28" t="n">
        <v>0</v>
      </c>
      <c r="AN58" s="94" t="n">
        <v>0</v>
      </c>
      <c r="AO58" s="28"/>
      <c r="AP58" s="69" t="n">
        <v>0</v>
      </c>
      <c r="AQ58" s="40" t="n">
        <v>1</v>
      </c>
      <c r="AR58" s="40" t="n">
        <v>0</v>
      </c>
      <c r="AS58" s="70" t="n">
        <v>0</v>
      </c>
      <c r="AT58" s="7"/>
    </row>
    <row r="59" customFormat="false" ht="12.75" hidden="false" customHeight="false" outlineLevel="0" collapsed="false">
      <c r="A59" s="31" t="s">
        <v>85</v>
      </c>
      <c r="B59" s="2" t="s">
        <v>82</v>
      </c>
      <c r="C59" s="7"/>
      <c r="D59" s="28" t="n">
        <v>239106</v>
      </c>
      <c r="E59" s="29" t="n">
        <f aca="false">D59-SUM(G59:Y59)</f>
        <v>0</v>
      </c>
      <c r="F59" s="7"/>
      <c r="G59" s="93" t="n">
        <v>147226</v>
      </c>
      <c r="H59" s="28" t="n">
        <v>0</v>
      </c>
      <c r="I59" s="28" t="n">
        <v>0</v>
      </c>
      <c r="J59" s="94" t="n">
        <v>0</v>
      </c>
      <c r="K59" s="28" t="n">
        <v>55625</v>
      </c>
      <c r="L59" s="28" t="n">
        <v>0</v>
      </c>
      <c r="M59" s="28" t="n">
        <v>0</v>
      </c>
      <c r="N59" s="28" t="n">
        <v>0</v>
      </c>
      <c r="O59" s="28" t="n">
        <v>0</v>
      </c>
      <c r="P59" s="28" t="n">
        <v>0</v>
      </c>
      <c r="Q59" s="28" t="n">
        <v>0</v>
      </c>
      <c r="R59" s="28" t="n">
        <v>0</v>
      </c>
      <c r="S59" s="28" t="n">
        <v>0</v>
      </c>
      <c r="T59" s="28" t="n">
        <v>0</v>
      </c>
      <c r="U59" s="94" t="n">
        <v>36255</v>
      </c>
      <c r="V59" s="28" t="n">
        <v>0</v>
      </c>
      <c r="W59" s="28" t="n">
        <v>0</v>
      </c>
      <c r="X59" s="28" t="n">
        <v>0</v>
      </c>
      <c r="Y59" s="95" t="n">
        <v>0</v>
      </c>
      <c r="Z59" s="7"/>
      <c r="AA59" s="95" t="n">
        <v>239106</v>
      </c>
      <c r="AB59" s="7"/>
      <c r="AC59" s="29" t="n">
        <v>0</v>
      </c>
      <c r="AD59" s="29" t="n">
        <v>147226</v>
      </c>
      <c r="AE59" s="96" t="n">
        <v>0</v>
      </c>
      <c r="AF59" s="29" t="n">
        <v>55625</v>
      </c>
      <c r="AG59" s="97" t="n">
        <v>36255</v>
      </c>
      <c r="AH59" s="96" t="n">
        <v>0</v>
      </c>
      <c r="AI59" s="97" t="n">
        <v>0</v>
      </c>
      <c r="AJ59" s="7"/>
      <c r="AK59" s="28" t="n">
        <v>147226</v>
      </c>
      <c r="AL59" s="28" t="n">
        <v>91880</v>
      </c>
      <c r="AM59" s="28" t="n">
        <v>0</v>
      </c>
      <c r="AN59" s="94" t="n">
        <v>0</v>
      </c>
      <c r="AO59" s="28"/>
      <c r="AP59" s="69" t="n">
        <v>0.615735280586853</v>
      </c>
      <c r="AQ59" s="40" t="n">
        <v>0.384264719413147</v>
      </c>
      <c r="AR59" s="40" t="n">
        <v>0</v>
      </c>
      <c r="AS59" s="70" t="n">
        <v>0</v>
      </c>
      <c r="AT59" s="7"/>
    </row>
    <row r="60" customFormat="false" ht="12.75" hidden="false" customHeight="false" outlineLevel="0" collapsed="false">
      <c r="A60" s="31" t="s">
        <v>86</v>
      </c>
      <c r="B60" s="2" t="s">
        <v>82</v>
      </c>
      <c r="C60" s="7"/>
      <c r="D60" s="28" t="n">
        <v>1225</v>
      </c>
      <c r="E60" s="29" t="n">
        <f aca="false">D60-SUM(G60:Y60)</f>
        <v>0</v>
      </c>
      <c r="F60" s="7"/>
      <c r="G60" s="93" t="n">
        <v>754</v>
      </c>
      <c r="H60" s="28" t="n">
        <v>0</v>
      </c>
      <c r="I60" s="28" t="n">
        <v>0</v>
      </c>
      <c r="J60" s="94" t="n">
        <v>0</v>
      </c>
      <c r="K60" s="28" t="n">
        <v>285</v>
      </c>
      <c r="L60" s="28" t="n">
        <v>0</v>
      </c>
      <c r="M60" s="28" t="n">
        <v>0</v>
      </c>
      <c r="N60" s="28" t="n">
        <v>0</v>
      </c>
      <c r="O60" s="28" t="n">
        <v>0</v>
      </c>
      <c r="P60" s="28" t="n">
        <v>0</v>
      </c>
      <c r="Q60" s="28" t="n">
        <v>0</v>
      </c>
      <c r="R60" s="28" t="n">
        <v>0</v>
      </c>
      <c r="S60" s="28" t="n">
        <v>0</v>
      </c>
      <c r="T60" s="28" t="n">
        <v>0</v>
      </c>
      <c r="U60" s="94" t="n">
        <v>186</v>
      </c>
      <c r="V60" s="28" t="n">
        <v>0</v>
      </c>
      <c r="W60" s="28" t="n">
        <v>0</v>
      </c>
      <c r="X60" s="28" t="n">
        <v>0</v>
      </c>
      <c r="Y60" s="95" t="n">
        <v>0</v>
      </c>
      <c r="Z60" s="7"/>
      <c r="AA60" s="95" t="n">
        <v>1225</v>
      </c>
      <c r="AB60" s="7"/>
      <c r="AC60" s="29" t="n">
        <v>0</v>
      </c>
      <c r="AD60" s="29" t="n">
        <v>754</v>
      </c>
      <c r="AE60" s="96" t="n">
        <v>0</v>
      </c>
      <c r="AF60" s="29" t="n">
        <v>285</v>
      </c>
      <c r="AG60" s="97" t="n">
        <v>186</v>
      </c>
      <c r="AH60" s="96" t="n">
        <v>0</v>
      </c>
      <c r="AI60" s="97" t="n">
        <v>0</v>
      </c>
      <c r="AJ60" s="7"/>
      <c r="AK60" s="28" t="n">
        <v>754</v>
      </c>
      <c r="AL60" s="28" t="n">
        <v>471</v>
      </c>
      <c r="AM60" s="28" t="n">
        <v>0</v>
      </c>
      <c r="AN60" s="94" t="n">
        <v>0</v>
      </c>
      <c r="AO60" s="28"/>
      <c r="AP60" s="69" t="n">
        <v>0.615510204081633</v>
      </c>
      <c r="AQ60" s="40" t="n">
        <v>0.384489795918367</v>
      </c>
      <c r="AR60" s="40" t="n">
        <v>0</v>
      </c>
      <c r="AS60" s="70" t="n">
        <v>0</v>
      </c>
      <c r="AT60" s="7"/>
    </row>
    <row r="61" customFormat="false" ht="12.75" hidden="false" customHeight="false" outlineLevel="0" collapsed="false">
      <c r="A61" s="31" t="s">
        <v>87</v>
      </c>
      <c r="B61" s="2" t="s">
        <v>82</v>
      </c>
      <c r="C61" s="7"/>
      <c r="D61" s="28" t="n">
        <v>3413</v>
      </c>
      <c r="E61" s="29" t="n">
        <f aca="false">D61-SUM(G61:Y61)</f>
        <v>0</v>
      </c>
      <c r="F61" s="7"/>
      <c r="G61" s="93" t="n">
        <v>2101</v>
      </c>
      <c r="H61" s="28" t="n">
        <v>0</v>
      </c>
      <c r="I61" s="28" t="n">
        <v>0</v>
      </c>
      <c r="J61" s="94" t="n">
        <v>0</v>
      </c>
      <c r="K61" s="28" t="n">
        <v>793</v>
      </c>
      <c r="L61" s="28" t="n">
        <v>0</v>
      </c>
      <c r="M61" s="28" t="n">
        <v>0</v>
      </c>
      <c r="N61" s="28" t="n">
        <v>0</v>
      </c>
      <c r="O61" s="28" t="n">
        <v>0</v>
      </c>
      <c r="P61" s="28" t="n">
        <v>0</v>
      </c>
      <c r="Q61" s="28" t="n">
        <v>0</v>
      </c>
      <c r="R61" s="28" t="n">
        <v>0</v>
      </c>
      <c r="S61" s="28" t="n">
        <v>0</v>
      </c>
      <c r="T61" s="28" t="n">
        <v>0</v>
      </c>
      <c r="U61" s="94" t="n">
        <v>519</v>
      </c>
      <c r="V61" s="28" t="n">
        <v>0</v>
      </c>
      <c r="W61" s="28" t="n">
        <v>0</v>
      </c>
      <c r="X61" s="28" t="n">
        <v>0</v>
      </c>
      <c r="Y61" s="95" t="n">
        <v>0</v>
      </c>
      <c r="Z61" s="7"/>
      <c r="AA61" s="95" t="n">
        <v>3413</v>
      </c>
      <c r="AB61" s="7"/>
      <c r="AC61" s="29" t="n">
        <v>0</v>
      </c>
      <c r="AD61" s="29" t="n">
        <v>2101</v>
      </c>
      <c r="AE61" s="96" t="n">
        <v>0</v>
      </c>
      <c r="AF61" s="29" t="n">
        <v>793</v>
      </c>
      <c r="AG61" s="97" t="n">
        <v>519</v>
      </c>
      <c r="AH61" s="96" t="n">
        <v>0</v>
      </c>
      <c r="AI61" s="97" t="n">
        <v>0</v>
      </c>
      <c r="AJ61" s="7"/>
      <c r="AK61" s="28" t="n">
        <v>2101</v>
      </c>
      <c r="AL61" s="28" t="n">
        <v>1312</v>
      </c>
      <c r="AM61" s="28" t="n">
        <v>0</v>
      </c>
      <c r="AN61" s="94" t="n">
        <v>0</v>
      </c>
      <c r="AO61" s="28"/>
      <c r="AP61" s="69" t="n">
        <v>0.615587459712863</v>
      </c>
      <c r="AQ61" s="40" t="n">
        <v>0.384412540287137</v>
      </c>
      <c r="AR61" s="40" t="n">
        <v>0</v>
      </c>
      <c r="AS61" s="70" t="n">
        <v>0</v>
      </c>
      <c r="AT61" s="7"/>
    </row>
    <row r="62" customFormat="false" ht="12.75" hidden="false" customHeight="false" outlineLevel="0" collapsed="false">
      <c r="A62" s="31" t="s">
        <v>88</v>
      </c>
      <c r="B62" s="2" t="s">
        <v>89</v>
      </c>
      <c r="C62" s="7"/>
      <c r="D62" s="28" t="n">
        <v>10795</v>
      </c>
      <c r="E62" s="29" t="n">
        <f aca="false">D62-SUM(G62:Y62)</f>
        <v>0</v>
      </c>
      <c r="F62" s="7"/>
      <c r="G62" s="93" t="n">
        <v>0</v>
      </c>
      <c r="H62" s="28" t="n">
        <v>0</v>
      </c>
      <c r="I62" s="28" t="n">
        <v>0</v>
      </c>
      <c r="J62" s="94" t="n">
        <v>0</v>
      </c>
      <c r="K62" s="28" t="n">
        <v>0</v>
      </c>
      <c r="L62" s="28" t="n">
        <v>10795</v>
      </c>
      <c r="M62" s="28" t="n">
        <v>0</v>
      </c>
      <c r="N62" s="28" t="n">
        <v>0</v>
      </c>
      <c r="O62" s="28" t="n">
        <v>0</v>
      </c>
      <c r="P62" s="28" t="n">
        <v>0</v>
      </c>
      <c r="Q62" s="28" t="n">
        <v>0</v>
      </c>
      <c r="R62" s="28" t="n">
        <v>0</v>
      </c>
      <c r="S62" s="28" t="n">
        <v>0</v>
      </c>
      <c r="T62" s="28" t="n">
        <v>0</v>
      </c>
      <c r="U62" s="94" t="n">
        <v>0</v>
      </c>
      <c r="V62" s="28" t="n">
        <v>0</v>
      </c>
      <c r="W62" s="28" t="n">
        <v>0</v>
      </c>
      <c r="X62" s="28" t="n">
        <v>0</v>
      </c>
      <c r="Y62" s="95" t="n">
        <v>0</v>
      </c>
      <c r="Z62" s="7"/>
      <c r="AA62" s="95" t="n">
        <v>10795</v>
      </c>
      <c r="AB62" s="7"/>
      <c r="AC62" s="29" t="n">
        <v>0</v>
      </c>
      <c r="AD62" s="29" t="n">
        <v>0</v>
      </c>
      <c r="AE62" s="96" t="n">
        <v>0</v>
      </c>
      <c r="AF62" s="29" t="n">
        <v>10795</v>
      </c>
      <c r="AG62" s="97" t="n">
        <v>0</v>
      </c>
      <c r="AH62" s="96" t="n">
        <v>0</v>
      </c>
      <c r="AI62" s="97" t="n">
        <v>0</v>
      </c>
      <c r="AJ62" s="7"/>
      <c r="AK62" s="28" t="n">
        <v>0</v>
      </c>
      <c r="AL62" s="28" t="n">
        <v>10795</v>
      </c>
      <c r="AM62" s="28" t="n">
        <v>0</v>
      </c>
      <c r="AN62" s="94" t="n">
        <v>0</v>
      </c>
      <c r="AO62" s="28"/>
      <c r="AP62" s="69" t="n">
        <v>0</v>
      </c>
      <c r="AQ62" s="40" t="n">
        <v>1</v>
      </c>
      <c r="AR62" s="40" t="n">
        <v>0</v>
      </c>
      <c r="AS62" s="70" t="n">
        <v>0</v>
      </c>
      <c r="AT62" s="7"/>
    </row>
    <row r="63" customFormat="false" ht="12.75" hidden="false" customHeight="false" outlineLevel="0" collapsed="false">
      <c r="A63" s="31" t="s">
        <v>90</v>
      </c>
      <c r="B63" s="2" t="s">
        <v>89</v>
      </c>
      <c r="C63" s="7"/>
      <c r="D63" s="28" t="n">
        <v>22836</v>
      </c>
      <c r="E63" s="29" t="n">
        <f aca="false">D63-SUM(G63:Y63)</f>
        <v>0</v>
      </c>
      <c r="F63" s="7"/>
      <c r="G63" s="93" t="n">
        <v>0</v>
      </c>
      <c r="H63" s="28" t="n">
        <v>0</v>
      </c>
      <c r="I63" s="28" t="n">
        <v>0</v>
      </c>
      <c r="J63" s="94" t="n">
        <v>0</v>
      </c>
      <c r="K63" s="28" t="n">
        <v>0</v>
      </c>
      <c r="L63" s="28" t="n">
        <v>22836</v>
      </c>
      <c r="M63" s="28" t="n">
        <v>0</v>
      </c>
      <c r="N63" s="28" t="n">
        <v>0</v>
      </c>
      <c r="O63" s="28" t="n">
        <v>0</v>
      </c>
      <c r="P63" s="28" t="n">
        <v>0</v>
      </c>
      <c r="Q63" s="28" t="n">
        <v>0</v>
      </c>
      <c r="R63" s="28" t="n">
        <v>0</v>
      </c>
      <c r="S63" s="28" t="n">
        <v>0</v>
      </c>
      <c r="T63" s="28" t="n">
        <v>0</v>
      </c>
      <c r="U63" s="94" t="n">
        <v>0</v>
      </c>
      <c r="V63" s="28" t="n">
        <v>0</v>
      </c>
      <c r="W63" s="28" t="n">
        <v>0</v>
      </c>
      <c r="X63" s="28" t="n">
        <v>0</v>
      </c>
      <c r="Y63" s="95" t="n">
        <v>0</v>
      </c>
      <c r="Z63" s="7"/>
      <c r="AA63" s="95" t="n">
        <v>22836</v>
      </c>
      <c r="AB63" s="7"/>
      <c r="AC63" s="29" t="n">
        <v>0</v>
      </c>
      <c r="AD63" s="29" t="n">
        <v>0</v>
      </c>
      <c r="AE63" s="96" t="n">
        <v>0</v>
      </c>
      <c r="AF63" s="29" t="n">
        <v>22836</v>
      </c>
      <c r="AG63" s="97" t="n">
        <v>0</v>
      </c>
      <c r="AH63" s="96" t="n">
        <v>0</v>
      </c>
      <c r="AI63" s="97" t="n">
        <v>0</v>
      </c>
      <c r="AJ63" s="7"/>
      <c r="AK63" s="28" t="n">
        <v>0</v>
      </c>
      <c r="AL63" s="28" t="n">
        <v>22836</v>
      </c>
      <c r="AM63" s="28" t="n">
        <v>0</v>
      </c>
      <c r="AN63" s="94" t="n">
        <v>0</v>
      </c>
      <c r="AO63" s="28"/>
      <c r="AP63" s="69" t="n">
        <v>0</v>
      </c>
      <c r="AQ63" s="40" t="n">
        <v>1</v>
      </c>
      <c r="AR63" s="40" t="n">
        <v>0</v>
      </c>
      <c r="AS63" s="70" t="n">
        <v>0</v>
      </c>
      <c r="AT63" s="7"/>
    </row>
    <row r="64" customFormat="false" ht="12.75" hidden="false" customHeight="false" outlineLevel="0" collapsed="false">
      <c r="A64" s="31" t="s">
        <v>91</v>
      </c>
      <c r="B64" s="2" t="s">
        <v>89</v>
      </c>
      <c r="C64" s="7"/>
      <c r="D64" s="28" t="n">
        <v>200000</v>
      </c>
      <c r="E64" s="29" t="n">
        <f aca="false">D64-SUM(G64:Y64)</f>
        <v>0</v>
      </c>
      <c r="F64" s="7"/>
      <c r="G64" s="93" t="n">
        <v>123146</v>
      </c>
      <c r="H64" s="28" t="n">
        <v>0</v>
      </c>
      <c r="I64" s="28" t="n">
        <v>0</v>
      </c>
      <c r="J64" s="94" t="n">
        <v>0</v>
      </c>
      <c r="K64" s="28" t="n">
        <v>988</v>
      </c>
      <c r="L64" s="28" t="n">
        <v>46528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94" t="n">
        <v>29338</v>
      </c>
      <c r="V64" s="28" t="n">
        <v>0</v>
      </c>
      <c r="W64" s="28" t="n">
        <v>0</v>
      </c>
      <c r="X64" s="28" t="n">
        <v>0</v>
      </c>
      <c r="Y64" s="95" t="n">
        <v>0</v>
      </c>
      <c r="Z64" s="7"/>
      <c r="AA64" s="95" t="n">
        <v>200000</v>
      </c>
      <c r="AB64" s="7"/>
      <c r="AC64" s="29" t="n">
        <v>0</v>
      </c>
      <c r="AD64" s="29" t="n">
        <v>123146</v>
      </c>
      <c r="AE64" s="96" t="n">
        <v>0</v>
      </c>
      <c r="AF64" s="29" t="n">
        <v>47516</v>
      </c>
      <c r="AG64" s="97" t="n">
        <v>29338</v>
      </c>
      <c r="AH64" s="96" t="n">
        <v>0</v>
      </c>
      <c r="AI64" s="97" t="n">
        <v>0</v>
      </c>
      <c r="AJ64" s="7"/>
      <c r="AK64" s="28" t="n">
        <v>123146</v>
      </c>
      <c r="AL64" s="28" t="n">
        <v>76854</v>
      </c>
      <c r="AM64" s="28" t="n">
        <v>0</v>
      </c>
      <c r="AN64" s="94" t="n">
        <v>0</v>
      </c>
      <c r="AO64" s="28"/>
      <c r="AP64" s="69" t="n">
        <v>0.61573</v>
      </c>
      <c r="AQ64" s="40" t="n">
        <v>0.38427</v>
      </c>
      <c r="AR64" s="40" t="n">
        <v>0</v>
      </c>
      <c r="AS64" s="70" t="n">
        <v>0</v>
      </c>
      <c r="AT64" s="7"/>
    </row>
    <row r="65" customFormat="false" ht="12.75" hidden="false" customHeight="false" outlineLevel="0" collapsed="false">
      <c r="A65" s="31" t="s">
        <v>92</v>
      </c>
      <c r="B65" s="2" t="s">
        <v>89</v>
      </c>
      <c r="C65" s="7"/>
      <c r="D65" s="28" t="n">
        <v>16450</v>
      </c>
      <c r="E65" s="29" t="n">
        <f aca="false">D65-SUM(G65:Y65)</f>
        <v>0</v>
      </c>
      <c r="F65" s="7"/>
      <c r="G65" s="93" t="n">
        <v>10128</v>
      </c>
      <c r="H65" s="28" t="n">
        <v>0</v>
      </c>
      <c r="I65" s="28" t="n">
        <v>0</v>
      </c>
      <c r="J65" s="94" t="n">
        <v>0</v>
      </c>
      <c r="K65" s="28" t="n">
        <v>81</v>
      </c>
      <c r="L65" s="28" t="n">
        <v>3826</v>
      </c>
      <c r="M65" s="28" t="n">
        <v>0</v>
      </c>
      <c r="N65" s="28" t="n">
        <v>0</v>
      </c>
      <c r="O65" s="28" t="n">
        <v>0</v>
      </c>
      <c r="P65" s="28" t="n">
        <v>0</v>
      </c>
      <c r="Q65" s="28" t="n">
        <v>0</v>
      </c>
      <c r="R65" s="28" t="n">
        <v>0</v>
      </c>
      <c r="S65" s="28" t="n">
        <v>0</v>
      </c>
      <c r="T65" s="28" t="n">
        <v>0</v>
      </c>
      <c r="U65" s="94" t="n">
        <v>2415</v>
      </c>
      <c r="V65" s="28" t="n">
        <v>0</v>
      </c>
      <c r="W65" s="28" t="n">
        <v>0</v>
      </c>
      <c r="X65" s="28" t="n">
        <v>0</v>
      </c>
      <c r="Y65" s="95" t="n">
        <v>0</v>
      </c>
      <c r="Z65" s="7"/>
      <c r="AA65" s="95" t="n">
        <v>16450</v>
      </c>
      <c r="AB65" s="7"/>
      <c r="AC65" s="29" t="n">
        <v>0</v>
      </c>
      <c r="AD65" s="29" t="n">
        <v>10128</v>
      </c>
      <c r="AE65" s="96" t="n">
        <v>0</v>
      </c>
      <c r="AF65" s="29" t="n">
        <v>3907</v>
      </c>
      <c r="AG65" s="97" t="n">
        <v>2415</v>
      </c>
      <c r="AH65" s="96" t="n">
        <v>0</v>
      </c>
      <c r="AI65" s="97" t="n">
        <v>0</v>
      </c>
      <c r="AJ65" s="7"/>
      <c r="AK65" s="28" t="n">
        <v>10128</v>
      </c>
      <c r="AL65" s="28" t="n">
        <v>6322</v>
      </c>
      <c r="AM65" s="28" t="n">
        <v>0</v>
      </c>
      <c r="AN65" s="94" t="n">
        <v>0</v>
      </c>
      <c r="AO65" s="28"/>
      <c r="AP65" s="69" t="n">
        <v>0.615683890577508</v>
      </c>
      <c r="AQ65" s="40" t="n">
        <v>0.384316109422492</v>
      </c>
      <c r="AR65" s="40" t="n">
        <v>0</v>
      </c>
      <c r="AS65" s="70" t="n">
        <v>0</v>
      </c>
      <c r="AT65" s="7"/>
    </row>
    <row r="66" customFormat="false" ht="12.75" hidden="false" customHeight="false" outlineLevel="0" collapsed="false">
      <c r="A66" s="31" t="s">
        <v>93</v>
      </c>
      <c r="B66" s="2" t="s">
        <v>94</v>
      </c>
      <c r="C66" s="7"/>
      <c r="D66" s="28" t="n">
        <v>3975</v>
      </c>
      <c r="E66" s="29" t="n">
        <f aca="false">D66-SUM(G66:Y66)</f>
        <v>0</v>
      </c>
      <c r="F66" s="7"/>
      <c r="G66" s="93" t="n">
        <v>0</v>
      </c>
      <c r="H66" s="28" t="n">
        <v>0</v>
      </c>
      <c r="I66" s="28" t="n">
        <v>0</v>
      </c>
      <c r="J66" s="94" t="n">
        <v>0</v>
      </c>
      <c r="K66" s="28" t="n">
        <v>0</v>
      </c>
      <c r="L66" s="28" t="n">
        <v>3975</v>
      </c>
      <c r="M66" s="28" t="n">
        <v>0</v>
      </c>
      <c r="N66" s="28" t="n">
        <v>0</v>
      </c>
      <c r="O66" s="28" t="n">
        <v>0</v>
      </c>
      <c r="P66" s="28" t="n">
        <v>0</v>
      </c>
      <c r="Q66" s="28" t="n">
        <v>0</v>
      </c>
      <c r="R66" s="28" t="n">
        <v>0</v>
      </c>
      <c r="S66" s="28" t="n">
        <v>0</v>
      </c>
      <c r="T66" s="28" t="n">
        <v>0</v>
      </c>
      <c r="U66" s="94" t="n">
        <v>0</v>
      </c>
      <c r="V66" s="28" t="n">
        <v>0</v>
      </c>
      <c r="W66" s="28" t="n">
        <v>0</v>
      </c>
      <c r="X66" s="28" t="n">
        <v>0</v>
      </c>
      <c r="Y66" s="95" t="n">
        <v>0</v>
      </c>
      <c r="Z66" s="7"/>
      <c r="AA66" s="95" t="n">
        <v>3975</v>
      </c>
      <c r="AB66" s="7"/>
      <c r="AC66" s="29" t="n">
        <v>0</v>
      </c>
      <c r="AD66" s="29" t="n">
        <v>0</v>
      </c>
      <c r="AE66" s="96" t="n">
        <v>0</v>
      </c>
      <c r="AF66" s="29" t="n">
        <v>3975</v>
      </c>
      <c r="AG66" s="97" t="n">
        <v>0</v>
      </c>
      <c r="AH66" s="96" t="n">
        <v>0</v>
      </c>
      <c r="AI66" s="97" t="n">
        <v>0</v>
      </c>
      <c r="AJ66" s="7"/>
      <c r="AK66" s="28" t="n">
        <v>0</v>
      </c>
      <c r="AL66" s="28" t="n">
        <v>3975</v>
      </c>
      <c r="AM66" s="28" t="n">
        <v>0</v>
      </c>
      <c r="AN66" s="94" t="n">
        <v>0</v>
      </c>
      <c r="AO66" s="28"/>
      <c r="AP66" s="69" t="n">
        <v>0</v>
      </c>
      <c r="AQ66" s="40" t="n">
        <v>1</v>
      </c>
      <c r="AR66" s="40" t="n">
        <v>0</v>
      </c>
      <c r="AS66" s="70" t="n">
        <v>0</v>
      </c>
      <c r="AT66" s="7"/>
    </row>
    <row r="67" customFormat="false" ht="12.75" hidden="false" customHeight="false" outlineLevel="0" collapsed="false">
      <c r="A67" s="31" t="s">
        <v>95</v>
      </c>
      <c r="B67" s="2" t="s">
        <v>96</v>
      </c>
      <c r="C67" s="7"/>
      <c r="D67" s="28" t="n">
        <v>471</v>
      </c>
      <c r="E67" s="29" t="n">
        <f aca="false">D67-SUM(G67:Y67)</f>
        <v>0</v>
      </c>
      <c r="F67" s="7"/>
      <c r="G67" s="93" t="n">
        <v>290</v>
      </c>
      <c r="H67" s="28" t="n">
        <v>0</v>
      </c>
      <c r="I67" s="28" t="n">
        <v>0</v>
      </c>
      <c r="J67" s="94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94" t="n">
        <v>181</v>
      </c>
      <c r="V67" s="28" t="n">
        <v>0</v>
      </c>
      <c r="W67" s="28" t="n">
        <v>0</v>
      </c>
      <c r="X67" s="28" t="n">
        <v>0</v>
      </c>
      <c r="Y67" s="95" t="n">
        <v>0</v>
      </c>
      <c r="Z67" s="7"/>
      <c r="AA67" s="95" t="n">
        <v>471</v>
      </c>
      <c r="AB67" s="7"/>
      <c r="AC67" s="29" t="n">
        <v>0</v>
      </c>
      <c r="AD67" s="29" t="n">
        <v>290</v>
      </c>
      <c r="AE67" s="96" t="n">
        <v>0</v>
      </c>
      <c r="AF67" s="29" t="n">
        <v>0</v>
      </c>
      <c r="AG67" s="97" t="n">
        <v>181</v>
      </c>
      <c r="AH67" s="96" t="n">
        <v>0</v>
      </c>
      <c r="AI67" s="97" t="n">
        <v>0</v>
      </c>
      <c r="AJ67" s="7"/>
      <c r="AK67" s="28" t="n">
        <v>290</v>
      </c>
      <c r="AL67" s="28" t="n">
        <v>181</v>
      </c>
      <c r="AM67" s="28" t="n">
        <v>0</v>
      </c>
      <c r="AN67" s="94" t="n">
        <v>0</v>
      </c>
      <c r="AO67" s="28"/>
      <c r="AP67" s="69" t="n">
        <v>0.615711252653928</v>
      </c>
      <c r="AQ67" s="40" t="n">
        <v>0.384288747346072</v>
      </c>
      <c r="AR67" s="40" t="n">
        <v>0</v>
      </c>
      <c r="AS67" s="70" t="n">
        <v>0</v>
      </c>
      <c r="AT67" s="7"/>
    </row>
    <row r="68" customFormat="false" ht="12.75" hidden="false" customHeight="false" outlineLevel="0" collapsed="false">
      <c r="A68" s="31" t="s">
        <v>97</v>
      </c>
      <c r="B68" s="2" t="s">
        <v>98</v>
      </c>
      <c r="C68" s="7"/>
      <c r="D68" s="28" t="n">
        <v>11418</v>
      </c>
      <c r="E68" s="29" t="n">
        <f aca="false">D68-SUM(G68:Y68)</f>
        <v>0</v>
      </c>
      <c r="F68" s="7"/>
      <c r="G68" s="93" t="n">
        <v>0</v>
      </c>
      <c r="H68" s="28" t="n">
        <v>0</v>
      </c>
      <c r="I68" s="28" t="n">
        <v>0</v>
      </c>
      <c r="J68" s="94" t="n">
        <v>0</v>
      </c>
      <c r="K68" s="28" t="n">
        <v>0</v>
      </c>
      <c r="L68" s="28" t="n">
        <v>0</v>
      </c>
      <c r="M68" s="28" t="n">
        <v>0</v>
      </c>
      <c r="N68" s="28" t="n">
        <v>0</v>
      </c>
      <c r="O68" s="28" t="n">
        <v>0</v>
      </c>
      <c r="P68" s="28" t="n">
        <v>0</v>
      </c>
      <c r="Q68" s="28" t="n">
        <v>0</v>
      </c>
      <c r="R68" s="28" t="n">
        <v>0</v>
      </c>
      <c r="S68" s="28" t="n">
        <v>0</v>
      </c>
      <c r="T68" s="28" t="n">
        <v>0</v>
      </c>
      <c r="U68" s="94" t="n">
        <v>11418</v>
      </c>
      <c r="V68" s="28" t="n">
        <v>0</v>
      </c>
      <c r="W68" s="28" t="n">
        <v>0</v>
      </c>
      <c r="X68" s="28" t="n">
        <v>0</v>
      </c>
      <c r="Y68" s="95" t="n">
        <v>0</v>
      </c>
      <c r="Z68" s="7"/>
      <c r="AA68" s="95" t="n">
        <v>11418</v>
      </c>
      <c r="AB68" s="7"/>
      <c r="AC68" s="29" t="n">
        <v>0</v>
      </c>
      <c r="AD68" s="29" t="n">
        <v>0</v>
      </c>
      <c r="AE68" s="96" t="n">
        <v>0</v>
      </c>
      <c r="AF68" s="29" t="n">
        <v>0</v>
      </c>
      <c r="AG68" s="97" t="n">
        <v>11418</v>
      </c>
      <c r="AH68" s="96" t="n">
        <v>0</v>
      </c>
      <c r="AI68" s="97" t="n">
        <v>0</v>
      </c>
      <c r="AJ68" s="7"/>
      <c r="AK68" s="28" t="n">
        <v>0</v>
      </c>
      <c r="AL68" s="28" t="n">
        <v>11418</v>
      </c>
      <c r="AM68" s="28" t="n">
        <v>0</v>
      </c>
      <c r="AN68" s="94" t="n">
        <v>0</v>
      </c>
      <c r="AO68" s="28"/>
      <c r="AP68" s="69" t="n">
        <v>0</v>
      </c>
      <c r="AQ68" s="40" t="n">
        <v>1</v>
      </c>
      <c r="AR68" s="40" t="n">
        <v>0</v>
      </c>
      <c r="AS68" s="70" t="n">
        <v>0</v>
      </c>
      <c r="AT68" s="7"/>
    </row>
    <row r="69" customFormat="false" ht="12.75" hidden="false" customHeight="false" outlineLevel="0" collapsed="false">
      <c r="A69" s="31" t="s">
        <v>99</v>
      </c>
      <c r="B69" s="2" t="s">
        <v>100</v>
      </c>
      <c r="C69" s="7"/>
      <c r="D69" s="28" t="n">
        <v>11418</v>
      </c>
      <c r="E69" s="29" t="n">
        <f aca="false">D69-SUM(G69:Y69)</f>
        <v>0</v>
      </c>
      <c r="F69" s="7"/>
      <c r="G69" s="93" t="n">
        <v>0</v>
      </c>
      <c r="H69" s="28" t="n">
        <v>0</v>
      </c>
      <c r="I69" s="28" t="n">
        <v>0</v>
      </c>
      <c r="J69" s="94" t="n">
        <v>0</v>
      </c>
      <c r="K69" s="28" t="n">
        <v>0</v>
      </c>
      <c r="L69" s="28" t="n">
        <v>0</v>
      </c>
      <c r="M69" s="28" t="n">
        <v>0</v>
      </c>
      <c r="N69" s="28" t="n">
        <v>0</v>
      </c>
      <c r="O69" s="28" t="n">
        <v>0</v>
      </c>
      <c r="P69" s="28" t="n">
        <v>0</v>
      </c>
      <c r="Q69" s="28" t="n">
        <v>11418</v>
      </c>
      <c r="R69" s="28" t="n">
        <v>0</v>
      </c>
      <c r="S69" s="28" t="n">
        <v>0</v>
      </c>
      <c r="T69" s="28" t="n">
        <v>0</v>
      </c>
      <c r="U69" s="94" t="n">
        <v>0</v>
      </c>
      <c r="V69" s="28" t="n">
        <v>0</v>
      </c>
      <c r="W69" s="28" t="n">
        <v>0</v>
      </c>
      <c r="X69" s="28" t="n">
        <v>0</v>
      </c>
      <c r="Y69" s="95" t="n">
        <v>0</v>
      </c>
      <c r="Z69" s="7"/>
      <c r="AA69" s="95" t="n">
        <v>11418</v>
      </c>
      <c r="AB69" s="7"/>
      <c r="AC69" s="29" t="n">
        <v>0</v>
      </c>
      <c r="AD69" s="29" t="n">
        <v>0</v>
      </c>
      <c r="AE69" s="96" t="n">
        <v>0</v>
      </c>
      <c r="AF69" s="29" t="n">
        <v>11418</v>
      </c>
      <c r="AG69" s="97" t="n">
        <v>0</v>
      </c>
      <c r="AH69" s="96" t="n">
        <v>0</v>
      </c>
      <c r="AI69" s="97" t="n">
        <v>0</v>
      </c>
      <c r="AJ69" s="7"/>
      <c r="AK69" s="28" t="n">
        <v>0</v>
      </c>
      <c r="AL69" s="28" t="n">
        <v>11418</v>
      </c>
      <c r="AM69" s="28" t="n">
        <v>0</v>
      </c>
      <c r="AN69" s="94" t="n">
        <v>0</v>
      </c>
      <c r="AO69" s="28"/>
      <c r="AP69" s="69" t="n">
        <v>0</v>
      </c>
      <c r="AQ69" s="40" t="n">
        <v>1</v>
      </c>
      <c r="AR69" s="40" t="n">
        <v>0</v>
      </c>
      <c r="AS69" s="70" t="n">
        <v>0</v>
      </c>
      <c r="AT69" s="7"/>
    </row>
    <row r="70" customFormat="false" ht="12.75" hidden="false" customHeight="false" outlineLevel="0" collapsed="false">
      <c r="A70" s="31" t="s">
        <v>101</v>
      </c>
      <c r="B70" s="2" t="s">
        <v>102</v>
      </c>
      <c r="C70" s="7"/>
      <c r="D70" s="28" t="n">
        <v>5909</v>
      </c>
      <c r="E70" s="29" t="n">
        <f aca="false">D70-SUM(G70:Y70)</f>
        <v>0</v>
      </c>
      <c r="F70" s="7"/>
      <c r="G70" s="93" t="n">
        <v>3637</v>
      </c>
      <c r="H70" s="28" t="n">
        <v>0</v>
      </c>
      <c r="I70" s="28" t="n">
        <v>0</v>
      </c>
      <c r="J70" s="94" t="n">
        <v>0</v>
      </c>
      <c r="K70" s="28" t="n">
        <v>0</v>
      </c>
      <c r="L70" s="28" t="n">
        <v>0</v>
      </c>
      <c r="M70" s="28" t="n">
        <v>0</v>
      </c>
      <c r="N70" s="28" t="n">
        <v>0</v>
      </c>
      <c r="O70" s="28" t="n">
        <v>0</v>
      </c>
      <c r="P70" s="28" t="n">
        <v>0</v>
      </c>
      <c r="Q70" s="28" t="n">
        <v>0</v>
      </c>
      <c r="R70" s="28" t="n">
        <v>0</v>
      </c>
      <c r="S70" s="28" t="n">
        <v>0</v>
      </c>
      <c r="T70" s="28" t="n">
        <v>0</v>
      </c>
      <c r="U70" s="94" t="n">
        <v>2272</v>
      </c>
      <c r="V70" s="28" t="n">
        <v>0</v>
      </c>
      <c r="W70" s="28" t="n">
        <v>0</v>
      </c>
      <c r="X70" s="28" t="n">
        <v>0</v>
      </c>
      <c r="Y70" s="95" t="n">
        <v>0</v>
      </c>
      <c r="Z70" s="7"/>
      <c r="AA70" s="95" t="n">
        <v>5909</v>
      </c>
      <c r="AB70" s="7"/>
      <c r="AC70" s="29" t="n">
        <v>0</v>
      </c>
      <c r="AD70" s="29" t="n">
        <v>3637</v>
      </c>
      <c r="AE70" s="96" t="n">
        <v>0</v>
      </c>
      <c r="AF70" s="29" t="n">
        <v>0</v>
      </c>
      <c r="AG70" s="97" t="n">
        <v>2272</v>
      </c>
      <c r="AH70" s="96" t="n">
        <v>0</v>
      </c>
      <c r="AI70" s="97" t="n">
        <v>0</v>
      </c>
      <c r="AJ70" s="7"/>
      <c r="AK70" s="28" t="n">
        <v>3637</v>
      </c>
      <c r="AL70" s="28" t="n">
        <v>2272</v>
      </c>
      <c r="AM70" s="28" t="n">
        <v>0</v>
      </c>
      <c r="AN70" s="94" t="n">
        <v>0</v>
      </c>
      <c r="AO70" s="28"/>
      <c r="AP70" s="69" t="n">
        <v>0.615501776950415</v>
      </c>
      <c r="AQ70" s="40" t="n">
        <v>0.384498223049585</v>
      </c>
      <c r="AR70" s="40" t="n">
        <v>0</v>
      </c>
      <c r="AS70" s="70" t="n">
        <v>0</v>
      </c>
      <c r="AT70" s="7"/>
    </row>
    <row r="71" customFormat="false" ht="12.75" hidden="false" customHeight="false" outlineLevel="0" collapsed="false">
      <c r="A71" s="31" t="s">
        <v>103</v>
      </c>
      <c r="B71" s="2" t="s">
        <v>104</v>
      </c>
      <c r="C71" s="7"/>
      <c r="D71" s="28" t="n">
        <v>7161</v>
      </c>
      <c r="E71" s="29" t="n">
        <f aca="false">D71-SUM(G71:Y71)</f>
        <v>0</v>
      </c>
      <c r="F71" s="7"/>
      <c r="G71" s="93" t="n">
        <v>0</v>
      </c>
      <c r="H71" s="28" t="n">
        <v>0</v>
      </c>
      <c r="I71" s="28" t="n">
        <v>4409</v>
      </c>
      <c r="J71" s="94" t="n">
        <v>0</v>
      </c>
      <c r="K71" s="28" t="n">
        <v>0</v>
      </c>
      <c r="L71" s="28" t="n">
        <v>35</v>
      </c>
      <c r="M71" s="28" t="n">
        <v>0</v>
      </c>
      <c r="N71" s="28" t="n">
        <v>0</v>
      </c>
      <c r="O71" s="28" t="n">
        <v>0</v>
      </c>
      <c r="P71" s="28" t="n">
        <v>0</v>
      </c>
      <c r="Q71" s="28" t="n">
        <v>0</v>
      </c>
      <c r="R71" s="28" t="n">
        <v>0</v>
      </c>
      <c r="S71" s="28" t="n">
        <v>1666</v>
      </c>
      <c r="T71" s="28" t="n">
        <v>0</v>
      </c>
      <c r="U71" s="94" t="n">
        <v>1051</v>
      </c>
      <c r="V71" s="28" t="n">
        <v>0</v>
      </c>
      <c r="W71" s="28" t="n">
        <v>0</v>
      </c>
      <c r="X71" s="28" t="n">
        <v>0</v>
      </c>
      <c r="Y71" s="95" t="n">
        <v>0</v>
      </c>
      <c r="Z71" s="7"/>
      <c r="AA71" s="95" t="n">
        <v>7161</v>
      </c>
      <c r="AB71" s="7"/>
      <c r="AC71" s="29" t="n">
        <v>4409</v>
      </c>
      <c r="AD71" s="29" t="n">
        <v>0</v>
      </c>
      <c r="AE71" s="96" t="n">
        <v>0</v>
      </c>
      <c r="AF71" s="29" t="n">
        <v>1701</v>
      </c>
      <c r="AG71" s="97" t="n">
        <v>1051</v>
      </c>
      <c r="AH71" s="96" t="n">
        <v>0</v>
      </c>
      <c r="AI71" s="97" t="n">
        <v>0</v>
      </c>
      <c r="AJ71" s="7"/>
      <c r="AK71" s="28" t="n">
        <v>4409</v>
      </c>
      <c r="AL71" s="28" t="n">
        <v>2752</v>
      </c>
      <c r="AM71" s="28" t="n">
        <v>0</v>
      </c>
      <c r="AN71" s="94" t="n">
        <v>0</v>
      </c>
      <c r="AO71" s="28"/>
      <c r="AP71" s="69" t="n">
        <v>0.615696131825164</v>
      </c>
      <c r="AQ71" s="40" t="n">
        <v>0.384303868174836</v>
      </c>
      <c r="AR71" s="40" t="n">
        <v>0</v>
      </c>
      <c r="AS71" s="70" t="n">
        <v>0</v>
      </c>
      <c r="AT71" s="7"/>
    </row>
    <row r="72" customFormat="false" ht="12.75" hidden="false" customHeight="false" outlineLevel="0" collapsed="false">
      <c r="A72" s="31" t="s">
        <v>105</v>
      </c>
      <c r="B72" s="2" t="s">
        <v>106</v>
      </c>
      <c r="C72" s="7"/>
      <c r="D72" s="28" t="n">
        <v>10795</v>
      </c>
      <c r="E72" s="29" t="n">
        <f aca="false">D72-SUM(G72:Y72)</f>
        <v>0</v>
      </c>
      <c r="F72" s="7"/>
      <c r="G72" s="93" t="n">
        <v>0</v>
      </c>
      <c r="H72" s="28" t="n">
        <v>0</v>
      </c>
      <c r="I72" s="28" t="n">
        <v>0</v>
      </c>
      <c r="J72" s="94" t="n">
        <v>0</v>
      </c>
      <c r="K72" s="28" t="n">
        <v>0</v>
      </c>
      <c r="L72" s="28" t="n">
        <v>0</v>
      </c>
      <c r="M72" s="28" t="n">
        <v>0</v>
      </c>
      <c r="N72" s="28" t="n">
        <v>0</v>
      </c>
      <c r="O72" s="28" t="n">
        <v>0</v>
      </c>
      <c r="P72" s="28" t="n">
        <v>0</v>
      </c>
      <c r="Q72" s="28" t="n">
        <v>0</v>
      </c>
      <c r="R72" s="28" t="n">
        <v>0</v>
      </c>
      <c r="S72" s="28" t="n">
        <v>0</v>
      </c>
      <c r="T72" s="28" t="n">
        <v>0</v>
      </c>
      <c r="U72" s="94" t="n">
        <v>10795</v>
      </c>
      <c r="V72" s="28" t="n">
        <v>0</v>
      </c>
      <c r="W72" s="28" t="n">
        <v>0</v>
      </c>
      <c r="X72" s="28" t="n">
        <v>0</v>
      </c>
      <c r="Y72" s="95" t="n">
        <v>0</v>
      </c>
      <c r="Z72" s="7"/>
      <c r="AA72" s="95" t="n">
        <v>10795</v>
      </c>
      <c r="AB72" s="7"/>
      <c r="AC72" s="29" t="n">
        <v>0</v>
      </c>
      <c r="AD72" s="29" t="n">
        <v>0</v>
      </c>
      <c r="AE72" s="96" t="n">
        <v>0</v>
      </c>
      <c r="AF72" s="29" t="n">
        <v>0</v>
      </c>
      <c r="AG72" s="97" t="n">
        <v>10795</v>
      </c>
      <c r="AH72" s="96" t="n">
        <v>0</v>
      </c>
      <c r="AI72" s="97" t="n">
        <v>0</v>
      </c>
      <c r="AJ72" s="7"/>
      <c r="AK72" s="28" t="n">
        <v>0</v>
      </c>
      <c r="AL72" s="28" t="n">
        <v>10795</v>
      </c>
      <c r="AM72" s="28" t="n">
        <v>0</v>
      </c>
      <c r="AN72" s="94" t="n">
        <v>0</v>
      </c>
      <c r="AO72" s="28"/>
      <c r="AP72" s="69" t="n">
        <v>0</v>
      </c>
      <c r="AQ72" s="40" t="n">
        <v>1</v>
      </c>
      <c r="AR72" s="40" t="n">
        <v>0</v>
      </c>
      <c r="AS72" s="70" t="n">
        <v>0</v>
      </c>
      <c r="AT72" s="7"/>
    </row>
    <row r="73" customFormat="false" ht="12.75" hidden="false" customHeight="false" outlineLevel="0" collapsed="false">
      <c r="A73" s="31" t="s">
        <v>107</v>
      </c>
      <c r="B73" s="2" t="s">
        <v>106</v>
      </c>
      <c r="C73" s="7"/>
      <c r="D73" s="28" t="n">
        <v>2718</v>
      </c>
      <c r="E73" s="29" t="n">
        <f aca="false">D73-SUM(G73:Y73)</f>
        <v>0</v>
      </c>
      <c r="F73" s="7"/>
      <c r="G73" s="93" t="n">
        <v>1673</v>
      </c>
      <c r="H73" s="28" t="n">
        <v>0</v>
      </c>
      <c r="I73" s="28" t="n">
        <v>0</v>
      </c>
      <c r="J73" s="94" t="n">
        <v>0</v>
      </c>
      <c r="K73" s="28" t="n">
        <v>0</v>
      </c>
      <c r="L73" s="28" t="n">
        <v>0</v>
      </c>
      <c r="M73" s="28" t="n">
        <v>0</v>
      </c>
      <c r="N73" s="28" t="n">
        <v>0</v>
      </c>
      <c r="O73" s="28" t="n">
        <v>0</v>
      </c>
      <c r="P73" s="28" t="n">
        <v>0</v>
      </c>
      <c r="Q73" s="28" t="n">
        <v>0</v>
      </c>
      <c r="R73" s="28" t="n">
        <v>0</v>
      </c>
      <c r="S73" s="28" t="n">
        <v>0</v>
      </c>
      <c r="T73" s="28" t="n">
        <v>0</v>
      </c>
      <c r="U73" s="94" t="n">
        <v>1045</v>
      </c>
      <c r="V73" s="28" t="n">
        <v>0</v>
      </c>
      <c r="W73" s="28" t="n">
        <v>0</v>
      </c>
      <c r="X73" s="28" t="n">
        <v>0</v>
      </c>
      <c r="Y73" s="95" t="n">
        <v>0</v>
      </c>
      <c r="Z73" s="7"/>
      <c r="AA73" s="95" t="n">
        <v>2718</v>
      </c>
      <c r="AB73" s="7"/>
      <c r="AC73" s="29" t="n">
        <v>0</v>
      </c>
      <c r="AD73" s="29" t="n">
        <v>1673</v>
      </c>
      <c r="AE73" s="96" t="n">
        <v>0</v>
      </c>
      <c r="AF73" s="29" t="n">
        <v>0</v>
      </c>
      <c r="AG73" s="97" t="n">
        <v>1045</v>
      </c>
      <c r="AH73" s="96" t="n">
        <v>0</v>
      </c>
      <c r="AI73" s="97" t="n">
        <v>0</v>
      </c>
      <c r="AJ73" s="7"/>
      <c r="AK73" s="28" t="n">
        <v>1673</v>
      </c>
      <c r="AL73" s="28" t="n">
        <v>1045</v>
      </c>
      <c r="AM73" s="28" t="n">
        <v>0</v>
      </c>
      <c r="AN73" s="94" t="n">
        <v>0</v>
      </c>
      <c r="AO73" s="28"/>
      <c r="AP73" s="69" t="n">
        <v>0.615526122148639</v>
      </c>
      <c r="AQ73" s="40" t="n">
        <v>0.384473877851361</v>
      </c>
      <c r="AR73" s="40" t="n">
        <v>0</v>
      </c>
      <c r="AS73" s="70" t="n">
        <v>0</v>
      </c>
      <c r="AT73" s="7"/>
    </row>
    <row r="74" customFormat="false" ht="12.75" hidden="false" customHeight="false" outlineLevel="0" collapsed="false">
      <c r="A74" s="31" t="s">
        <v>108</v>
      </c>
      <c r="B74" s="2" t="s">
        <v>106</v>
      </c>
      <c r="C74" s="7"/>
      <c r="D74" s="28" t="n">
        <v>2786</v>
      </c>
      <c r="E74" s="29" t="n">
        <f aca="false">D74-SUM(G74:Y74)</f>
        <v>0</v>
      </c>
      <c r="F74" s="7"/>
      <c r="G74" s="93" t="n">
        <v>1715</v>
      </c>
      <c r="H74" s="28" t="n">
        <v>0</v>
      </c>
      <c r="I74" s="28" t="n">
        <v>0</v>
      </c>
      <c r="J74" s="94" t="n">
        <v>0</v>
      </c>
      <c r="K74" s="28" t="n">
        <v>0</v>
      </c>
      <c r="L74" s="28" t="n">
        <v>0</v>
      </c>
      <c r="M74" s="28" t="n">
        <v>0</v>
      </c>
      <c r="N74" s="28" t="n">
        <v>0</v>
      </c>
      <c r="O74" s="28" t="n">
        <v>0</v>
      </c>
      <c r="P74" s="28" t="n">
        <v>0</v>
      </c>
      <c r="Q74" s="28" t="n">
        <v>0</v>
      </c>
      <c r="R74" s="28" t="n">
        <v>0</v>
      </c>
      <c r="S74" s="28" t="n">
        <v>0</v>
      </c>
      <c r="T74" s="28" t="n">
        <v>0</v>
      </c>
      <c r="U74" s="94" t="n">
        <v>1071</v>
      </c>
      <c r="V74" s="28" t="n">
        <v>0</v>
      </c>
      <c r="W74" s="28" t="n">
        <v>0</v>
      </c>
      <c r="X74" s="28" t="n">
        <v>0</v>
      </c>
      <c r="Y74" s="95" t="n">
        <v>0</v>
      </c>
      <c r="Z74" s="7"/>
      <c r="AA74" s="95" t="n">
        <v>2786</v>
      </c>
      <c r="AB74" s="7"/>
      <c r="AC74" s="29" t="n">
        <v>0</v>
      </c>
      <c r="AD74" s="29" t="n">
        <v>1715</v>
      </c>
      <c r="AE74" s="96" t="n">
        <v>0</v>
      </c>
      <c r="AF74" s="29" t="n">
        <v>0</v>
      </c>
      <c r="AG74" s="97" t="n">
        <v>1071</v>
      </c>
      <c r="AH74" s="96" t="n">
        <v>0</v>
      </c>
      <c r="AI74" s="97" t="n">
        <v>0</v>
      </c>
      <c r="AJ74" s="7"/>
      <c r="AK74" s="28" t="n">
        <v>1715</v>
      </c>
      <c r="AL74" s="28" t="n">
        <v>1071</v>
      </c>
      <c r="AM74" s="28" t="n">
        <v>0</v>
      </c>
      <c r="AN74" s="94" t="n">
        <v>0</v>
      </c>
      <c r="AO74" s="28"/>
      <c r="AP74" s="69" t="n">
        <v>0.615577889447236</v>
      </c>
      <c r="AQ74" s="40" t="n">
        <v>0.384422110552764</v>
      </c>
      <c r="AR74" s="40" t="n">
        <v>0</v>
      </c>
      <c r="AS74" s="70" t="n">
        <v>0</v>
      </c>
      <c r="AT74" s="7"/>
    </row>
    <row r="75" customFormat="false" ht="12.75" hidden="false" customHeight="false" outlineLevel="0" collapsed="false">
      <c r="A75" s="31" t="s">
        <v>109</v>
      </c>
      <c r="B75" s="2" t="s">
        <v>106</v>
      </c>
      <c r="C75" s="7"/>
      <c r="D75" s="28" t="n">
        <v>2651</v>
      </c>
      <c r="E75" s="29" t="n">
        <f aca="false">D75-SUM(G75:Y75)</f>
        <v>0</v>
      </c>
      <c r="F75" s="7"/>
      <c r="G75" s="93" t="n">
        <v>1630</v>
      </c>
      <c r="H75" s="28" t="n">
        <v>0</v>
      </c>
      <c r="I75" s="28" t="n">
        <v>0</v>
      </c>
      <c r="J75" s="94" t="n">
        <v>0</v>
      </c>
      <c r="K75" s="28" t="n">
        <v>0</v>
      </c>
      <c r="L75" s="28" t="n">
        <v>0</v>
      </c>
      <c r="M75" s="28" t="n">
        <v>0</v>
      </c>
      <c r="N75" s="28" t="n">
        <v>0</v>
      </c>
      <c r="O75" s="28" t="n">
        <v>0</v>
      </c>
      <c r="P75" s="28" t="n">
        <v>0</v>
      </c>
      <c r="Q75" s="28" t="n">
        <v>0</v>
      </c>
      <c r="R75" s="28" t="n">
        <v>0</v>
      </c>
      <c r="S75" s="28" t="n">
        <v>0</v>
      </c>
      <c r="T75" s="28" t="n">
        <v>0</v>
      </c>
      <c r="U75" s="94" t="n">
        <v>1021</v>
      </c>
      <c r="V75" s="28" t="n">
        <v>0</v>
      </c>
      <c r="W75" s="28" t="n">
        <v>0</v>
      </c>
      <c r="X75" s="28" t="n">
        <v>0</v>
      </c>
      <c r="Y75" s="95" t="n">
        <v>0</v>
      </c>
      <c r="Z75" s="7"/>
      <c r="AA75" s="95" t="n">
        <v>2651</v>
      </c>
      <c r="AB75" s="7"/>
      <c r="AC75" s="29" t="n">
        <v>0</v>
      </c>
      <c r="AD75" s="29" t="n">
        <v>1630</v>
      </c>
      <c r="AE75" s="96" t="n">
        <v>0</v>
      </c>
      <c r="AF75" s="29" t="n">
        <v>0</v>
      </c>
      <c r="AG75" s="97" t="n">
        <v>1021</v>
      </c>
      <c r="AH75" s="96" t="n">
        <v>0</v>
      </c>
      <c r="AI75" s="97" t="n">
        <v>0</v>
      </c>
      <c r="AJ75" s="7"/>
      <c r="AK75" s="28" t="n">
        <v>1630</v>
      </c>
      <c r="AL75" s="28" t="n">
        <v>1021</v>
      </c>
      <c r="AM75" s="28" t="n">
        <v>0</v>
      </c>
      <c r="AN75" s="94" t="n">
        <v>0</v>
      </c>
      <c r="AO75" s="28"/>
      <c r="AP75" s="69" t="n">
        <v>0.614862316107129</v>
      </c>
      <c r="AQ75" s="40" t="n">
        <v>0.385137683892871</v>
      </c>
      <c r="AR75" s="40" t="n">
        <v>0</v>
      </c>
      <c r="AS75" s="70" t="n">
        <v>0</v>
      </c>
      <c r="AT75" s="7"/>
    </row>
    <row r="76" customFormat="false" ht="12.75" hidden="false" customHeight="false" outlineLevel="0" collapsed="false">
      <c r="A76" s="31" t="s">
        <v>110</v>
      </c>
      <c r="B76" s="2" t="s">
        <v>23</v>
      </c>
      <c r="C76" s="7"/>
      <c r="D76" s="28" t="n">
        <v>7664</v>
      </c>
      <c r="E76" s="29" t="n">
        <f aca="false">D76-SUM(G76:Y76)</f>
        <v>0</v>
      </c>
      <c r="F76" s="7"/>
      <c r="G76" s="93" t="n">
        <v>4718</v>
      </c>
      <c r="H76" s="28" t="n">
        <v>0</v>
      </c>
      <c r="I76" s="28" t="n">
        <v>0</v>
      </c>
      <c r="J76" s="94" t="n">
        <v>0</v>
      </c>
      <c r="K76" s="28" t="n">
        <v>0</v>
      </c>
      <c r="L76" s="28" t="n">
        <v>0</v>
      </c>
      <c r="M76" s="28" t="n">
        <v>0</v>
      </c>
      <c r="N76" s="28" t="n">
        <v>0</v>
      </c>
      <c r="O76" s="28" t="n">
        <v>0</v>
      </c>
      <c r="P76" s="28" t="n">
        <v>2946</v>
      </c>
      <c r="Q76" s="28" t="n">
        <v>0</v>
      </c>
      <c r="R76" s="28" t="n">
        <v>0</v>
      </c>
      <c r="S76" s="28" t="n">
        <v>0</v>
      </c>
      <c r="T76" s="28" t="n">
        <v>0</v>
      </c>
      <c r="U76" s="94" t="n">
        <v>0</v>
      </c>
      <c r="V76" s="28" t="n">
        <v>0</v>
      </c>
      <c r="W76" s="28" t="n">
        <v>0</v>
      </c>
      <c r="X76" s="28" t="n">
        <v>0</v>
      </c>
      <c r="Y76" s="95" t="n">
        <v>0</v>
      </c>
      <c r="Z76" s="7"/>
      <c r="AA76" s="95" t="n">
        <v>7664</v>
      </c>
      <c r="AB76" s="7"/>
      <c r="AC76" s="29" t="n">
        <v>0</v>
      </c>
      <c r="AD76" s="29" t="n">
        <v>4718</v>
      </c>
      <c r="AE76" s="96" t="n">
        <v>0</v>
      </c>
      <c r="AF76" s="29" t="n">
        <v>2946</v>
      </c>
      <c r="AG76" s="97" t="n">
        <v>0</v>
      </c>
      <c r="AH76" s="96" t="n">
        <v>0</v>
      </c>
      <c r="AI76" s="97" t="n">
        <v>0</v>
      </c>
      <c r="AJ76" s="7"/>
      <c r="AK76" s="28" t="n">
        <v>4718</v>
      </c>
      <c r="AL76" s="28" t="n">
        <v>2946</v>
      </c>
      <c r="AM76" s="28" t="n">
        <v>0</v>
      </c>
      <c r="AN76" s="94" t="n">
        <v>0</v>
      </c>
      <c r="AO76" s="28"/>
      <c r="AP76" s="69" t="n">
        <v>0.615605427974948</v>
      </c>
      <c r="AQ76" s="40" t="n">
        <v>0.384394572025052</v>
      </c>
      <c r="AR76" s="40" t="n">
        <v>0</v>
      </c>
      <c r="AS76" s="70" t="n">
        <v>0</v>
      </c>
      <c r="AT76" s="7"/>
    </row>
    <row r="77" customFormat="false" ht="12.75" hidden="false" customHeight="false" outlineLevel="0" collapsed="false">
      <c r="A77" s="31" t="s">
        <v>111</v>
      </c>
      <c r="B77" s="2" t="s">
        <v>23</v>
      </c>
      <c r="C77" s="7"/>
      <c r="D77" s="28" t="n">
        <v>12796</v>
      </c>
      <c r="E77" s="29" t="n">
        <f aca="false">D77-SUM(G77:Y77)</f>
        <v>0</v>
      </c>
      <c r="F77" s="7"/>
      <c r="G77" s="93" t="n">
        <v>0</v>
      </c>
      <c r="H77" s="28" t="n">
        <v>0</v>
      </c>
      <c r="I77" s="28" t="n">
        <v>0</v>
      </c>
      <c r="J77" s="94" t="n">
        <v>0</v>
      </c>
      <c r="K77" s="28" t="n">
        <v>0</v>
      </c>
      <c r="L77" s="28" t="n">
        <v>0</v>
      </c>
      <c r="M77" s="28" t="n">
        <v>0</v>
      </c>
      <c r="N77" s="28" t="n">
        <v>0</v>
      </c>
      <c r="O77" s="28" t="n">
        <v>0</v>
      </c>
      <c r="P77" s="28" t="n">
        <v>12796</v>
      </c>
      <c r="Q77" s="28" t="n">
        <v>0</v>
      </c>
      <c r="R77" s="28" t="n">
        <v>0</v>
      </c>
      <c r="S77" s="28" t="n">
        <v>0</v>
      </c>
      <c r="T77" s="28" t="n">
        <v>0</v>
      </c>
      <c r="U77" s="94" t="n">
        <v>0</v>
      </c>
      <c r="V77" s="28" t="n">
        <v>0</v>
      </c>
      <c r="W77" s="28" t="n">
        <v>0</v>
      </c>
      <c r="X77" s="28" t="n">
        <v>0</v>
      </c>
      <c r="Y77" s="95" t="n">
        <v>0</v>
      </c>
      <c r="Z77" s="7"/>
      <c r="AA77" s="95" t="n">
        <v>12796</v>
      </c>
      <c r="AB77" s="7"/>
      <c r="AC77" s="29" t="n">
        <v>0</v>
      </c>
      <c r="AD77" s="29" t="n">
        <v>0</v>
      </c>
      <c r="AE77" s="96" t="n">
        <v>0</v>
      </c>
      <c r="AF77" s="29" t="n">
        <v>12796</v>
      </c>
      <c r="AG77" s="97" t="n">
        <v>0</v>
      </c>
      <c r="AH77" s="96" t="n">
        <v>0</v>
      </c>
      <c r="AI77" s="97" t="n">
        <v>0</v>
      </c>
      <c r="AJ77" s="7"/>
      <c r="AK77" s="28" t="n">
        <v>0</v>
      </c>
      <c r="AL77" s="28" t="n">
        <v>12796</v>
      </c>
      <c r="AM77" s="28" t="n">
        <v>0</v>
      </c>
      <c r="AN77" s="94" t="n">
        <v>0</v>
      </c>
      <c r="AO77" s="28"/>
      <c r="AP77" s="69" t="n">
        <v>0</v>
      </c>
      <c r="AQ77" s="40" t="n">
        <v>1</v>
      </c>
      <c r="AR77" s="40" t="n">
        <v>0</v>
      </c>
      <c r="AS77" s="70" t="n">
        <v>0</v>
      </c>
      <c r="AT77" s="7"/>
    </row>
    <row r="78" customFormat="false" ht="12.75" hidden="false" customHeight="false" outlineLevel="0" collapsed="false">
      <c r="A78" s="31" t="s">
        <v>112</v>
      </c>
      <c r="B78" s="2" t="s">
        <v>113</v>
      </c>
      <c r="C78" s="7"/>
      <c r="D78" s="28" t="n">
        <v>2665</v>
      </c>
      <c r="E78" s="29" t="n">
        <f aca="false">D78-SUM(G78:Y78)</f>
        <v>0</v>
      </c>
      <c r="F78" s="7"/>
      <c r="G78" s="93" t="n">
        <v>0</v>
      </c>
      <c r="H78" s="28" t="n">
        <v>0</v>
      </c>
      <c r="I78" s="28" t="n">
        <v>0</v>
      </c>
      <c r="J78" s="94" t="n">
        <v>0</v>
      </c>
      <c r="K78" s="28" t="n">
        <v>0</v>
      </c>
      <c r="L78" s="28" t="n">
        <v>0</v>
      </c>
      <c r="M78" s="28" t="n">
        <v>0</v>
      </c>
      <c r="N78" s="28" t="n">
        <v>0</v>
      </c>
      <c r="O78" s="28" t="n">
        <v>0</v>
      </c>
      <c r="P78" s="28" t="n">
        <v>0</v>
      </c>
      <c r="Q78" s="28" t="n">
        <v>0</v>
      </c>
      <c r="R78" s="28" t="n">
        <v>0</v>
      </c>
      <c r="S78" s="28" t="n">
        <v>0</v>
      </c>
      <c r="T78" s="28" t="n">
        <v>0</v>
      </c>
      <c r="U78" s="94" t="n">
        <v>2665</v>
      </c>
      <c r="V78" s="28" t="n">
        <v>0</v>
      </c>
      <c r="W78" s="28" t="n">
        <v>0</v>
      </c>
      <c r="X78" s="28" t="n">
        <v>0</v>
      </c>
      <c r="Y78" s="95" t="n">
        <v>0</v>
      </c>
      <c r="Z78" s="7"/>
      <c r="AA78" s="95" t="n">
        <v>2665</v>
      </c>
      <c r="AB78" s="7"/>
      <c r="AC78" s="29" t="n">
        <v>0</v>
      </c>
      <c r="AD78" s="29" t="n">
        <v>0</v>
      </c>
      <c r="AE78" s="96" t="n">
        <v>0</v>
      </c>
      <c r="AF78" s="29" t="n">
        <v>0</v>
      </c>
      <c r="AG78" s="97" t="n">
        <v>2665</v>
      </c>
      <c r="AH78" s="96" t="n">
        <v>0</v>
      </c>
      <c r="AI78" s="97" t="n">
        <v>0</v>
      </c>
      <c r="AJ78" s="7"/>
      <c r="AK78" s="28" t="n">
        <v>0</v>
      </c>
      <c r="AL78" s="28" t="n">
        <v>2665</v>
      </c>
      <c r="AM78" s="28" t="n">
        <v>0</v>
      </c>
      <c r="AN78" s="94" t="n">
        <v>0</v>
      </c>
      <c r="AO78" s="28"/>
      <c r="AP78" s="69" t="n">
        <v>0</v>
      </c>
      <c r="AQ78" s="40" t="n">
        <v>1</v>
      </c>
      <c r="AR78" s="40" t="n">
        <v>0</v>
      </c>
      <c r="AS78" s="70" t="n">
        <v>0</v>
      </c>
      <c r="AT78" s="7"/>
    </row>
    <row r="79" customFormat="false" ht="12.75" hidden="false" customHeight="false" outlineLevel="0" collapsed="false">
      <c r="A79" s="31" t="s">
        <v>114</v>
      </c>
      <c r="B79" s="2" t="s">
        <v>115</v>
      </c>
      <c r="C79" s="7"/>
      <c r="D79" s="28" t="n">
        <v>4866</v>
      </c>
      <c r="E79" s="29" t="n">
        <f aca="false">D79-SUM(G79:Y79)</f>
        <v>0</v>
      </c>
      <c r="F79" s="7"/>
      <c r="G79" s="93" t="n">
        <v>0</v>
      </c>
      <c r="H79" s="28" t="n">
        <v>0</v>
      </c>
      <c r="I79" s="28" t="n">
        <v>0</v>
      </c>
      <c r="J79" s="94" t="n">
        <v>0</v>
      </c>
      <c r="K79" s="28" t="n">
        <v>4866</v>
      </c>
      <c r="L79" s="28" t="n">
        <v>0</v>
      </c>
      <c r="M79" s="28" t="n">
        <v>0</v>
      </c>
      <c r="N79" s="28" t="n">
        <v>0</v>
      </c>
      <c r="O79" s="28" t="n">
        <v>0</v>
      </c>
      <c r="P79" s="28" t="n">
        <v>0</v>
      </c>
      <c r="Q79" s="28" t="n">
        <v>0</v>
      </c>
      <c r="R79" s="28" t="n">
        <v>0</v>
      </c>
      <c r="S79" s="28" t="n">
        <v>0</v>
      </c>
      <c r="T79" s="28" t="n">
        <v>0</v>
      </c>
      <c r="U79" s="94" t="n">
        <v>0</v>
      </c>
      <c r="V79" s="28" t="n">
        <v>0</v>
      </c>
      <c r="W79" s="28" t="n">
        <v>0</v>
      </c>
      <c r="X79" s="28" t="n">
        <v>0</v>
      </c>
      <c r="Y79" s="95" t="n">
        <v>0</v>
      </c>
      <c r="Z79" s="7"/>
      <c r="AA79" s="95" t="n">
        <v>4866</v>
      </c>
      <c r="AB79" s="7"/>
      <c r="AC79" s="29" t="n">
        <v>0</v>
      </c>
      <c r="AD79" s="29" t="n">
        <v>0</v>
      </c>
      <c r="AE79" s="96" t="n">
        <v>0</v>
      </c>
      <c r="AF79" s="29" t="n">
        <v>4866</v>
      </c>
      <c r="AG79" s="97" t="n">
        <v>0</v>
      </c>
      <c r="AH79" s="96" t="n">
        <v>0</v>
      </c>
      <c r="AI79" s="97" t="n">
        <v>0</v>
      </c>
      <c r="AJ79" s="7"/>
      <c r="AK79" s="28" t="n">
        <v>0</v>
      </c>
      <c r="AL79" s="28" t="n">
        <v>4866</v>
      </c>
      <c r="AM79" s="28" t="n">
        <v>0</v>
      </c>
      <c r="AN79" s="94" t="n">
        <v>0</v>
      </c>
      <c r="AO79" s="28"/>
      <c r="AP79" s="69" t="n">
        <v>0</v>
      </c>
      <c r="AQ79" s="40" t="n">
        <v>1</v>
      </c>
      <c r="AR79" s="40" t="n">
        <v>0</v>
      </c>
      <c r="AS79" s="70" t="n">
        <v>0</v>
      </c>
      <c r="AT79" s="7"/>
    </row>
    <row r="80" customFormat="false" ht="12.75" hidden="false" customHeight="false" outlineLevel="0" collapsed="false">
      <c r="A80" s="31" t="s">
        <v>116</v>
      </c>
      <c r="B80" s="2" t="s">
        <v>115</v>
      </c>
      <c r="C80" s="7"/>
      <c r="D80" s="28" t="n">
        <v>15000</v>
      </c>
      <c r="E80" s="29" t="n">
        <f aca="false">D80-SUM(G80:Y80)</f>
        <v>0</v>
      </c>
      <c r="F80" s="7"/>
      <c r="G80" s="93" t="n">
        <v>0</v>
      </c>
      <c r="H80" s="28" t="n">
        <v>0</v>
      </c>
      <c r="I80" s="28" t="n">
        <v>0</v>
      </c>
      <c r="J80" s="94" t="n">
        <v>0</v>
      </c>
      <c r="K80" s="28" t="n">
        <v>15000</v>
      </c>
      <c r="L80" s="28" t="n">
        <v>0</v>
      </c>
      <c r="M80" s="28" t="n">
        <v>0</v>
      </c>
      <c r="N80" s="28" t="n">
        <v>0</v>
      </c>
      <c r="O80" s="28" t="n">
        <v>0</v>
      </c>
      <c r="P80" s="28" t="n">
        <v>0</v>
      </c>
      <c r="Q80" s="28" t="n">
        <v>0</v>
      </c>
      <c r="R80" s="28" t="n">
        <v>0</v>
      </c>
      <c r="S80" s="28" t="n">
        <v>0</v>
      </c>
      <c r="T80" s="28" t="n">
        <v>0</v>
      </c>
      <c r="U80" s="94" t="n">
        <v>0</v>
      </c>
      <c r="V80" s="28" t="n">
        <v>0</v>
      </c>
      <c r="W80" s="28" t="n">
        <v>0</v>
      </c>
      <c r="X80" s="28" t="n">
        <v>0</v>
      </c>
      <c r="Y80" s="95" t="n">
        <v>0</v>
      </c>
      <c r="Z80" s="7"/>
      <c r="AA80" s="95" t="n">
        <v>15000</v>
      </c>
      <c r="AB80" s="7"/>
      <c r="AC80" s="29" t="n">
        <v>0</v>
      </c>
      <c r="AD80" s="29" t="n">
        <v>0</v>
      </c>
      <c r="AE80" s="96" t="n">
        <v>0</v>
      </c>
      <c r="AF80" s="29" t="n">
        <v>15000</v>
      </c>
      <c r="AG80" s="97" t="n">
        <v>0</v>
      </c>
      <c r="AH80" s="96" t="n">
        <v>0</v>
      </c>
      <c r="AI80" s="97" t="n">
        <v>0</v>
      </c>
      <c r="AJ80" s="7"/>
      <c r="AK80" s="28" t="n">
        <v>0</v>
      </c>
      <c r="AL80" s="28" t="n">
        <v>15000</v>
      </c>
      <c r="AM80" s="28" t="n">
        <v>0</v>
      </c>
      <c r="AN80" s="94" t="n">
        <v>0</v>
      </c>
      <c r="AO80" s="28"/>
      <c r="AP80" s="69" t="n">
        <v>0</v>
      </c>
      <c r="AQ80" s="40" t="n">
        <v>1</v>
      </c>
      <c r="AR80" s="40" t="n">
        <v>0</v>
      </c>
      <c r="AS80" s="70" t="n">
        <v>0</v>
      </c>
      <c r="AT80" s="7"/>
    </row>
    <row r="81" customFormat="false" ht="12.75" hidden="false" customHeight="false" outlineLevel="0" collapsed="false">
      <c r="A81" s="31" t="s">
        <v>117</v>
      </c>
      <c r="B81" s="2" t="s">
        <v>115</v>
      </c>
      <c r="C81" s="7"/>
      <c r="D81" s="28" t="n">
        <v>22000</v>
      </c>
      <c r="E81" s="29" t="n">
        <f aca="false">D81-SUM(G81:Y81)</f>
        <v>0</v>
      </c>
      <c r="F81" s="7"/>
      <c r="G81" s="93" t="n">
        <v>13546</v>
      </c>
      <c r="H81" s="28" t="n">
        <v>0</v>
      </c>
      <c r="I81" s="28" t="n">
        <v>0</v>
      </c>
      <c r="J81" s="94" t="n">
        <v>0</v>
      </c>
      <c r="K81" s="28" t="n">
        <v>8454</v>
      </c>
      <c r="L81" s="28" t="n">
        <v>0</v>
      </c>
      <c r="M81" s="28" t="n">
        <v>0</v>
      </c>
      <c r="N81" s="28" t="n">
        <v>0</v>
      </c>
      <c r="O81" s="28" t="n">
        <v>0</v>
      </c>
      <c r="P81" s="28" t="n">
        <v>0</v>
      </c>
      <c r="Q81" s="28" t="n">
        <v>0</v>
      </c>
      <c r="R81" s="28" t="n">
        <v>0</v>
      </c>
      <c r="S81" s="28" t="n">
        <v>0</v>
      </c>
      <c r="T81" s="28" t="n">
        <v>0</v>
      </c>
      <c r="U81" s="94" t="n">
        <v>0</v>
      </c>
      <c r="V81" s="28" t="n">
        <v>0</v>
      </c>
      <c r="W81" s="28" t="n">
        <v>0</v>
      </c>
      <c r="X81" s="28" t="n">
        <v>0</v>
      </c>
      <c r="Y81" s="95" t="n">
        <v>0</v>
      </c>
      <c r="Z81" s="7"/>
      <c r="AA81" s="95" t="n">
        <v>22000</v>
      </c>
      <c r="AB81" s="7"/>
      <c r="AC81" s="29" t="n">
        <v>0</v>
      </c>
      <c r="AD81" s="29" t="n">
        <v>13546</v>
      </c>
      <c r="AE81" s="96" t="n">
        <v>0</v>
      </c>
      <c r="AF81" s="29" t="n">
        <v>8454</v>
      </c>
      <c r="AG81" s="97" t="n">
        <v>0</v>
      </c>
      <c r="AH81" s="96" t="n">
        <v>0</v>
      </c>
      <c r="AI81" s="97" t="n">
        <v>0</v>
      </c>
      <c r="AJ81" s="7"/>
      <c r="AK81" s="28" t="n">
        <v>13546</v>
      </c>
      <c r="AL81" s="28" t="n">
        <v>8454</v>
      </c>
      <c r="AM81" s="28" t="n">
        <v>0</v>
      </c>
      <c r="AN81" s="94" t="n">
        <v>0</v>
      </c>
      <c r="AO81" s="28"/>
      <c r="AP81" s="69" t="n">
        <v>0.615727272727273</v>
      </c>
      <c r="AQ81" s="40" t="n">
        <v>0.384272727272727</v>
      </c>
      <c r="AR81" s="40" t="n">
        <v>0</v>
      </c>
      <c r="AS81" s="70" t="n">
        <v>0</v>
      </c>
      <c r="AT81" s="7"/>
    </row>
    <row r="82" customFormat="false" ht="12.75" hidden="false" customHeight="false" outlineLevel="0" collapsed="false">
      <c r="A82" s="31" t="s">
        <v>118</v>
      </c>
      <c r="B82" s="2" t="s">
        <v>115</v>
      </c>
      <c r="C82" s="7"/>
      <c r="D82" s="28" t="n">
        <v>53969</v>
      </c>
      <c r="E82" s="29" t="n">
        <f aca="false">D82-SUM(G82:Y82)</f>
        <v>0</v>
      </c>
      <c r="F82" s="7"/>
      <c r="G82" s="93" t="n">
        <v>0</v>
      </c>
      <c r="H82" s="28" t="n">
        <v>0</v>
      </c>
      <c r="I82" s="28" t="n">
        <v>0</v>
      </c>
      <c r="J82" s="94" t="n">
        <v>0</v>
      </c>
      <c r="K82" s="28" t="n">
        <v>53969</v>
      </c>
      <c r="L82" s="28" t="n">
        <v>0</v>
      </c>
      <c r="M82" s="28" t="n">
        <v>0</v>
      </c>
      <c r="N82" s="28" t="n">
        <v>0</v>
      </c>
      <c r="O82" s="28" t="n">
        <v>0</v>
      </c>
      <c r="P82" s="28" t="n">
        <v>0</v>
      </c>
      <c r="Q82" s="28" t="n">
        <v>0</v>
      </c>
      <c r="R82" s="28" t="n">
        <v>0</v>
      </c>
      <c r="S82" s="28" t="n">
        <v>0</v>
      </c>
      <c r="T82" s="28" t="n">
        <v>0</v>
      </c>
      <c r="U82" s="94" t="n">
        <v>0</v>
      </c>
      <c r="V82" s="28" t="n">
        <v>0</v>
      </c>
      <c r="W82" s="28" t="n">
        <v>0</v>
      </c>
      <c r="X82" s="28" t="n">
        <v>0</v>
      </c>
      <c r="Y82" s="95" t="n">
        <v>0</v>
      </c>
      <c r="Z82" s="7"/>
      <c r="AA82" s="95" t="n">
        <v>53969</v>
      </c>
      <c r="AB82" s="7"/>
      <c r="AC82" s="29" t="n">
        <v>0</v>
      </c>
      <c r="AD82" s="29" t="n">
        <v>0</v>
      </c>
      <c r="AE82" s="96" t="n">
        <v>0</v>
      </c>
      <c r="AF82" s="29" t="n">
        <v>53969</v>
      </c>
      <c r="AG82" s="97" t="n">
        <v>0</v>
      </c>
      <c r="AH82" s="96" t="n">
        <v>0</v>
      </c>
      <c r="AI82" s="97" t="n">
        <v>0</v>
      </c>
      <c r="AJ82" s="7"/>
      <c r="AK82" s="28" t="n">
        <v>0</v>
      </c>
      <c r="AL82" s="28" t="n">
        <v>53969</v>
      </c>
      <c r="AM82" s="28" t="n">
        <v>0</v>
      </c>
      <c r="AN82" s="94" t="n">
        <v>0</v>
      </c>
      <c r="AO82" s="28"/>
      <c r="AP82" s="69" t="n">
        <v>0</v>
      </c>
      <c r="AQ82" s="40" t="n">
        <v>1</v>
      </c>
      <c r="AR82" s="40" t="n">
        <v>0</v>
      </c>
      <c r="AS82" s="70" t="n">
        <v>0</v>
      </c>
      <c r="AT82" s="7"/>
    </row>
    <row r="83" customFormat="false" ht="12.75" hidden="false" customHeight="false" outlineLevel="0" collapsed="false">
      <c r="A83" s="31" t="s">
        <v>119</v>
      </c>
      <c r="B83" s="2" t="s">
        <v>115</v>
      </c>
      <c r="C83" s="7"/>
      <c r="D83" s="28" t="n">
        <v>19877</v>
      </c>
      <c r="E83" s="29" t="n">
        <f aca="false">D83-SUM(G83:Y83)</f>
        <v>0</v>
      </c>
      <c r="F83" s="7"/>
      <c r="G83" s="93" t="n">
        <v>0</v>
      </c>
      <c r="H83" s="28" t="n">
        <v>0</v>
      </c>
      <c r="I83" s="28" t="n">
        <v>0</v>
      </c>
      <c r="J83" s="94" t="n">
        <v>0</v>
      </c>
      <c r="K83" s="28" t="n">
        <v>19877</v>
      </c>
      <c r="L83" s="28" t="n">
        <v>0</v>
      </c>
      <c r="M83" s="28" t="n">
        <v>0</v>
      </c>
      <c r="N83" s="28" t="n">
        <v>0</v>
      </c>
      <c r="O83" s="28" t="n">
        <v>0</v>
      </c>
      <c r="P83" s="28" t="n">
        <v>0</v>
      </c>
      <c r="Q83" s="28" t="n">
        <v>0</v>
      </c>
      <c r="R83" s="28" t="n">
        <v>0</v>
      </c>
      <c r="S83" s="28" t="n">
        <v>0</v>
      </c>
      <c r="T83" s="28" t="n">
        <v>0</v>
      </c>
      <c r="U83" s="94" t="n">
        <v>0</v>
      </c>
      <c r="V83" s="28" t="n">
        <v>0</v>
      </c>
      <c r="W83" s="28" t="n">
        <v>0</v>
      </c>
      <c r="X83" s="28" t="n">
        <v>0</v>
      </c>
      <c r="Y83" s="95" t="n">
        <v>0</v>
      </c>
      <c r="Z83" s="7"/>
      <c r="AA83" s="95" t="n">
        <v>19877</v>
      </c>
      <c r="AB83" s="7"/>
      <c r="AC83" s="29" t="n">
        <v>0</v>
      </c>
      <c r="AD83" s="29" t="n">
        <v>0</v>
      </c>
      <c r="AE83" s="96" t="n">
        <v>0</v>
      </c>
      <c r="AF83" s="29" t="n">
        <v>19877</v>
      </c>
      <c r="AG83" s="97" t="n">
        <v>0</v>
      </c>
      <c r="AH83" s="96" t="n">
        <v>0</v>
      </c>
      <c r="AI83" s="97" t="n">
        <v>0</v>
      </c>
      <c r="AJ83" s="7"/>
      <c r="AK83" s="28" t="n">
        <v>0</v>
      </c>
      <c r="AL83" s="28" t="n">
        <v>19877</v>
      </c>
      <c r="AM83" s="28" t="n">
        <v>0</v>
      </c>
      <c r="AN83" s="94" t="n">
        <v>0</v>
      </c>
      <c r="AO83" s="28"/>
      <c r="AP83" s="69" t="n">
        <v>0</v>
      </c>
      <c r="AQ83" s="40" t="n">
        <v>1</v>
      </c>
      <c r="AR83" s="40" t="n">
        <v>0</v>
      </c>
      <c r="AS83" s="70" t="n">
        <v>0</v>
      </c>
      <c r="AT83" s="7"/>
    </row>
    <row r="84" customFormat="false" ht="12.75" hidden="false" customHeight="false" outlineLevel="0" collapsed="false">
      <c r="A84" s="31" t="s">
        <v>120</v>
      </c>
      <c r="B84" s="2" t="s">
        <v>115</v>
      </c>
      <c r="C84" s="7"/>
      <c r="D84" s="28" t="n">
        <v>57089</v>
      </c>
      <c r="E84" s="29" t="n">
        <f aca="false">D84-SUM(G84:Y84)</f>
        <v>0</v>
      </c>
      <c r="F84" s="7"/>
      <c r="G84" s="93" t="n">
        <v>0</v>
      </c>
      <c r="H84" s="28" t="n">
        <v>0</v>
      </c>
      <c r="I84" s="28" t="n">
        <v>0</v>
      </c>
      <c r="J84" s="94" t="n">
        <v>0</v>
      </c>
      <c r="K84" s="28" t="n">
        <v>57089</v>
      </c>
      <c r="L84" s="28" t="n">
        <v>0</v>
      </c>
      <c r="M84" s="28" t="n">
        <v>0</v>
      </c>
      <c r="N84" s="28" t="n">
        <v>0</v>
      </c>
      <c r="O84" s="28" t="n">
        <v>0</v>
      </c>
      <c r="P84" s="28" t="n">
        <v>0</v>
      </c>
      <c r="Q84" s="28" t="n">
        <v>0</v>
      </c>
      <c r="R84" s="28" t="n">
        <v>0</v>
      </c>
      <c r="S84" s="28" t="n">
        <v>0</v>
      </c>
      <c r="T84" s="28" t="n">
        <v>0</v>
      </c>
      <c r="U84" s="94" t="n">
        <v>0</v>
      </c>
      <c r="V84" s="28" t="n">
        <v>0</v>
      </c>
      <c r="W84" s="28" t="n">
        <v>0</v>
      </c>
      <c r="X84" s="28" t="n">
        <v>0</v>
      </c>
      <c r="Y84" s="95" t="n">
        <v>0</v>
      </c>
      <c r="Z84" s="7"/>
      <c r="AA84" s="95" t="n">
        <v>57089</v>
      </c>
      <c r="AB84" s="7"/>
      <c r="AC84" s="29" t="n">
        <v>0</v>
      </c>
      <c r="AD84" s="29" t="n">
        <v>0</v>
      </c>
      <c r="AE84" s="96" t="n">
        <v>0</v>
      </c>
      <c r="AF84" s="29" t="n">
        <v>57089</v>
      </c>
      <c r="AG84" s="97" t="n">
        <v>0</v>
      </c>
      <c r="AH84" s="96" t="n">
        <v>0</v>
      </c>
      <c r="AI84" s="97" t="n">
        <v>0</v>
      </c>
      <c r="AJ84" s="7"/>
      <c r="AK84" s="28" t="n">
        <v>0</v>
      </c>
      <c r="AL84" s="28" t="n">
        <v>57089</v>
      </c>
      <c r="AM84" s="28" t="n">
        <v>0</v>
      </c>
      <c r="AN84" s="94" t="n">
        <v>0</v>
      </c>
      <c r="AO84" s="28"/>
      <c r="AP84" s="69" t="n">
        <v>0</v>
      </c>
      <c r="AQ84" s="40" t="n">
        <v>1</v>
      </c>
      <c r="AR84" s="40" t="n">
        <v>0</v>
      </c>
      <c r="AS84" s="70" t="n">
        <v>0</v>
      </c>
      <c r="AT84" s="7"/>
    </row>
    <row r="85" customFormat="false" ht="12.75" hidden="false" customHeight="false" outlineLevel="0" collapsed="false">
      <c r="A85" s="31" t="s">
        <v>121</v>
      </c>
      <c r="B85" s="2" t="s">
        <v>115</v>
      </c>
      <c r="C85" s="7"/>
      <c r="D85" s="28" t="n">
        <v>41125</v>
      </c>
      <c r="E85" s="29" t="n">
        <f aca="false">D85-SUM(G85:Y85)</f>
        <v>0</v>
      </c>
      <c r="F85" s="7"/>
      <c r="G85" s="93" t="n">
        <v>25322</v>
      </c>
      <c r="H85" s="28" t="n">
        <v>0</v>
      </c>
      <c r="I85" s="28" t="n">
        <v>0</v>
      </c>
      <c r="J85" s="94" t="n">
        <v>0</v>
      </c>
      <c r="K85" s="28" t="n">
        <v>15803</v>
      </c>
      <c r="L85" s="28" t="n">
        <v>0</v>
      </c>
      <c r="M85" s="28" t="n">
        <v>0</v>
      </c>
      <c r="N85" s="28" t="n">
        <v>0</v>
      </c>
      <c r="O85" s="28" t="n">
        <v>0</v>
      </c>
      <c r="P85" s="28" t="n">
        <v>0</v>
      </c>
      <c r="Q85" s="28" t="n">
        <v>0</v>
      </c>
      <c r="R85" s="28" t="n">
        <v>0</v>
      </c>
      <c r="S85" s="28" t="n">
        <v>0</v>
      </c>
      <c r="T85" s="28" t="n">
        <v>0</v>
      </c>
      <c r="U85" s="94" t="n">
        <v>0</v>
      </c>
      <c r="V85" s="28" t="n">
        <v>0</v>
      </c>
      <c r="W85" s="28" t="n">
        <v>0</v>
      </c>
      <c r="X85" s="28" t="n">
        <v>0</v>
      </c>
      <c r="Y85" s="95" t="n">
        <v>0</v>
      </c>
      <c r="Z85" s="7"/>
      <c r="AA85" s="95" t="n">
        <v>41125</v>
      </c>
      <c r="AB85" s="7"/>
      <c r="AC85" s="29" t="n">
        <v>0</v>
      </c>
      <c r="AD85" s="29" t="n">
        <v>25322</v>
      </c>
      <c r="AE85" s="96" t="n">
        <v>0</v>
      </c>
      <c r="AF85" s="29" t="n">
        <v>15803</v>
      </c>
      <c r="AG85" s="97" t="n">
        <v>0</v>
      </c>
      <c r="AH85" s="96" t="n">
        <v>0</v>
      </c>
      <c r="AI85" s="97" t="n">
        <v>0</v>
      </c>
      <c r="AJ85" s="7"/>
      <c r="AK85" s="28" t="n">
        <v>25322</v>
      </c>
      <c r="AL85" s="28" t="n">
        <v>15803</v>
      </c>
      <c r="AM85" s="28" t="n">
        <v>0</v>
      </c>
      <c r="AN85" s="94" t="n">
        <v>0</v>
      </c>
      <c r="AO85" s="28"/>
      <c r="AP85" s="69" t="n">
        <v>0.615732522796353</v>
      </c>
      <c r="AQ85" s="40" t="n">
        <v>0.384267477203647</v>
      </c>
      <c r="AR85" s="40" t="n">
        <v>0</v>
      </c>
      <c r="AS85" s="70" t="n">
        <v>0</v>
      </c>
      <c r="AT85" s="7"/>
    </row>
    <row r="86" customFormat="false" ht="12.75" hidden="false" customHeight="false" outlineLevel="0" collapsed="false">
      <c r="A86" s="31" t="s">
        <v>122</v>
      </c>
      <c r="B86" s="2" t="s">
        <v>115</v>
      </c>
      <c r="C86" s="7"/>
      <c r="D86" s="28" t="n">
        <v>17064</v>
      </c>
      <c r="E86" s="29" t="n">
        <f aca="false">D86-SUM(G86:Y86)</f>
        <v>0</v>
      </c>
      <c r="F86" s="7"/>
      <c r="G86" s="93" t="n">
        <v>10506</v>
      </c>
      <c r="H86" s="28" t="n">
        <v>0</v>
      </c>
      <c r="I86" s="28" t="n">
        <v>0</v>
      </c>
      <c r="J86" s="94" t="n">
        <v>0</v>
      </c>
      <c r="K86" s="28" t="n">
        <v>6558</v>
      </c>
      <c r="L86" s="28" t="n">
        <v>0</v>
      </c>
      <c r="M86" s="28" t="n">
        <v>0</v>
      </c>
      <c r="N86" s="28" t="n">
        <v>0</v>
      </c>
      <c r="O86" s="28" t="n">
        <v>0</v>
      </c>
      <c r="P86" s="28" t="n">
        <v>0</v>
      </c>
      <c r="Q86" s="28" t="n">
        <v>0</v>
      </c>
      <c r="R86" s="28" t="n">
        <v>0</v>
      </c>
      <c r="S86" s="28" t="n">
        <v>0</v>
      </c>
      <c r="T86" s="28" t="n">
        <v>0</v>
      </c>
      <c r="U86" s="94" t="n">
        <v>0</v>
      </c>
      <c r="V86" s="28" t="n">
        <v>0</v>
      </c>
      <c r="W86" s="28" t="n">
        <v>0</v>
      </c>
      <c r="X86" s="28" t="n">
        <v>0</v>
      </c>
      <c r="Y86" s="95" t="n">
        <v>0</v>
      </c>
      <c r="Z86" s="7"/>
      <c r="AA86" s="95" t="n">
        <v>17064</v>
      </c>
      <c r="AB86" s="7"/>
      <c r="AC86" s="29" t="n">
        <v>0</v>
      </c>
      <c r="AD86" s="29" t="n">
        <v>10506</v>
      </c>
      <c r="AE86" s="96" t="n">
        <v>0</v>
      </c>
      <c r="AF86" s="29" t="n">
        <v>6558</v>
      </c>
      <c r="AG86" s="97" t="n">
        <v>0</v>
      </c>
      <c r="AH86" s="96" t="n">
        <v>0</v>
      </c>
      <c r="AI86" s="97" t="n">
        <v>0</v>
      </c>
      <c r="AJ86" s="7"/>
      <c r="AK86" s="28" t="n">
        <v>10506</v>
      </c>
      <c r="AL86" s="28" t="n">
        <v>6558</v>
      </c>
      <c r="AM86" s="28" t="n">
        <v>0</v>
      </c>
      <c r="AN86" s="94" t="n">
        <v>0</v>
      </c>
      <c r="AO86" s="28"/>
      <c r="AP86" s="69" t="n">
        <v>0.615682137834037</v>
      </c>
      <c r="AQ86" s="40" t="n">
        <v>0.384317862165963</v>
      </c>
      <c r="AR86" s="40" t="n">
        <v>0</v>
      </c>
      <c r="AS86" s="70" t="n">
        <v>0</v>
      </c>
      <c r="AT86" s="7"/>
    </row>
    <row r="87" customFormat="false" ht="12.75" hidden="false" customHeight="false" outlineLevel="0" collapsed="false">
      <c r="A87" s="31" t="s">
        <v>123</v>
      </c>
      <c r="B87" s="2" t="s">
        <v>124</v>
      </c>
      <c r="C87" s="7"/>
      <c r="D87" s="28" t="n">
        <v>1832</v>
      </c>
      <c r="E87" s="29" t="n">
        <f aca="false">D87-SUM(G87:Y87)</f>
        <v>0</v>
      </c>
      <c r="F87" s="7"/>
      <c r="G87" s="93" t="n">
        <v>0</v>
      </c>
      <c r="H87" s="28" t="n">
        <v>0</v>
      </c>
      <c r="I87" s="28" t="n">
        <v>0</v>
      </c>
      <c r="J87" s="94" t="n">
        <v>0</v>
      </c>
      <c r="K87" s="28" t="n">
        <v>0</v>
      </c>
      <c r="L87" s="28" t="n">
        <v>0</v>
      </c>
      <c r="M87" s="28" t="n">
        <v>0</v>
      </c>
      <c r="N87" s="28" t="n">
        <v>0</v>
      </c>
      <c r="O87" s="28" t="n">
        <v>0</v>
      </c>
      <c r="P87" s="28" t="n">
        <v>0</v>
      </c>
      <c r="Q87" s="28" t="n">
        <v>0</v>
      </c>
      <c r="R87" s="28" t="n">
        <v>0</v>
      </c>
      <c r="S87" s="28" t="n">
        <v>0</v>
      </c>
      <c r="T87" s="28" t="n">
        <v>0</v>
      </c>
      <c r="U87" s="94" t="n">
        <v>1832</v>
      </c>
      <c r="V87" s="28" t="n">
        <v>0</v>
      </c>
      <c r="W87" s="28" t="n">
        <v>0</v>
      </c>
      <c r="X87" s="28" t="n">
        <v>0</v>
      </c>
      <c r="Y87" s="95" t="n">
        <v>0</v>
      </c>
      <c r="Z87" s="7"/>
      <c r="AA87" s="95" t="n">
        <v>1832</v>
      </c>
      <c r="AB87" s="7"/>
      <c r="AC87" s="29" t="n">
        <v>0</v>
      </c>
      <c r="AD87" s="29" t="n">
        <v>0</v>
      </c>
      <c r="AE87" s="96" t="n">
        <v>0</v>
      </c>
      <c r="AF87" s="29" t="n">
        <v>0</v>
      </c>
      <c r="AG87" s="97" t="n">
        <v>1832</v>
      </c>
      <c r="AH87" s="96" t="n">
        <v>0</v>
      </c>
      <c r="AI87" s="97" t="n">
        <v>0</v>
      </c>
      <c r="AJ87" s="7"/>
      <c r="AK87" s="28" t="n">
        <v>0</v>
      </c>
      <c r="AL87" s="28" t="n">
        <v>1832</v>
      </c>
      <c r="AM87" s="28" t="n">
        <v>0</v>
      </c>
      <c r="AN87" s="94" t="n">
        <v>0</v>
      </c>
      <c r="AO87" s="28"/>
      <c r="AP87" s="69" t="n">
        <v>0</v>
      </c>
      <c r="AQ87" s="40" t="n">
        <v>1</v>
      </c>
      <c r="AR87" s="40" t="n">
        <v>0</v>
      </c>
      <c r="AS87" s="70" t="n">
        <v>0</v>
      </c>
      <c r="AT87" s="7"/>
    </row>
    <row r="88" customFormat="false" ht="12.75" hidden="false" customHeight="false" outlineLevel="0" collapsed="false">
      <c r="A88" s="31" t="s">
        <v>125</v>
      </c>
      <c r="B88" s="2" t="s">
        <v>126</v>
      </c>
      <c r="C88" s="7"/>
      <c r="D88" s="28" t="n">
        <v>132990</v>
      </c>
      <c r="E88" s="29" t="n">
        <f aca="false">D88-SUM(G88:Y88)</f>
        <v>0</v>
      </c>
      <c r="F88" s="7"/>
      <c r="G88" s="93" t="n">
        <v>51099</v>
      </c>
      <c r="H88" s="28" t="n">
        <v>30786</v>
      </c>
      <c r="I88" s="28" t="n">
        <v>0</v>
      </c>
      <c r="J88" s="94" t="n">
        <v>0</v>
      </c>
      <c r="K88" s="28" t="n">
        <v>0</v>
      </c>
      <c r="L88" s="28" t="n">
        <v>0</v>
      </c>
      <c r="M88" s="28" t="n">
        <v>0</v>
      </c>
      <c r="N88" s="28" t="n">
        <v>0</v>
      </c>
      <c r="O88" s="28" t="n">
        <v>0</v>
      </c>
      <c r="P88" s="28" t="n">
        <v>0</v>
      </c>
      <c r="Q88" s="28" t="n">
        <v>0</v>
      </c>
      <c r="R88" s="28" t="n">
        <v>0</v>
      </c>
      <c r="S88" s="28" t="n">
        <v>0</v>
      </c>
      <c r="T88" s="28" t="n">
        <v>0</v>
      </c>
      <c r="U88" s="94" t="n">
        <v>51105</v>
      </c>
      <c r="V88" s="28" t="n">
        <v>0</v>
      </c>
      <c r="W88" s="28" t="n">
        <v>0</v>
      </c>
      <c r="X88" s="28" t="n">
        <v>0</v>
      </c>
      <c r="Y88" s="95" t="n">
        <v>0</v>
      </c>
      <c r="Z88" s="7"/>
      <c r="AA88" s="95" t="n">
        <v>132990</v>
      </c>
      <c r="AB88" s="7"/>
      <c r="AC88" s="29" t="n">
        <v>30786</v>
      </c>
      <c r="AD88" s="29" t="n">
        <v>51099</v>
      </c>
      <c r="AE88" s="96" t="n">
        <v>0</v>
      </c>
      <c r="AF88" s="29" t="n">
        <v>0</v>
      </c>
      <c r="AG88" s="97" t="n">
        <v>51105</v>
      </c>
      <c r="AH88" s="96" t="n">
        <v>0</v>
      </c>
      <c r="AI88" s="97" t="n">
        <v>0</v>
      </c>
      <c r="AJ88" s="7"/>
      <c r="AK88" s="28" t="n">
        <v>81885</v>
      </c>
      <c r="AL88" s="28" t="n">
        <v>51105</v>
      </c>
      <c r="AM88" s="28" t="n">
        <v>0</v>
      </c>
      <c r="AN88" s="94" t="n">
        <v>0</v>
      </c>
      <c r="AO88" s="28"/>
      <c r="AP88" s="69" t="n">
        <v>0.615722986690729</v>
      </c>
      <c r="AQ88" s="40" t="n">
        <v>0.384277013309271</v>
      </c>
      <c r="AR88" s="40" t="n">
        <v>0</v>
      </c>
      <c r="AS88" s="70" t="n">
        <v>0</v>
      </c>
      <c r="AT88" s="7"/>
    </row>
    <row r="89" customFormat="false" ht="12.75" hidden="false" customHeight="false" outlineLevel="0" collapsed="false">
      <c r="A89" s="31" t="s">
        <v>127</v>
      </c>
      <c r="B89" s="2" t="s">
        <v>128</v>
      </c>
      <c r="C89" s="7"/>
      <c r="D89" s="28" t="n">
        <v>10000</v>
      </c>
      <c r="E89" s="29" t="n">
        <f aca="false">D89-SUM(G89:Y89)</f>
        <v>0</v>
      </c>
      <c r="F89" s="7"/>
      <c r="G89" s="93" t="n">
        <v>6157</v>
      </c>
      <c r="H89" s="28" t="n">
        <v>0</v>
      </c>
      <c r="I89" s="28" t="n">
        <v>0</v>
      </c>
      <c r="J89" s="94" t="n">
        <v>0</v>
      </c>
      <c r="K89" s="28" t="n">
        <v>0</v>
      </c>
      <c r="L89" s="28" t="n">
        <v>0</v>
      </c>
      <c r="M89" s="28" t="n">
        <v>0</v>
      </c>
      <c r="N89" s="28" t="n">
        <v>0</v>
      </c>
      <c r="O89" s="28" t="n">
        <v>0</v>
      </c>
      <c r="P89" s="28" t="n">
        <v>0</v>
      </c>
      <c r="Q89" s="28" t="n">
        <v>0</v>
      </c>
      <c r="R89" s="28" t="n">
        <v>0</v>
      </c>
      <c r="S89" s="28" t="n">
        <v>0</v>
      </c>
      <c r="T89" s="28" t="n">
        <v>0</v>
      </c>
      <c r="U89" s="94" t="n">
        <v>3843</v>
      </c>
      <c r="V89" s="28" t="n">
        <v>0</v>
      </c>
      <c r="W89" s="28" t="n">
        <v>0</v>
      </c>
      <c r="X89" s="28" t="n">
        <v>0</v>
      </c>
      <c r="Y89" s="95" t="n">
        <v>0</v>
      </c>
      <c r="Z89" s="7"/>
      <c r="AA89" s="95" t="n">
        <v>10000</v>
      </c>
      <c r="AB89" s="7"/>
      <c r="AC89" s="29" t="n">
        <v>0</v>
      </c>
      <c r="AD89" s="29" t="n">
        <v>6157</v>
      </c>
      <c r="AE89" s="96" t="n">
        <v>0</v>
      </c>
      <c r="AF89" s="29" t="n">
        <v>0</v>
      </c>
      <c r="AG89" s="97" t="n">
        <v>3843</v>
      </c>
      <c r="AH89" s="96" t="n">
        <v>0</v>
      </c>
      <c r="AI89" s="97" t="n">
        <v>0</v>
      </c>
      <c r="AJ89" s="7"/>
      <c r="AK89" s="28" t="n">
        <v>6157</v>
      </c>
      <c r="AL89" s="28" t="n">
        <v>3843</v>
      </c>
      <c r="AM89" s="28" t="n">
        <v>0</v>
      </c>
      <c r="AN89" s="94" t="n">
        <v>0</v>
      </c>
      <c r="AO89" s="28"/>
      <c r="AP89" s="69" t="n">
        <v>0.6157</v>
      </c>
      <c r="AQ89" s="40" t="n">
        <v>0.3843</v>
      </c>
      <c r="AR89" s="40" t="n">
        <v>0</v>
      </c>
      <c r="AS89" s="70" t="n">
        <v>0</v>
      </c>
      <c r="AT89" s="7"/>
    </row>
    <row r="90" customFormat="false" ht="12.75" hidden="false" customHeight="false" outlineLevel="0" collapsed="false">
      <c r="A90" s="31" t="s">
        <v>129</v>
      </c>
      <c r="B90" s="2" t="s">
        <v>130</v>
      </c>
      <c r="C90" s="7"/>
      <c r="D90" s="28" t="n">
        <v>12796</v>
      </c>
      <c r="E90" s="29" t="n">
        <f aca="false">D90-SUM(G90:Y90)</f>
        <v>0</v>
      </c>
      <c r="F90" s="7"/>
      <c r="G90" s="93" t="n">
        <v>7879</v>
      </c>
      <c r="H90" s="28" t="n">
        <v>0</v>
      </c>
      <c r="I90" s="28" t="n">
        <v>0</v>
      </c>
      <c r="J90" s="94" t="n">
        <v>0</v>
      </c>
      <c r="K90" s="28" t="n">
        <v>0</v>
      </c>
      <c r="L90" s="28" t="n">
        <v>0</v>
      </c>
      <c r="M90" s="28" t="n">
        <v>0</v>
      </c>
      <c r="N90" s="28" t="n">
        <v>0</v>
      </c>
      <c r="O90" s="28" t="n">
        <v>0</v>
      </c>
      <c r="P90" s="28" t="n">
        <v>0</v>
      </c>
      <c r="Q90" s="28" t="n">
        <v>0</v>
      </c>
      <c r="R90" s="28" t="n">
        <v>0</v>
      </c>
      <c r="S90" s="28" t="n">
        <v>0</v>
      </c>
      <c r="T90" s="28" t="n">
        <v>0</v>
      </c>
      <c r="U90" s="94" t="n">
        <v>4917</v>
      </c>
      <c r="V90" s="28" t="n">
        <v>0</v>
      </c>
      <c r="W90" s="28" t="n">
        <v>0</v>
      </c>
      <c r="X90" s="28" t="n">
        <v>0</v>
      </c>
      <c r="Y90" s="95" t="n">
        <v>0</v>
      </c>
      <c r="Z90" s="7"/>
      <c r="AA90" s="95" t="n">
        <v>12796</v>
      </c>
      <c r="AB90" s="7"/>
      <c r="AC90" s="29" t="n">
        <v>0</v>
      </c>
      <c r="AD90" s="29" t="n">
        <v>7879</v>
      </c>
      <c r="AE90" s="96" t="n">
        <v>0</v>
      </c>
      <c r="AF90" s="29" t="n">
        <v>0</v>
      </c>
      <c r="AG90" s="97" t="n">
        <v>4917</v>
      </c>
      <c r="AH90" s="96" t="n">
        <v>0</v>
      </c>
      <c r="AI90" s="97" t="n">
        <v>0</v>
      </c>
      <c r="AJ90" s="7"/>
      <c r="AK90" s="28" t="n">
        <v>7879</v>
      </c>
      <c r="AL90" s="28" t="n">
        <v>4917</v>
      </c>
      <c r="AM90" s="28" t="n">
        <v>0</v>
      </c>
      <c r="AN90" s="94" t="n">
        <v>0</v>
      </c>
      <c r="AO90" s="28"/>
      <c r="AP90" s="69" t="n">
        <v>0.615739293529228</v>
      </c>
      <c r="AQ90" s="40" t="n">
        <v>0.384260706470772</v>
      </c>
      <c r="AR90" s="40" t="n">
        <v>0</v>
      </c>
      <c r="AS90" s="70" t="n">
        <v>0</v>
      </c>
      <c r="AT90" s="7"/>
    </row>
    <row r="91" customFormat="false" ht="12.75" hidden="false" customHeight="false" outlineLevel="0" collapsed="false">
      <c r="A91" s="31" t="s">
        <v>131</v>
      </c>
      <c r="B91" s="2" t="s">
        <v>130</v>
      </c>
      <c r="C91" s="7"/>
      <c r="D91" s="28" t="n">
        <v>7664</v>
      </c>
      <c r="E91" s="29" t="n">
        <f aca="false">D91-SUM(G91:Y91)</f>
        <v>0</v>
      </c>
      <c r="F91" s="7"/>
      <c r="G91" s="93" t="n">
        <v>4718</v>
      </c>
      <c r="H91" s="28" t="n">
        <v>0</v>
      </c>
      <c r="I91" s="28" t="n">
        <v>0</v>
      </c>
      <c r="J91" s="94" t="n">
        <v>0</v>
      </c>
      <c r="K91" s="28" t="n">
        <v>0</v>
      </c>
      <c r="L91" s="28" t="n">
        <v>0</v>
      </c>
      <c r="M91" s="28" t="n">
        <v>0</v>
      </c>
      <c r="N91" s="28" t="n">
        <v>0</v>
      </c>
      <c r="O91" s="28" t="n">
        <v>0</v>
      </c>
      <c r="P91" s="28" t="n">
        <v>0</v>
      </c>
      <c r="Q91" s="28" t="n">
        <v>0</v>
      </c>
      <c r="R91" s="28" t="n">
        <v>0</v>
      </c>
      <c r="S91" s="28" t="n">
        <v>0</v>
      </c>
      <c r="T91" s="28" t="n">
        <v>0</v>
      </c>
      <c r="U91" s="94" t="n">
        <v>2946</v>
      </c>
      <c r="V91" s="28" t="n">
        <v>0</v>
      </c>
      <c r="W91" s="28" t="n">
        <v>0</v>
      </c>
      <c r="X91" s="28" t="n">
        <v>0</v>
      </c>
      <c r="Y91" s="95" t="n">
        <v>0</v>
      </c>
      <c r="Z91" s="7"/>
      <c r="AA91" s="95" t="n">
        <v>7664</v>
      </c>
      <c r="AB91" s="7"/>
      <c r="AC91" s="29" t="n">
        <v>0</v>
      </c>
      <c r="AD91" s="29" t="n">
        <v>4718</v>
      </c>
      <c r="AE91" s="96" t="n">
        <v>0</v>
      </c>
      <c r="AF91" s="29" t="n">
        <v>0</v>
      </c>
      <c r="AG91" s="97" t="n">
        <v>2946</v>
      </c>
      <c r="AH91" s="96" t="n">
        <v>0</v>
      </c>
      <c r="AI91" s="97" t="n">
        <v>0</v>
      </c>
      <c r="AJ91" s="7"/>
      <c r="AK91" s="28" t="n">
        <v>4718</v>
      </c>
      <c r="AL91" s="28" t="n">
        <v>2946</v>
      </c>
      <c r="AM91" s="28" t="n">
        <v>0</v>
      </c>
      <c r="AN91" s="94" t="n">
        <v>0</v>
      </c>
      <c r="AO91" s="28"/>
      <c r="AP91" s="69" t="n">
        <v>0.615605427974948</v>
      </c>
      <c r="AQ91" s="40" t="n">
        <v>0.384394572025052</v>
      </c>
      <c r="AR91" s="40" t="n">
        <v>0</v>
      </c>
      <c r="AS91" s="70" t="n">
        <v>0</v>
      </c>
      <c r="AT91" s="7"/>
    </row>
    <row r="92" customFormat="false" ht="12.75" hidden="false" customHeight="false" outlineLevel="0" collapsed="false">
      <c r="A92" s="31" t="s">
        <v>132</v>
      </c>
      <c r="B92" s="2" t="s">
        <v>133</v>
      </c>
      <c r="C92" s="7"/>
      <c r="D92" s="28" t="n">
        <v>3690</v>
      </c>
      <c r="E92" s="29" t="n">
        <f aca="false">D92-SUM(G92:Y92)</f>
        <v>0</v>
      </c>
      <c r="F92" s="7"/>
      <c r="G92" s="93" t="n">
        <v>0</v>
      </c>
      <c r="H92" s="28" t="n">
        <v>0</v>
      </c>
      <c r="I92" s="28" t="n">
        <v>0</v>
      </c>
      <c r="J92" s="94" t="n">
        <v>0</v>
      </c>
      <c r="K92" s="28" t="n">
        <v>3690</v>
      </c>
      <c r="L92" s="28" t="n">
        <v>0</v>
      </c>
      <c r="M92" s="28" t="n">
        <v>0</v>
      </c>
      <c r="N92" s="28" t="n">
        <v>0</v>
      </c>
      <c r="O92" s="28" t="n">
        <v>0</v>
      </c>
      <c r="P92" s="28" t="n">
        <v>0</v>
      </c>
      <c r="Q92" s="28" t="n">
        <v>0</v>
      </c>
      <c r="R92" s="28" t="n">
        <v>0</v>
      </c>
      <c r="S92" s="28" t="n">
        <v>0</v>
      </c>
      <c r="T92" s="28" t="n">
        <v>0</v>
      </c>
      <c r="U92" s="94" t="n">
        <v>0</v>
      </c>
      <c r="V92" s="28" t="n">
        <v>0</v>
      </c>
      <c r="W92" s="28" t="n">
        <v>0</v>
      </c>
      <c r="X92" s="28" t="n">
        <v>0</v>
      </c>
      <c r="Y92" s="95" t="n">
        <v>0</v>
      </c>
      <c r="Z92" s="7"/>
      <c r="AA92" s="95" t="n">
        <v>3690</v>
      </c>
      <c r="AB92" s="7"/>
      <c r="AC92" s="29" t="n">
        <v>0</v>
      </c>
      <c r="AD92" s="29" t="n">
        <v>0</v>
      </c>
      <c r="AE92" s="96" t="n">
        <v>0</v>
      </c>
      <c r="AF92" s="29" t="n">
        <v>3690</v>
      </c>
      <c r="AG92" s="97" t="n">
        <v>0</v>
      </c>
      <c r="AH92" s="96" t="n">
        <v>0</v>
      </c>
      <c r="AI92" s="97" t="n">
        <v>0</v>
      </c>
      <c r="AJ92" s="7"/>
      <c r="AK92" s="28" t="n">
        <v>0</v>
      </c>
      <c r="AL92" s="28" t="n">
        <v>3690</v>
      </c>
      <c r="AM92" s="28" t="n">
        <v>0</v>
      </c>
      <c r="AN92" s="94" t="n">
        <v>0</v>
      </c>
      <c r="AO92" s="28"/>
      <c r="AP92" s="69" t="n">
        <v>0</v>
      </c>
      <c r="AQ92" s="40" t="n">
        <v>1</v>
      </c>
      <c r="AR92" s="40" t="n">
        <v>0</v>
      </c>
      <c r="AS92" s="70" t="n">
        <v>0</v>
      </c>
      <c r="AT92" s="7"/>
    </row>
    <row r="93" customFormat="false" ht="12.75" hidden="false" customHeight="false" outlineLevel="0" collapsed="false">
      <c r="A93" s="31" t="s">
        <v>134</v>
      </c>
      <c r="B93" s="2" t="s">
        <v>135</v>
      </c>
      <c r="C93" s="7"/>
      <c r="D93" s="28" t="n">
        <v>10230</v>
      </c>
      <c r="E93" s="29" t="n">
        <f aca="false">D93-SUM(G93:Y93)</f>
        <v>0</v>
      </c>
      <c r="F93" s="7"/>
      <c r="G93" s="93" t="n">
        <v>6299</v>
      </c>
      <c r="H93" s="28" t="n">
        <v>0</v>
      </c>
      <c r="I93" s="28" t="n">
        <v>0</v>
      </c>
      <c r="J93" s="94" t="n">
        <v>0</v>
      </c>
      <c r="K93" s="28" t="n">
        <v>0</v>
      </c>
      <c r="L93" s="28" t="n">
        <v>0</v>
      </c>
      <c r="M93" s="28" t="n">
        <v>0</v>
      </c>
      <c r="N93" s="28" t="n">
        <v>0</v>
      </c>
      <c r="O93" s="28" t="n">
        <v>0</v>
      </c>
      <c r="P93" s="28" t="n">
        <v>0</v>
      </c>
      <c r="Q93" s="28" t="n">
        <v>0</v>
      </c>
      <c r="R93" s="28" t="n">
        <v>0</v>
      </c>
      <c r="S93" s="28" t="n">
        <v>0</v>
      </c>
      <c r="T93" s="28" t="n">
        <v>0</v>
      </c>
      <c r="U93" s="94" t="n">
        <v>3931</v>
      </c>
      <c r="V93" s="28" t="n">
        <v>0</v>
      </c>
      <c r="W93" s="28" t="n">
        <v>0</v>
      </c>
      <c r="X93" s="28" t="n">
        <v>0</v>
      </c>
      <c r="Y93" s="95" t="n">
        <v>0</v>
      </c>
      <c r="Z93" s="7"/>
      <c r="AA93" s="95" t="n">
        <v>10230</v>
      </c>
      <c r="AB93" s="7"/>
      <c r="AC93" s="29" t="n">
        <v>0</v>
      </c>
      <c r="AD93" s="29" t="n">
        <v>6299</v>
      </c>
      <c r="AE93" s="96" t="n">
        <v>0</v>
      </c>
      <c r="AF93" s="29" t="n">
        <v>0</v>
      </c>
      <c r="AG93" s="97" t="n">
        <v>3931</v>
      </c>
      <c r="AH93" s="96" t="n">
        <v>0</v>
      </c>
      <c r="AI93" s="97" t="n">
        <v>0</v>
      </c>
      <c r="AJ93" s="7"/>
      <c r="AK93" s="28" t="n">
        <v>6299</v>
      </c>
      <c r="AL93" s="28" t="n">
        <v>3931</v>
      </c>
      <c r="AM93" s="28" t="n">
        <v>0</v>
      </c>
      <c r="AN93" s="94" t="n">
        <v>0</v>
      </c>
      <c r="AO93" s="28"/>
      <c r="AP93" s="69" t="n">
        <v>0.615738025415445</v>
      </c>
      <c r="AQ93" s="40" t="n">
        <v>0.384261974584555</v>
      </c>
      <c r="AR93" s="40" t="n">
        <v>0</v>
      </c>
      <c r="AS93" s="70" t="n">
        <v>0</v>
      </c>
      <c r="AT93" s="7"/>
    </row>
    <row r="94" customFormat="false" ht="12.75" hidden="false" customHeight="false" outlineLevel="0" collapsed="false">
      <c r="A94" s="31" t="s">
        <v>136</v>
      </c>
      <c r="B94" s="2" t="s">
        <v>137</v>
      </c>
      <c r="C94" s="7"/>
      <c r="D94" s="28" t="n">
        <v>3075</v>
      </c>
      <c r="E94" s="29" t="n">
        <f aca="false">D94-SUM(G94:Y94)</f>
        <v>0</v>
      </c>
      <c r="F94" s="7"/>
      <c r="G94" s="93" t="n">
        <v>0</v>
      </c>
      <c r="H94" s="28" t="n">
        <v>0</v>
      </c>
      <c r="I94" s="28" t="n">
        <v>0</v>
      </c>
      <c r="J94" s="94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94" t="n">
        <v>3075</v>
      </c>
      <c r="V94" s="28" t="n">
        <v>0</v>
      </c>
      <c r="W94" s="28" t="n">
        <v>0</v>
      </c>
      <c r="X94" s="28" t="n">
        <v>0</v>
      </c>
      <c r="Y94" s="95" t="n">
        <v>0</v>
      </c>
      <c r="Z94" s="7"/>
      <c r="AA94" s="95" t="n">
        <v>3075</v>
      </c>
      <c r="AB94" s="7"/>
      <c r="AC94" s="29" t="n">
        <v>0</v>
      </c>
      <c r="AD94" s="29" t="n">
        <v>0</v>
      </c>
      <c r="AE94" s="96" t="n">
        <v>0</v>
      </c>
      <c r="AF94" s="29" t="n">
        <v>0</v>
      </c>
      <c r="AG94" s="97" t="n">
        <v>3075</v>
      </c>
      <c r="AH94" s="96" t="n">
        <v>0</v>
      </c>
      <c r="AI94" s="97" t="n">
        <v>0</v>
      </c>
      <c r="AJ94" s="7"/>
      <c r="AK94" s="28" t="n">
        <v>0</v>
      </c>
      <c r="AL94" s="28" t="n">
        <v>3075</v>
      </c>
      <c r="AM94" s="28" t="n">
        <v>0</v>
      </c>
      <c r="AN94" s="94" t="n">
        <v>0</v>
      </c>
      <c r="AO94" s="28"/>
      <c r="AP94" s="69" t="n">
        <v>0</v>
      </c>
      <c r="AQ94" s="40" t="n">
        <v>1</v>
      </c>
      <c r="AR94" s="40" t="n">
        <v>0</v>
      </c>
      <c r="AS94" s="70" t="n">
        <v>0</v>
      </c>
      <c r="AT94" s="7"/>
    </row>
    <row r="95" customFormat="false" ht="12.75" hidden="false" customHeight="false" outlineLevel="0" collapsed="false">
      <c r="A95" s="31" t="s">
        <v>138</v>
      </c>
      <c r="B95" s="2" t="s">
        <v>139</v>
      </c>
      <c r="C95" s="7"/>
      <c r="D95" s="28" t="n">
        <v>524</v>
      </c>
      <c r="E95" s="29" t="n">
        <f aca="false">D95-SUM(G95:Y95)</f>
        <v>0</v>
      </c>
      <c r="F95" s="7"/>
      <c r="G95" s="93" t="n">
        <v>0</v>
      </c>
      <c r="H95" s="28" t="n">
        <v>0</v>
      </c>
      <c r="I95" s="28" t="n">
        <v>0</v>
      </c>
      <c r="J95" s="94" t="n">
        <v>0</v>
      </c>
      <c r="K95" s="28" t="n">
        <v>0</v>
      </c>
      <c r="L95" s="28" t="n">
        <v>0</v>
      </c>
      <c r="M95" s="28" t="n">
        <v>0</v>
      </c>
      <c r="N95" s="28" t="n">
        <v>0</v>
      </c>
      <c r="O95" s="28" t="n">
        <v>0</v>
      </c>
      <c r="P95" s="28" t="n">
        <v>0</v>
      </c>
      <c r="Q95" s="28" t="n">
        <v>0</v>
      </c>
      <c r="R95" s="28" t="n">
        <v>0</v>
      </c>
      <c r="S95" s="28" t="n">
        <v>0</v>
      </c>
      <c r="T95" s="28" t="n">
        <v>0</v>
      </c>
      <c r="U95" s="94" t="n">
        <v>524</v>
      </c>
      <c r="V95" s="28" t="n">
        <v>0</v>
      </c>
      <c r="W95" s="28" t="n">
        <v>0</v>
      </c>
      <c r="X95" s="28" t="n">
        <v>0</v>
      </c>
      <c r="Y95" s="95" t="n">
        <v>0</v>
      </c>
      <c r="Z95" s="7"/>
      <c r="AA95" s="95" t="n">
        <v>524</v>
      </c>
      <c r="AB95" s="7"/>
      <c r="AC95" s="29" t="n">
        <v>0</v>
      </c>
      <c r="AD95" s="29" t="n">
        <v>0</v>
      </c>
      <c r="AE95" s="96" t="n">
        <v>0</v>
      </c>
      <c r="AF95" s="29" t="n">
        <v>0</v>
      </c>
      <c r="AG95" s="97" t="n">
        <v>524</v>
      </c>
      <c r="AH95" s="96" t="n">
        <v>0</v>
      </c>
      <c r="AI95" s="97" t="n">
        <v>0</v>
      </c>
      <c r="AJ95" s="7"/>
      <c r="AK95" s="28" t="n">
        <v>0</v>
      </c>
      <c r="AL95" s="28" t="n">
        <v>524</v>
      </c>
      <c r="AM95" s="28" t="n">
        <v>0</v>
      </c>
      <c r="AN95" s="94" t="n">
        <v>0</v>
      </c>
      <c r="AO95" s="28"/>
      <c r="AP95" s="69" t="n">
        <v>0</v>
      </c>
      <c r="AQ95" s="40" t="n">
        <v>1</v>
      </c>
      <c r="AR95" s="40" t="n">
        <v>0</v>
      </c>
      <c r="AS95" s="70" t="n">
        <v>0</v>
      </c>
      <c r="AT95" s="7"/>
    </row>
    <row r="96" customFormat="false" ht="12.75" hidden="false" customHeight="false" outlineLevel="0" collapsed="false">
      <c r="A96" s="31" t="s">
        <v>140</v>
      </c>
      <c r="B96" s="2" t="s">
        <v>139</v>
      </c>
      <c r="C96" s="7"/>
      <c r="D96" s="28" t="n">
        <v>1231</v>
      </c>
      <c r="E96" s="29" t="n">
        <f aca="false">D96-SUM(G96:Y96)</f>
        <v>0</v>
      </c>
      <c r="F96" s="7"/>
      <c r="G96" s="93" t="n">
        <v>0</v>
      </c>
      <c r="H96" s="28" t="n">
        <v>0</v>
      </c>
      <c r="I96" s="28" t="n">
        <v>0</v>
      </c>
      <c r="J96" s="94" t="n">
        <v>0</v>
      </c>
      <c r="K96" s="28" t="n">
        <v>0</v>
      </c>
      <c r="L96" s="28" t="n">
        <v>0</v>
      </c>
      <c r="M96" s="28" t="n">
        <v>0</v>
      </c>
      <c r="N96" s="28" t="n">
        <v>0</v>
      </c>
      <c r="O96" s="28" t="n">
        <v>0</v>
      </c>
      <c r="P96" s="28" t="n">
        <v>0</v>
      </c>
      <c r="Q96" s="28" t="n">
        <v>0</v>
      </c>
      <c r="R96" s="28" t="n">
        <v>0</v>
      </c>
      <c r="S96" s="28" t="n">
        <v>0</v>
      </c>
      <c r="T96" s="28" t="n">
        <v>0</v>
      </c>
      <c r="U96" s="94" t="n">
        <v>1231</v>
      </c>
      <c r="V96" s="28" t="n">
        <v>0</v>
      </c>
      <c r="W96" s="28" t="n">
        <v>0</v>
      </c>
      <c r="X96" s="28" t="n">
        <v>0</v>
      </c>
      <c r="Y96" s="95" t="n">
        <v>0</v>
      </c>
      <c r="Z96" s="7"/>
      <c r="AA96" s="95" t="n">
        <v>1231</v>
      </c>
      <c r="AB96" s="7"/>
      <c r="AC96" s="29" t="n">
        <v>0</v>
      </c>
      <c r="AD96" s="29" t="n">
        <v>0</v>
      </c>
      <c r="AE96" s="96" t="n">
        <v>0</v>
      </c>
      <c r="AF96" s="29" t="n">
        <v>0</v>
      </c>
      <c r="AG96" s="97" t="n">
        <v>1231</v>
      </c>
      <c r="AH96" s="96" t="n">
        <v>0</v>
      </c>
      <c r="AI96" s="97" t="n">
        <v>0</v>
      </c>
      <c r="AJ96" s="7"/>
      <c r="AK96" s="28" t="n">
        <v>0</v>
      </c>
      <c r="AL96" s="28" t="n">
        <v>1231</v>
      </c>
      <c r="AM96" s="28" t="n">
        <v>0</v>
      </c>
      <c r="AN96" s="94" t="n">
        <v>0</v>
      </c>
      <c r="AO96" s="28"/>
      <c r="AP96" s="69" t="n">
        <v>0</v>
      </c>
      <c r="AQ96" s="40" t="n">
        <v>1</v>
      </c>
      <c r="AR96" s="40" t="n">
        <v>0</v>
      </c>
      <c r="AS96" s="70" t="n">
        <v>0</v>
      </c>
      <c r="AT96" s="7"/>
    </row>
    <row r="97" customFormat="false" ht="12.75" hidden="false" customHeight="false" outlineLevel="0" collapsed="false">
      <c r="A97" s="31" t="s">
        <v>141</v>
      </c>
      <c r="B97" s="2" t="s">
        <v>139</v>
      </c>
      <c r="C97" s="7"/>
      <c r="D97" s="28" t="n">
        <v>471</v>
      </c>
      <c r="E97" s="29" t="n">
        <f aca="false">D97-SUM(G97:Y97)</f>
        <v>0</v>
      </c>
      <c r="F97" s="7"/>
      <c r="G97" s="93" t="n">
        <v>290</v>
      </c>
      <c r="H97" s="28" t="n">
        <v>0</v>
      </c>
      <c r="I97" s="28" t="n">
        <v>0</v>
      </c>
      <c r="J97" s="94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94" t="n">
        <v>181</v>
      </c>
      <c r="V97" s="28" t="n">
        <v>0</v>
      </c>
      <c r="W97" s="28" t="n">
        <v>0</v>
      </c>
      <c r="X97" s="28" t="n">
        <v>0</v>
      </c>
      <c r="Y97" s="95" t="n">
        <v>0</v>
      </c>
      <c r="Z97" s="7"/>
      <c r="AA97" s="95" t="n">
        <v>471</v>
      </c>
      <c r="AB97" s="7"/>
      <c r="AC97" s="29" t="n">
        <v>0</v>
      </c>
      <c r="AD97" s="29" t="n">
        <v>290</v>
      </c>
      <c r="AE97" s="96" t="n">
        <v>0</v>
      </c>
      <c r="AF97" s="29" t="n">
        <v>0</v>
      </c>
      <c r="AG97" s="97" t="n">
        <v>181</v>
      </c>
      <c r="AH97" s="96" t="n">
        <v>0</v>
      </c>
      <c r="AI97" s="97" t="n">
        <v>0</v>
      </c>
      <c r="AJ97" s="7"/>
      <c r="AK97" s="28" t="n">
        <v>290</v>
      </c>
      <c r="AL97" s="28" t="n">
        <v>181</v>
      </c>
      <c r="AM97" s="28" t="n">
        <v>0</v>
      </c>
      <c r="AN97" s="94" t="n">
        <v>0</v>
      </c>
      <c r="AO97" s="28"/>
      <c r="AP97" s="69" t="n">
        <v>0.615711252653928</v>
      </c>
      <c r="AQ97" s="40" t="n">
        <v>0.384288747346072</v>
      </c>
      <c r="AR97" s="40" t="n">
        <v>0</v>
      </c>
      <c r="AS97" s="70" t="n">
        <v>0</v>
      </c>
      <c r="AT97" s="7"/>
    </row>
    <row r="98" customFormat="false" ht="12.75" hidden="false" customHeight="false" outlineLevel="0" collapsed="false">
      <c r="A98" s="31" t="s">
        <v>142</v>
      </c>
      <c r="B98" s="2" t="s">
        <v>139</v>
      </c>
      <c r="C98" s="7"/>
      <c r="D98" s="28" t="n">
        <v>309</v>
      </c>
      <c r="E98" s="29" t="n">
        <f aca="false">D98-SUM(G98:Y98)</f>
        <v>0</v>
      </c>
      <c r="F98" s="7"/>
      <c r="G98" s="93" t="n">
        <v>0</v>
      </c>
      <c r="H98" s="28" t="n">
        <v>0</v>
      </c>
      <c r="I98" s="28" t="n">
        <v>0</v>
      </c>
      <c r="J98" s="94" t="n">
        <v>0</v>
      </c>
      <c r="K98" s="28" t="n">
        <v>0</v>
      </c>
      <c r="L98" s="28" t="n">
        <v>0</v>
      </c>
      <c r="M98" s="28" t="n">
        <v>0</v>
      </c>
      <c r="N98" s="28" t="n">
        <v>0</v>
      </c>
      <c r="O98" s="28" t="n">
        <v>0</v>
      </c>
      <c r="P98" s="28" t="n">
        <v>0</v>
      </c>
      <c r="Q98" s="28" t="n">
        <v>0</v>
      </c>
      <c r="R98" s="28" t="n">
        <v>0</v>
      </c>
      <c r="S98" s="28" t="n">
        <v>0</v>
      </c>
      <c r="T98" s="28" t="n">
        <v>0</v>
      </c>
      <c r="U98" s="94" t="n">
        <v>309</v>
      </c>
      <c r="V98" s="28" t="n">
        <v>0</v>
      </c>
      <c r="W98" s="28" t="n">
        <v>0</v>
      </c>
      <c r="X98" s="28" t="n">
        <v>0</v>
      </c>
      <c r="Y98" s="95" t="n">
        <v>0</v>
      </c>
      <c r="Z98" s="7"/>
      <c r="AA98" s="95" t="n">
        <v>309</v>
      </c>
      <c r="AB98" s="7"/>
      <c r="AC98" s="29" t="n">
        <v>0</v>
      </c>
      <c r="AD98" s="29" t="n">
        <v>0</v>
      </c>
      <c r="AE98" s="96" t="n">
        <v>0</v>
      </c>
      <c r="AF98" s="29" t="n">
        <v>0</v>
      </c>
      <c r="AG98" s="97" t="n">
        <v>309</v>
      </c>
      <c r="AH98" s="96" t="n">
        <v>0</v>
      </c>
      <c r="AI98" s="97" t="n">
        <v>0</v>
      </c>
      <c r="AJ98" s="7"/>
      <c r="AK98" s="28" t="n">
        <v>0</v>
      </c>
      <c r="AL98" s="28" t="n">
        <v>309</v>
      </c>
      <c r="AM98" s="28" t="n">
        <v>0</v>
      </c>
      <c r="AN98" s="94" t="n">
        <v>0</v>
      </c>
      <c r="AO98" s="28"/>
      <c r="AP98" s="69" t="n">
        <v>0</v>
      </c>
      <c r="AQ98" s="40" t="n">
        <v>1</v>
      </c>
      <c r="AR98" s="40" t="n">
        <v>0</v>
      </c>
      <c r="AS98" s="70" t="n">
        <v>0</v>
      </c>
      <c r="AT98" s="7"/>
    </row>
    <row r="99" customFormat="false" ht="12.75" hidden="false" customHeight="false" outlineLevel="0" collapsed="false">
      <c r="A99" s="31" t="s">
        <v>143</v>
      </c>
      <c r="B99" s="2" t="s">
        <v>139</v>
      </c>
      <c r="C99" s="7"/>
      <c r="D99" s="28" t="n">
        <v>3414</v>
      </c>
      <c r="E99" s="29" t="n">
        <f aca="false">D99-SUM(G99:Y99)</f>
        <v>0</v>
      </c>
      <c r="F99" s="7"/>
      <c r="G99" s="93" t="n">
        <v>2101</v>
      </c>
      <c r="H99" s="28" t="n">
        <v>0</v>
      </c>
      <c r="I99" s="28" t="n">
        <v>0</v>
      </c>
      <c r="J99" s="94" t="n">
        <v>0</v>
      </c>
      <c r="K99" s="28" t="n">
        <v>0</v>
      </c>
      <c r="L99" s="28" t="n">
        <v>0</v>
      </c>
      <c r="M99" s="28" t="n">
        <v>0</v>
      </c>
      <c r="N99" s="28" t="n">
        <v>0</v>
      </c>
      <c r="O99" s="28" t="n">
        <v>0</v>
      </c>
      <c r="P99" s="28" t="n">
        <v>0</v>
      </c>
      <c r="Q99" s="28" t="n">
        <v>0</v>
      </c>
      <c r="R99" s="28" t="n">
        <v>0</v>
      </c>
      <c r="S99" s="28" t="n">
        <v>0</v>
      </c>
      <c r="T99" s="28" t="n">
        <v>0</v>
      </c>
      <c r="U99" s="94" t="n">
        <v>1313</v>
      </c>
      <c r="V99" s="28" t="n">
        <v>0</v>
      </c>
      <c r="W99" s="28" t="n">
        <v>0</v>
      </c>
      <c r="X99" s="28" t="n">
        <v>0</v>
      </c>
      <c r="Y99" s="95" t="n">
        <v>0</v>
      </c>
      <c r="Z99" s="7"/>
      <c r="AA99" s="95" t="n">
        <v>3414</v>
      </c>
      <c r="AB99" s="7"/>
      <c r="AC99" s="29" t="n">
        <v>0</v>
      </c>
      <c r="AD99" s="29" t="n">
        <v>2101</v>
      </c>
      <c r="AE99" s="96" t="n">
        <v>0</v>
      </c>
      <c r="AF99" s="29" t="n">
        <v>0</v>
      </c>
      <c r="AG99" s="97" t="n">
        <v>1313</v>
      </c>
      <c r="AH99" s="96" t="n">
        <v>0</v>
      </c>
      <c r="AI99" s="97" t="n">
        <v>0</v>
      </c>
      <c r="AJ99" s="7"/>
      <c r="AK99" s="28" t="n">
        <v>2101</v>
      </c>
      <c r="AL99" s="28" t="n">
        <v>1313</v>
      </c>
      <c r="AM99" s="28" t="n">
        <v>0</v>
      </c>
      <c r="AN99" s="94" t="n">
        <v>0</v>
      </c>
      <c r="AO99" s="28"/>
      <c r="AP99" s="69" t="n">
        <v>0.615407147041594</v>
      </c>
      <c r="AQ99" s="40" t="n">
        <v>0.384592852958407</v>
      </c>
      <c r="AR99" s="40" t="n">
        <v>0</v>
      </c>
      <c r="AS99" s="70" t="n">
        <v>0</v>
      </c>
      <c r="AT99" s="7"/>
    </row>
    <row r="100" customFormat="false" ht="12.75" hidden="false" customHeight="false" outlineLevel="0" collapsed="false">
      <c r="A100" s="31" t="s">
        <v>144</v>
      </c>
      <c r="B100" s="2" t="s">
        <v>145</v>
      </c>
      <c r="C100" s="7"/>
      <c r="D100" s="28" t="n">
        <v>624030</v>
      </c>
      <c r="E100" s="29" t="n">
        <f aca="false">D100-SUM(G100:Y100)</f>
        <v>0</v>
      </c>
      <c r="F100" s="7"/>
      <c r="G100" s="93" t="n">
        <v>257110</v>
      </c>
      <c r="H100" s="28" t="n">
        <v>31393</v>
      </c>
      <c r="I100" s="28" t="n">
        <v>95734</v>
      </c>
      <c r="J100" s="94" t="n">
        <v>0</v>
      </c>
      <c r="K100" s="28" t="n">
        <v>79478</v>
      </c>
      <c r="L100" s="28" t="n">
        <v>94356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65959</v>
      </c>
      <c r="T100" s="28" t="n">
        <v>0</v>
      </c>
      <c r="U100" s="94" t="n">
        <v>0</v>
      </c>
      <c r="V100" s="28" t="n">
        <v>0</v>
      </c>
      <c r="W100" s="28" t="n">
        <v>0</v>
      </c>
      <c r="X100" s="28" t="n">
        <v>0</v>
      </c>
      <c r="Y100" s="95" t="n">
        <v>0</v>
      </c>
      <c r="Z100" s="7"/>
      <c r="AA100" s="95" t="n">
        <v>624030</v>
      </c>
      <c r="AB100" s="7"/>
      <c r="AC100" s="29" t="n">
        <v>127127</v>
      </c>
      <c r="AD100" s="29" t="n">
        <v>257110</v>
      </c>
      <c r="AE100" s="96" t="n">
        <v>0</v>
      </c>
      <c r="AF100" s="29" t="n">
        <v>239793</v>
      </c>
      <c r="AG100" s="97" t="n">
        <v>0</v>
      </c>
      <c r="AH100" s="96" t="n">
        <v>0</v>
      </c>
      <c r="AI100" s="97" t="n">
        <v>0</v>
      </c>
      <c r="AJ100" s="7"/>
      <c r="AK100" s="28" t="n">
        <v>384237</v>
      </c>
      <c r="AL100" s="28" t="n">
        <v>239793</v>
      </c>
      <c r="AM100" s="28" t="n">
        <v>0</v>
      </c>
      <c r="AN100" s="94" t="n">
        <v>0</v>
      </c>
      <c r="AO100" s="28"/>
      <c r="AP100" s="69" t="n">
        <v>0.615734820441325</v>
      </c>
      <c r="AQ100" s="40" t="n">
        <v>0.384265179558675</v>
      </c>
      <c r="AR100" s="40" t="n">
        <v>0</v>
      </c>
      <c r="AS100" s="70" t="n">
        <v>0</v>
      </c>
      <c r="AT100" s="7"/>
    </row>
    <row r="101" customFormat="false" ht="12.75" hidden="false" customHeight="false" outlineLevel="0" collapsed="false">
      <c r="A101" s="31" t="s">
        <v>146</v>
      </c>
      <c r="B101" s="2" t="s">
        <v>145</v>
      </c>
      <c r="C101" s="7"/>
      <c r="D101" s="28" t="n">
        <v>161027</v>
      </c>
      <c r="E101" s="29" t="n">
        <f aca="false">D101-SUM(G101:Y101)</f>
        <v>0</v>
      </c>
      <c r="F101" s="7"/>
      <c r="G101" s="93" t="n">
        <v>66345</v>
      </c>
      <c r="H101" s="28" t="n">
        <v>8100</v>
      </c>
      <c r="I101" s="28" t="n">
        <v>24703</v>
      </c>
      <c r="J101" s="94" t="n">
        <v>0</v>
      </c>
      <c r="K101" s="28" t="n">
        <v>20509</v>
      </c>
      <c r="L101" s="28" t="n">
        <v>24349</v>
      </c>
      <c r="M101" s="28" t="n">
        <v>0</v>
      </c>
      <c r="N101" s="28" t="n">
        <v>0</v>
      </c>
      <c r="O101" s="28" t="n">
        <v>0</v>
      </c>
      <c r="P101" s="28" t="n">
        <v>0</v>
      </c>
      <c r="Q101" s="28" t="n">
        <v>0</v>
      </c>
      <c r="R101" s="28" t="n">
        <v>0</v>
      </c>
      <c r="S101" s="28" t="n">
        <v>17021</v>
      </c>
      <c r="T101" s="28" t="n">
        <v>0</v>
      </c>
      <c r="U101" s="94" t="n">
        <v>0</v>
      </c>
      <c r="V101" s="28" t="n">
        <v>0</v>
      </c>
      <c r="W101" s="28" t="n">
        <v>0</v>
      </c>
      <c r="X101" s="28" t="n">
        <v>0</v>
      </c>
      <c r="Y101" s="95" t="n">
        <v>0</v>
      </c>
      <c r="Z101" s="7"/>
      <c r="AA101" s="95" t="n">
        <v>161027</v>
      </c>
      <c r="AB101" s="7"/>
      <c r="AC101" s="29" t="n">
        <v>32803</v>
      </c>
      <c r="AD101" s="29" t="n">
        <v>66345</v>
      </c>
      <c r="AE101" s="96" t="n">
        <v>0</v>
      </c>
      <c r="AF101" s="29" t="n">
        <v>61879</v>
      </c>
      <c r="AG101" s="97" t="n">
        <v>0</v>
      </c>
      <c r="AH101" s="96" t="n">
        <v>0</v>
      </c>
      <c r="AI101" s="97" t="n">
        <v>0</v>
      </c>
      <c r="AJ101" s="7"/>
      <c r="AK101" s="28" t="n">
        <v>99148</v>
      </c>
      <c r="AL101" s="28" t="n">
        <v>61879</v>
      </c>
      <c r="AM101" s="28" t="n">
        <v>0</v>
      </c>
      <c r="AN101" s="94" t="n">
        <v>0</v>
      </c>
      <c r="AO101" s="28"/>
      <c r="AP101" s="69" t="n">
        <v>0.615722829090774</v>
      </c>
      <c r="AQ101" s="40" t="n">
        <v>0.384277170909226</v>
      </c>
      <c r="AR101" s="40" t="n">
        <v>0</v>
      </c>
      <c r="AS101" s="70" t="n">
        <v>0</v>
      </c>
      <c r="AT101" s="7"/>
    </row>
    <row r="102" customFormat="false" ht="12.75" hidden="false" customHeight="false" outlineLevel="0" collapsed="false">
      <c r="A102" s="31" t="s">
        <v>147</v>
      </c>
      <c r="B102" s="2" t="s">
        <v>145</v>
      </c>
      <c r="C102" s="7"/>
      <c r="D102" s="28" t="n">
        <v>206933</v>
      </c>
      <c r="E102" s="29" t="n">
        <f aca="false">D102-SUM(G102:Y102)</f>
        <v>0</v>
      </c>
      <c r="F102" s="7"/>
      <c r="G102" s="93" t="n">
        <v>85259</v>
      </c>
      <c r="H102" s="28" t="n">
        <v>10410</v>
      </c>
      <c r="I102" s="28" t="n">
        <v>31746</v>
      </c>
      <c r="J102" s="94" t="n">
        <v>0</v>
      </c>
      <c r="K102" s="28" t="n">
        <v>26356</v>
      </c>
      <c r="L102" s="28" t="n">
        <v>31289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21873</v>
      </c>
      <c r="T102" s="28" t="n">
        <v>0</v>
      </c>
      <c r="U102" s="94" t="n">
        <v>0</v>
      </c>
      <c r="V102" s="28" t="n">
        <v>0</v>
      </c>
      <c r="W102" s="28" t="n">
        <v>0</v>
      </c>
      <c r="X102" s="28" t="n">
        <v>0</v>
      </c>
      <c r="Y102" s="95" t="n">
        <v>0</v>
      </c>
      <c r="Z102" s="7"/>
      <c r="AA102" s="95" t="n">
        <v>206933</v>
      </c>
      <c r="AB102" s="7"/>
      <c r="AC102" s="29" t="n">
        <v>42156</v>
      </c>
      <c r="AD102" s="29" t="n">
        <v>85259</v>
      </c>
      <c r="AE102" s="96" t="n">
        <v>0</v>
      </c>
      <c r="AF102" s="29" t="n">
        <v>79518</v>
      </c>
      <c r="AG102" s="97" t="n">
        <v>0</v>
      </c>
      <c r="AH102" s="96" t="n">
        <v>0</v>
      </c>
      <c r="AI102" s="97" t="n">
        <v>0</v>
      </c>
      <c r="AJ102" s="7"/>
      <c r="AK102" s="28" t="n">
        <v>127415</v>
      </c>
      <c r="AL102" s="28" t="n">
        <v>79518</v>
      </c>
      <c r="AM102" s="28" t="n">
        <v>0</v>
      </c>
      <c r="AN102" s="94" t="n">
        <v>0</v>
      </c>
      <c r="AO102" s="28"/>
      <c r="AP102" s="69" t="n">
        <v>0.615730695442486</v>
      </c>
      <c r="AQ102" s="40" t="n">
        <v>0.384269304557514</v>
      </c>
      <c r="AR102" s="40" t="n">
        <v>0</v>
      </c>
      <c r="AS102" s="70" t="n">
        <v>0</v>
      </c>
      <c r="AT102" s="7"/>
    </row>
    <row r="103" customFormat="false" ht="12.75" hidden="false" customHeight="false" outlineLevel="0" collapsed="false">
      <c r="A103" s="31" t="s">
        <v>148</v>
      </c>
      <c r="B103" s="2" t="s">
        <v>145</v>
      </c>
      <c r="C103" s="7"/>
      <c r="D103" s="28" t="n">
        <v>133127</v>
      </c>
      <c r="E103" s="29" t="n">
        <f aca="false">D103-SUM(G103:Y103)</f>
        <v>0</v>
      </c>
      <c r="F103" s="7"/>
      <c r="G103" s="93" t="n">
        <v>54849</v>
      </c>
      <c r="H103" s="28" t="n">
        <v>6697</v>
      </c>
      <c r="I103" s="28" t="n">
        <v>20423</v>
      </c>
      <c r="J103" s="94" t="n">
        <v>0</v>
      </c>
      <c r="K103" s="28" t="n">
        <v>16956</v>
      </c>
      <c r="L103" s="28" t="n">
        <v>20130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14072</v>
      </c>
      <c r="T103" s="28" t="n">
        <v>0</v>
      </c>
      <c r="U103" s="94" t="n">
        <v>0</v>
      </c>
      <c r="V103" s="28" t="n">
        <v>0</v>
      </c>
      <c r="W103" s="28" t="n">
        <v>0</v>
      </c>
      <c r="X103" s="28" t="n">
        <v>0</v>
      </c>
      <c r="Y103" s="95" t="n">
        <v>0</v>
      </c>
      <c r="Z103" s="7"/>
      <c r="AA103" s="95" t="n">
        <v>133127</v>
      </c>
      <c r="AB103" s="7"/>
      <c r="AC103" s="29" t="n">
        <v>27120</v>
      </c>
      <c r="AD103" s="29" t="n">
        <v>54849</v>
      </c>
      <c r="AE103" s="96" t="n">
        <v>0</v>
      </c>
      <c r="AF103" s="29" t="n">
        <v>51158</v>
      </c>
      <c r="AG103" s="97" t="n">
        <v>0</v>
      </c>
      <c r="AH103" s="96" t="n">
        <v>0</v>
      </c>
      <c r="AI103" s="97" t="n">
        <v>0</v>
      </c>
      <c r="AJ103" s="7"/>
      <c r="AK103" s="28" t="n">
        <v>81969</v>
      </c>
      <c r="AL103" s="28" t="n">
        <v>51158</v>
      </c>
      <c r="AM103" s="28" t="n">
        <v>0</v>
      </c>
      <c r="AN103" s="94" t="n">
        <v>0</v>
      </c>
      <c r="AO103" s="28"/>
      <c r="AP103" s="69" t="n">
        <v>0.615720327206352</v>
      </c>
      <c r="AQ103" s="40" t="n">
        <v>0.384279672793648</v>
      </c>
      <c r="AR103" s="40" t="n">
        <v>0</v>
      </c>
      <c r="AS103" s="70" t="n">
        <v>0</v>
      </c>
      <c r="AT103" s="7"/>
    </row>
    <row r="104" customFormat="false" ht="12.75" hidden="false" customHeight="false" outlineLevel="0" collapsed="false">
      <c r="A104" s="31" t="s">
        <v>149</v>
      </c>
      <c r="B104" s="2" t="s">
        <v>145</v>
      </c>
      <c r="C104" s="7"/>
      <c r="D104" s="28" t="n">
        <v>51332</v>
      </c>
      <c r="E104" s="29" t="n">
        <f aca="false">D104-SUM(G104:Y104)</f>
        <v>0</v>
      </c>
      <c r="F104" s="7"/>
      <c r="G104" s="93" t="n">
        <v>0</v>
      </c>
      <c r="H104" s="28" t="n">
        <v>0</v>
      </c>
      <c r="I104" s="28" t="n">
        <v>0</v>
      </c>
      <c r="J104" s="94" t="n">
        <v>0</v>
      </c>
      <c r="K104" s="28" t="n">
        <v>17014</v>
      </c>
      <c r="L104" s="28" t="n">
        <v>20198</v>
      </c>
      <c r="M104" s="28" t="n">
        <v>0</v>
      </c>
      <c r="N104" s="28" t="n">
        <v>0</v>
      </c>
      <c r="O104" s="28" t="n">
        <v>0</v>
      </c>
      <c r="P104" s="28" t="n">
        <v>0</v>
      </c>
      <c r="Q104" s="28" t="n">
        <v>0</v>
      </c>
      <c r="R104" s="28" t="n">
        <v>0</v>
      </c>
      <c r="S104" s="28" t="n">
        <v>14120</v>
      </c>
      <c r="T104" s="28" t="n">
        <v>0</v>
      </c>
      <c r="U104" s="94" t="n">
        <v>0</v>
      </c>
      <c r="V104" s="28" t="n">
        <v>0</v>
      </c>
      <c r="W104" s="28" t="n">
        <v>0</v>
      </c>
      <c r="X104" s="28" t="n">
        <v>0</v>
      </c>
      <c r="Y104" s="95" t="n">
        <v>0</v>
      </c>
      <c r="Z104" s="7"/>
      <c r="AA104" s="95" t="n">
        <v>51332</v>
      </c>
      <c r="AB104" s="7"/>
      <c r="AC104" s="29" t="n">
        <v>0</v>
      </c>
      <c r="AD104" s="29" t="n">
        <v>0</v>
      </c>
      <c r="AE104" s="96" t="n">
        <v>0</v>
      </c>
      <c r="AF104" s="29" t="n">
        <v>51332</v>
      </c>
      <c r="AG104" s="97" t="n">
        <v>0</v>
      </c>
      <c r="AH104" s="96" t="n">
        <v>0</v>
      </c>
      <c r="AI104" s="97" t="n">
        <v>0</v>
      </c>
      <c r="AJ104" s="7"/>
      <c r="AK104" s="28" t="n">
        <v>0</v>
      </c>
      <c r="AL104" s="28" t="n">
        <v>51332</v>
      </c>
      <c r="AM104" s="28" t="n">
        <v>0</v>
      </c>
      <c r="AN104" s="94" t="n">
        <v>0</v>
      </c>
      <c r="AO104" s="28"/>
      <c r="AP104" s="69" t="n">
        <v>0</v>
      </c>
      <c r="AQ104" s="40" t="n">
        <v>1</v>
      </c>
      <c r="AR104" s="40" t="n">
        <v>0</v>
      </c>
      <c r="AS104" s="70" t="n">
        <v>0</v>
      </c>
      <c r="AT104" s="7"/>
    </row>
    <row r="105" customFormat="false" ht="12.75" hidden="false" customHeight="false" outlineLevel="0" collapsed="false">
      <c r="A105" s="31" t="s">
        <v>150</v>
      </c>
      <c r="B105" s="2" t="s">
        <v>145</v>
      </c>
      <c r="C105" s="7"/>
      <c r="D105" s="28" t="n">
        <v>3414</v>
      </c>
      <c r="E105" s="29" t="n">
        <f aca="false">D105-SUM(G105:Y105)</f>
        <v>0</v>
      </c>
      <c r="F105" s="7"/>
      <c r="G105" s="93" t="n">
        <v>1405</v>
      </c>
      <c r="H105" s="28" t="n">
        <v>170</v>
      </c>
      <c r="I105" s="28" t="n">
        <v>524</v>
      </c>
      <c r="J105" s="94" t="n">
        <v>0</v>
      </c>
      <c r="K105" s="28" t="n">
        <v>436</v>
      </c>
      <c r="L105" s="28" t="n">
        <v>518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361</v>
      </c>
      <c r="T105" s="28" t="n">
        <v>0</v>
      </c>
      <c r="U105" s="94" t="n">
        <v>0</v>
      </c>
      <c r="V105" s="28" t="n">
        <v>0</v>
      </c>
      <c r="W105" s="28" t="n">
        <v>0</v>
      </c>
      <c r="X105" s="28" t="n">
        <v>0</v>
      </c>
      <c r="Y105" s="95" t="n">
        <v>0</v>
      </c>
      <c r="Z105" s="7"/>
      <c r="AA105" s="95" t="n">
        <v>3414</v>
      </c>
      <c r="AB105" s="7"/>
      <c r="AC105" s="29" t="n">
        <v>694</v>
      </c>
      <c r="AD105" s="29" t="n">
        <v>1405</v>
      </c>
      <c r="AE105" s="96" t="n">
        <v>0</v>
      </c>
      <c r="AF105" s="29" t="n">
        <v>1315</v>
      </c>
      <c r="AG105" s="97" t="n">
        <v>0</v>
      </c>
      <c r="AH105" s="96" t="n">
        <v>0</v>
      </c>
      <c r="AI105" s="97" t="n">
        <v>0</v>
      </c>
      <c r="AJ105" s="7"/>
      <c r="AK105" s="28" t="n">
        <v>2099</v>
      </c>
      <c r="AL105" s="28" t="n">
        <v>1315</v>
      </c>
      <c r="AM105" s="28" t="n">
        <v>0</v>
      </c>
      <c r="AN105" s="94" t="n">
        <v>0</v>
      </c>
      <c r="AO105" s="28"/>
      <c r="AP105" s="69" t="n">
        <v>0.614821323960164</v>
      </c>
      <c r="AQ105" s="40" t="n">
        <v>0.385178676039836</v>
      </c>
      <c r="AR105" s="40" t="n">
        <v>0</v>
      </c>
      <c r="AS105" s="70" t="n">
        <v>0</v>
      </c>
      <c r="AT105" s="7"/>
    </row>
    <row r="106" customFormat="false" ht="12.75" hidden="false" customHeight="false" outlineLevel="0" collapsed="false">
      <c r="A106" s="31" t="s">
        <v>151</v>
      </c>
      <c r="B106" s="2" t="s">
        <v>145</v>
      </c>
      <c r="C106" s="7"/>
      <c r="D106" s="28" t="n">
        <v>11420</v>
      </c>
      <c r="E106" s="29" t="n">
        <f aca="false">D106-SUM(G106:Y106)</f>
        <v>0</v>
      </c>
      <c r="F106" s="7"/>
      <c r="G106" s="93" t="n">
        <v>0</v>
      </c>
      <c r="H106" s="28" t="n">
        <v>0</v>
      </c>
      <c r="I106" s="28" t="n">
        <v>0</v>
      </c>
      <c r="J106" s="94" t="n">
        <v>0</v>
      </c>
      <c r="K106" s="28" t="n">
        <v>3785</v>
      </c>
      <c r="L106" s="28" t="n">
        <v>4494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3141</v>
      </c>
      <c r="T106" s="28" t="n">
        <v>0</v>
      </c>
      <c r="U106" s="94" t="n">
        <v>0</v>
      </c>
      <c r="V106" s="28" t="n">
        <v>0</v>
      </c>
      <c r="W106" s="28" t="n">
        <v>0</v>
      </c>
      <c r="X106" s="28" t="n">
        <v>0</v>
      </c>
      <c r="Y106" s="95" t="n">
        <v>0</v>
      </c>
      <c r="Z106" s="7"/>
      <c r="AA106" s="95" t="n">
        <v>11420</v>
      </c>
      <c r="AB106" s="7"/>
      <c r="AC106" s="29" t="n">
        <v>0</v>
      </c>
      <c r="AD106" s="29" t="n">
        <v>0</v>
      </c>
      <c r="AE106" s="96" t="n">
        <v>0</v>
      </c>
      <c r="AF106" s="29" t="n">
        <v>11420</v>
      </c>
      <c r="AG106" s="97" t="n">
        <v>0</v>
      </c>
      <c r="AH106" s="96" t="n">
        <v>0</v>
      </c>
      <c r="AI106" s="97" t="n">
        <v>0</v>
      </c>
      <c r="AJ106" s="7"/>
      <c r="AK106" s="28" t="n">
        <v>0</v>
      </c>
      <c r="AL106" s="28" t="n">
        <v>11420</v>
      </c>
      <c r="AM106" s="28" t="n">
        <v>0</v>
      </c>
      <c r="AN106" s="94" t="n">
        <v>0</v>
      </c>
      <c r="AO106" s="28"/>
      <c r="AP106" s="69" t="n">
        <v>0</v>
      </c>
      <c r="AQ106" s="40" t="n">
        <v>1</v>
      </c>
      <c r="AR106" s="40" t="n">
        <v>0</v>
      </c>
      <c r="AS106" s="70" t="n">
        <v>0</v>
      </c>
      <c r="AT106" s="7"/>
    </row>
    <row r="107" customFormat="false" ht="12.75" hidden="false" customHeight="false" outlineLevel="0" collapsed="false">
      <c r="A107" s="31" t="s">
        <v>152</v>
      </c>
      <c r="B107" s="2" t="s">
        <v>145</v>
      </c>
      <c r="C107" s="7"/>
      <c r="D107" s="28" t="n">
        <v>3975</v>
      </c>
      <c r="E107" s="29" t="n">
        <f aca="false">D107-SUM(G107:Y107)</f>
        <v>0</v>
      </c>
      <c r="F107" s="7"/>
      <c r="G107" s="93" t="n">
        <v>0</v>
      </c>
      <c r="H107" s="28" t="n">
        <v>0</v>
      </c>
      <c r="I107" s="28" t="n">
        <v>0</v>
      </c>
      <c r="J107" s="94" t="n">
        <v>0</v>
      </c>
      <c r="K107" s="28" t="n">
        <v>1317</v>
      </c>
      <c r="L107" s="28" t="n">
        <v>1565</v>
      </c>
      <c r="M107" s="28" t="n">
        <v>0</v>
      </c>
      <c r="N107" s="28" t="n">
        <v>0</v>
      </c>
      <c r="O107" s="28" t="n">
        <v>0</v>
      </c>
      <c r="P107" s="28" t="n">
        <v>0</v>
      </c>
      <c r="Q107" s="28" t="n">
        <v>0</v>
      </c>
      <c r="R107" s="28" t="n">
        <v>0</v>
      </c>
      <c r="S107" s="28" t="n">
        <v>1093</v>
      </c>
      <c r="T107" s="28" t="n">
        <v>0</v>
      </c>
      <c r="U107" s="94" t="n">
        <v>0</v>
      </c>
      <c r="V107" s="28" t="n">
        <v>0</v>
      </c>
      <c r="W107" s="28" t="n">
        <v>0</v>
      </c>
      <c r="X107" s="28" t="n">
        <v>0</v>
      </c>
      <c r="Y107" s="95" t="n">
        <v>0</v>
      </c>
      <c r="Z107" s="7"/>
      <c r="AA107" s="95" t="n">
        <v>3975</v>
      </c>
      <c r="AB107" s="7"/>
      <c r="AC107" s="29" t="n">
        <v>0</v>
      </c>
      <c r="AD107" s="29" t="n">
        <v>0</v>
      </c>
      <c r="AE107" s="96" t="n">
        <v>0</v>
      </c>
      <c r="AF107" s="29" t="n">
        <v>3975</v>
      </c>
      <c r="AG107" s="97" t="n">
        <v>0</v>
      </c>
      <c r="AH107" s="96" t="n">
        <v>0</v>
      </c>
      <c r="AI107" s="97" t="n">
        <v>0</v>
      </c>
      <c r="AJ107" s="7"/>
      <c r="AK107" s="28" t="n">
        <v>0</v>
      </c>
      <c r="AL107" s="28" t="n">
        <v>3975</v>
      </c>
      <c r="AM107" s="28" t="n">
        <v>0</v>
      </c>
      <c r="AN107" s="94" t="n">
        <v>0</v>
      </c>
      <c r="AO107" s="28"/>
      <c r="AP107" s="69" t="n">
        <v>0</v>
      </c>
      <c r="AQ107" s="40" t="n">
        <v>1</v>
      </c>
      <c r="AR107" s="40" t="n">
        <v>0</v>
      </c>
      <c r="AS107" s="70" t="n">
        <v>0</v>
      </c>
      <c r="AT107" s="7"/>
    </row>
    <row r="108" customFormat="false" ht="12.75" hidden="false" customHeight="false" outlineLevel="0" collapsed="false">
      <c r="A108" s="31" t="s">
        <v>153</v>
      </c>
      <c r="B108" s="2" t="s">
        <v>347</v>
      </c>
      <c r="C108" s="7"/>
      <c r="D108" s="28" t="n">
        <v>985</v>
      </c>
      <c r="E108" s="29" t="n">
        <f aca="false">D108-SUM(G108:Y108)</f>
        <v>0</v>
      </c>
      <c r="F108" s="7"/>
      <c r="G108" s="93" t="n">
        <v>0</v>
      </c>
      <c r="H108" s="28" t="n">
        <v>0</v>
      </c>
      <c r="I108" s="28" t="n">
        <v>0</v>
      </c>
      <c r="J108" s="94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94" t="n">
        <v>985</v>
      </c>
      <c r="V108" s="28" t="n">
        <v>0</v>
      </c>
      <c r="W108" s="28" t="n">
        <v>0</v>
      </c>
      <c r="X108" s="28" t="n">
        <v>0</v>
      </c>
      <c r="Y108" s="95" t="n">
        <v>0</v>
      </c>
      <c r="Z108" s="7"/>
      <c r="AA108" s="95" t="n">
        <v>985</v>
      </c>
      <c r="AB108" s="7"/>
      <c r="AC108" s="29" t="n">
        <v>0</v>
      </c>
      <c r="AD108" s="29" t="n">
        <v>0</v>
      </c>
      <c r="AE108" s="96" t="n">
        <v>0</v>
      </c>
      <c r="AF108" s="29" t="n">
        <v>0</v>
      </c>
      <c r="AG108" s="97" t="n">
        <v>985</v>
      </c>
      <c r="AH108" s="96" t="n">
        <v>0</v>
      </c>
      <c r="AI108" s="97" t="n">
        <v>0</v>
      </c>
      <c r="AJ108" s="7"/>
      <c r="AK108" s="28" t="n">
        <v>0</v>
      </c>
      <c r="AL108" s="28" t="n">
        <v>985</v>
      </c>
      <c r="AM108" s="28" t="n">
        <v>0</v>
      </c>
      <c r="AN108" s="94" t="n">
        <v>0</v>
      </c>
      <c r="AO108" s="28"/>
      <c r="AP108" s="69" t="n">
        <v>0</v>
      </c>
      <c r="AQ108" s="40" t="n">
        <v>1</v>
      </c>
      <c r="AR108" s="40" t="n">
        <v>0</v>
      </c>
      <c r="AS108" s="70" t="n">
        <v>0</v>
      </c>
      <c r="AT108" s="7"/>
    </row>
    <row r="109" customFormat="false" ht="12.75" hidden="false" customHeight="false" outlineLevel="0" collapsed="false">
      <c r="A109" s="31" t="s">
        <v>155</v>
      </c>
      <c r="B109" s="2" t="s">
        <v>156</v>
      </c>
      <c r="C109" s="7"/>
      <c r="D109" s="28" t="n">
        <v>3975</v>
      </c>
      <c r="E109" s="29" t="n">
        <f aca="false">D109-SUM(G109:Y109)</f>
        <v>0</v>
      </c>
      <c r="F109" s="7"/>
      <c r="G109" s="93" t="n">
        <v>0</v>
      </c>
      <c r="H109" s="28" t="n">
        <v>0</v>
      </c>
      <c r="I109" s="28" t="n">
        <v>0</v>
      </c>
      <c r="J109" s="94" t="n">
        <v>0</v>
      </c>
      <c r="K109" s="28" t="n">
        <v>0</v>
      </c>
      <c r="L109" s="28" t="n">
        <v>0</v>
      </c>
      <c r="M109" s="28" t="n">
        <v>0</v>
      </c>
      <c r="N109" s="28" t="n">
        <v>0</v>
      </c>
      <c r="O109" s="28" t="n">
        <v>0</v>
      </c>
      <c r="P109" s="28" t="n">
        <v>0</v>
      </c>
      <c r="Q109" s="28" t="n">
        <v>0</v>
      </c>
      <c r="R109" s="28" t="n">
        <v>0</v>
      </c>
      <c r="S109" s="28" t="n">
        <v>0</v>
      </c>
      <c r="T109" s="28" t="n">
        <v>0</v>
      </c>
      <c r="U109" s="94" t="n">
        <v>3975</v>
      </c>
      <c r="V109" s="28" t="n">
        <v>0</v>
      </c>
      <c r="W109" s="28" t="n">
        <v>0</v>
      </c>
      <c r="X109" s="28" t="n">
        <v>0</v>
      </c>
      <c r="Y109" s="95" t="n">
        <v>0</v>
      </c>
      <c r="Z109" s="7"/>
      <c r="AA109" s="95" t="n">
        <v>3975</v>
      </c>
      <c r="AB109" s="7"/>
      <c r="AC109" s="29" t="n">
        <v>0</v>
      </c>
      <c r="AD109" s="29" t="n">
        <v>0</v>
      </c>
      <c r="AE109" s="96" t="n">
        <v>0</v>
      </c>
      <c r="AF109" s="29" t="n">
        <v>0</v>
      </c>
      <c r="AG109" s="97" t="n">
        <v>3975</v>
      </c>
      <c r="AH109" s="96" t="n">
        <v>0</v>
      </c>
      <c r="AI109" s="97" t="n">
        <v>0</v>
      </c>
      <c r="AJ109" s="7"/>
      <c r="AK109" s="28" t="n">
        <v>0</v>
      </c>
      <c r="AL109" s="28" t="n">
        <v>3975</v>
      </c>
      <c r="AM109" s="28" t="n">
        <v>0</v>
      </c>
      <c r="AN109" s="94" t="n">
        <v>0</v>
      </c>
      <c r="AO109" s="28"/>
      <c r="AP109" s="69" t="n">
        <v>0</v>
      </c>
      <c r="AQ109" s="40" t="n">
        <v>1</v>
      </c>
      <c r="AR109" s="40" t="n">
        <v>0</v>
      </c>
      <c r="AS109" s="70" t="n">
        <v>0</v>
      </c>
      <c r="AT109" s="7"/>
    </row>
    <row r="110" customFormat="false" ht="12.75" hidden="false" customHeight="false" outlineLevel="0" collapsed="false">
      <c r="A110" s="31" t="s">
        <v>157</v>
      </c>
      <c r="B110" s="2" t="s">
        <v>156</v>
      </c>
      <c r="C110" s="7"/>
      <c r="D110" s="28" t="n">
        <v>820</v>
      </c>
      <c r="E110" s="29" t="n">
        <f aca="false">D110-SUM(G110:Y110)</f>
        <v>0</v>
      </c>
      <c r="F110" s="7"/>
      <c r="G110" s="93" t="n">
        <v>0</v>
      </c>
      <c r="H110" s="28" t="n">
        <v>0</v>
      </c>
      <c r="I110" s="28" t="n">
        <v>0</v>
      </c>
      <c r="J110" s="94" t="n">
        <v>0</v>
      </c>
      <c r="K110" s="28" t="n">
        <v>0</v>
      </c>
      <c r="L110" s="28" t="n">
        <v>0</v>
      </c>
      <c r="M110" s="28" t="n">
        <v>0</v>
      </c>
      <c r="N110" s="28" t="n">
        <v>0</v>
      </c>
      <c r="O110" s="28" t="n">
        <v>0</v>
      </c>
      <c r="P110" s="28" t="n">
        <v>0</v>
      </c>
      <c r="Q110" s="28" t="n">
        <v>0</v>
      </c>
      <c r="R110" s="28" t="n">
        <v>0</v>
      </c>
      <c r="S110" s="28" t="n">
        <v>0</v>
      </c>
      <c r="T110" s="28" t="n">
        <v>0</v>
      </c>
      <c r="U110" s="94" t="n">
        <v>820</v>
      </c>
      <c r="V110" s="28" t="n">
        <v>0</v>
      </c>
      <c r="W110" s="28" t="n">
        <v>0</v>
      </c>
      <c r="X110" s="28" t="n">
        <v>0</v>
      </c>
      <c r="Y110" s="95" t="n">
        <v>0</v>
      </c>
      <c r="Z110" s="7"/>
      <c r="AA110" s="95" t="n">
        <v>820</v>
      </c>
      <c r="AB110" s="7"/>
      <c r="AC110" s="29" t="n">
        <v>0</v>
      </c>
      <c r="AD110" s="29" t="n">
        <v>0</v>
      </c>
      <c r="AE110" s="96" t="n">
        <v>0</v>
      </c>
      <c r="AF110" s="29" t="n">
        <v>0</v>
      </c>
      <c r="AG110" s="97" t="n">
        <v>820</v>
      </c>
      <c r="AH110" s="96" t="n">
        <v>0</v>
      </c>
      <c r="AI110" s="97" t="n">
        <v>0</v>
      </c>
      <c r="AJ110" s="7"/>
      <c r="AK110" s="28" t="n">
        <v>0</v>
      </c>
      <c r="AL110" s="28" t="n">
        <v>820</v>
      </c>
      <c r="AM110" s="28" t="n">
        <v>0</v>
      </c>
      <c r="AN110" s="94" t="n">
        <v>0</v>
      </c>
      <c r="AO110" s="28"/>
      <c r="AP110" s="69" t="n">
        <v>0</v>
      </c>
      <c r="AQ110" s="40" t="n">
        <v>1</v>
      </c>
      <c r="AR110" s="40" t="n">
        <v>0</v>
      </c>
      <c r="AS110" s="70" t="n">
        <v>0</v>
      </c>
      <c r="AT110" s="7"/>
    </row>
    <row r="111" customFormat="false" ht="12.75" hidden="false" customHeight="false" outlineLevel="0" collapsed="false">
      <c r="A111" s="31" t="s">
        <v>158</v>
      </c>
      <c r="B111" s="2" t="s">
        <v>156</v>
      </c>
      <c r="C111" s="7"/>
      <c r="D111" s="28" t="n">
        <v>42000</v>
      </c>
      <c r="E111" s="29" t="n">
        <f aca="false">D111-SUM(G111:Y111)</f>
        <v>0</v>
      </c>
      <c r="F111" s="7"/>
      <c r="G111" s="93" t="n">
        <v>25860</v>
      </c>
      <c r="H111" s="28" t="n">
        <v>0</v>
      </c>
      <c r="I111" s="28" t="n">
        <v>0</v>
      </c>
      <c r="J111" s="94" t="n">
        <v>0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94" t="n">
        <v>16140</v>
      </c>
      <c r="V111" s="28" t="n">
        <v>0</v>
      </c>
      <c r="W111" s="28" t="n">
        <v>0</v>
      </c>
      <c r="X111" s="28" t="n">
        <v>0</v>
      </c>
      <c r="Y111" s="95" t="n">
        <v>0</v>
      </c>
      <c r="Z111" s="7"/>
      <c r="AA111" s="95" t="n">
        <v>42000</v>
      </c>
      <c r="AB111" s="7"/>
      <c r="AC111" s="29" t="n">
        <v>0</v>
      </c>
      <c r="AD111" s="29" t="n">
        <v>25860</v>
      </c>
      <c r="AE111" s="96" t="n">
        <v>0</v>
      </c>
      <c r="AF111" s="29" t="n">
        <v>0</v>
      </c>
      <c r="AG111" s="97" t="n">
        <v>16140</v>
      </c>
      <c r="AH111" s="96" t="n">
        <v>0</v>
      </c>
      <c r="AI111" s="97" t="n">
        <v>0</v>
      </c>
      <c r="AJ111" s="7"/>
      <c r="AK111" s="28" t="n">
        <v>25860</v>
      </c>
      <c r="AL111" s="28" t="n">
        <v>16140</v>
      </c>
      <c r="AM111" s="28" t="n">
        <v>0</v>
      </c>
      <c r="AN111" s="94" t="n">
        <v>0</v>
      </c>
      <c r="AO111" s="28"/>
      <c r="AP111" s="69" t="n">
        <v>0.615714285714286</v>
      </c>
      <c r="AQ111" s="40" t="n">
        <v>0.384285714285714</v>
      </c>
      <c r="AR111" s="40" t="n">
        <v>0</v>
      </c>
      <c r="AS111" s="70" t="n">
        <v>0</v>
      </c>
      <c r="AT111" s="7"/>
    </row>
    <row r="112" customFormat="false" ht="12.75" hidden="false" customHeight="false" outlineLevel="0" collapsed="false">
      <c r="A112" s="31" t="s">
        <v>159</v>
      </c>
      <c r="B112" s="2" t="s">
        <v>156</v>
      </c>
      <c r="C112" s="7"/>
      <c r="D112" s="28" t="n">
        <v>3413</v>
      </c>
      <c r="E112" s="29" t="n">
        <f aca="false">D112-SUM(G112:Y112)</f>
        <v>0</v>
      </c>
      <c r="F112" s="7"/>
      <c r="G112" s="93" t="n">
        <v>2101</v>
      </c>
      <c r="H112" s="28" t="n">
        <v>0</v>
      </c>
      <c r="I112" s="28" t="n">
        <v>0</v>
      </c>
      <c r="J112" s="94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 t="n">
        <v>0</v>
      </c>
      <c r="U112" s="94" t="n">
        <v>1312</v>
      </c>
      <c r="V112" s="28" t="n">
        <v>0</v>
      </c>
      <c r="W112" s="28" t="n">
        <v>0</v>
      </c>
      <c r="X112" s="28" t="n">
        <v>0</v>
      </c>
      <c r="Y112" s="95" t="n">
        <v>0</v>
      </c>
      <c r="Z112" s="7"/>
      <c r="AA112" s="95" t="n">
        <v>3413</v>
      </c>
      <c r="AB112" s="7"/>
      <c r="AC112" s="29" t="n">
        <v>0</v>
      </c>
      <c r="AD112" s="29" t="n">
        <v>2101</v>
      </c>
      <c r="AE112" s="96" t="n">
        <v>0</v>
      </c>
      <c r="AF112" s="29" t="n">
        <v>0</v>
      </c>
      <c r="AG112" s="97" t="n">
        <v>1312</v>
      </c>
      <c r="AH112" s="96" t="n">
        <v>0</v>
      </c>
      <c r="AI112" s="97" t="n">
        <v>0</v>
      </c>
      <c r="AJ112" s="7"/>
      <c r="AK112" s="28" t="n">
        <v>2101</v>
      </c>
      <c r="AL112" s="28" t="n">
        <v>1312</v>
      </c>
      <c r="AM112" s="28" t="n">
        <v>0</v>
      </c>
      <c r="AN112" s="94" t="n">
        <v>0</v>
      </c>
      <c r="AO112" s="28"/>
      <c r="AP112" s="69" t="n">
        <v>0.615587459712863</v>
      </c>
      <c r="AQ112" s="40" t="n">
        <v>0.384412540287137</v>
      </c>
      <c r="AR112" s="40" t="n">
        <v>0</v>
      </c>
      <c r="AS112" s="70" t="n">
        <v>0</v>
      </c>
      <c r="AT112" s="7"/>
    </row>
    <row r="113" customFormat="false" ht="12.75" hidden="false" customHeight="false" outlineLevel="0" collapsed="false">
      <c r="A113" s="31" t="s">
        <v>160</v>
      </c>
      <c r="B113" s="2" t="s">
        <v>161</v>
      </c>
      <c r="C113" s="7"/>
      <c r="D113" s="28" t="n">
        <v>57465</v>
      </c>
      <c r="E113" s="29" t="n">
        <f aca="false">D113-SUM(G113:Y113)</f>
        <v>0</v>
      </c>
      <c r="F113" s="7"/>
      <c r="G113" s="93" t="n">
        <v>35383</v>
      </c>
      <c r="H113" s="28" t="n">
        <v>0</v>
      </c>
      <c r="I113" s="28" t="n">
        <v>0</v>
      </c>
      <c r="J113" s="94" t="n">
        <v>0</v>
      </c>
      <c r="K113" s="28" t="n">
        <v>0</v>
      </c>
      <c r="L113" s="28" t="n">
        <v>0</v>
      </c>
      <c r="M113" s="28" t="n">
        <v>0</v>
      </c>
      <c r="N113" s="28" t="n">
        <v>0</v>
      </c>
      <c r="O113" s="28" t="n">
        <v>0</v>
      </c>
      <c r="P113" s="28" t="n">
        <v>0</v>
      </c>
      <c r="Q113" s="28" t="n">
        <v>0</v>
      </c>
      <c r="R113" s="28" t="n">
        <v>0</v>
      </c>
      <c r="S113" s="28" t="n">
        <v>0</v>
      </c>
      <c r="T113" s="28" t="n">
        <v>0</v>
      </c>
      <c r="U113" s="94" t="n">
        <v>22082</v>
      </c>
      <c r="V113" s="28" t="n">
        <v>0</v>
      </c>
      <c r="W113" s="28" t="n">
        <v>0</v>
      </c>
      <c r="X113" s="28" t="n">
        <v>0</v>
      </c>
      <c r="Y113" s="95" t="n">
        <v>0</v>
      </c>
      <c r="Z113" s="7"/>
      <c r="AA113" s="95" t="n">
        <v>57465</v>
      </c>
      <c r="AB113" s="7"/>
      <c r="AC113" s="29" t="n">
        <v>0</v>
      </c>
      <c r="AD113" s="29" t="n">
        <v>35383</v>
      </c>
      <c r="AE113" s="96" t="n">
        <v>0</v>
      </c>
      <c r="AF113" s="29" t="n">
        <v>0</v>
      </c>
      <c r="AG113" s="97" t="n">
        <v>22082</v>
      </c>
      <c r="AH113" s="96" t="n">
        <v>0</v>
      </c>
      <c r="AI113" s="97" t="n">
        <v>0</v>
      </c>
      <c r="AJ113" s="7"/>
      <c r="AK113" s="28" t="n">
        <v>35383</v>
      </c>
      <c r="AL113" s="28" t="n">
        <v>22082</v>
      </c>
      <c r="AM113" s="28" t="n">
        <v>0</v>
      </c>
      <c r="AN113" s="94" t="n">
        <v>0</v>
      </c>
      <c r="AO113" s="28"/>
      <c r="AP113" s="69" t="n">
        <v>0.615731314713304</v>
      </c>
      <c r="AQ113" s="40" t="n">
        <v>0.384268685286696</v>
      </c>
      <c r="AR113" s="40" t="n">
        <v>0</v>
      </c>
      <c r="AS113" s="70" t="n">
        <v>0</v>
      </c>
      <c r="AT113" s="7"/>
    </row>
    <row r="114" customFormat="false" ht="12.75" hidden="false" customHeight="false" outlineLevel="0" collapsed="false">
      <c r="A114" s="31" t="s">
        <v>162</v>
      </c>
      <c r="B114" s="2" t="s">
        <v>161</v>
      </c>
      <c r="C114" s="7"/>
      <c r="D114" s="28" t="n">
        <v>67062</v>
      </c>
      <c r="E114" s="29" t="n">
        <f aca="false">D114-SUM(G114:Y114)</f>
        <v>0</v>
      </c>
      <c r="F114" s="7"/>
      <c r="G114" s="93" t="n">
        <v>41293</v>
      </c>
      <c r="H114" s="28" t="n">
        <v>0</v>
      </c>
      <c r="I114" s="28" t="n">
        <v>0</v>
      </c>
      <c r="J114" s="94" t="n">
        <v>0</v>
      </c>
      <c r="K114" s="28" t="n">
        <v>0</v>
      </c>
      <c r="L114" s="28" t="n">
        <v>0</v>
      </c>
      <c r="M114" s="28" t="n">
        <v>0</v>
      </c>
      <c r="N114" s="28" t="n">
        <v>0</v>
      </c>
      <c r="O114" s="28" t="n">
        <v>0</v>
      </c>
      <c r="P114" s="28" t="n">
        <v>0</v>
      </c>
      <c r="Q114" s="28" t="n">
        <v>0</v>
      </c>
      <c r="R114" s="28" t="n">
        <v>0</v>
      </c>
      <c r="S114" s="28" t="n">
        <v>0</v>
      </c>
      <c r="T114" s="28" t="n">
        <v>0</v>
      </c>
      <c r="U114" s="94" t="n">
        <v>25769</v>
      </c>
      <c r="V114" s="28" t="n">
        <v>0</v>
      </c>
      <c r="W114" s="28" t="n">
        <v>0</v>
      </c>
      <c r="X114" s="28" t="n">
        <v>0</v>
      </c>
      <c r="Y114" s="95" t="n">
        <v>0</v>
      </c>
      <c r="Z114" s="7"/>
      <c r="AA114" s="95" t="n">
        <v>67062</v>
      </c>
      <c r="AB114" s="7"/>
      <c r="AC114" s="29" t="n">
        <v>0</v>
      </c>
      <c r="AD114" s="29" t="n">
        <v>41293</v>
      </c>
      <c r="AE114" s="96" t="n">
        <v>0</v>
      </c>
      <c r="AF114" s="29" t="n">
        <v>0</v>
      </c>
      <c r="AG114" s="97" t="n">
        <v>25769</v>
      </c>
      <c r="AH114" s="96" t="n">
        <v>0</v>
      </c>
      <c r="AI114" s="97" t="n">
        <v>0</v>
      </c>
      <c r="AJ114" s="7"/>
      <c r="AK114" s="28" t="n">
        <v>41293</v>
      </c>
      <c r="AL114" s="28" t="n">
        <v>25769</v>
      </c>
      <c r="AM114" s="28" t="n">
        <v>0</v>
      </c>
      <c r="AN114" s="94" t="n">
        <v>0</v>
      </c>
      <c r="AO114" s="28"/>
      <c r="AP114" s="69" t="n">
        <v>0.615743640213534</v>
      </c>
      <c r="AQ114" s="40" t="n">
        <v>0.384256359786466</v>
      </c>
      <c r="AR114" s="40" t="n">
        <v>0</v>
      </c>
      <c r="AS114" s="70" t="n">
        <v>0</v>
      </c>
      <c r="AT114" s="7"/>
    </row>
    <row r="115" customFormat="false" ht="12.75" hidden="false" customHeight="false" outlineLevel="0" collapsed="false">
      <c r="A115" s="31" t="s">
        <v>163</v>
      </c>
      <c r="B115" s="2" t="s">
        <v>161</v>
      </c>
      <c r="C115" s="7"/>
      <c r="D115" s="28" t="n">
        <v>54498</v>
      </c>
      <c r="E115" s="29" t="n">
        <f aca="false">D115-SUM(G115:Y115)</f>
        <v>0</v>
      </c>
      <c r="F115" s="7"/>
      <c r="G115" s="93" t="n">
        <v>33556</v>
      </c>
      <c r="H115" s="28" t="n">
        <v>0</v>
      </c>
      <c r="I115" s="28" t="n">
        <v>0</v>
      </c>
      <c r="J115" s="94" t="n">
        <v>0</v>
      </c>
      <c r="K115" s="28" t="n">
        <v>0</v>
      </c>
      <c r="L115" s="28" t="n">
        <v>0</v>
      </c>
      <c r="M115" s="28" t="n">
        <v>0</v>
      </c>
      <c r="N115" s="28" t="n">
        <v>0</v>
      </c>
      <c r="O115" s="28" t="n">
        <v>0</v>
      </c>
      <c r="P115" s="28" t="n">
        <v>0</v>
      </c>
      <c r="Q115" s="28" t="n">
        <v>0</v>
      </c>
      <c r="R115" s="28" t="n">
        <v>0</v>
      </c>
      <c r="S115" s="28" t="n">
        <v>0</v>
      </c>
      <c r="T115" s="28" t="n">
        <v>0</v>
      </c>
      <c r="U115" s="94" t="n">
        <v>20942</v>
      </c>
      <c r="V115" s="28" t="n">
        <v>0</v>
      </c>
      <c r="W115" s="28" t="n">
        <v>0</v>
      </c>
      <c r="X115" s="28" t="n">
        <v>0</v>
      </c>
      <c r="Y115" s="95" t="n">
        <v>0</v>
      </c>
      <c r="Z115" s="7"/>
      <c r="AA115" s="95" t="n">
        <v>54498</v>
      </c>
      <c r="AB115" s="7"/>
      <c r="AC115" s="29" t="n">
        <v>0</v>
      </c>
      <c r="AD115" s="29" t="n">
        <v>33556</v>
      </c>
      <c r="AE115" s="96" t="n">
        <v>0</v>
      </c>
      <c r="AF115" s="29" t="n">
        <v>0</v>
      </c>
      <c r="AG115" s="97" t="n">
        <v>20942</v>
      </c>
      <c r="AH115" s="96" t="n">
        <v>0</v>
      </c>
      <c r="AI115" s="97" t="n">
        <v>0</v>
      </c>
      <c r="AJ115" s="7"/>
      <c r="AK115" s="28" t="n">
        <v>33556</v>
      </c>
      <c r="AL115" s="28" t="n">
        <v>20942</v>
      </c>
      <c r="AM115" s="28" t="n">
        <v>0</v>
      </c>
      <c r="AN115" s="94" t="n">
        <v>0</v>
      </c>
      <c r="AO115" s="28"/>
      <c r="AP115" s="69" t="n">
        <v>0.615729017578627</v>
      </c>
      <c r="AQ115" s="40" t="n">
        <v>0.384270982421373</v>
      </c>
      <c r="AR115" s="40" t="n">
        <v>0</v>
      </c>
      <c r="AS115" s="70" t="n">
        <v>0</v>
      </c>
      <c r="AT115" s="7"/>
    </row>
    <row r="116" customFormat="false" ht="12.75" hidden="false" customHeight="false" outlineLevel="0" collapsed="false">
      <c r="A116" s="31" t="s">
        <v>164</v>
      </c>
      <c r="B116" s="2" t="s">
        <v>161</v>
      </c>
      <c r="C116" s="7"/>
      <c r="D116" s="28" t="n">
        <v>8199</v>
      </c>
      <c r="E116" s="29" t="n">
        <f aca="false">D116-SUM(G116:Y116)</f>
        <v>0</v>
      </c>
      <c r="F116" s="7"/>
      <c r="G116" s="93" t="n">
        <v>0</v>
      </c>
      <c r="H116" s="28" t="n">
        <v>0</v>
      </c>
      <c r="I116" s="28" t="n">
        <v>0</v>
      </c>
      <c r="J116" s="94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 t="n">
        <v>0</v>
      </c>
      <c r="U116" s="94" t="n">
        <v>8199</v>
      </c>
      <c r="V116" s="28" t="n">
        <v>0</v>
      </c>
      <c r="W116" s="28" t="n">
        <v>0</v>
      </c>
      <c r="X116" s="28" t="n">
        <v>0</v>
      </c>
      <c r="Y116" s="95" t="n">
        <v>0</v>
      </c>
      <c r="Z116" s="7"/>
      <c r="AA116" s="95" t="n">
        <v>8199</v>
      </c>
      <c r="AB116" s="7"/>
      <c r="AC116" s="29" t="n">
        <v>0</v>
      </c>
      <c r="AD116" s="29" t="n">
        <v>0</v>
      </c>
      <c r="AE116" s="96" t="n">
        <v>0</v>
      </c>
      <c r="AF116" s="29" t="n">
        <v>0</v>
      </c>
      <c r="AG116" s="97" t="n">
        <v>8199</v>
      </c>
      <c r="AH116" s="96" t="n">
        <v>0</v>
      </c>
      <c r="AI116" s="97" t="n">
        <v>0</v>
      </c>
      <c r="AJ116" s="7"/>
      <c r="AK116" s="28" t="n">
        <v>0</v>
      </c>
      <c r="AL116" s="28" t="n">
        <v>8199</v>
      </c>
      <c r="AM116" s="28" t="n">
        <v>0</v>
      </c>
      <c r="AN116" s="94" t="n">
        <v>0</v>
      </c>
      <c r="AO116" s="28"/>
      <c r="AP116" s="69" t="n">
        <v>0</v>
      </c>
      <c r="AQ116" s="40" t="n">
        <v>1</v>
      </c>
      <c r="AR116" s="40" t="n">
        <v>0</v>
      </c>
      <c r="AS116" s="70" t="n">
        <v>0</v>
      </c>
      <c r="AT116" s="7"/>
    </row>
    <row r="117" customFormat="false" ht="12.75" hidden="false" customHeight="false" outlineLevel="0" collapsed="false">
      <c r="A117" s="31" t="s">
        <v>165</v>
      </c>
      <c r="B117" s="2" t="s">
        <v>166</v>
      </c>
      <c r="C117" s="7"/>
      <c r="D117" s="28" t="n">
        <v>13000</v>
      </c>
      <c r="E117" s="29" t="n">
        <f aca="false">D117-SUM(G117:Y117)</f>
        <v>0</v>
      </c>
      <c r="F117" s="7"/>
      <c r="G117" s="93" t="n">
        <v>8002</v>
      </c>
      <c r="H117" s="28" t="n">
        <v>0</v>
      </c>
      <c r="I117" s="28" t="n">
        <v>0</v>
      </c>
      <c r="J117" s="94" t="n">
        <v>0</v>
      </c>
      <c r="K117" s="28" t="n">
        <v>0</v>
      </c>
      <c r="L117" s="28" t="n">
        <v>0</v>
      </c>
      <c r="M117" s="28" t="n">
        <v>0</v>
      </c>
      <c r="N117" s="28" t="n">
        <v>0</v>
      </c>
      <c r="O117" s="28" t="n">
        <v>0</v>
      </c>
      <c r="P117" s="28" t="n">
        <v>0</v>
      </c>
      <c r="Q117" s="28" t="n">
        <v>0</v>
      </c>
      <c r="R117" s="28" t="n">
        <v>0</v>
      </c>
      <c r="S117" s="28" t="n">
        <v>0</v>
      </c>
      <c r="T117" s="28" t="n">
        <v>0</v>
      </c>
      <c r="U117" s="94" t="n">
        <v>4998</v>
      </c>
      <c r="V117" s="28" t="n">
        <v>0</v>
      </c>
      <c r="W117" s="28" t="n">
        <v>0</v>
      </c>
      <c r="X117" s="28" t="n">
        <v>0</v>
      </c>
      <c r="Y117" s="95" t="n">
        <v>0</v>
      </c>
      <c r="Z117" s="7"/>
      <c r="AA117" s="95" t="n">
        <v>13000</v>
      </c>
      <c r="AB117" s="7"/>
      <c r="AC117" s="29" t="n">
        <v>0</v>
      </c>
      <c r="AD117" s="29" t="n">
        <v>8002</v>
      </c>
      <c r="AE117" s="96" t="n">
        <v>0</v>
      </c>
      <c r="AF117" s="29" t="n">
        <v>0</v>
      </c>
      <c r="AG117" s="97" t="n">
        <v>4998</v>
      </c>
      <c r="AH117" s="96" t="n">
        <v>0</v>
      </c>
      <c r="AI117" s="97" t="n">
        <v>0</v>
      </c>
      <c r="AJ117" s="7"/>
      <c r="AK117" s="28" t="n">
        <v>8002</v>
      </c>
      <c r="AL117" s="28" t="n">
        <v>4998</v>
      </c>
      <c r="AM117" s="28" t="n">
        <v>0</v>
      </c>
      <c r="AN117" s="94" t="n">
        <v>0</v>
      </c>
      <c r="AO117" s="28"/>
      <c r="AP117" s="69" t="n">
        <v>0.615538461538462</v>
      </c>
      <c r="AQ117" s="40" t="n">
        <v>0.384461538461538</v>
      </c>
      <c r="AR117" s="40" t="n">
        <v>0</v>
      </c>
      <c r="AS117" s="70" t="n">
        <v>0</v>
      </c>
      <c r="AT117" s="7"/>
    </row>
    <row r="118" customFormat="false" ht="12.75" hidden="false" customHeight="false" outlineLevel="0" collapsed="false">
      <c r="A118" s="31" t="s">
        <v>167</v>
      </c>
      <c r="B118" s="2" t="s">
        <v>168</v>
      </c>
      <c r="C118" s="7"/>
      <c r="D118" s="28" t="n">
        <v>7281</v>
      </c>
      <c r="E118" s="29" t="n">
        <f aca="false">D118-SUM(G118:Y118)</f>
        <v>0</v>
      </c>
      <c r="F118" s="7"/>
      <c r="G118" s="93" t="n">
        <v>0</v>
      </c>
      <c r="H118" s="28" t="n">
        <v>0</v>
      </c>
      <c r="I118" s="28" t="n">
        <v>4483</v>
      </c>
      <c r="J118" s="94" t="n">
        <v>0</v>
      </c>
      <c r="K118" s="28" t="n">
        <v>0</v>
      </c>
      <c r="L118" s="28" t="n">
        <v>36</v>
      </c>
      <c r="M118" s="28" t="n">
        <v>0</v>
      </c>
      <c r="N118" s="28" t="n">
        <v>0</v>
      </c>
      <c r="O118" s="28" t="n">
        <v>0</v>
      </c>
      <c r="P118" s="28" t="n">
        <v>0</v>
      </c>
      <c r="Q118" s="28" t="n">
        <v>0</v>
      </c>
      <c r="R118" s="28" t="n">
        <v>0</v>
      </c>
      <c r="S118" s="28" t="n">
        <v>1694</v>
      </c>
      <c r="T118" s="28" t="n">
        <v>0</v>
      </c>
      <c r="U118" s="94" t="n">
        <v>1068</v>
      </c>
      <c r="V118" s="28" t="n">
        <v>0</v>
      </c>
      <c r="W118" s="28" t="n">
        <v>0</v>
      </c>
      <c r="X118" s="28" t="n">
        <v>0</v>
      </c>
      <c r="Y118" s="95" t="n">
        <v>0</v>
      </c>
      <c r="Z118" s="7"/>
      <c r="AA118" s="95" t="n">
        <v>7281</v>
      </c>
      <c r="AB118" s="7"/>
      <c r="AC118" s="29" t="n">
        <v>4483</v>
      </c>
      <c r="AD118" s="29" t="n">
        <v>0</v>
      </c>
      <c r="AE118" s="96" t="n">
        <v>0</v>
      </c>
      <c r="AF118" s="29" t="n">
        <v>1730</v>
      </c>
      <c r="AG118" s="97" t="n">
        <v>1068</v>
      </c>
      <c r="AH118" s="96" t="n">
        <v>0</v>
      </c>
      <c r="AI118" s="97" t="n">
        <v>0</v>
      </c>
      <c r="AJ118" s="7"/>
      <c r="AK118" s="28" t="n">
        <v>4483</v>
      </c>
      <c r="AL118" s="28" t="n">
        <v>2798</v>
      </c>
      <c r="AM118" s="28" t="n">
        <v>0</v>
      </c>
      <c r="AN118" s="94" t="n">
        <v>0</v>
      </c>
      <c r="AO118" s="28"/>
      <c r="AP118" s="69" t="n">
        <v>0.61571212745502</v>
      </c>
      <c r="AQ118" s="40" t="n">
        <v>0.38428787254498</v>
      </c>
      <c r="AR118" s="40" t="n">
        <v>0</v>
      </c>
      <c r="AS118" s="70" t="n">
        <v>0</v>
      </c>
      <c r="AT118" s="7"/>
    </row>
    <row r="119" customFormat="false" ht="12.75" hidden="false" customHeight="false" outlineLevel="0" collapsed="false">
      <c r="A119" s="31" t="s">
        <v>169</v>
      </c>
      <c r="B119" s="2" t="s">
        <v>168</v>
      </c>
      <c r="C119" s="7"/>
      <c r="D119" s="28" t="n">
        <v>12156</v>
      </c>
      <c r="E119" s="29" t="n">
        <f aca="false">D119-SUM(G119:Y119)</f>
        <v>0</v>
      </c>
      <c r="F119" s="7"/>
      <c r="G119" s="93" t="n">
        <v>0</v>
      </c>
      <c r="H119" s="28" t="n">
        <v>0</v>
      </c>
      <c r="I119" s="28" t="n">
        <v>7484</v>
      </c>
      <c r="J119" s="94" t="n">
        <v>0</v>
      </c>
      <c r="K119" s="28" t="n">
        <v>0</v>
      </c>
      <c r="L119" s="28" t="n">
        <v>60</v>
      </c>
      <c r="M119" s="28" t="n">
        <v>0</v>
      </c>
      <c r="N119" s="28" t="n">
        <v>0</v>
      </c>
      <c r="O119" s="28" t="n">
        <v>0</v>
      </c>
      <c r="P119" s="28" t="n">
        <v>0</v>
      </c>
      <c r="Q119" s="28" t="n">
        <v>0</v>
      </c>
      <c r="R119" s="28" t="n">
        <v>0</v>
      </c>
      <c r="S119" s="28" t="n">
        <v>2828</v>
      </c>
      <c r="T119" s="28" t="n">
        <v>0</v>
      </c>
      <c r="U119" s="94" t="n">
        <v>1784</v>
      </c>
      <c r="V119" s="28" t="n">
        <v>0</v>
      </c>
      <c r="W119" s="28" t="n">
        <v>0</v>
      </c>
      <c r="X119" s="28" t="n">
        <v>0</v>
      </c>
      <c r="Y119" s="95" t="n">
        <v>0</v>
      </c>
      <c r="Z119" s="7"/>
      <c r="AA119" s="95" t="n">
        <v>12156</v>
      </c>
      <c r="AB119" s="7"/>
      <c r="AC119" s="29" t="n">
        <v>7484</v>
      </c>
      <c r="AD119" s="29" t="n">
        <v>0</v>
      </c>
      <c r="AE119" s="96" t="n">
        <v>0</v>
      </c>
      <c r="AF119" s="29" t="n">
        <v>2888</v>
      </c>
      <c r="AG119" s="97" t="n">
        <v>1784</v>
      </c>
      <c r="AH119" s="96" t="n">
        <v>0</v>
      </c>
      <c r="AI119" s="97" t="n">
        <v>0</v>
      </c>
      <c r="AJ119" s="7"/>
      <c r="AK119" s="28" t="n">
        <v>7484</v>
      </c>
      <c r="AL119" s="28" t="n">
        <v>4672</v>
      </c>
      <c r="AM119" s="28" t="n">
        <v>0</v>
      </c>
      <c r="AN119" s="94" t="n">
        <v>0</v>
      </c>
      <c r="AO119" s="28"/>
      <c r="AP119" s="69" t="n">
        <v>0.615663047054952</v>
      </c>
      <c r="AQ119" s="40" t="n">
        <v>0.384336952945048</v>
      </c>
      <c r="AR119" s="40" t="n">
        <v>0</v>
      </c>
      <c r="AS119" s="70" t="n">
        <v>0</v>
      </c>
      <c r="AT119" s="7"/>
    </row>
    <row r="120" customFormat="false" ht="12.75" hidden="false" customHeight="false" outlineLevel="0" collapsed="false">
      <c r="A120" s="31" t="s">
        <v>170</v>
      </c>
      <c r="B120" s="2" t="s">
        <v>171</v>
      </c>
      <c r="C120" s="7"/>
      <c r="D120" s="28" t="n">
        <v>206</v>
      </c>
      <c r="E120" s="29" t="n">
        <f aca="false">D120-SUM(G120:Y120)</f>
        <v>0</v>
      </c>
      <c r="F120" s="7"/>
      <c r="G120" s="93" t="n">
        <v>0</v>
      </c>
      <c r="H120" s="28" t="n">
        <v>0</v>
      </c>
      <c r="I120" s="28" t="n">
        <v>0</v>
      </c>
      <c r="J120" s="94" t="n">
        <v>0</v>
      </c>
      <c r="K120" s="28" t="n">
        <v>0</v>
      </c>
      <c r="L120" s="28" t="n">
        <v>0</v>
      </c>
      <c r="M120" s="28" t="n">
        <v>0</v>
      </c>
      <c r="N120" s="28" t="n">
        <v>0</v>
      </c>
      <c r="O120" s="28" t="n">
        <v>0</v>
      </c>
      <c r="P120" s="28" t="n">
        <v>0</v>
      </c>
      <c r="Q120" s="28" t="n">
        <v>0</v>
      </c>
      <c r="R120" s="28" t="n">
        <v>0</v>
      </c>
      <c r="S120" s="28" t="n">
        <v>0</v>
      </c>
      <c r="T120" s="28" t="n">
        <v>0</v>
      </c>
      <c r="U120" s="94" t="n">
        <v>206</v>
      </c>
      <c r="V120" s="28" t="n">
        <v>0</v>
      </c>
      <c r="W120" s="28" t="n">
        <v>0</v>
      </c>
      <c r="X120" s="28" t="n">
        <v>0</v>
      </c>
      <c r="Y120" s="95" t="n">
        <v>0</v>
      </c>
      <c r="Z120" s="7"/>
      <c r="AA120" s="95" t="n">
        <v>206</v>
      </c>
      <c r="AB120" s="7"/>
      <c r="AC120" s="29" t="n">
        <v>0</v>
      </c>
      <c r="AD120" s="29" t="n">
        <v>0</v>
      </c>
      <c r="AE120" s="96" t="n">
        <v>0</v>
      </c>
      <c r="AF120" s="29" t="n">
        <v>0</v>
      </c>
      <c r="AG120" s="97" t="n">
        <v>206</v>
      </c>
      <c r="AH120" s="96" t="n">
        <v>0</v>
      </c>
      <c r="AI120" s="97" t="n">
        <v>0</v>
      </c>
      <c r="AJ120" s="7"/>
      <c r="AK120" s="28" t="n">
        <v>0</v>
      </c>
      <c r="AL120" s="28" t="n">
        <v>206</v>
      </c>
      <c r="AM120" s="28" t="n">
        <v>0</v>
      </c>
      <c r="AN120" s="94" t="n">
        <v>0</v>
      </c>
      <c r="AO120" s="28"/>
      <c r="AP120" s="69" t="n">
        <v>0</v>
      </c>
      <c r="AQ120" s="40" t="n">
        <v>1</v>
      </c>
      <c r="AR120" s="40" t="n">
        <v>0</v>
      </c>
      <c r="AS120" s="70" t="n">
        <v>0</v>
      </c>
      <c r="AT120" s="7"/>
    </row>
    <row r="121" customFormat="false" ht="12.75" hidden="false" customHeight="false" outlineLevel="0" collapsed="false">
      <c r="A121" s="31" t="s">
        <v>172</v>
      </c>
      <c r="B121" s="2" t="s">
        <v>171</v>
      </c>
      <c r="C121" s="7"/>
      <c r="D121" s="28" t="n">
        <v>236</v>
      </c>
      <c r="E121" s="29" t="n">
        <f aca="false">D121-SUM(G121:Y121)</f>
        <v>0</v>
      </c>
      <c r="F121" s="7"/>
      <c r="G121" s="93" t="n">
        <v>144</v>
      </c>
      <c r="H121" s="28" t="n">
        <v>0</v>
      </c>
      <c r="I121" s="28" t="n">
        <v>0</v>
      </c>
      <c r="J121" s="94" t="n">
        <v>0</v>
      </c>
      <c r="K121" s="28" t="n">
        <v>0</v>
      </c>
      <c r="L121" s="28" t="n">
        <v>0</v>
      </c>
      <c r="M121" s="28" t="n">
        <v>0</v>
      </c>
      <c r="N121" s="28" t="n">
        <v>0</v>
      </c>
      <c r="O121" s="28" t="n">
        <v>0</v>
      </c>
      <c r="P121" s="28" t="n">
        <v>0</v>
      </c>
      <c r="Q121" s="28" t="n">
        <v>0</v>
      </c>
      <c r="R121" s="28" t="n">
        <v>0</v>
      </c>
      <c r="S121" s="28" t="n">
        <v>0</v>
      </c>
      <c r="T121" s="28" t="n">
        <v>0</v>
      </c>
      <c r="U121" s="94" t="n">
        <v>92</v>
      </c>
      <c r="V121" s="28" t="n">
        <v>0</v>
      </c>
      <c r="W121" s="28" t="n">
        <v>0</v>
      </c>
      <c r="X121" s="28" t="n">
        <v>0</v>
      </c>
      <c r="Y121" s="95" t="n">
        <v>0</v>
      </c>
      <c r="Z121" s="7"/>
      <c r="AA121" s="95" t="n">
        <v>236</v>
      </c>
      <c r="AB121" s="7"/>
      <c r="AC121" s="29" t="n">
        <v>0</v>
      </c>
      <c r="AD121" s="29" t="n">
        <v>144</v>
      </c>
      <c r="AE121" s="96" t="n">
        <v>0</v>
      </c>
      <c r="AF121" s="29" t="n">
        <v>0</v>
      </c>
      <c r="AG121" s="97" t="n">
        <v>92</v>
      </c>
      <c r="AH121" s="96" t="n">
        <v>0</v>
      </c>
      <c r="AI121" s="97" t="n">
        <v>0</v>
      </c>
      <c r="AJ121" s="7"/>
      <c r="AK121" s="28" t="n">
        <v>144</v>
      </c>
      <c r="AL121" s="28" t="n">
        <v>92</v>
      </c>
      <c r="AM121" s="28" t="n">
        <v>0</v>
      </c>
      <c r="AN121" s="94" t="n">
        <v>0</v>
      </c>
      <c r="AO121" s="28"/>
      <c r="AP121" s="69" t="n">
        <v>0.610169491525424</v>
      </c>
      <c r="AQ121" s="40" t="n">
        <v>0.389830508474576</v>
      </c>
      <c r="AR121" s="40" t="n">
        <v>0</v>
      </c>
      <c r="AS121" s="70" t="n">
        <v>0</v>
      </c>
      <c r="AT121" s="7"/>
    </row>
    <row r="122" customFormat="false" ht="12.75" hidden="false" customHeight="false" outlineLevel="0" collapsed="false">
      <c r="A122" s="31" t="s">
        <v>173</v>
      </c>
      <c r="B122" s="2" t="s">
        <v>174</v>
      </c>
      <c r="C122" s="7"/>
      <c r="D122" s="28" t="n">
        <v>63532</v>
      </c>
      <c r="E122" s="29" t="n">
        <f aca="false">D122-SUM(G122:Y122)</f>
        <v>0</v>
      </c>
      <c r="F122" s="7"/>
      <c r="G122" s="93" t="n">
        <v>39119</v>
      </c>
      <c r="H122" s="28" t="n">
        <v>0</v>
      </c>
      <c r="I122" s="28" t="n">
        <v>0</v>
      </c>
      <c r="J122" s="94" t="n">
        <v>0</v>
      </c>
      <c r="K122" s="28" t="n">
        <v>0</v>
      </c>
      <c r="L122" s="28" t="n">
        <v>0</v>
      </c>
      <c r="M122" s="28" t="n">
        <v>0</v>
      </c>
      <c r="N122" s="28" t="n">
        <v>0</v>
      </c>
      <c r="O122" s="28" t="n">
        <v>0</v>
      </c>
      <c r="P122" s="28" t="n">
        <v>0</v>
      </c>
      <c r="Q122" s="28" t="n">
        <v>0</v>
      </c>
      <c r="R122" s="28" t="n">
        <v>0</v>
      </c>
      <c r="S122" s="28" t="n">
        <v>0</v>
      </c>
      <c r="T122" s="28" t="n">
        <v>0</v>
      </c>
      <c r="U122" s="94" t="n">
        <v>24413</v>
      </c>
      <c r="V122" s="28" t="n">
        <v>0</v>
      </c>
      <c r="W122" s="28" t="n">
        <v>0</v>
      </c>
      <c r="X122" s="28" t="n">
        <v>0</v>
      </c>
      <c r="Y122" s="95" t="n">
        <v>0</v>
      </c>
      <c r="Z122" s="7"/>
      <c r="AA122" s="95" t="n">
        <v>63532</v>
      </c>
      <c r="AB122" s="7"/>
      <c r="AC122" s="29" t="n">
        <v>0</v>
      </c>
      <c r="AD122" s="29" t="n">
        <v>39119</v>
      </c>
      <c r="AE122" s="96" t="n">
        <v>0</v>
      </c>
      <c r="AF122" s="29" t="n">
        <v>0</v>
      </c>
      <c r="AG122" s="97" t="n">
        <v>24413</v>
      </c>
      <c r="AH122" s="96" t="n">
        <v>0</v>
      </c>
      <c r="AI122" s="97" t="n">
        <v>0</v>
      </c>
      <c r="AJ122" s="7"/>
      <c r="AK122" s="28" t="n">
        <v>39119</v>
      </c>
      <c r="AL122" s="28" t="n">
        <v>24413</v>
      </c>
      <c r="AM122" s="28" t="n">
        <v>0</v>
      </c>
      <c r="AN122" s="94" t="n">
        <v>0</v>
      </c>
      <c r="AO122" s="28"/>
      <c r="AP122" s="69" t="n">
        <v>0.615736951457533</v>
      </c>
      <c r="AQ122" s="40" t="n">
        <v>0.384263048542467</v>
      </c>
      <c r="AR122" s="40" t="n">
        <v>0</v>
      </c>
      <c r="AS122" s="70" t="n">
        <v>0</v>
      </c>
      <c r="AT122" s="7"/>
    </row>
    <row r="123" customFormat="false" ht="12.75" hidden="false" customHeight="false" outlineLevel="0" collapsed="false">
      <c r="A123" s="31" t="s">
        <v>175</v>
      </c>
      <c r="B123" s="2" t="s">
        <v>174</v>
      </c>
      <c r="C123" s="7"/>
      <c r="D123" s="28" t="n">
        <v>38053</v>
      </c>
      <c r="E123" s="29" t="n">
        <f aca="false">D123-SUM(G123:Y123)</f>
        <v>0</v>
      </c>
      <c r="F123" s="7"/>
      <c r="G123" s="93" t="n">
        <v>23430</v>
      </c>
      <c r="H123" s="28" t="n">
        <v>0</v>
      </c>
      <c r="I123" s="28" t="n">
        <v>0</v>
      </c>
      <c r="J123" s="94" t="n">
        <v>0</v>
      </c>
      <c r="K123" s="28" t="n">
        <v>0</v>
      </c>
      <c r="L123" s="28" t="n">
        <v>0</v>
      </c>
      <c r="M123" s="28" t="n">
        <v>0</v>
      </c>
      <c r="N123" s="28" t="n">
        <v>0</v>
      </c>
      <c r="O123" s="28" t="n">
        <v>0</v>
      </c>
      <c r="P123" s="28" t="n">
        <v>0</v>
      </c>
      <c r="Q123" s="28" t="n">
        <v>0</v>
      </c>
      <c r="R123" s="28" t="n">
        <v>0</v>
      </c>
      <c r="S123" s="28" t="n">
        <v>0</v>
      </c>
      <c r="T123" s="28" t="n">
        <v>0</v>
      </c>
      <c r="U123" s="94" t="n">
        <v>14623</v>
      </c>
      <c r="V123" s="28" t="n">
        <v>0</v>
      </c>
      <c r="W123" s="28" t="n">
        <v>0</v>
      </c>
      <c r="X123" s="28" t="n">
        <v>0</v>
      </c>
      <c r="Y123" s="95" t="n">
        <v>0</v>
      </c>
      <c r="Z123" s="7"/>
      <c r="AA123" s="95" t="n">
        <v>38053</v>
      </c>
      <c r="AB123" s="7"/>
      <c r="AC123" s="29" t="n">
        <v>0</v>
      </c>
      <c r="AD123" s="29" t="n">
        <v>23430</v>
      </c>
      <c r="AE123" s="96" t="n">
        <v>0</v>
      </c>
      <c r="AF123" s="29" t="n">
        <v>0</v>
      </c>
      <c r="AG123" s="97" t="n">
        <v>14623</v>
      </c>
      <c r="AH123" s="96" t="n">
        <v>0</v>
      </c>
      <c r="AI123" s="97" t="n">
        <v>0</v>
      </c>
      <c r="AJ123" s="7"/>
      <c r="AK123" s="28" t="n">
        <v>23430</v>
      </c>
      <c r="AL123" s="28" t="n">
        <v>14623</v>
      </c>
      <c r="AM123" s="28" t="n">
        <v>0</v>
      </c>
      <c r="AN123" s="94" t="n">
        <v>0</v>
      </c>
      <c r="AO123" s="28"/>
      <c r="AP123" s="69" t="n">
        <v>0.615720179749297</v>
      </c>
      <c r="AQ123" s="40" t="n">
        <v>0.384279820250703</v>
      </c>
      <c r="AR123" s="40" t="n">
        <v>0</v>
      </c>
      <c r="AS123" s="70" t="n">
        <v>0</v>
      </c>
      <c r="AT123" s="7"/>
    </row>
    <row r="124" customFormat="false" ht="12.75" hidden="false" customHeight="false" outlineLevel="0" collapsed="false">
      <c r="A124" s="31" t="s">
        <v>176</v>
      </c>
      <c r="B124" s="2" t="s">
        <v>177</v>
      </c>
      <c r="C124" s="7"/>
      <c r="D124" s="28" t="n">
        <v>11418</v>
      </c>
      <c r="E124" s="29" t="n">
        <f aca="false">D124-SUM(G124:Y124)</f>
        <v>0</v>
      </c>
      <c r="F124" s="7"/>
      <c r="G124" s="93" t="n">
        <v>0</v>
      </c>
      <c r="H124" s="28" t="n">
        <v>0</v>
      </c>
      <c r="I124" s="28" t="n">
        <v>0</v>
      </c>
      <c r="J124" s="94" t="n">
        <v>0</v>
      </c>
      <c r="K124" s="28" t="n">
        <v>0</v>
      </c>
      <c r="L124" s="28" t="n">
        <v>0</v>
      </c>
      <c r="M124" s="28" t="n">
        <v>0</v>
      </c>
      <c r="N124" s="28" t="n">
        <v>0</v>
      </c>
      <c r="O124" s="28" t="n">
        <v>0</v>
      </c>
      <c r="P124" s="28" t="n">
        <v>0</v>
      </c>
      <c r="Q124" s="28" t="n">
        <v>0</v>
      </c>
      <c r="R124" s="28" t="n">
        <v>0</v>
      </c>
      <c r="S124" s="28" t="n">
        <v>0</v>
      </c>
      <c r="T124" s="28" t="n">
        <v>0</v>
      </c>
      <c r="U124" s="94" t="n">
        <v>11418</v>
      </c>
      <c r="V124" s="28" t="n">
        <v>0</v>
      </c>
      <c r="W124" s="28" t="n">
        <v>0</v>
      </c>
      <c r="X124" s="28" t="n">
        <v>0</v>
      </c>
      <c r="Y124" s="95" t="n">
        <v>0</v>
      </c>
      <c r="Z124" s="7"/>
      <c r="AA124" s="95" t="n">
        <v>11418</v>
      </c>
      <c r="AB124" s="7"/>
      <c r="AC124" s="29" t="n">
        <v>0</v>
      </c>
      <c r="AD124" s="29" t="n">
        <v>0</v>
      </c>
      <c r="AE124" s="96" t="n">
        <v>0</v>
      </c>
      <c r="AF124" s="29" t="n">
        <v>0</v>
      </c>
      <c r="AG124" s="97" t="n">
        <v>11418</v>
      </c>
      <c r="AH124" s="96" t="n">
        <v>0</v>
      </c>
      <c r="AI124" s="97" t="n">
        <v>0</v>
      </c>
      <c r="AJ124" s="7"/>
      <c r="AK124" s="28" t="n">
        <v>0</v>
      </c>
      <c r="AL124" s="28" t="n">
        <v>11418</v>
      </c>
      <c r="AM124" s="28" t="n">
        <v>0</v>
      </c>
      <c r="AN124" s="94" t="n">
        <v>0</v>
      </c>
      <c r="AO124" s="28"/>
      <c r="AP124" s="69" t="n">
        <v>0</v>
      </c>
      <c r="AQ124" s="40" t="n">
        <v>1</v>
      </c>
      <c r="AR124" s="40" t="n">
        <v>0</v>
      </c>
      <c r="AS124" s="70" t="n">
        <v>0</v>
      </c>
      <c r="AT124" s="7"/>
    </row>
    <row r="125" customFormat="false" ht="12.75" hidden="false" customHeight="false" outlineLevel="0" collapsed="false">
      <c r="A125" s="31"/>
      <c r="B125" s="36" t="s">
        <v>34</v>
      </c>
      <c r="C125" s="7"/>
      <c r="D125" s="33" t="n">
        <f aca="false">SUM(D24:D124)</f>
        <v>3208310</v>
      </c>
      <c r="E125" s="33" t="n">
        <f aca="false">SUM(E24:E124)</f>
        <v>0</v>
      </c>
      <c r="F125" s="7"/>
      <c r="G125" s="34" t="n">
        <f aca="false">SUM(G24:G124)</f>
        <v>1330525</v>
      </c>
      <c r="H125" s="33" t="n">
        <f aca="false">SUM(H24:H124)</f>
        <v>87556</v>
      </c>
      <c r="I125" s="33" t="n">
        <f aca="false">SUM(I24:I124)</f>
        <v>220157</v>
      </c>
      <c r="J125" s="35" t="n">
        <f aca="false">SUM(J24:J124)</f>
        <v>0</v>
      </c>
      <c r="K125" s="33" t="n">
        <f aca="false">SUM(K24:K124)</f>
        <v>634817</v>
      </c>
      <c r="L125" s="33" t="n">
        <f aca="false">SUM(L24:L124)</f>
        <v>296471</v>
      </c>
      <c r="M125" s="33" t="n">
        <f aca="false">SUM(M24:M124)</f>
        <v>0</v>
      </c>
      <c r="N125" s="33" t="n">
        <f aca="false">SUM(N24:N124)</f>
        <v>0</v>
      </c>
      <c r="O125" s="33" t="n">
        <f aca="false">SUM(O24:O124)</f>
        <v>0</v>
      </c>
      <c r="P125" s="33" t="n">
        <f aca="false">SUM(P24:P124)</f>
        <v>15742</v>
      </c>
      <c r="Q125" s="33" t="n">
        <f aca="false">SUM(Q24:Q124)</f>
        <v>11418</v>
      </c>
      <c r="R125" s="33" t="n">
        <f aca="false">SUM(R24:R124)</f>
        <v>0</v>
      </c>
      <c r="S125" s="33" t="n">
        <f aca="false">SUM(S24:S124)</f>
        <v>162845</v>
      </c>
      <c r="T125" s="33" t="n">
        <f aca="false">SUM(T24:T124)</f>
        <v>0</v>
      </c>
      <c r="U125" s="35" t="n">
        <f aca="false">SUM(U24:U124)</f>
        <v>448779</v>
      </c>
      <c r="V125" s="33" t="n">
        <f aca="false">SUM(V24:V124)</f>
        <v>0</v>
      </c>
      <c r="W125" s="33" t="n">
        <f aca="false">SUM(W24:W124)</f>
        <v>0</v>
      </c>
      <c r="X125" s="33" t="n">
        <f aca="false">SUM(X24:X124)</f>
        <v>0</v>
      </c>
      <c r="Y125" s="98" t="n">
        <f aca="false">SUM(Y24:Y124)</f>
        <v>0</v>
      </c>
      <c r="Z125" s="7"/>
      <c r="AA125" s="98" t="n">
        <f aca="false">SUM(AA24:AA124)</f>
        <v>3208310</v>
      </c>
      <c r="AB125" s="7"/>
      <c r="AC125" s="33" t="n">
        <f aca="false">SUM(AC24:AC124)</f>
        <v>307713</v>
      </c>
      <c r="AD125" s="33" t="n">
        <f aca="false">SUM(AD24:AD124)</f>
        <v>1330525</v>
      </c>
      <c r="AE125" s="34" t="n">
        <f aca="false">SUM(AE24:AE124)</f>
        <v>0</v>
      </c>
      <c r="AF125" s="33" t="n">
        <f aca="false">SUM(AF24:AF124)</f>
        <v>1121293</v>
      </c>
      <c r="AG125" s="35" t="n">
        <f aca="false">SUM(AG24:AG124)</f>
        <v>448779</v>
      </c>
      <c r="AH125" s="34" t="n">
        <f aca="false">SUM(AH24:AH124)</f>
        <v>0</v>
      </c>
      <c r="AI125" s="35" t="n">
        <f aca="false">SUM(AI24:AI124)</f>
        <v>0</v>
      </c>
      <c r="AJ125" s="7"/>
      <c r="AK125" s="33" t="n">
        <f aca="false">SUM(AK24:AK124)</f>
        <v>1638238</v>
      </c>
      <c r="AL125" s="33" t="n">
        <f aca="false">SUM(AL24:AL124)</f>
        <v>1570072</v>
      </c>
      <c r="AM125" s="33" t="n">
        <f aca="false">SUM(AM24:AM124)</f>
        <v>0</v>
      </c>
      <c r="AN125" s="35" t="n">
        <f aca="false">SUM(AN24:AN124)</f>
        <v>0</v>
      </c>
      <c r="AO125" s="28"/>
      <c r="AP125" s="69"/>
      <c r="AS125" s="70"/>
      <c r="AT125" s="7"/>
    </row>
    <row r="126" customFormat="false" ht="12.75" hidden="false" customHeight="false" outlineLevel="0" collapsed="false">
      <c r="A126" s="31"/>
      <c r="C126" s="7"/>
      <c r="D126" s="28"/>
      <c r="E126" s="29"/>
      <c r="F126" s="7"/>
      <c r="G126" s="93"/>
      <c r="H126" s="28"/>
      <c r="I126" s="28"/>
      <c r="J126" s="94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94"/>
      <c r="V126" s="28"/>
      <c r="W126" s="28"/>
      <c r="X126" s="28"/>
      <c r="Y126" s="95"/>
      <c r="Z126" s="7"/>
      <c r="AA126" s="95"/>
      <c r="AB126" s="7"/>
      <c r="AC126" s="29"/>
      <c r="AD126" s="29"/>
      <c r="AE126" s="96"/>
      <c r="AF126" s="29"/>
      <c r="AG126" s="97"/>
      <c r="AH126" s="96"/>
      <c r="AI126" s="97"/>
      <c r="AJ126" s="7"/>
      <c r="AK126" s="28"/>
      <c r="AL126" s="28"/>
      <c r="AM126" s="28"/>
      <c r="AN126" s="94"/>
      <c r="AO126" s="28"/>
      <c r="AP126" s="69"/>
      <c r="AS126" s="70"/>
      <c r="AT126" s="7"/>
    </row>
    <row r="127" customFormat="false" ht="12.75" hidden="false" customHeight="false" outlineLevel="0" collapsed="false">
      <c r="A127" s="30" t="s">
        <v>178</v>
      </c>
      <c r="B127" s="30"/>
      <c r="C127" s="7"/>
      <c r="D127" s="28"/>
      <c r="E127" s="29"/>
      <c r="F127" s="7"/>
      <c r="G127" s="93"/>
      <c r="H127" s="28"/>
      <c r="I127" s="28"/>
      <c r="J127" s="94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94"/>
      <c r="V127" s="28"/>
      <c r="W127" s="28"/>
      <c r="X127" s="28"/>
      <c r="Y127" s="95"/>
      <c r="Z127" s="7"/>
      <c r="AA127" s="95"/>
      <c r="AB127" s="7"/>
      <c r="AC127" s="29"/>
      <c r="AD127" s="29"/>
      <c r="AE127" s="96"/>
      <c r="AF127" s="29"/>
      <c r="AG127" s="97"/>
      <c r="AH127" s="96"/>
      <c r="AI127" s="97"/>
      <c r="AJ127" s="7"/>
      <c r="AK127" s="28"/>
      <c r="AL127" s="28"/>
      <c r="AM127" s="28"/>
      <c r="AN127" s="94"/>
      <c r="AO127" s="28"/>
      <c r="AP127" s="69"/>
      <c r="AS127" s="70"/>
      <c r="AT127" s="7"/>
    </row>
    <row r="128" customFormat="false" ht="12.75" hidden="false" customHeight="false" outlineLevel="0" collapsed="false">
      <c r="A128" s="31" t="s">
        <v>179</v>
      </c>
      <c r="B128" s="2" t="s">
        <v>180</v>
      </c>
      <c r="C128" s="7"/>
      <c r="D128" s="28" t="n">
        <v>61380</v>
      </c>
      <c r="E128" s="29" t="n">
        <f aca="false">D128-SUM(G128:Y128)</f>
        <v>0</v>
      </c>
      <c r="F128" s="7"/>
      <c r="G128" s="93" t="n">
        <v>0</v>
      </c>
      <c r="H128" s="28" t="n">
        <v>0</v>
      </c>
      <c r="I128" s="28" t="n">
        <v>61380</v>
      </c>
      <c r="J128" s="94" t="n">
        <v>0</v>
      </c>
      <c r="K128" s="28" t="n">
        <v>0</v>
      </c>
      <c r="L128" s="28" t="n">
        <v>0</v>
      </c>
      <c r="M128" s="28" t="n">
        <v>0</v>
      </c>
      <c r="N128" s="28" t="n">
        <v>0</v>
      </c>
      <c r="O128" s="28" t="n">
        <v>0</v>
      </c>
      <c r="P128" s="28" t="n">
        <v>0</v>
      </c>
      <c r="Q128" s="28" t="n">
        <v>0</v>
      </c>
      <c r="R128" s="28" t="n">
        <v>0</v>
      </c>
      <c r="S128" s="28" t="n">
        <v>0</v>
      </c>
      <c r="T128" s="28" t="n">
        <v>0</v>
      </c>
      <c r="U128" s="94" t="n">
        <v>0</v>
      </c>
      <c r="V128" s="28" t="n">
        <v>0</v>
      </c>
      <c r="W128" s="28" t="n">
        <v>0</v>
      </c>
      <c r="X128" s="28" t="n">
        <v>0</v>
      </c>
      <c r="Y128" s="95" t="n">
        <v>0</v>
      </c>
      <c r="Z128" s="7"/>
      <c r="AA128" s="95" t="n">
        <v>61380</v>
      </c>
      <c r="AB128" s="7"/>
      <c r="AC128" s="29" t="n">
        <v>61380</v>
      </c>
      <c r="AD128" s="29" t="n">
        <v>0</v>
      </c>
      <c r="AE128" s="96" t="n">
        <v>0</v>
      </c>
      <c r="AF128" s="29" t="n">
        <v>0</v>
      </c>
      <c r="AG128" s="97" t="n">
        <v>0</v>
      </c>
      <c r="AH128" s="96" t="n">
        <v>0</v>
      </c>
      <c r="AI128" s="97" t="n">
        <v>0</v>
      </c>
      <c r="AJ128" s="7"/>
      <c r="AK128" s="28" t="n">
        <v>61380</v>
      </c>
      <c r="AL128" s="28" t="n">
        <v>0</v>
      </c>
      <c r="AM128" s="28" t="n">
        <v>0</v>
      </c>
      <c r="AN128" s="94" t="n">
        <v>0</v>
      </c>
      <c r="AO128" s="28"/>
      <c r="AP128" s="69" t="n">
        <v>1</v>
      </c>
      <c r="AQ128" s="40" t="n">
        <v>0</v>
      </c>
      <c r="AR128" s="40" t="n">
        <v>0</v>
      </c>
      <c r="AS128" s="70" t="n">
        <v>0</v>
      </c>
      <c r="AT128" s="7"/>
    </row>
    <row r="129" customFormat="false" ht="12.75" hidden="false" customHeight="false" outlineLevel="0" collapsed="false">
      <c r="A129" s="31" t="s">
        <v>181</v>
      </c>
      <c r="B129" s="2" t="s">
        <v>182</v>
      </c>
      <c r="C129" s="7"/>
      <c r="D129" s="28" t="n">
        <v>25575</v>
      </c>
      <c r="E129" s="29" t="n">
        <f aca="false">D129-SUM(G129:Y129)</f>
        <v>0</v>
      </c>
      <c r="F129" s="7"/>
      <c r="G129" s="93" t="n">
        <v>0</v>
      </c>
      <c r="H129" s="28" t="n">
        <v>0</v>
      </c>
      <c r="I129" s="28" t="n">
        <v>15744</v>
      </c>
      <c r="J129" s="94" t="n">
        <v>0</v>
      </c>
      <c r="K129" s="28" t="n">
        <v>0</v>
      </c>
      <c r="L129" s="28" t="n">
        <v>0</v>
      </c>
      <c r="M129" s="28" t="n">
        <v>0</v>
      </c>
      <c r="N129" s="28" t="n">
        <v>0</v>
      </c>
      <c r="O129" s="28" t="n">
        <v>0</v>
      </c>
      <c r="P129" s="28" t="n">
        <v>0</v>
      </c>
      <c r="Q129" s="28" t="n">
        <v>0</v>
      </c>
      <c r="R129" s="28" t="n">
        <v>0</v>
      </c>
      <c r="S129" s="28" t="n">
        <v>0</v>
      </c>
      <c r="T129" s="28" t="n">
        <v>0</v>
      </c>
      <c r="U129" s="94" t="n">
        <v>9831</v>
      </c>
      <c r="V129" s="28" t="n">
        <v>0</v>
      </c>
      <c r="W129" s="28" t="n">
        <v>0</v>
      </c>
      <c r="X129" s="28" t="n">
        <v>0</v>
      </c>
      <c r="Y129" s="95" t="n">
        <v>0</v>
      </c>
      <c r="Z129" s="7"/>
      <c r="AA129" s="95" t="n">
        <v>25575</v>
      </c>
      <c r="AB129" s="7"/>
      <c r="AC129" s="29" t="n">
        <v>15744</v>
      </c>
      <c r="AD129" s="29" t="n">
        <v>0</v>
      </c>
      <c r="AE129" s="96" t="n">
        <v>0</v>
      </c>
      <c r="AF129" s="29" t="n">
        <v>0</v>
      </c>
      <c r="AG129" s="97" t="n">
        <v>9831</v>
      </c>
      <c r="AH129" s="96" t="n">
        <v>0</v>
      </c>
      <c r="AI129" s="97" t="n">
        <v>0</v>
      </c>
      <c r="AJ129" s="7"/>
      <c r="AK129" s="28" t="n">
        <v>15744</v>
      </c>
      <c r="AL129" s="28" t="n">
        <v>9831</v>
      </c>
      <c r="AM129" s="28" t="n">
        <v>0</v>
      </c>
      <c r="AN129" s="94" t="n">
        <v>0</v>
      </c>
      <c r="AO129" s="28"/>
      <c r="AP129" s="69" t="n">
        <v>0.615601173020528</v>
      </c>
      <c r="AQ129" s="40" t="n">
        <v>0.384398826979472</v>
      </c>
      <c r="AR129" s="40" t="n">
        <v>0</v>
      </c>
      <c r="AS129" s="70" t="n">
        <v>0</v>
      </c>
      <c r="AT129" s="7"/>
    </row>
    <row r="130" customFormat="false" ht="12.75" hidden="false" customHeight="false" outlineLevel="0" collapsed="false">
      <c r="A130" s="31" t="s">
        <v>183</v>
      </c>
      <c r="B130" s="2" t="s">
        <v>184</v>
      </c>
      <c r="C130" s="7"/>
      <c r="D130" s="28" t="n">
        <v>306900</v>
      </c>
      <c r="E130" s="29" t="n">
        <f aca="false">D130-SUM(G130:Y130)</f>
        <v>0</v>
      </c>
      <c r="F130" s="7"/>
      <c r="G130" s="93" t="n">
        <v>133505</v>
      </c>
      <c r="H130" s="28" t="n">
        <v>0</v>
      </c>
      <c r="I130" s="28" t="n">
        <v>173395</v>
      </c>
      <c r="J130" s="94" t="n">
        <v>0</v>
      </c>
      <c r="K130" s="28" t="n">
        <v>0</v>
      </c>
      <c r="L130" s="28" t="n">
        <v>0</v>
      </c>
      <c r="M130" s="28" t="n">
        <v>0</v>
      </c>
      <c r="N130" s="28" t="n">
        <v>0</v>
      </c>
      <c r="O130" s="28" t="n">
        <v>0</v>
      </c>
      <c r="P130" s="28" t="n">
        <v>0</v>
      </c>
      <c r="Q130" s="28" t="n">
        <v>0</v>
      </c>
      <c r="R130" s="28" t="n">
        <v>0</v>
      </c>
      <c r="S130" s="28" t="n">
        <v>0</v>
      </c>
      <c r="T130" s="28" t="n">
        <v>0</v>
      </c>
      <c r="U130" s="94" t="n">
        <v>0</v>
      </c>
      <c r="V130" s="28" t="n">
        <v>0</v>
      </c>
      <c r="W130" s="28" t="n">
        <v>0</v>
      </c>
      <c r="X130" s="28" t="n">
        <v>0</v>
      </c>
      <c r="Y130" s="95" t="n">
        <v>0</v>
      </c>
      <c r="Z130" s="7"/>
      <c r="AA130" s="95" t="n">
        <v>306900</v>
      </c>
      <c r="AB130" s="7"/>
      <c r="AC130" s="29" t="n">
        <v>173395</v>
      </c>
      <c r="AD130" s="29" t="n">
        <v>133505</v>
      </c>
      <c r="AE130" s="96" t="n">
        <v>0</v>
      </c>
      <c r="AF130" s="29" t="n">
        <v>0</v>
      </c>
      <c r="AG130" s="97" t="n">
        <v>0</v>
      </c>
      <c r="AH130" s="96" t="n">
        <v>0</v>
      </c>
      <c r="AI130" s="97" t="n">
        <v>0</v>
      </c>
      <c r="AJ130" s="7"/>
      <c r="AK130" s="28" t="n">
        <v>306900</v>
      </c>
      <c r="AL130" s="28" t="n">
        <v>0</v>
      </c>
      <c r="AM130" s="28" t="n">
        <v>0</v>
      </c>
      <c r="AN130" s="94" t="n">
        <v>0</v>
      </c>
      <c r="AO130" s="28"/>
      <c r="AP130" s="69" t="n">
        <v>1</v>
      </c>
      <c r="AQ130" s="40" t="n">
        <v>0</v>
      </c>
      <c r="AR130" s="40" t="n">
        <v>0</v>
      </c>
      <c r="AS130" s="70" t="n">
        <v>0</v>
      </c>
      <c r="AT130" s="7"/>
    </row>
    <row r="131" customFormat="false" ht="12.75" hidden="false" customHeight="false" outlineLevel="0" collapsed="false">
      <c r="A131" s="31" t="s">
        <v>185</v>
      </c>
      <c r="B131" s="2" t="s">
        <v>186</v>
      </c>
      <c r="C131" s="7"/>
      <c r="D131" s="28" t="n">
        <v>646</v>
      </c>
      <c r="E131" s="29" t="n">
        <f aca="false">D131-SUM(G131:Y131)</f>
        <v>0</v>
      </c>
      <c r="F131" s="7"/>
      <c r="G131" s="93" t="n">
        <v>0</v>
      </c>
      <c r="H131" s="28" t="n">
        <v>0</v>
      </c>
      <c r="I131" s="28" t="n">
        <v>0</v>
      </c>
      <c r="J131" s="94" t="n">
        <v>0</v>
      </c>
      <c r="K131" s="28" t="n">
        <v>0</v>
      </c>
      <c r="L131" s="28" t="n">
        <v>0</v>
      </c>
      <c r="M131" s="28" t="n">
        <v>0</v>
      </c>
      <c r="N131" s="28" t="n">
        <v>0</v>
      </c>
      <c r="O131" s="28" t="n">
        <v>0</v>
      </c>
      <c r="P131" s="28" t="n">
        <v>0</v>
      </c>
      <c r="Q131" s="28" t="n">
        <v>0</v>
      </c>
      <c r="R131" s="28" t="n">
        <v>0</v>
      </c>
      <c r="S131" s="28" t="n">
        <v>0</v>
      </c>
      <c r="T131" s="28" t="n">
        <v>0</v>
      </c>
      <c r="U131" s="94" t="n">
        <v>646</v>
      </c>
      <c r="V131" s="28" t="n">
        <v>0</v>
      </c>
      <c r="W131" s="28" t="n">
        <v>0</v>
      </c>
      <c r="X131" s="28" t="n">
        <v>0</v>
      </c>
      <c r="Y131" s="95" t="n">
        <v>0</v>
      </c>
      <c r="Z131" s="7"/>
      <c r="AA131" s="95" t="n">
        <v>646</v>
      </c>
      <c r="AB131" s="7"/>
      <c r="AC131" s="29" t="n">
        <v>0</v>
      </c>
      <c r="AD131" s="29" t="n">
        <v>0</v>
      </c>
      <c r="AE131" s="96" t="n">
        <v>0</v>
      </c>
      <c r="AF131" s="29" t="n">
        <v>0</v>
      </c>
      <c r="AG131" s="97" t="n">
        <v>646</v>
      </c>
      <c r="AH131" s="96" t="n">
        <v>0</v>
      </c>
      <c r="AI131" s="97" t="n">
        <v>0</v>
      </c>
      <c r="AJ131" s="7"/>
      <c r="AK131" s="28" t="n">
        <v>0</v>
      </c>
      <c r="AL131" s="28" t="n">
        <v>646</v>
      </c>
      <c r="AM131" s="28" t="n">
        <v>0</v>
      </c>
      <c r="AN131" s="94" t="n">
        <v>0</v>
      </c>
      <c r="AO131" s="28"/>
      <c r="AP131" s="69" t="n">
        <v>0</v>
      </c>
      <c r="AQ131" s="40" t="n">
        <v>1</v>
      </c>
      <c r="AR131" s="40" t="n">
        <v>0</v>
      </c>
      <c r="AS131" s="70" t="n">
        <v>0</v>
      </c>
      <c r="AT131" s="7"/>
    </row>
    <row r="132" customFormat="false" ht="12.75" hidden="false" customHeight="false" outlineLevel="0" collapsed="false">
      <c r="A132" s="31" t="s">
        <v>187</v>
      </c>
      <c r="B132" s="2" t="s">
        <v>188</v>
      </c>
      <c r="C132" s="7"/>
      <c r="D132" s="28" t="n">
        <v>46035</v>
      </c>
      <c r="E132" s="29" t="n">
        <f aca="false">D132-SUM(G132:Y132)</f>
        <v>0</v>
      </c>
      <c r="F132" s="7"/>
      <c r="G132" s="93" t="n">
        <v>28345</v>
      </c>
      <c r="H132" s="28" t="n">
        <v>0</v>
      </c>
      <c r="I132" s="28" t="n">
        <v>0</v>
      </c>
      <c r="J132" s="94" t="n">
        <v>0</v>
      </c>
      <c r="K132" s="28" t="n">
        <v>0</v>
      </c>
      <c r="L132" s="28" t="n">
        <v>10709</v>
      </c>
      <c r="M132" s="28" t="n">
        <v>226</v>
      </c>
      <c r="N132" s="28" t="n">
        <v>0</v>
      </c>
      <c r="O132" s="28" t="n">
        <v>0</v>
      </c>
      <c r="P132" s="28" t="n">
        <v>0</v>
      </c>
      <c r="Q132" s="28" t="n">
        <v>0</v>
      </c>
      <c r="R132" s="28" t="n">
        <v>0</v>
      </c>
      <c r="S132" s="28" t="n">
        <v>0</v>
      </c>
      <c r="T132" s="28" t="n">
        <v>0</v>
      </c>
      <c r="U132" s="94" t="n">
        <v>6755</v>
      </c>
      <c r="V132" s="28" t="n">
        <v>0</v>
      </c>
      <c r="W132" s="28" t="n">
        <v>0</v>
      </c>
      <c r="X132" s="28" t="n">
        <v>0</v>
      </c>
      <c r="Y132" s="95" t="n">
        <v>0</v>
      </c>
      <c r="Z132" s="7"/>
      <c r="AA132" s="95" t="n">
        <v>46035</v>
      </c>
      <c r="AB132" s="7"/>
      <c r="AC132" s="29" t="n">
        <v>0</v>
      </c>
      <c r="AD132" s="29" t="n">
        <v>28345</v>
      </c>
      <c r="AE132" s="96" t="n">
        <v>0</v>
      </c>
      <c r="AF132" s="29" t="n">
        <v>10935</v>
      </c>
      <c r="AG132" s="97" t="n">
        <v>6755</v>
      </c>
      <c r="AH132" s="96" t="n">
        <v>0</v>
      </c>
      <c r="AI132" s="97" t="n">
        <v>0</v>
      </c>
      <c r="AJ132" s="7"/>
      <c r="AK132" s="28" t="n">
        <v>28345</v>
      </c>
      <c r="AL132" s="28" t="n">
        <v>17690</v>
      </c>
      <c r="AM132" s="28" t="n">
        <v>0</v>
      </c>
      <c r="AN132" s="94" t="n">
        <v>0</v>
      </c>
      <c r="AO132" s="28"/>
      <c r="AP132" s="69" t="n">
        <v>0.615727164114261</v>
      </c>
      <c r="AQ132" s="40" t="n">
        <v>0.384272835885739</v>
      </c>
      <c r="AR132" s="40" t="n">
        <v>0</v>
      </c>
      <c r="AS132" s="70" t="n">
        <v>0</v>
      </c>
      <c r="AT132" s="7"/>
    </row>
    <row r="133" customFormat="false" ht="12.75" hidden="false" customHeight="false" outlineLevel="0" collapsed="false">
      <c r="A133" s="31" t="s">
        <v>189</v>
      </c>
      <c r="B133" s="2" t="s">
        <v>190</v>
      </c>
      <c r="C133" s="7"/>
      <c r="D133" s="28" t="n">
        <v>7000</v>
      </c>
      <c r="E133" s="29" t="n">
        <f aca="false">D133-SUM(G133:Y133)</f>
        <v>0</v>
      </c>
      <c r="F133" s="7"/>
      <c r="G133" s="93" t="n">
        <v>4308</v>
      </c>
      <c r="H133" s="28" t="n">
        <v>0</v>
      </c>
      <c r="I133" s="28" t="n">
        <v>0</v>
      </c>
      <c r="J133" s="94" t="n">
        <v>0</v>
      </c>
      <c r="K133" s="28" t="n">
        <v>1629</v>
      </c>
      <c r="L133" s="28" t="n">
        <v>0</v>
      </c>
      <c r="M133" s="28" t="n">
        <v>0</v>
      </c>
      <c r="N133" s="28" t="n">
        <v>0</v>
      </c>
      <c r="O133" s="28" t="n">
        <v>0</v>
      </c>
      <c r="P133" s="28" t="n">
        <v>0</v>
      </c>
      <c r="Q133" s="28" t="n">
        <v>0</v>
      </c>
      <c r="R133" s="28" t="n">
        <v>0</v>
      </c>
      <c r="S133" s="28" t="n">
        <v>0</v>
      </c>
      <c r="T133" s="28" t="n">
        <v>0</v>
      </c>
      <c r="U133" s="94" t="n">
        <v>1063</v>
      </c>
      <c r="V133" s="28" t="n">
        <v>0</v>
      </c>
      <c r="W133" s="28" t="n">
        <v>0</v>
      </c>
      <c r="X133" s="28" t="n">
        <v>0</v>
      </c>
      <c r="Y133" s="95" t="n">
        <v>0</v>
      </c>
      <c r="Z133" s="7"/>
      <c r="AA133" s="95" t="n">
        <v>7000</v>
      </c>
      <c r="AB133" s="7"/>
      <c r="AC133" s="29" t="n">
        <v>0</v>
      </c>
      <c r="AD133" s="29" t="n">
        <v>4308</v>
      </c>
      <c r="AE133" s="96" t="n">
        <v>0</v>
      </c>
      <c r="AF133" s="29" t="n">
        <v>1629</v>
      </c>
      <c r="AG133" s="97" t="n">
        <v>1063</v>
      </c>
      <c r="AH133" s="96" t="n">
        <v>0</v>
      </c>
      <c r="AI133" s="97" t="n">
        <v>0</v>
      </c>
      <c r="AJ133" s="7"/>
      <c r="AK133" s="28" t="n">
        <v>4308</v>
      </c>
      <c r="AL133" s="28" t="n">
        <v>2692</v>
      </c>
      <c r="AM133" s="28" t="n">
        <v>0</v>
      </c>
      <c r="AN133" s="94" t="n">
        <v>0</v>
      </c>
      <c r="AO133" s="28"/>
      <c r="AP133" s="69" t="n">
        <v>0.615428571428571</v>
      </c>
      <c r="AQ133" s="40" t="n">
        <v>0.384571428571429</v>
      </c>
      <c r="AR133" s="40" t="n">
        <v>0</v>
      </c>
      <c r="AS133" s="70" t="n">
        <v>0</v>
      </c>
      <c r="AT133" s="7"/>
    </row>
    <row r="134" customFormat="false" ht="12.75" hidden="false" customHeight="false" outlineLevel="0" collapsed="false">
      <c r="A134" s="31" t="s">
        <v>191</v>
      </c>
      <c r="B134" s="2" t="s">
        <v>192</v>
      </c>
      <c r="C134" s="7"/>
      <c r="D134" s="28" t="n">
        <v>16495</v>
      </c>
      <c r="E134" s="29" t="n">
        <f aca="false">D134-SUM(G134:Y134)</f>
        <v>0</v>
      </c>
      <c r="F134" s="7"/>
      <c r="G134" s="93" t="n">
        <v>10156</v>
      </c>
      <c r="H134" s="28" t="n">
        <v>0</v>
      </c>
      <c r="I134" s="28" t="n">
        <v>0</v>
      </c>
      <c r="J134" s="94" t="n">
        <v>0</v>
      </c>
      <c r="K134" s="28" t="n">
        <v>81</v>
      </c>
      <c r="L134" s="28" t="n">
        <v>3837</v>
      </c>
      <c r="M134" s="28" t="n">
        <v>0</v>
      </c>
      <c r="N134" s="28" t="n">
        <v>0</v>
      </c>
      <c r="O134" s="28" t="n">
        <v>0</v>
      </c>
      <c r="P134" s="28" t="n">
        <v>0</v>
      </c>
      <c r="Q134" s="28" t="n">
        <v>0</v>
      </c>
      <c r="R134" s="28" t="n">
        <v>0</v>
      </c>
      <c r="S134" s="28" t="n">
        <v>0</v>
      </c>
      <c r="T134" s="28" t="n">
        <v>0</v>
      </c>
      <c r="U134" s="94" t="n">
        <v>2421</v>
      </c>
      <c r="V134" s="28" t="n">
        <v>0</v>
      </c>
      <c r="W134" s="28" t="n">
        <v>0</v>
      </c>
      <c r="X134" s="28" t="n">
        <v>0</v>
      </c>
      <c r="Y134" s="95" t="n">
        <v>0</v>
      </c>
      <c r="Z134" s="7"/>
      <c r="AA134" s="95" t="n">
        <v>16495</v>
      </c>
      <c r="AB134" s="7"/>
      <c r="AC134" s="29" t="n">
        <v>0</v>
      </c>
      <c r="AD134" s="29" t="n">
        <v>10156</v>
      </c>
      <c r="AE134" s="96" t="n">
        <v>0</v>
      </c>
      <c r="AF134" s="29" t="n">
        <v>3918</v>
      </c>
      <c r="AG134" s="97" t="n">
        <v>2421</v>
      </c>
      <c r="AH134" s="96" t="n">
        <v>0</v>
      </c>
      <c r="AI134" s="97" t="n">
        <v>0</v>
      </c>
      <c r="AJ134" s="7"/>
      <c r="AK134" s="28" t="n">
        <v>10156</v>
      </c>
      <c r="AL134" s="28" t="n">
        <v>6339</v>
      </c>
      <c r="AM134" s="28" t="n">
        <v>0</v>
      </c>
      <c r="AN134" s="94" t="n">
        <v>0</v>
      </c>
      <c r="AO134" s="28"/>
      <c r="AP134" s="69" t="n">
        <v>0.615701727796302</v>
      </c>
      <c r="AQ134" s="40" t="n">
        <v>0.384298272203698</v>
      </c>
      <c r="AR134" s="40" t="n">
        <v>0</v>
      </c>
      <c r="AS134" s="70" t="n">
        <v>0</v>
      </c>
      <c r="AT134" s="7"/>
    </row>
    <row r="135" customFormat="false" ht="12.75" hidden="false" customHeight="false" outlineLevel="0" collapsed="false">
      <c r="A135" s="31" t="s">
        <v>193</v>
      </c>
      <c r="B135" s="2" t="s">
        <v>194</v>
      </c>
      <c r="C135" s="7"/>
      <c r="D135" s="28" t="n">
        <v>4604</v>
      </c>
      <c r="E135" s="29" t="n">
        <f aca="false">D135-SUM(G135:Y135)</f>
        <v>0</v>
      </c>
      <c r="F135" s="7"/>
      <c r="G135" s="93" t="n">
        <v>4604</v>
      </c>
      <c r="H135" s="28" t="n">
        <v>0</v>
      </c>
      <c r="I135" s="28" t="n">
        <v>0</v>
      </c>
      <c r="J135" s="94" t="n">
        <v>0</v>
      </c>
      <c r="K135" s="28" t="n">
        <v>0</v>
      </c>
      <c r="L135" s="28" t="n">
        <v>0</v>
      </c>
      <c r="M135" s="28" t="n">
        <v>0</v>
      </c>
      <c r="N135" s="28" t="n">
        <v>0</v>
      </c>
      <c r="O135" s="28" t="n">
        <v>0</v>
      </c>
      <c r="P135" s="28" t="n">
        <v>0</v>
      </c>
      <c r="Q135" s="28" t="n">
        <v>0</v>
      </c>
      <c r="R135" s="28" t="n">
        <v>0</v>
      </c>
      <c r="S135" s="28" t="n">
        <v>0</v>
      </c>
      <c r="T135" s="28" t="n">
        <v>0</v>
      </c>
      <c r="U135" s="94" t="n">
        <v>0</v>
      </c>
      <c r="V135" s="28" t="n">
        <v>0</v>
      </c>
      <c r="W135" s="28" t="n">
        <v>0</v>
      </c>
      <c r="X135" s="28" t="n">
        <v>0</v>
      </c>
      <c r="Y135" s="95" t="n">
        <v>0</v>
      </c>
      <c r="Z135" s="7"/>
      <c r="AA135" s="95" t="n">
        <v>4604</v>
      </c>
      <c r="AB135" s="7"/>
      <c r="AC135" s="29" t="n">
        <v>0</v>
      </c>
      <c r="AD135" s="29" t="n">
        <v>4604</v>
      </c>
      <c r="AE135" s="96" t="n">
        <v>0</v>
      </c>
      <c r="AF135" s="29" t="n">
        <v>0</v>
      </c>
      <c r="AG135" s="97" t="n">
        <v>0</v>
      </c>
      <c r="AH135" s="96" t="n">
        <v>0</v>
      </c>
      <c r="AI135" s="97" t="n">
        <v>0</v>
      </c>
      <c r="AJ135" s="7"/>
      <c r="AK135" s="28" t="n">
        <v>4604</v>
      </c>
      <c r="AL135" s="28" t="n">
        <v>0</v>
      </c>
      <c r="AM135" s="28" t="n">
        <v>0</v>
      </c>
      <c r="AN135" s="94" t="n">
        <v>0</v>
      </c>
      <c r="AO135" s="28"/>
      <c r="AP135" s="69" t="n">
        <v>1</v>
      </c>
      <c r="AQ135" s="40" t="n">
        <v>0</v>
      </c>
      <c r="AR135" s="40" t="n">
        <v>0</v>
      </c>
      <c r="AS135" s="70" t="n">
        <v>0</v>
      </c>
      <c r="AT135" s="7"/>
    </row>
    <row r="136" customFormat="false" ht="12.75" hidden="false" customHeight="false" outlineLevel="0" collapsed="false">
      <c r="A136" s="31" t="s">
        <v>195</v>
      </c>
      <c r="B136" s="2" t="s">
        <v>100</v>
      </c>
      <c r="C136" s="7"/>
      <c r="D136" s="28" t="n">
        <v>9750</v>
      </c>
      <c r="E136" s="29" t="n">
        <f aca="false">D136-SUM(G136:Y136)</f>
        <v>0</v>
      </c>
      <c r="F136" s="7"/>
      <c r="G136" s="93" t="n">
        <v>0</v>
      </c>
      <c r="H136" s="28" t="n">
        <v>0</v>
      </c>
      <c r="I136" s="28" t="n">
        <v>0</v>
      </c>
      <c r="J136" s="94" t="n">
        <v>0</v>
      </c>
      <c r="K136" s="28" t="n">
        <v>0</v>
      </c>
      <c r="L136" s="28" t="n">
        <v>0</v>
      </c>
      <c r="M136" s="28" t="n">
        <v>0</v>
      </c>
      <c r="N136" s="28" t="n">
        <v>0</v>
      </c>
      <c r="O136" s="28" t="n">
        <v>0</v>
      </c>
      <c r="P136" s="28" t="n">
        <v>0</v>
      </c>
      <c r="Q136" s="28" t="n">
        <v>0</v>
      </c>
      <c r="R136" s="28" t="n">
        <v>0</v>
      </c>
      <c r="S136" s="28" t="n">
        <v>0</v>
      </c>
      <c r="T136" s="28" t="n">
        <v>0</v>
      </c>
      <c r="U136" s="94" t="n">
        <v>9750</v>
      </c>
      <c r="V136" s="28" t="n">
        <v>0</v>
      </c>
      <c r="W136" s="28" t="n">
        <v>0</v>
      </c>
      <c r="X136" s="28" t="n">
        <v>0</v>
      </c>
      <c r="Y136" s="95" t="n">
        <v>0</v>
      </c>
      <c r="Z136" s="7"/>
      <c r="AA136" s="95" t="n">
        <v>9750</v>
      </c>
      <c r="AB136" s="7"/>
      <c r="AC136" s="29" t="n">
        <v>0</v>
      </c>
      <c r="AD136" s="29" t="n">
        <v>0</v>
      </c>
      <c r="AE136" s="96" t="n">
        <v>0</v>
      </c>
      <c r="AF136" s="29" t="n">
        <v>0</v>
      </c>
      <c r="AG136" s="97" t="n">
        <v>9750</v>
      </c>
      <c r="AH136" s="96" t="n">
        <v>0</v>
      </c>
      <c r="AI136" s="97" t="n">
        <v>0</v>
      </c>
      <c r="AJ136" s="7"/>
      <c r="AK136" s="28" t="n">
        <v>0</v>
      </c>
      <c r="AL136" s="28" t="n">
        <v>9750</v>
      </c>
      <c r="AM136" s="28" t="n">
        <v>0</v>
      </c>
      <c r="AN136" s="94" t="n">
        <v>0</v>
      </c>
      <c r="AO136" s="28"/>
      <c r="AP136" s="69" t="n">
        <v>0</v>
      </c>
      <c r="AQ136" s="40" t="n">
        <v>1</v>
      </c>
      <c r="AR136" s="40" t="n">
        <v>0</v>
      </c>
      <c r="AS136" s="70" t="n">
        <v>0</v>
      </c>
      <c r="AT136" s="7"/>
    </row>
    <row r="137" customFormat="false" ht="12.75" hidden="false" customHeight="false" outlineLevel="0" collapsed="false">
      <c r="A137" s="31" t="s">
        <v>196</v>
      </c>
      <c r="B137" s="2" t="s">
        <v>100</v>
      </c>
      <c r="C137" s="7"/>
      <c r="D137" s="28" t="n">
        <v>40920</v>
      </c>
      <c r="E137" s="29" t="n">
        <f aca="false">D137-SUM(G137:Y137)</f>
        <v>0</v>
      </c>
      <c r="F137" s="7"/>
      <c r="G137" s="93" t="n">
        <v>25195</v>
      </c>
      <c r="H137" s="28" t="n">
        <v>0</v>
      </c>
      <c r="I137" s="28" t="n">
        <v>0</v>
      </c>
      <c r="J137" s="94" t="n">
        <v>0</v>
      </c>
      <c r="K137" s="28" t="n">
        <v>15725</v>
      </c>
      <c r="L137" s="28" t="n">
        <v>0</v>
      </c>
      <c r="M137" s="28" t="n">
        <v>0</v>
      </c>
      <c r="N137" s="28" t="n">
        <v>0</v>
      </c>
      <c r="O137" s="28" t="n">
        <v>0</v>
      </c>
      <c r="P137" s="28" t="n">
        <v>0</v>
      </c>
      <c r="Q137" s="28" t="n">
        <v>0</v>
      </c>
      <c r="R137" s="28" t="n">
        <v>0</v>
      </c>
      <c r="S137" s="28" t="n">
        <v>0</v>
      </c>
      <c r="T137" s="28" t="n">
        <v>0</v>
      </c>
      <c r="U137" s="94" t="n">
        <v>0</v>
      </c>
      <c r="V137" s="28" t="n">
        <v>0</v>
      </c>
      <c r="W137" s="28" t="n">
        <v>0</v>
      </c>
      <c r="X137" s="28" t="n">
        <v>0</v>
      </c>
      <c r="Y137" s="95" t="n">
        <v>0</v>
      </c>
      <c r="Z137" s="7"/>
      <c r="AA137" s="95" t="n">
        <v>40920</v>
      </c>
      <c r="AB137" s="7"/>
      <c r="AC137" s="29" t="n">
        <v>0</v>
      </c>
      <c r="AD137" s="29" t="n">
        <v>25195</v>
      </c>
      <c r="AE137" s="96" t="n">
        <v>0</v>
      </c>
      <c r="AF137" s="29" t="n">
        <v>15725</v>
      </c>
      <c r="AG137" s="97" t="n">
        <v>0</v>
      </c>
      <c r="AH137" s="96" t="n">
        <v>0</v>
      </c>
      <c r="AI137" s="97" t="n">
        <v>0</v>
      </c>
      <c r="AJ137" s="7"/>
      <c r="AK137" s="28" t="n">
        <v>25195</v>
      </c>
      <c r="AL137" s="28" t="n">
        <v>15725</v>
      </c>
      <c r="AM137" s="28" t="n">
        <v>0</v>
      </c>
      <c r="AN137" s="94" t="n">
        <v>0</v>
      </c>
      <c r="AO137" s="28"/>
      <c r="AP137" s="69" t="n">
        <v>0.615713587487781</v>
      </c>
      <c r="AQ137" s="40" t="n">
        <v>0.384286412512219</v>
      </c>
      <c r="AR137" s="40" t="n">
        <v>0</v>
      </c>
      <c r="AS137" s="70" t="n">
        <v>0</v>
      </c>
      <c r="AT137" s="7"/>
    </row>
    <row r="138" customFormat="false" ht="12.75" hidden="false" customHeight="false" outlineLevel="0" collapsed="false">
      <c r="A138" s="31" t="s">
        <v>197</v>
      </c>
      <c r="B138" s="2" t="s">
        <v>100</v>
      </c>
      <c r="C138" s="7"/>
      <c r="D138" s="28" t="n">
        <v>20460</v>
      </c>
      <c r="E138" s="29" t="n">
        <f aca="false">D138-SUM(G138:Y138)</f>
        <v>0</v>
      </c>
      <c r="F138" s="7"/>
      <c r="G138" s="93" t="n">
        <v>12597</v>
      </c>
      <c r="H138" s="28" t="n">
        <v>0</v>
      </c>
      <c r="I138" s="28" t="n">
        <v>0</v>
      </c>
      <c r="J138" s="94" t="n">
        <v>0</v>
      </c>
      <c r="K138" s="28" t="n">
        <v>0</v>
      </c>
      <c r="L138" s="28" t="n">
        <v>7863</v>
      </c>
      <c r="M138" s="28" t="n">
        <v>0</v>
      </c>
      <c r="N138" s="28" t="n">
        <v>0</v>
      </c>
      <c r="O138" s="28" t="n">
        <v>0</v>
      </c>
      <c r="P138" s="28" t="n">
        <v>0</v>
      </c>
      <c r="Q138" s="28" t="n">
        <v>0</v>
      </c>
      <c r="R138" s="28" t="n">
        <v>0</v>
      </c>
      <c r="S138" s="28" t="n">
        <v>0</v>
      </c>
      <c r="T138" s="28" t="n">
        <v>0</v>
      </c>
      <c r="U138" s="94" t="n">
        <v>0</v>
      </c>
      <c r="V138" s="28" t="n">
        <v>0</v>
      </c>
      <c r="W138" s="28" t="n">
        <v>0</v>
      </c>
      <c r="X138" s="28" t="n">
        <v>0</v>
      </c>
      <c r="Y138" s="95" t="n">
        <v>0</v>
      </c>
      <c r="Z138" s="7"/>
      <c r="AA138" s="95" t="n">
        <v>20460</v>
      </c>
      <c r="AB138" s="7"/>
      <c r="AC138" s="29" t="n">
        <v>0</v>
      </c>
      <c r="AD138" s="29" t="n">
        <v>12597</v>
      </c>
      <c r="AE138" s="96" t="n">
        <v>0</v>
      </c>
      <c r="AF138" s="29" t="n">
        <v>7863</v>
      </c>
      <c r="AG138" s="97" t="n">
        <v>0</v>
      </c>
      <c r="AH138" s="96" t="n">
        <v>0</v>
      </c>
      <c r="AI138" s="97" t="n">
        <v>0</v>
      </c>
      <c r="AJ138" s="7"/>
      <c r="AK138" s="28" t="n">
        <v>12597</v>
      </c>
      <c r="AL138" s="28" t="n">
        <v>7863</v>
      </c>
      <c r="AM138" s="28" t="n">
        <v>0</v>
      </c>
      <c r="AN138" s="94" t="n">
        <v>0</v>
      </c>
      <c r="AO138" s="28"/>
      <c r="AP138" s="69" t="n">
        <v>0.615689149560117</v>
      </c>
      <c r="AQ138" s="40" t="n">
        <v>0.384310850439883</v>
      </c>
      <c r="AR138" s="40" t="n">
        <v>0</v>
      </c>
      <c r="AS138" s="70" t="n">
        <v>0</v>
      </c>
      <c r="AT138" s="7"/>
    </row>
    <row r="139" customFormat="false" ht="12.75" hidden="false" customHeight="false" outlineLevel="0" collapsed="false">
      <c r="A139" s="31" t="s">
        <v>198</v>
      </c>
      <c r="B139" s="2" t="s">
        <v>100</v>
      </c>
      <c r="C139" s="7"/>
      <c r="D139" s="28" t="n">
        <v>40000</v>
      </c>
      <c r="E139" s="29" t="n">
        <f aca="false">D139-SUM(G139:Y139)</f>
        <v>0</v>
      </c>
      <c r="F139" s="7"/>
      <c r="G139" s="93" t="n">
        <v>0</v>
      </c>
      <c r="H139" s="28" t="n">
        <v>0</v>
      </c>
      <c r="I139" s="28" t="n">
        <v>0</v>
      </c>
      <c r="J139" s="94" t="n">
        <v>0</v>
      </c>
      <c r="K139" s="28" t="n">
        <v>0</v>
      </c>
      <c r="L139" s="28" t="n">
        <v>40000</v>
      </c>
      <c r="M139" s="28" t="n">
        <v>0</v>
      </c>
      <c r="N139" s="28" t="n">
        <v>0</v>
      </c>
      <c r="O139" s="28" t="n">
        <v>0</v>
      </c>
      <c r="P139" s="28" t="n">
        <v>0</v>
      </c>
      <c r="Q139" s="28" t="n">
        <v>0</v>
      </c>
      <c r="R139" s="28" t="n">
        <v>0</v>
      </c>
      <c r="S139" s="28" t="n">
        <v>0</v>
      </c>
      <c r="T139" s="28" t="n">
        <v>0</v>
      </c>
      <c r="U139" s="94" t="n">
        <v>0</v>
      </c>
      <c r="V139" s="28" t="n">
        <v>0</v>
      </c>
      <c r="W139" s="28" t="n">
        <v>0</v>
      </c>
      <c r="X139" s="28" t="n">
        <v>0</v>
      </c>
      <c r="Y139" s="95" t="n">
        <v>0</v>
      </c>
      <c r="Z139" s="7"/>
      <c r="AA139" s="95" t="n">
        <v>40000</v>
      </c>
      <c r="AB139" s="7"/>
      <c r="AC139" s="29" t="n">
        <v>0</v>
      </c>
      <c r="AD139" s="29" t="n">
        <v>0</v>
      </c>
      <c r="AE139" s="96" t="n">
        <v>0</v>
      </c>
      <c r="AF139" s="29" t="n">
        <v>40000</v>
      </c>
      <c r="AG139" s="97" t="n">
        <v>0</v>
      </c>
      <c r="AH139" s="96" t="n">
        <v>0</v>
      </c>
      <c r="AI139" s="97" t="n">
        <v>0</v>
      </c>
      <c r="AJ139" s="7"/>
      <c r="AK139" s="28" t="n">
        <v>0</v>
      </c>
      <c r="AL139" s="28" t="n">
        <v>40000</v>
      </c>
      <c r="AM139" s="28" t="n">
        <v>0</v>
      </c>
      <c r="AN139" s="94" t="n">
        <v>0</v>
      </c>
      <c r="AO139" s="28"/>
      <c r="AP139" s="69" t="n">
        <v>0</v>
      </c>
      <c r="AQ139" s="40" t="n">
        <v>1</v>
      </c>
      <c r="AR139" s="40" t="n">
        <v>0</v>
      </c>
      <c r="AS139" s="70" t="n">
        <v>0</v>
      </c>
      <c r="AT139" s="7"/>
    </row>
    <row r="140" customFormat="false" ht="12.75" hidden="false" customHeight="false" outlineLevel="0" collapsed="false">
      <c r="A140" s="31" t="s">
        <v>199</v>
      </c>
      <c r="B140" s="2" t="s">
        <v>100</v>
      </c>
      <c r="C140" s="7"/>
      <c r="D140" s="28" t="n">
        <v>10795</v>
      </c>
      <c r="E140" s="29" t="n">
        <f aca="false">D140-SUM(G140:Y140)</f>
        <v>0</v>
      </c>
      <c r="F140" s="7"/>
      <c r="G140" s="93" t="n">
        <v>0</v>
      </c>
      <c r="H140" s="28" t="n">
        <v>0</v>
      </c>
      <c r="I140" s="28" t="n">
        <v>0</v>
      </c>
      <c r="J140" s="94" t="n">
        <v>0</v>
      </c>
      <c r="K140" s="28" t="n">
        <v>0</v>
      </c>
      <c r="L140" s="28" t="n">
        <v>0</v>
      </c>
      <c r="M140" s="28" t="n">
        <v>0</v>
      </c>
      <c r="N140" s="28" t="n">
        <v>0</v>
      </c>
      <c r="O140" s="28" t="n">
        <v>0</v>
      </c>
      <c r="P140" s="28" t="n">
        <v>0</v>
      </c>
      <c r="Q140" s="28" t="n">
        <v>0</v>
      </c>
      <c r="R140" s="28" t="n">
        <v>0</v>
      </c>
      <c r="S140" s="28" t="n">
        <v>10795</v>
      </c>
      <c r="T140" s="28" t="n">
        <v>0</v>
      </c>
      <c r="U140" s="94" t="n">
        <v>0</v>
      </c>
      <c r="V140" s="28" t="n">
        <v>0</v>
      </c>
      <c r="W140" s="28" t="n">
        <v>0</v>
      </c>
      <c r="X140" s="28" t="n">
        <v>0</v>
      </c>
      <c r="Y140" s="95" t="n">
        <v>0</v>
      </c>
      <c r="Z140" s="7"/>
      <c r="AA140" s="95" t="n">
        <v>10795</v>
      </c>
      <c r="AB140" s="7"/>
      <c r="AC140" s="29" t="n">
        <v>0</v>
      </c>
      <c r="AD140" s="29" t="n">
        <v>0</v>
      </c>
      <c r="AE140" s="96" t="n">
        <v>0</v>
      </c>
      <c r="AF140" s="29" t="n">
        <v>10795</v>
      </c>
      <c r="AG140" s="97" t="n">
        <v>0</v>
      </c>
      <c r="AH140" s="96" t="n">
        <v>0</v>
      </c>
      <c r="AI140" s="97" t="n">
        <v>0</v>
      </c>
      <c r="AJ140" s="7"/>
      <c r="AK140" s="28" t="n">
        <v>0</v>
      </c>
      <c r="AL140" s="28" t="n">
        <v>10795</v>
      </c>
      <c r="AM140" s="28" t="n">
        <v>0</v>
      </c>
      <c r="AN140" s="94" t="n">
        <v>0</v>
      </c>
      <c r="AO140" s="28"/>
      <c r="AP140" s="69" t="n">
        <v>0</v>
      </c>
      <c r="AQ140" s="40" t="n">
        <v>1</v>
      </c>
      <c r="AR140" s="40" t="n">
        <v>0</v>
      </c>
      <c r="AS140" s="70" t="n">
        <v>0</v>
      </c>
      <c r="AT140" s="7"/>
    </row>
    <row r="141" customFormat="false" ht="12.75" hidden="false" customHeight="false" outlineLevel="0" collapsed="false">
      <c r="A141" s="31" t="s">
        <v>200</v>
      </c>
      <c r="B141" s="2" t="s">
        <v>100</v>
      </c>
      <c r="C141" s="7"/>
      <c r="D141" s="28" t="n">
        <v>3975</v>
      </c>
      <c r="E141" s="29" t="n">
        <f aca="false">D141-SUM(G141:Y141)</f>
        <v>0</v>
      </c>
      <c r="F141" s="7"/>
      <c r="G141" s="93" t="n">
        <v>0</v>
      </c>
      <c r="H141" s="28" t="n">
        <v>0</v>
      </c>
      <c r="I141" s="28" t="n">
        <v>0</v>
      </c>
      <c r="J141" s="94" t="n">
        <v>0</v>
      </c>
      <c r="K141" s="28" t="n">
        <v>0</v>
      </c>
      <c r="L141" s="28" t="n">
        <v>0</v>
      </c>
      <c r="M141" s="28" t="n">
        <v>0</v>
      </c>
      <c r="N141" s="28" t="n">
        <v>0</v>
      </c>
      <c r="O141" s="28" t="n">
        <v>0</v>
      </c>
      <c r="P141" s="28" t="n">
        <v>0</v>
      </c>
      <c r="Q141" s="28" t="n">
        <v>0</v>
      </c>
      <c r="R141" s="28" t="n">
        <v>3975</v>
      </c>
      <c r="S141" s="28" t="n">
        <v>0</v>
      </c>
      <c r="T141" s="28" t="n">
        <v>0</v>
      </c>
      <c r="U141" s="94" t="n">
        <v>0</v>
      </c>
      <c r="V141" s="28" t="n">
        <v>0</v>
      </c>
      <c r="W141" s="28" t="n">
        <v>0</v>
      </c>
      <c r="X141" s="28" t="n">
        <v>0</v>
      </c>
      <c r="Y141" s="95" t="n">
        <v>0</v>
      </c>
      <c r="Z141" s="7"/>
      <c r="AA141" s="95" t="n">
        <v>3975</v>
      </c>
      <c r="AB141" s="7"/>
      <c r="AC141" s="29" t="n">
        <v>0</v>
      </c>
      <c r="AD141" s="29" t="n">
        <v>0</v>
      </c>
      <c r="AE141" s="96" t="n">
        <v>3975</v>
      </c>
      <c r="AF141" s="29" t="n">
        <v>0</v>
      </c>
      <c r="AG141" s="97" t="n">
        <v>0</v>
      </c>
      <c r="AH141" s="96" t="n">
        <v>0</v>
      </c>
      <c r="AI141" s="97" t="n">
        <v>0</v>
      </c>
      <c r="AJ141" s="7"/>
      <c r="AK141" s="28" t="n">
        <v>0</v>
      </c>
      <c r="AL141" s="28" t="n">
        <v>3975</v>
      </c>
      <c r="AM141" s="28" t="n">
        <v>0</v>
      </c>
      <c r="AN141" s="94" t="n">
        <v>0</v>
      </c>
      <c r="AO141" s="28"/>
      <c r="AP141" s="69" t="n">
        <v>0</v>
      </c>
      <c r="AQ141" s="40" t="n">
        <v>1</v>
      </c>
      <c r="AR141" s="40" t="n">
        <v>0</v>
      </c>
      <c r="AS141" s="70" t="n">
        <v>0</v>
      </c>
      <c r="AT141" s="7"/>
    </row>
    <row r="142" customFormat="false" ht="12.75" hidden="false" customHeight="false" outlineLevel="0" collapsed="false">
      <c r="A142" s="31" t="s">
        <v>201</v>
      </c>
      <c r="B142" s="2" t="s">
        <v>100</v>
      </c>
      <c r="C142" s="7"/>
      <c r="D142" s="28" t="n">
        <v>8225</v>
      </c>
      <c r="E142" s="29" t="n">
        <f aca="false">D142-SUM(G142:Y142)</f>
        <v>0</v>
      </c>
      <c r="F142" s="7"/>
      <c r="G142" s="93" t="n">
        <v>0</v>
      </c>
      <c r="H142" s="28" t="n">
        <v>0</v>
      </c>
      <c r="I142" s="28" t="n">
        <v>0</v>
      </c>
      <c r="J142" s="94" t="n">
        <v>0</v>
      </c>
      <c r="K142" s="28" t="n">
        <v>8225</v>
      </c>
      <c r="L142" s="28" t="n">
        <v>0</v>
      </c>
      <c r="M142" s="28" t="n">
        <v>0</v>
      </c>
      <c r="N142" s="28" t="n">
        <v>0</v>
      </c>
      <c r="O142" s="28" t="n">
        <v>0</v>
      </c>
      <c r="P142" s="28" t="n">
        <v>0</v>
      </c>
      <c r="Q142" s="28" t="n">
        <v>0</v>
      </c>
      <c r="R142" s="28" t="n">
        <v>0</v>
      </c>
      <c r="S142" s="28" t="n">
        <v>0</v>
      </c>
      <c r="T142" s="28" t="n">
        <v>0</v>
      </c>
      <c r="U142" s="94" t="n">
        <v>0</v>
      </c>
      <c r="V142" s="28" t="n">
        <v>0</v>
      </c>
      <c r="W142" s="28" t="n">
        <v>0</v>
      </c>
      <c r="X142" s="28" t="n">
        <v>0</v>
      </c>
      <c r="Y142" s="95" t="n">
        <v>0</v>
      </c>
      <c r="Z142" s="7"/>
      <c r="AA142" s="95" t="n">
        <v>8225</v>
      </c>
      <c r="AB142" s="7"/>
      <c r="AC142" s="29" t="n">
        <v>0</v>
      </c>
      <c r="AD142" s="29" t="n">
        <v>0</v>
      </c>
      <c r="AE142" s="96" t="n">
        <v>0</v>
      </c>
      <c r="AF142" s="29" t="n">
        <v>8225</v>
      </c>
      <c r="AG142" s="97" t="n">
        <v>0</v>
      </c>
      <c r="AH142" s="96" t="n">
        <v>0</v>
      </c>
      <c r="AI142" s="97" t="n">
        <v>0</v>
      </c>
      <c r="AJ142" s="7"/>
      <c r="AK142" s="28" t="n">
        <v>0</v>
      </c>
      <c r="AL142" s="28" t="n">
        <v>8225</v>
      </c>
      <c r="AM142" s="28" t="n">
        <v>0</v>
      </c>
      <c r="AN142" s="94" t="n">
        <v>0</v>
      </c>
      <c r="AO142" s="28"/>
      <c r="AP142" s="69" t="n">
        <v>0</v>
      </c>
      <c r="AQ142" s="40" t="n">
        <v>1</v>
      </c>
      <c r="AR142" s="40" t="n">
        <v>0</v>
      </c>
      <c r="AS142" s="70" t="n">
        <v>0</v>
      </c>
      <c r="AT142" s="7"/>
    </row>
    <row r="143" customFormat="false" ht="12.75" hidden="false" customHeight="false" outlineLevel="0" collapsed="false">
      <c r="A143" s="31" t="s">
        <v>202</v>
      </c>
      <c r="B143" s="2" t="s">
        <v>100</v>
      </c>
      <c r="C143" s="7"/>
      <c r="D143" s="28" t="n">
        <v>3413</v>
      </c>
      <c r="E143" s="29" t="n">
        <f aca="false">D143-SUM(G143:Y143)</f>
        <v>0</v>
      </c>
      <c r="F143" s="7"/>
      <c r="G143" s="93" t="n">
        <v>0</v>
      </c>
      <c r="H143" s="28" t="n">
        <v>0</v>
      </c>
      <c r="I143" s="28" t="n">
        <v>0</v>
      </c>
      <c r="J143" s="94" t="n">
        <v>0</v>
      </c>
      <c r="K143" s="28" t="n">
        <v>0</v>
      </c>
      <c r="L143" s="28" t="n">
        <v>0</v>
      </c>
      <c r="M143" s="28" t="n">
        <v>0</v>
      </c>
      <c r="N143" s="28" t="n">
        <v>0</v>
      </c>
      <c r="O143" s="28" t="n">
        <v>0</v>
      </c>
      <c r="P143" s="28" t="n">
        <v>0</v>
      </c>
      <c r="Q143" s="28" t="n">
        <v>0</v>
      </c>
      <c r="R143" s="28" t="n">
        <v>3413</v>
      </c>
      <c r="S143" s="28" t="n">
        <v>0</v>
      </c>
      <c r="T143" s="28" t="n">
        <v>0</v>
      </c>
      <c r="U143" s="94" t="n">
        <v>0</v>
      </c>
      <c r="V143" s="28" t="n">
        <v>0</v>
      </c>
      <c r="W143" s="28" t="n">
        <v>0</v>
      </c>
      <c r="X143" s="28" t="n">
        <v>0</v>
      </c>
      <c r="Y143" s="95" t="n">
        <v>0</v>
      </c>
      <c r="Z143" s="7"/>
      <c r="AA143" s="95" t="n">
        <v>3413</v>
      </c>
      <c r="AB143" s="7"/>
      <c r="AC143" s="29" t="n">
        <v>0</v>
      </c>
      <c r="AD143" s="29" t="n">
        <v>0</v>
      </c>
      <c r="AE143" s="96" t="n">
        <v>3413</v>
      </c>
      <c r="AF143" s="29" t="n">
        <v>0</v>
      </c>
      <c r="AG143" s="97" t="n">
        <v>0</v>
      </c>
      <c r="AH143" s="96" t="n">
        <v>0</v>
      </c>
      <c r="AI143" s="97" t="n">
        <v>0</v>
      </c>
      <c r="AJ143" s="7"/>
      <c r="AK143" s="28" t="n">
        <v>0</v>
      </c>
      <c r="AL143" s="28" t="n">
        <v>3413</v>
      </c>
      <c r="AM143" s="28" t="n">
        <v>0</v>
      </c>
      <c r="AN143" s="94" t="n">
        <v>0</v>
      </c>
      <c r="AO143" s="28"/>
      <c r="AP143" s="69" t="n">
        <v>0</v>
      </c>
      <c r="AQ143" s="40" t="n">
        <v>1</v>
      </c>
      <c r="AR143" s="40" t="n">
        <v>0</v>
      </c>
      <c r="AS143" s="70" t="n">
        <v>0</v>
      </c>
      <c r="AT143" s="7"/>
    </row>
    <row r="144" customFormat="false" ht="12.75" hidden="false" customHeight="false" outlineLevel="0" collapsed="false">
      <c r="A144" s="31" t="s">
        <v>203</v>
      </c>
      <c r="B144" s="2" t="s">
        <v>204</v>
      </c>
      <c r="C144" s="7"/>
      <c r="D144" s="28" t="n">
        <v>5115</v>
      </c>
      <c r="E144" s="29" t="n">
        <f aca="false">D144-SUM(G144:Y144)</f>
        <v>0</v>
      </c>
      <c r="F144" s="7"/>
      <c r="G144" s="93" t="n">
        <v>5115</v>
      </c>
      <c r="H144" s="28" t="n">
        <v>0</v>
      </c>
      <c r="I144" s="28" t="n">
        <v>0</v>
      </c>
      <c r="J144" s="94" t="n">
        <v>0</v>
      </c>
      <c r="K144" s="28" t="n">
        <v>0</v>
      </c>
      <c r="L144" s="28" t="n">
        <v>0</v>
      </c>
      <c r="M144" s="28" t="n">
        <v>0</v>
      </c>
      <c r="N144" s="28" t="n">
        <v>0</v>
      </c>
      <c r="O144" s="28" t="n">
        <v>0</v>
      </c>
      <c r="P144" s="28" t="n">
        <v>0</v>
      </c>
      <c r="Q144" s="28" t="n">
        <v>0</v>
      </c>
      <c r="R144" s="28" t="n">
        <v>0</v>
      </c>
      <c r="S144" s="28" t="n">
        <v>0</v>
      </c>
      <c r="T144" s="28" t="n">
        <v>0</v>
      </c>
      <c r="U144" s="94" t="n">
        <v>0</v>
      </c>
      <c r="V144" s="28" t="n">
        <v>0</v>
      </c>
      <c r="W144" s="28" t="n">
        <v>0</v>
      </c>
      <c r="X144" s="28" t="n">
        <v>0</v>
      </c>
      <c r="Y144" s="95" t="n">
        <v>0</v>
      </c>
      <c r="Z144" s="7"/>
      <c r="AA144" s="95" t="n">
        <v>5115</v>
      </c>
      <c r="AB144" s="7"/>
      <c r="AC144" s="29" t="n">
        <v>0</v>
      </c>
      <c r="AD144" s="29" t="n">
        <v>5115</v>
      </c>
      <c r="AE144" s="96" t="n">
        <v>0</v>
      </c>
      <c r="AF144" s="29" t="n">
        <v>0</v>
      </c>
      <c r="AG144" s="97" t="n">
        <v>0</v>
      </c>
      <c r="AH144" s="96" t="n">
        <v>0</v>
      </c>
      <c r="AI144" s="97" t="n">
        <v>0</v>
      </c>
      <c r="AJ144" s="7"/>
      <c r="AK144" s="28" t="n">
        <v>5115</v>
      </c>
      <c r="AL144" s="28" t="n">
        <v>0</v>
      </c>
      <c r="AM144" s="28" t="n">
        <v>0</v>
      </c>
      <c r="AN144" s="94" t="n">
        <v>0</v>
      </c>
      <c r="AO144" s="28"/>
      <c r="AP144" s="69" t="n">
        <v>1</v>
      </c>
      <c r="AQ144" s="40" t="n">
        <v>0</v>
      </c>
      <c r="AR144" s="40" t="n">
        <v>0</v>
      </c>
      <c r="AS144" s="70" t="n">
        <v>0</v>
      </c>
      <c r="AT144" s="7"/>
    </row>
    <row r="145" customFormat="false" ht="12.75" hidden="false" customHeight="false" outlineLevel="0" collapsed="false">
      <c r="A145" s="31" t="s">
        <v>205</v>
      </c>
      <c r="B145" s="2" t="s">
        <v>23</v>
      </c>
      <c r="C145" s="7"/>
      <c r="D145" s="28" t="n">
        <v>30690</v>
      </c>
      <c r="E145" s="29" t="n">
        <f aca="false">D145-SUM(G145:Y145)</f>
        <v>0</v>
      </c>
      <c r="F145" s="7"/>
      <c r="G145" s="93" t="n">
        <v>18890</v>
      </c>
      <c r="H145" s="28" t="n">
        <v>0</v>
      </c>
      <c r="I145" s="28" t="n">
        <v>0</v>
      </c>
      <c r="J145" s="94" t="n">
        <v>0</v>
      </c>
      <c r="K145" s="28" t="n">
        <v>0</v>
      </c>
      <c r="L145" s="28" t="n">
        <v>0</v>
      </c>
      <c r="M145" s="28" t="n">
        <v>0</v>
      </c>
      <c r="N145" s="28" t="n">
        <v>0</v>
      </c>
      <c r="O145" s="28" t="n">
        <v>0</v>
      </c>
      <c r="P145" s="28" t="n">
        <v>0</v>
      </c>
      <c r="Q145" s="28" t="n">
        <v>0</v>
      </c>
      <c r="R145" s="28" t="n">
        <v>0</v>
      </c>
      <c r="S145" s="28" t="n">
        <v>0</v>
      </c>
      <c r="T145" s="28" t="n">
        <v>0</v>
      </c>
      <c r="U145" s="94" t="n">
        <v>11800</v>
      </c>
      <c r="V145" s="28" t="n">
        <v>0</v>
      </c>
      <c r="W145" s="28" t="n">
        <v>0</v>
      </c>
      <c r="X145" s="28" t="n">
        <v>0</v>
      </c>
      <c r="Y145" s="95" t="n">
        <v>0</v>
      </c>
      <c r="Z145" s="7"/>
      <c r="AA145" s="95" t="n">
        <v>30690</v>
      </c>
      <c r="AB145" s="7"/>
      <c r="AC145" s="29" t="n">
        <v>0</v>
      </c>
      <c r="AD145" s="29" t="n">
        <v>18890</v>
      </c>
      <c r="AE145" s="96" t="n">
        <v>0</v>
      </c>
      <c r="AF145" s="29" t="n">
        <v>0</v>
      </c>
      <c r="AG145" s="97" t="n">
        <v>11800</v>
      </c>
      <c r="AH145" s="96" t="n">
        <v>0</v>
      </c>
      <c r="AI145" s="97" t="n">
        <v>0</v>
      </c>
      <c r="AJ145" s="7"/>
      <c r="AK145" s="28" t="n">
        <v>18890</v>
      </c>
      <c r="AL145" s="28" t="n">
        <v>11800</v>
      </c>
      <c r="AM145" s="28" t="n">
        <v>0</v>
      </c>
      <c r="AN145" s="94" t="n">
        <v>0</v>
      </c>
      <c r="AO145" s="28"/>
      <c r="AP145" s="69" t="n">
        <v>0.615509938090583</v>
      </c>
      <c r="AQ145" s="40" t="n">
        <v>0.384490061909417</v>
      </c>
      <c r="AR145" s="40" t="n">
        <v>0</v>
      </c>
      <c r="AS145" s="70" t="n">
        <v>0</v>
      </c>
      <c r="AT145" s="7"/>
    </row>
    <row r="146" customFormat="false" ht="12.75" hidden="false" customHeight="false" outlineLevel="0" collapsed="false">
      <c r="A146" s="31" t="s">
        <v>206</v>
      </c>
      <c r="B146" s="2" t="s">
        <v>23</v>
      </c>
      <c r="C146" s="7"/>
      <c r="D146" s="28" t="n">
        <v>50000</v>
      </c>
      <c r="E146" s="29" t="n">
        <f aca="false">D146-SUM(G146:Y146)</f>
        <v>0</v>
      </c>
      <c r="F146" s="7"/>
      <c r="G146" s="93" t="n">
        <v>30786</v>
      </c>
      <c r="H146" s="28" t="n">
        <v>0</v>
      </c>
      <c r="I146" s="28" t="n">
        <v>0</v>
      </c>
      <c r="J146" s="94" t="n">
        <v>0</v>
      </c>
      <c r="K146" s="28" t="n">
        <v>0</v>
      </c>
      <c r="L146" s="28" t="n">
        <v>0</v>
      </c>
      <c r="M146" s="28" t="n">
        <v>0</v>
      </c>
      <c r="N146" s="28" t="n">
        <v>0</v>
      </c>
      <c r="O146" s="28" t="n">
        <v>0</v>
      </c>
      <c r="P146" s="28" t="n">
        <v>0</v>
      </c>
      <c r="Q146" s="28" t="n">
        <v>0</v>
      </c>
      <c r="R146" s="28" t="n">
        <v>0</v>
      </c>
      <c r="S146" s="28" t="n">
        <v>0</v>
      </c>
      <c r="T146" s="28" t="n">
        <v>0</v>
      </c>
      <c r="U146" s="94" t="n">
        <v>19214</v>
      </c>
      <c r="V146" s="28" t="n">
        <v>0</v>
      </c>
      <c r="W146" s="28" t="n">
        <v>0</v>
      </c>
      <c r="X146" s="28" t="n">
        <v>0</v>
      </c>
      <c r="Y146" s="95" t="n">
        <v>0</v>
      </c>
      <c r="Z146" s="7"/>
      <c r="AA146" s="95" t="n">
        <v>50000</v>
      </c>
      <c r="AB146" s="7"/>
      <c r="AC146" s="29" t="n">
        <v>0</v>
      </c>
      <c r="AD146" s="29" t="n">
        <v>30786</v>
      </c>
      <c r="AE146" s="96" t="n">
        <v>0</v>
      </c>
      <c r="AF146" s="29" t="n">
        <v>0</v>
      </c>
      <c r="AG146" s="97" t="n">
        <v>19214</v>
      </c>
      <c r="AH146" s="96" t="n">
        <v>0</v>
      </c>
      <c r="AI146" s="97" t="n">
        <v>0</v>
      </c>
      <c r="AJ146" s="7"/>
      <c r="AK146" s="28" t="n">
        <v>30786</v>
      </c>
      <c r="AL146" s="28" t="n">
        <v>19214</v>
      </c>
      <c r="AM146" s="28" t="n">
        <v>0</v>
      </c>
      <c r="AN146" s="94" t="n">
        <v>0</v>
      </c>
      <c r="AO146" s="28"/>
      <c r="AP146" s="69" t="n">
        <v>0.61572</v>
      </c>
      <c r="AQ146" s="40" t="n">
        <v>0.38428</v>
      </c>
      <c r="AR146" s="40" t="n">
        <v>0</v>
      </c>
      <c r="AS146" s="70" t="n">
        <v>0</v>
      </c>
      <c r="AT146" s="7"/>
    </row>
    <row r="147" customFormat="false" ht="12.75" hidden="false" customHeight="false" outlineLevel="0" collapsed="false">
      <c r="A147" s="31" t="s">
        <v>207</v>
      </c>
      <c r="B147" s="2" t="s">
        <v>208</v>
      </c>
      <c r="C147" s="7"/>
      <c r="D147" s="28" t="n">
        <v>25575</v>
      </c>
      <c r="E147" s="29" t="n">
        <f aca="false">D147-SUM(G147:Y147)</f>
        <v>0</v>
      </c>
      <c r="F147" s="7"/>
      <c r="G147" s="93" t="n">
        <v>15747</v>
      </c>
      <c r="H147" s="28" t="n">
        <v>0</v>
      </c>
      <c r="I147" s="28" t="n">
        <v>0</v>
      </c>
      <c r="J147" s="94" t="n">
        <v>0</v>
      </c>
      <c r="K147" s="28" t="n">
        <v>9828</v>
      </c>
      <c r="L147" s="28" t="n">
        <v>0</v>
      </c>
      <c r="M147" s="28" t="n">
        <v>0</v>
      </c>
      <c r="N147" s="28" t="n">
        <v>0</v>
      </c>
      <c r="O147" s="28" t="n">
        <v>0</v>
      </c>
      <c r="P147" s="28" t="n">
        <v>0</v>
      </c>
      <c r="Q147" s="28" t="n">
        <v>0</v>
      </c>
      <c r="R147" s="28" t="n">
        <v>0</v>
      </c>
      <c r="S147" s="28" t="n">
        <v>0</v>
      </c>
      <c r="T147" s="28" t="n">
        <v>0</v>
      </c>
      <c r="U147" s="94" t="n">
        <v>0</v>
      </c>
      <c r="V147" s="28" t="n">
        <v>0</v>
      </c>
      <c r="W147" s="28" t="n">
        <v>0</v>
      </c>
      <c r="X147" s="28" t="n">
        <v>0</v>
      </c>
      <c r="Y147" s="95" t="n">
        <v>0</v>
      </c>
      <c r="Z147" s="7"/>
      <c r="AA147" s="95" t="n">
        <v>25575</v>
      </c>
      <c r="AB147" s="7"/>
      <c r="AC147" s="29" t="n">
        <v>0</v>
      </c>
      <c r="AD147" s="29" t="n">
        <v>15747</v>
      </c>
      <c r="AE147" s="96" t="n">
        <v>0</v>
      </c>
      <c r="AF147" s="29" t="n">
        <v>9828</v>
      </c>
      <c r="AG147" s="97" t="n">
        <v>0</v>
      </c>
      <c r="AH147" s="96" t="n">
        <v>0</v>
      </c>
      <c r="AI147" s="97" t="n">
        <v>0</v>
      </c>
      <c r="AJ147" s="7"/>
      <c r="AK147" s="28" t="n">
        <v>15747</v>
      </c>
      <c r="AL147" s="28" t="n">
        <v>9828</v>
      </c>
      <c r="AM147" s="28" t="n">
        <v>0</v>
      </c>
      <c r="AN147" s="94" t="n">
        <v>0</v>
      </c>
      <c r="AO147" s="28"/>
      <c r="AP147" s="69" t="n">
        <v>0.615718475073314</v>
      </c>
      <c r="AQ147" s="40" t="n">
        <v>0.384281524926686</v>
      </c>
      <c r="AR147" s="40" t="n">
        <v>0</v>
      </c>
      <c r="AS147" s="70" t="n">
        <v>0</v>
      </c>
      <c r="AT147" s="7"/>
    </row>
    <row r="148" customFormat="false" ht="12.75" hidden="false" customHeight="false" outlineLevel="0" collapsed="false">
      <c r="A148" s="31" t="s">
        <v>209</v>
      </c>
      <c r="B148" s="2" t="s">
        <v>210</v>
      </c>
      <c r="C148" s="7"/>
      <c r="D148" s="28" t="n">
        <v>12276</v>
      </c>
      <c r="E148" s="29" t="n">
        <f aca="false">D148-SUM(G148:Y148)</f>
        <v>0</v>
      </c>
      <c r="F148" s="7"/>
      <c r="G148" s="93" t="n">
        <v>7558</v>
      </c>
      <c r="H148" s="28" t="n">
        <v>0</v>
      </c>
      <c r="I148" s="28" t="n">
        <v>0</v>
      </c>
      <c r="J148" s="94" t="n">
        <v>0</v>
      </c>
      <c r="K148" s="28" t="n">
        <v>0</v>
      </c>
      <c r="L148" s="28" t="n">
        <v>0</v>
      </c>
      <c r="M148" s="28" t="n">
        <v>0</v>
      </c>
      <c r="N148" s="28" t="n">
        <v>0</v>
      </c>
      <c r="O148" s="28" t="n">
        <v>0</v>
      </c>
      <c r="P148" s="28" t="n">
        <v>0</v>
      </c>
      <c r="Q148" s="28" t="n">
        <v>0</v>
      </c>
      <c r="R148" s="28" t="n">
        <v>0</v>
      </c>
      <c r="S148" s="28" t="n">
        <v>0</v>
      </c>
      <c r="T148" s="28" t="n">
        <v>0</v>
      </c>
      <c r="U148" s="94" t="n">
        <v>4718</v>
      </c>
      <c r="V148" s="28" t="n">
        <v>0</v>
      </c>
      <c r="W148" s="28" t="n">
        <v>0</v>
      </c>
      <c r="X148" s="28" t="n">
        <v>0</v>
      </c>
      <c r="Y148" s="95" t="n">
        <v>0</v>
      </c>
      <c r="Z148" s="7"/>
      <c r="AA148" s="95" t="n">
        <v>12276</v>
      </c>
      <c r="AB148" s="7"/>
      <c r="AC148" s="29" t="n">
        <v>0</v>
      </c>
      <c r="AD148" s="29" t="n">
        <v>7558</v>
      </c>
      <c r="AE148" s="96" t="n">
        <v>0</v>
      </c>
      <c r="AF148" s="29" t="n">
        <v>0</v>
      </c>
      <c r="AG148" s="97" t="n">
        <v>4718</v>
      </c>
      <c r="AH148" s="96" t="n">
        <v>0</v>
      </c>
      <c r="AI148" s="97" t="n">
        <v>0</v>
      </c>
      <c r="AJ148" s="7"/>
      <c r="AK148" s="28" t="n">
        <v>7558</v>
      </c>
      <c r="AL148" s="28" t="n">
        <v>4718</v>
      </c>
      <c r="AM148" s="28" t="n">
        <v>0</v>
      </c>
      <c r="AN148" s="94" t="n">
        <v>0</v>
      </c>
      <c r="AO148" s="28"/>
      <c r="AP148" s="69" t="n">
        <v>0.615672857608342</v>
      </c>
      <c r="AQ148" s="40" t="n">
        <v>0.384327142391659</v>
      </c>
      <c r="AR148" s="40" t="n">
        <v>0</v>
      </c>
      <c r="AS148" s="70" t="n">
        <v>0</v>
      </c>
      <c r="AT148" s="7"/>
    </row>
    <row r="149" customFormat="false" ht="12.75" hidden="false" customHeight="false" outlineLevel="0" collapsed="false">
      <c r="A149" s="31" t="s">
        <v>211</v>
      </c>
      <c r="B149" s="2" t="s">
        <v>212</v>
      </c>
      <c r="C149" s="7"/>
      <c r="D149" s="28" t="n">
        <v>409</v>
      </c>
      <c r="E149" s="29" t="n">
        <f aca="false">D149-SUM(G149:Y149)</f>
        <v>0</v>
      </c>
      <c r="F149" s="7"/>
      <c r="G149" s="93" t="n">
        <v>0</v>
      </c>
      <c r="H149" s="28" t="n">
        <v>0</v>
      </c>
      <c r="I149" s="28" t="n">
        <v>0</v>
      </c>
      <c r="J149" s="94" t="n">
        <v>0</v>
      </c>
      <c r="K149" s="28" t="n">
        <v>0</v>
      </c>
      <c r="L149" s="28" t="n">
        <v>0</v>
      </c>
      <c r="M149" s="28" t="n">
        <v>0</v>
      </c>
      <c r="N149" s="28" t="n">
        <v>0</v>
      </c>
      <c r="O149" s="28" t="n">
        <v>0</v>
      </c>
      <c r="P149" s="28" t="n">
        <v>0</v>
      </c>
      <c r="Q149" s="28" t="n">
        <v>0</v>
      </c>
      <c r="R149" s="28" t="n">
        <v>0</v>
      </c>
      <c r="S149" s="28" t="n">
        <v>0</v>
      </c>
      <c r="T149" s="28" t="n">
        <v>0</v>
      </c>
      <c r="U149" s="94" t="n">
        <v>409</v>
      </c>
      <c r="V149" s="28" t="n">
        <v>0</v>
      </c>
      <c r="W149" s="28" t="n">
        <v>0</v>
      </c>
      <c r="X149" s="28" t="n">
        <v>0</v>
      </c>
      <c r="Y149" s="95" t="n">
        <v>0</v>
      </c>
      <c r="Z149" s="7"/>
      <c r="AA149" s="95" t="n">
        <v>409</v>
      </c>
      <c r="AB149" s="7"/>
      <c r="AC149" s="29" t="n">
        <v>0</v>
      </c>
      <c r="AD149" s="29" t="n">
        <v>0</v>
      </c>
      <c r="AE149" s="96" t="n">
        <v>0</v>
      </c>
      <c r="AF149" s="29" t="n">
        <v>0</v>
      </c>
      <c r="AG149" s="97" t="n">
        <v>409</v>
      </c>
      <c r="AH149" s="96" t="n">
        <v>0</v>
      </c>
      <c r="AI149" s="97" t="n">
        <v>0</v>
      </c>
      <c r="AJ149" s="7"/>
      <c r="AK149" s="28" t="n">
        <v>0</v>
      </c>
      <c r="AL149" s="28" t="n">
        <v>409</v>
      </c>
      <c r="AM149" s="28" t="n">
        <v>0</v>
      </c>
      <c r="AN149" s="94" t="n">
        <v>0</v>
      </c>
      <c r="AO149" s="28"/>
      <c r="AP149" s="69" t="n">
        <v>0</v>
      </c>
      <c r="AQ149" s="40" t="n">
        <v>1</v>
      </c>
      <c r="AR149" s="40" t="n">
        <v>0</v>
      </c>
      <c r="AS149" s="70" t="n">
        <v>0</v>
      </c>
      <c r="AT149" s="7"/>
    </row>
    <row r="150" customFormat="false" ht="12.75" hidden="false" customHeight="false" outlineLevel="0" collapsed="false">
      <c r="A150" s="31" t="s">
        <v>213</v>
      </c>
      <c r="B150" s="2" t="s">
        <v>154</v>
      </c>
      <c r="C150" s="7"/>
      <c r="D150" s="28" t="n">
        <v>153450</v>
      </c>
      <c r="E150" s="29" t="n">
        <f aca="false">D150-SUM(G150:Y150)</f>
        <v>0</v>
      </c>
      <c r="F150" s="7"/>
      <c r="G150" s="93" t="n">
        <v>94485</v>
      </c>
      <c r="H150" s="28" t="n">
        <v>0</v>
      </c>
      <c r="I150" s="28" t="n">
        <v>0</v>
      </c>
      <c r="J150" s="94" t="n">
        <v>0</v>
      </c>
      <c r="K150" s="28" t="n">
        <v>0</v>
      </c>
      <c r="L150" s="28" t="n">
        <v>0</v>
      </c>
      <c r="M150" s="28" t="n">
        <v>0</v>
      </c>
      <c r="N150" s="28" t="n">
        <v>0</v>
      </c>
      <c r="O150" s="28" t="n">
        <v>0</v>
      </c>
      <c r="P150" s="28" t="n">
        <v>0</v>
      </c>
      <c r="Q150" s="28" t="n">
        <v>0</v>
      </c>
      <c r="R150" s="28" t="n">
        <v>0</v>
      </c>
      <c r="S150" s="28" t="n">
        <v>0</v>
      </c>
      <c r="T150" s="28" t="n">
        <v>0</v>
      </c>
      <c r="U150" s="94" t="n">
        <v>58965</v>
      </c>
      <c r="V150" s="28" t="n">
        <v>0</v>
      </c>
      <c r="W150" s="28" t="n">
        <v>0</v>
      </c>
      <c r="X150" s="28" t="n">
        <v>0</v>
      </c>
      <c r="Y150" s="95" t="n">
        <v>0</v>
      </c>
      <c r="Z150" s="7"/>
      <c r="AA150" s="95" t="n">
        <v>153450</v>
      </c>
      <c r="AB150" s="7"/>
      <c r="AC150" s="29" t="n">
        <v>0</v>
      </c>
      <c r="AD150" s="29" t="n">
        <v>94485</v>
      </c>
      <c r="AE150" s="96" t="n">
        <v>0</v>
      </c>
      <c r="AF150" s="29" t="n">
        <v>0</v>
      </c>
      <c r="AG150" s="97" t="n">
        <v>58965</v>
      </c>
      <c r="AH150" s="96" t="n">
        <v>0</v>
      </c>
      <c r="AI150" s="97" t="n">
        <v>0</v>
      </c>
      <c r="AJ150" s="7"/>
      <c r="AK150" s="28" t="n">
        <v>94485</v>
      </c>
      <c r="AL150" s="28" t="n">
        <v>58965</v>
      </c>
      <c r="AM150" s="28" t="n">
        <v>0</v>
      </c>
      <c r="AN150" s="94" t="n">
        <v>0</v>
      </c>
      <c r="AO150" s="28"/>
      <c r="AP150" s="69" t="n">
        <v>0.615738025415445</v>
      </c>
      <c r="AQ150" s="40" t="n">
        <v>0.384261974584555</v>
      </c>
      <c r="AR150" s="40" t="n">
        <v>0</v>
      </c>
      <c r="AS150" s="70" t="n">
        <v>0</v>
      </c>
      <c r="AT150" s="7"/>
    </row>
    <row r="151" customFormat="false" ht="12.75" hidden="false" customHeight="false" outlineLevel="0" collapsed="false">
      <c r="A151" s="31" t="s">
        <v>214</v>
      </c>
      <c r="B151" s="2" t="s">
        <v>215</v>
      </c>
      <c r="C151" s="7"/>
      <c r="D151" s="28" t="n">
        <v>1490</v>
      </c>
      <c r="E151" s="29" t="n">
        <f aca="false">D151-SUM(G151:Y151)</f>
        <v>0</v>
      </c>
      <c r="F151" s="7"/>
      <c r="G151" s="93" t="n">
        <v>914</v>
      </c>
      <c r="H151" s="28" t="n">
        <v>0</v>
      </c>
      <c r="I151" s="28" t="n">
        <v>0</v>
      </c>
      <c r="J151" s="94" t="n">
        <v>0</v>
      </c>
      <c r="K151" s="28" t="n">
        <v>0</v>
      </c>
      <c r="L151" s="28" t="n">
        <v>0</v>
      </c>
      <c r="M151" s="28" t="n">
        <v>0</v>
      </c>
      <c r="N151" s="28" t="n">
        <v>0</v>
      </c>
      <c r="O151" s="28" t="n">
        <v>0</v>
      </c>
      <c r="P151" s="28" t="n">
        <v>0</v>
      </c>
      <c r="Q151" s="28" t="n">
        <v>0</v>
      </c>
      <c r="R151" s="28" t="n">
        <v>0</v>
      </c>
      <c r="S151" s="28" t="n">
        <v>0</v>
      </c>
      <c r="T151" s="28" t="n">
        <v>0</v>
      </c>
      <c r="U151" s="94" t="n">
        <v>576</v>
      </c>
      <c r="V151" s="28" t="n">
        <v>0</v>
      </c>
      <c r="W151" s="28" t="n">
        <v>0</v>
      </c>
      <c r="X151" s="28" t="n">
        <v>0</v>
      </c>
      <c r="Y151" s="95" t="n">
        <v>0</v>
      </c>
      <c r="Z151" s="7"/>
      <c r="AA151" s="95" t="n">
        <v>1490</v>
      </c>
      <c r="AB151" s="7"/>
      <c r="AC151" s="29" t="n">
        <v>0</v>
      </c>
      <c r="AD151" s="29" t="n">
        <v>914</v>
      </c>
      <c r="AE151" s="96" t="n">
        <v>0</v>
      </c>
      <c r="AF151" s="29" t="n">
        <v>0</v>
      </c>
      <c r="AG151" s="97" t="n">
        <v>576</v>
      </c>
      <c r="AH151" s="96" t="n">
        <v>0</v>
      </c>
      <c r="AI151" s="97" t="n">
        <v>0</v>
      </c>
      <c r="AJ151" s="7"/>
      <c r="AK151" s="28" t="n">
        <v>914</v>
      </c>
      <c r="AL151" s="28" t="n">
        <v>576</v>
      </c>
      <c r="AM151" s="28" t="n">
        <v>0</v>
      </c>
      <c r="AN151" s="94" t="n">
        <v>0</v>
      </c>
      <c r="AO151" s="28"/>
      <c r="AP151" s="69" t="n">
        <v>0.613422818791946</v>
      </c>
      <c r="AQ151" s="40" t="n">
        <v>0.386577181208054</v>
      </c>
      <c r="AR151" s="40" t="n">
        <v>0</v>
      </c>
      <c r="AS151" s="70" t="n">
        <v>0</v>
      </c>
      <c r="AT151" s="7"/>
    </row>
    <row r="152" customFormat="false" ht="12.75" hidden="false" customHeight="false" outlineLevel="0" collapsed="false">
      <c r="A152" s="31"/>
      <c r="B152" s="36" t="s">
        <v>34</v>
      </c>
      <c r="C152" s="7"/>
      <c r="D152" s="33" t="n">
        <f aca="false">SUM(D128:D151)</f>
        <v>885178</v>
      </c>
      <c r="E152" s="33" t="n">
        <f aca="false">SUM(E128:E151)</f>
        <v>0</v>
      </c>
      <c r="F152" s="7"/>
      <c r="G152" s="34" t="n">
        <f aca="false">SUM(G128:G151)</f>
        <v>392205</v>
      </c>
      <c r="H152" s="33" t="n">
        <f aca="false">SUM(H128:H151)</f>
        <v>0</v>
      </c>
      <c r="I152" s="33" t="n">
        <f aca="false">SUM(I128:I151)</f>
        <v>250519</v>
      </c>
      <c r="J152" s="35" t="n">
        <f aca="false">SUM(J128:J151)</f>
        <v>0</v>
      </c>
      <c r="K152" s="33" t="n">
        <f aca="false">SUM(K128:K151)</f>
        <v>35488</v>
      </c>
      <c r="L152" s="33" t="n">
        <f aca="false">SUM(L128:L151)</f>
        <v>62409</v>
      </c>
      <c r="M152" s="33" t="n">
        <f aca="false">SUM(M128:M151)</f>
        <v>226</v>
      </c>
      <c r="N152" s="33" t="n">
        <f aca="false">SUM(N128:N151)</f>
        <v>0</v>
      </c>
      <c r="O152" s="33" t="n">
        <f aca="false">SUM(O128:O151)</f>
        <v>0</v>
      </c>
      <c r="P152" s="33" t="n">
        <f aca="false">SUM(P128:P151)</f>
        <v>0</v>
      </c>
      <c r="Q152" s="33" t="n">
        <f aca="false">SUM(Q128:Q151)</f>
        <v>0</v>
      </c>
      <c r="R152" s="33" t="n">
        <f aca="false">SUM(R128:R151)</f>
        <v>7388</v>
      </c>
      <c r="S152" s="33" t="n">
        <f aca="false">SUM(S128:S151)</f>
        <v>10795</v>
      </c>
      <c r="T152" s="33" t="n">
        <f aca="false">SUM(T128:T151)</f>
        <v>0</v>
      </c>
      <c r="U152" s="35" t="n">
        <f aca="false">SUM(U128:U151)</f>
        <v>126148</v>
      </c>
      <c r="V152" s="33" t="n">
        <f aca="false">SUM(V128:V151)</f>
        <v>0</v>
      </c>
      <c r="W152" s="33" t="n">
        <f aca="false">SUM(W128:W151)</f>
        <v>0</v>
      </c>
      <c r="X152" s="33" t="n">
        <f aca="false">SUM(X128:X151)</f>
        <v>0</v>
      </c>
      <c r="Y152" s="98" t="n">
        <f aca="false">SUM(Y128:Y151)</f>
        <v>0</v>
      </c>
      <c r="Z152" s="7"/>
      <c r="AA152" s="98" t="n">
        <f aca="false">SUM(AA128:AA151)</f>
        <v>885178</v>
      </c>
      <c r="AB152" s="7"/>
      <c r="AC152" s="33" t="n">
        <f aca="false">SUM(AC128:AC151)</f>
        <v>250519</v>
      </c>
      <c r="AD152" s="33" t="n">
        <f aca="false">SUM(AD128:AD151)</f>
        <v>392205</v>
      </c>
      <c r="AE152" s="34" t="n">
        <f aca="false">SUM(AE128:AE151)</f>
        <v>7388</v>
      </c>
      <c r="AF152" s="33" t="n">
        <f aca="false">SUM(AF128:AF151)</f>
        <v>108918</v>
      </c>
      <c r="AG152" s="35" t="n">
        <f aca="false">SUM(AG128:AG151)</f>
        <v>126148</v>
      </c>
      <c r="AH152" s="34" t="n">
        <f aca="false">SUM(AH128:AH151)</f>
        <v>0</v>
      </c>
      <c r="AI152" s="35" t="n">
        <f aca="false">SUM(AI128:AI151)</f>
        <v>0</v>
      </c>
      <c r="AJ152" s="7"/>
      <c r="AK152" s="33" t="n">
        <f aca="false">SUM(AK128:AK151)</f>
        <v>642724</v>
      </c>
      <c r="AL152" s="33" t="n">
        <f aca="false">SUM(AL128:AL151)</f>
        <v>242454</v>
      </c>
      <c r="AM152" s="33" t="n">
        <f aca="false">SUM(AM128:AM151)</f>
        <v>0</v>
      </c>
      <c r="AN152" s="35" t="n">
        <f aca="false">SUM(AN128:AN151)</f>
        <v>0</v>
      </c>
      <c r="AO152" s="28"/>
      <c r="AP152" s="69"/>
      <c r="AS152" s="70"/>
      <c r="AT152" s="7"/>
    </row>
    <row r="153" customFormat="false" ht="12.75" hidden="false" customHeight="false" outlineLevel="0" collapsed="false">
      <c r="A153" s="31"/>
      <c r="C153" s="7"/>
      <c r="D153" s="28"/>
      <c r="E153" s="29"/>
      <c r="F153" s="7"/>
      <c r="G153" s="93"/>
      <c r="H153" s="28"/>
      <c r="I153" s="28"/>
      <c r="J153" s="94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94"/>
      <c r="V153" s="28"/>
      <c r="W153" s="28"/>
      <c r="X153" s="28"/>
      <c r="Y153" s="95"/>
      <c r="Z153" s="7"/>
      <c r="AA153" s="95"/>
      <c r="AB153" s="7"/>
      <c r="AC153" s="29"/>
      <c r="AD153" s="29"/>
      <c r="AE153" s="96"/>
      <c r="AF153" s="29"/>
      <c r="AG153" s="97"/>
      <c r="AH153" s="96"/>
      <c r="AI153" s="97"/>
      <c r="AJ153" s="7"/>
      <c r="AK153" s="28"/>
      <c r="AL153" s="28"/>
      <c r="AM153" s="28"/>
      <c r="AN153" s="94"/>
      <c r="AO153" s="28"/>
      <c r="AP153" s="69"/>
      <c r="AS153" s="70"/>
      <c r="AT153" s="7"/>
    </row>
    <row r="154" customFormat="false" ht="12.75" hidden="false" customHeight="false" outlineLevel="0" collapsed="false">
      <c r="A154" s="37" t="s">
        <v>216</v>
      </c>
      <c r="C154" s="7"/>
      <c r="D154" s="28"/>
      <c r="E154" s="29"/>
      <c r="F154" s="7"/>
      <c r="G154" s="93"/>
      <c r="H154" s="28"/>
      <c r="I154" s="28"/>
      <c r="J154" s="94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94"/>
      <c r="V154" s="28"/>
      <c r="W154" s="28"/>
      <c r="X154" s="28"/>
      <c r="Y154" s="95"/>
      <c r="Z154" s="7"/>
      <c r="AA154" s="95"/>
      <c r="AB154" s="7"/>
      <c r="AC154" s="29"/>
      <c r="AD154" s="29"/>
      <c r="AE154" s="96"/>
      <c r="AF154" s="29"/>
      <c r="AG154" s="97"/>
      <c r="AH154" s="96"/>
      <c r="AI154" s="97"/>
      <c r="AJ154" s="7"/>
      <c r="AK154" s="28"/>
      <c r="AL154" s="28"/>
      <c r="AM154" s="28"/>
      <c r="AN154" s="94"/>
      <c r="AO154" s="28"/>
      <c r="AP154" s="69"/>
      <c r="AS154" s="70"/>
      <c r="AT154" s="7"/>
    </row>
    <row r="155" customFormat="false" ht="12.75" hidden="false" customHeight="false" outlineLevel="0" collapsed="false">
      <c r="A155" s="31" t="s">
        <v>217</v>
      </c>
      <c r="B155" s="2" t="s">
        <v>218</v>
      </c>
      <c r="C155" s="7"/>
      <c r="D155" s="28" t="n">
        <v>2129</v>
      </c>
      <c r="E155" s="29" t="n">
        <f aca="false">D155-SUM(G155:Y155)</f>
        <v>0</v>
      </c>
      <c r="F155" s="7"/>
      <c r="G155" s="93" t="n">
        <v>539</v>
      </c>
      <c r="H155" s="28" t="n">
        <v>1409</v>
      </c>
      <c r="I155" s="28" t="n">
        <v>0</v>
      </c>
      <c r="J155" s="94" t="n">
        <v>0</v>
      </c>
      <c r="K155" s="28" t="n">
        <v>149</v>
      </c>
      <c r="L155" s="28" t="n">
        <v>0</v>
      </c>
      <c r="M155" s="28" t="n">
        <v>0</v>
      </c>
      <c r="N155" s="28" t="n">
        <v>0</v>
      </c>
      <c r="O155" s="28" t="n">
        <v>0</v>
      </c>
      <c r="P155" s="28" t="n">
        <v>0</v>
      </c>
      <c r="Q155" s="28" t="n">
        <v>0</v>
      </c>
      <c r="R155" s="28" t="n">
        <v>4</v>
      </c>
      <c r="S155" s="28" t="n">
        <v>0</v>
      </c>
      <c r="T155" s="28" t="n">
        <v>0</v>
      </c>
      <c r="U155" s="94" t="n">
        <v>28</v>
      </c>
      <c r="V155" s="28" t="n">
        <v>0</v>
      </c>
      <c r="W155" s="28" t="n">
        <v>0</v>
      </c>
      <c r="X155" s="28" t="n">
        <v>0</v>
      </c>
      <c r="Y155" s="95" t="n">
        <v>0</v>
      </c>
      <c r="Z155" s="7"/>
      <c r="AA155" s="95" t="n">
        <v>2129</v>
      </c>
      <c r="AB155" s="7"/>
      <c r="AC155" s="29" t="n">
        <v>1409</v>
      </c>
      <c r="AD155" s="29" t="n">
        <v>539</v>
      </c>
      <c r="AE155" s="96" t="n">
        <v>4</v>
      </c>
      <c r="AF155" s="29" t="n">
        <v>149</v>
      </c>
      <c r="AG155" s="97" t="n">
        <v>28</v>
      </c>
      <c r="AH155" s="96" t="n">
        <v>0</v>
      </c>
      <c r="AI155" s="97" t="n">
        <v>0</v>
      </c>
      <c r="AJ155" s="7"/>
      <c r="AK155" s="28" t="n">
        <v>1948</v>
      </c>
      <c r="AL155" s="28" t="n">
        <v>181</v>
      </c>
      <c r="AM155" s="28" t="n">
        <v>0</v>
      </c>
      <c r="AN155" s="94" t="n">
        <v>0</v>
      </c>
      <c r="AO155" s="28"/>
      <c r="AP155" s="69" t="n">
        <v>0.914983560356975</v>
      </c>
      <c r="AQ155" s="40" t="n">
        <v>0.0850164396430249</v>
      </c>
      <c r="AR155" s="40" t="n">
        <v>0</v>
      </c>
      <c r="AS155" s="70" t="n">
        <v>0</v>
      </c>
      <c r="AT155" s="7"/>
    </row>
    <row r="156" customFormat="false" ht="12.75" hidden="false" customHeight="false" outlineLevel="0" collapsed="false">
      <c r="A156" s="31" t="s">
        <v>219</v>
      </c>
      <c r="B156" s="2" t="s">
        <v>220</v>
      </c>
      <c r="C156" s="7"/>
      <c r="D156" s="28" t="n">
        <v>901</v>
      </c>
      <c r="E156" s="29" t="n">
        <f aca="false">D156-SUM(G156:Y156)</f>
        <v>0</v>
      </c>
      <c r="F156" s="7"/>
      <c r="G156" s="93" t="n">
        <v>50</v>
      </c>
      <c r="H156" s="28" t="n">
        <v>851</v>
      </c>
      <c r="I156" s="28" t="n">
        <v>0</v>
      </c>
      <c r="J156" s="94" t="n">
        <v>0</v>
      </c>
      <c r="K156" s="28" t="n">
        <v>0</v>
      </c>
      <c r="L156" s="28" t="n">
        <v>0</v>
      </c>
      <c r="M156" s="28" t="n">
        <v>0</v>
      </c>
      <c r="N156" s="28" t="n">
        <v>0</v>
      </c>
      <c r="O156" s="28" t="n">
        <v>0</v>
      </c>
      <c r="P156" s="28" t="n">
        <v>0</v>
      </c>
      <c r="Q156" s="28" t="n">
        <v>0</v>
      </c>
      <c r="R156" s="28" t="n">
        <v>0</v>
      </c>
      <c r="S156" s="28" t="n">
        <v>0</v>
      </c>
      <c r="T156" s="28" t="n">
        <v>0</v>
      </c>
      <c r="U156" s="94" t="n">
        <v>0</v>
      </c>
      <c r="V156" s="28" t="n">
        <v>0</v>
      </c>
      <c r="W156" s="28" t="n">
        <v>0</v>
      </c>
      <c r="X156" s="28" t="n">
        <v>0</v>
      </c>
      <c r="Y156" s="95" t="n">
        <v>0</v>
      </c>
      <c r="Z156" s="7"/>
      <c r="AA156" s="95" t="n">
        <v>901</v>
      </c>
      <c r="AB156" s="7"/>
      <c r="AC156" s="29" t="n">
        <v>851</v>
      </c>
      <c r="AD156" s="29" t="n">
        <v>50</v>
      </c>
      <c r="AE156" s="96" t="n">
        <v>0</v>
      </c>
      <c r="AF156" s="29" t="n">
        <v>0</v>
      </c>
      <c r="AG156" s="97" t="n">
        <v>0</v>
      </c>
      <c r="AH156" s="96" t="n">
        <v>0</v>
      </c>
      <c r="AI156" s="97" t="n">
        <v>0</v>
      </c>
      <c r="AJ156" s="7"/>
      <c r="AK156" s="28" t="n">
        <v>901</v>
      </c>
      <c r="AL156" s="28" t="n">
        <v>0</v>
      </c>
      <c r="AM156" s="28" t="n">
        <v>0</v>
      </c>
      <c r="AN156" s="94" t="n">
        <v>0</v>
      </c>
      <c r="AO156" s="28"/>
      <c r="AP156" s="69" t="n">
        <v>1</v>
      </c>
      <c r="AQ156" s="40" t="n">
        <v>0</v>
      </c>
      <c r="AR156" s="40" t="n">
        <v>0</v>
      </c>
      <c r="AS156" s="70" t="n">
        <v>0</v>
      </c>
      <c r="AT156" s="7"/>
    </row>
    <row r="157" customFormat="false" ht="12.75" hidden="false" customHeight="false" outlineLevel="0" collapsed="false">
      <c r="A157" s="31" t="s">
        <v>221</v>
      </c>
      <c r="B157" s="2" t="s">
        <v>222</v>
      </c>
      <c r="C157" s="7"/>
      <c r="D157" s="28" t="n">
        <v>569</v>
      </c>
      <c r="E157" s="29" t="n">
        <f aca="false">D157-SUM(G157:Y157)</f>
        <v>0</v>
      </c>
      <c r="F157" s="7"/>
      <c r="G157" s="93" t="n">
        <v>277</v>
      </c>
      <c r="H157" s="28" t="n">
        <v>263</v>
      </c>
      <c r="I157" s="28" t="n">
        <v>0</v>
      </c>
      <c r="J157" s="94" t="n">
        <v>0</v>
      </c>
      <c r="K157" s="28" t="n">
        <v>29</v>
      </c>
      <c r="L157" s="28" t="n">
        <v>0</v>
      </c>
      <c r="M157" s="28" t="n">
        <v>0</v>
      </c>
      <c r="N157" s="28" t="n">
        <v>0</v>
      </c>
      <c r="O157" s="28" t="n">
        <v>0</v>
      </c>
      <c r="P157" s="28" t="n">
        <v>0</v>
      </c>
      <c r="Q157" s="28" t="n">
        <v>0</v>
      </c>
      <c r="R157" s="28" t="n">
        <v>0</v>
      </c>
      <c r="S157" s="28" t="n">
        <v>0</v>
      </c>
      <c r="T157" s="28" t="n">
        <v>0</v>
      </c>
      <c r="U157" s="94" t="n">
        <v>0</v>
      </c>
      <c r="V157" s="28" t="n">
        <v>0</v>
      </c>
      <c r="W157" s="28" t="n">
        <v>0</v>
      </c>
      <c r="X157" s="28" t="n">
        <v>0</v>
      </c>
      <c r="Y157" s="95" t="n">
        <v>0</v>
      </c>
      <c r="Z157" s="7"/>
      <c r="AA157" s="95" t="n">
        <v>569</v>
      </c>
      <c r="AB157" s="7"/>
      <c r="AC157" s="29" t="n">
        <v>263</v>
      </c>
      <c r="AD157" s="29" t="n">
        <v>277</v>
      </c>
      <c r="AE157" s="96" t="n">
        <v>0</v>
      </c>
      <c r="AF157" s="29" t="n">
        <v>29</v>
      </c>
      <c r="AG157" s="97" t="n">
        <v>0</v>
      </c>
      <c r="AH157" s="96" t="n">
        <v>0</v>
      </c>
      <c r="AI157" s="97" t="n">
        <v>0</v>
      </c>
      <c r="AJ157" s="7"/>
      <c r="AK157" s="28" t="n">
        <v>540</v>
      </c>
      <c r="AL157" s="28" t="n">
        <v>29</v>
      </c>
      <c r="AM157" s="28" t="n">
        <v>0</v>
      </c>
      <c r="AN157" s="94" t="n">
        <v>0</v>
      </c>
      <c r="AO157" s="28"/>
      <c r="AP157" s="69" t="n">
        <v>0.949033391915642</v>
      </c>
      <c r="AQ157" s="40" t="n">
        <v>0.0509666080843585</v>
      </c>
      <c r="AR157" s="40" t="n">
        <v>0</v>
      </c>
      <c r="AS157" s="70" t="n">
        <v>0</v>
      </c>
      <c r="AT157" s="7"/>
    </row>
    <row r="158" customFormat="false" ht="12.75" hidden="false" customHeight="false" outlineLevel="0" collapsed="false">
      <c r="A158" s="31" t="s">
        <v>223</v>
      </c>
      <c r="B158" s="2" t="s">
        <v>224</v>
      </c>
      <c r="C158" s="7"/>
      <c r="D158" s="28" t="n">
        <v>478</v>
      </c>
      <c r="E158" s="29" t="n">
        <f aca="false">D158-SUM(G158:Y158)</f>
        <v>0</v>
      </c>
      <c r="F158" s="7"/>
      <c r="G158" s="93" t="n">
        <v>0</v>
      </c>
      <c r="H158" s="28" t="n">
        <v>0</v>
      </c>
      <c r="I158" s="28" t="n">
        <v>0</v>
      </c>
      <c r="J158" s="94" t="n">
        <v>0</v>
      </c>
      <c r="K158" s="28" t="n">
        <v>456</v>
      </c>
      <c r="L158" s="28" t="n">
        <v>0</v>
      </c>
      <c r="M158" s="28" t="n">
        <v>0</v>
      </c>
      <c r="N158" s="28" t="n">
        <v>0</v>
      </c>
      <c r="O158" s="28" t="n">
        <v>0</v>
      </c>
      <c r="P158" s="28" t="n">
        <v>0</v>
      </c>
      <c r="Q158" s="28" t="n">
        <v>0</v>
      </c>
      <c r="R158" s="28" t="n">
        <v>22</v>
      </c>
      <c r="S158" s="28" t="n">
        <v>0</v>
      </c>
      <c r="T158" s="28" t="n">
        <v>0</v>
      </c>
      <c r="U158" s="94" t="n">
        <v>0</v>
      </c>
      <c r="V158" s="28" t="n">
        <v>0</v>
      </c>
      <c r="W158" s="28" t="n">
        <v>0</v>
      </c>
      <c r="X158" s="28" t="n">
        <v>0</v>
      </c>
      <c r="Y158" s="95" t="n">
        <v>0</v>
      </c>
      <c r="Z158" s="7"/>
      <c r="AA158" s="95" t="n">
        <v>478</v>
      </c>
      <c r="AB158" s="7"/>
      <c r="AC158" s="29" t="n">
        <v>0</v>
      </c>
      <c r="AD158" s="29" t="n">
        <v>0</v>
      </c>
      <c r="AE158" s="96" t="n">
        <v>22</v>
      </c>
      <c r="AF158" s="29" t="n">
        <v>456</v>
      </c>
      <c r="AG158" s="97" t="n">
        <v>0</v>
      </c>
      <c r="AH158" s="96" t="n">
        <v>0</v>
      </c>
      <c r="AI158" s="97" t="n">
        <v>0</v>
      </c>
      <c r="AJ158" s="7"/>
      <c r="AK158" s="28" t="n">
        <v>0</v>
      </c>
      <c r="AL158" s="28" t="n">
        <v>478</v>
      </c>
      <c r="AM158" s="28" t="n">
        <v>0</v>
      </c>
      <c r="AN158" s="94" t="n">
        <v>0</v>
      </c>
      <c r="AO158" s="28"/>
      <c r="AP158" s="69" t="n">
        <v>0</v>
      </c>
      <c r="AQ158" s="40" t="n">
        <v>1</v>
      </c>
      <c r="AR158" s="40" t="n">
        <v>0</v>
      </c>
      <c r="AS158" s="70" t="n">
        <v>0</v>
      </c>
      <c r="AT158" s="7"/>
    </row>
    <row r="159" customFormat="false" ht="12.75" hidden="false" customHeight="false" outlineLevel="0" collapsed="false">
      <c r="A159" s="31" t="s">
        <v>225</v>
      </c>
      <c r="B159" s="2" t="s">
        <v>226</v>
      </c>
      <c r="C159" s="7"/>
      <c r="D159" s="28" t="n">
        <v>1710</v>
      </c>
      <c r="E159" s="29" t="n">
        <f aca="false">D159-SUM(G159:Y159)</f>
        <v>0</v>
      </c>
      <c r="F159" s="7"/>
      <c r="G159" s="93" t="n">
        <v>608</v>
      </c>
      <c r="H159" s="28" t="n">
        <v>1100</v>
      </c>
      <c r="I159" s="28" t="n">
        <v>0</v>
      </c>
      <c r="J159" s="94" t="n">
        <v>0</v>
      </c>
      <c r="K159" s="28" t="n">
        <v>2</v>
      </c>
      <c r="L159" s="28" t="n">
        <v>0</v>
      </c>
      <c r="M159" s="28" t="n">
        <v>0</v>
      </c>
      <c r="N159" s="28" t="n">
        <v>0</v>
      </c>
      <c r="O159" s="28" t="n">
        <v>0</v>
      </c>
      <c r="P159" s="28" t="n">
        <v>0</v>
      </c>
      <c r="Q159" s="28" t="n">
        <v>0</v>
      </c>
      <c r="R159" s="28" t="n">
        <v>0</v>
      </c>
      <c r="S159" s="28" t="n">
        <v>0</v>
      </c>
      <c r="T159" s="28" t="n">
        <v>0</v>
      </c>
      <c r="U159" s="94" t="n">
        <v>0</v>
      </c>
      <c r="V159" s="28" t="n">
        <v>0</v>
      </c>
      <c r="W159" s="28" t="n">
        <v>0</v>
      </c>
      <c r="X159" s="28" t="n">
        <v>0</v>
      </c>
      <c r="Y159" s="95" t="n">
        <v>0</v>
      </c>
      <c r="Z159" s="7"/>
      <c r="AA159" s="95" t="n">
        <v>1710</v>
      </c>
      <c r="AB159" s="7"/>
      <c r="AC159" s="29" t="n">
        <v>1100</v>
      </c>
      <c r="AD159" s="29" t="n">
        <v>608</v>
      </c>
      <c r="AE159" s="96" t="n">
        <v>0</v>
      </c>
      <c r="AF159" s="29" t="n">
        <v>2</v>
      </c>
      <c r="AG159" s="97" t="n">
        <v>0</v>
      </c>
      <c r="AH159" s="96" t="n">
        <v>0</v>
      </c>
      <c r="AI159" s="97" t="n">
        <v>0</v>
      </c>
      <c r="AJ159" s="7"/>
      <c r="AK159" s="28" t="n">
        <v>1708</v>
      </c>
      <c r="AL159" s="28" t="n">
        <v>2</v>
      </c>
      <c r="AM159" s="28" t="n">
        <v>0</v>
      </c>
      <c r="AN159" s="94" t="n">
        <v>0</v>
      </c>
      <c r="AO159" s="28"/>
      <c r="AP159" s="69" t="n">
        <v>0.998830409356725</v>
      </c>
      <c r="AQ159" s="40" t="n">
        <v>0.00116959064327485</v>
      </c>
      <c r="AR159" s="40" t="n">
        <v>0</v>
      </c>
      <c r="AS159" s="70" t="n">
        <v>0</v>
      </c>
      <c r="AT159" s="7"/>
    </row>
    <row r="160" customFormat="false" ht="12.75" hidden="false" customHeight="false" outlineLevel="0" collapsed="false">
      <c r="A160" s="31" t="s">
        <v>227</v>
      </c>
      <c r="B160" s="2" t="s">
        <v>228</v>
      </c>
      <c r="C160" s="7"/>
      <c r="D160" s="28" t="n">
        <v>916</v>
      </c>
      <c r="E160" s="29" t="n">
        <f aca="false">D160-SUM(G160:Y160)</f>
        <v>0</v>
      </c>
      <c r="F160" s="7"/>
      <c r="G160" s="93" t="n">
        <v>795</v>
      </c>
      <c r="H160" s="28" t="n">
        <v>0</v>
      </c>
      <c r="I160" s="28" t="n">
        <v>0</v>
      </c>
      <c r="J160" s="94" t="n">
        <v>0</v>
      </c>
      <c r="K160" s="28" t="n">
        <v>121</v>
      </c>
      <c r="L160" s="28" t="n">
        <v>0</v>
      </c>
      <c r="M160" s="28" t="n">
        <v>0</v>
      </c>
      <c r="N160" s="28" t="n">
        <v>0</v>
      </c>
      <c r="O160" s="28" t="n">
        <v>0</v>
      </c>
      <c r="P160" s="28" t="n">
        <v>0</v>
      </c>
      <c r="Q160" s="28" t="n">
        <v>0</v>
      </c>
      <c r="R160" s="28" t="n">
        <v>0</v>
      </c>
      <c r="S160" s="28" t="n">
        <v>0</v>
      </c>
      <c r="T160" s="28" t="n">
        <v>0</v>
      </c>
      <c r="U160" s="94" t="n">
        <v>0</v>
      </c>
      <c r="V160" s="28" t="n">
        <v>0</v>
      </c>
      <c r="W160" s="28" t="n">
        <v>0</v>
      </c>
      <c r="X160" s="28" t="n">
        <v>0</v>
      </c>
      <c r="Y160" s="95" t="n">
        <v>0</v>
      </c>
      <c r="Z160" s="7"/>
      <c r="AA160" s="95" t="n">
        <v>916</v>
      </c>
      <c r="AB160" s="7"/>
      <c r="AC160" s="29" t="n">
        <v>0</v>
      </c>
      <c r="AD160" s="29" t="n">
        <v>795</v>
      </c>
      <c r="AE160" s="96" t="n">
        <v>0</v>
      </c>
      <c r="AF160" s="29" t="n">
        <v>121</v>
      </c>
      <c r="AG160" s="97" t="n">
        <v>0</v>
      </c>
      <c r="AH160" s="96" t="n">
        <v>0</v>
      </c>
      <c r="AI160" s="97" t="n">
        <v>0</v>
      </c>
      <c r="AJ160" s="7"/>
      <c r="AK160" s="28" t="n">
        <v>795</v>
      </c>
      <c r="AL160" s="28" t="n">
        <v>121</v>
      </c>
      <c r="AM160" s="28" t="n">
        <v>0</v>
      </c>
      <c r="AN160" s="94" t="n">
        <v>0</v>
      </c>
      <c r="AO160" s="28"/>
      <c r="AP160" s="69" t="n">
        <v>0.867903930131004</v>
      </c>
      <c r="AQ160" s="40" t="n">
        <v>0.132096069868996</v>
      </c>
      <c r="AR160" s="40" t="n">
        <v>0</v>
      </c>
      <c r="AS160" s="70" t="n">
        <v>0</v>
      </c>
      <c r="AT160" s="7"/>
    </row>
    <row r="161" customFormat="false" ht="12.75" hidden="false" customHeight="false" outlineLevel="0" collapsed="false">
      <c r="A161" s="31" t="s">
        <v>229</v>
      </c>
      <c r="B161" s="2" t="s">
        <v>230</v>
      </c>
      <c r="C161" s="7"/>
      <c r="D161" s="28" t="n">
        <v>64</v>
      </c>
      <c r="E161" s="29" t="n">
        <f aca="false">D161-SUM(G161:Y161)</f>
        <v>0</v>
      </c>
      <c r="F161" s="7"/>
      <c r="G161" s="93" t="n">
        <v>64</v>
      </c>
      <c r="H161" s="28" t="n">
        <v>0</v>
      </c>
      <c r="I161" s="28" t="n">
        <v>0</v>
      </c>
      <c r="J161" s="94" t="n">
        <v>0</v>
      </c>
      <c r="K161" s="28" t="n">
        <v>0</v>
      </c>
      <c r="L161" s="28" t="n">
        <v>0</v>
      </c>
      <c r="M161" s="28" t="n">
        <v>0</v>
      </c>
      <c r="N161" s="28" t="n">
        <v>0</v>
      </c>
      <c r="O161" s="28" t="n">
        <v>0</v>
      </c>
      <c r="P161" s="28" t="n">
        <v>0</v>
      </c>
      <c r="Q161" s="28" t="n">
        <v>0</v>
      </c>
      <c r="R161" s="28" t="n">
        <v>0</v>
      </c>
      <c r="S161" s="28" t="n">
        <v>0</v>
      </c>
      <c r="T161" s="28" t="n">
        <v>0</v>
      </c>
      <c r="U161" s="94" t="n">
        <v>0</v>
      </c>
      <c r="V161" s="28" t="n">
        <v>0</v>
      </c>
      <c r="W161" s="28" t="n">
        <v>0</v>
      </c>
      <c r="X161" s="28" t="n">
        <v>0</v>
      </c>
      <c r="Y161" s="95" t="n">
        <v>0</v>
      </c>
      <c r="Z161" s="7"/>
      <c r="AA161" s="95" t="n">
        <v>64</v>
      </c>
      <c r="AB161" s="7"/>
      <c r="AC161" s="29" t="n">
        <v>0</v>
      </c>
      <c r="AD161" s="29" t="n">
        <v>64</v>
      </c>
      <c r="AE161" s="96" t="n">
        <v>0</v>
      </c>
      <c r="AF161" s="29" t="n">
        <v>0</v>
      </c>
      <c r="AG161" s="97" t="n">
        <v>0</v>
      </c>
      <c r="AH161" s="96" t="n">
        <v>0</v>
      </c>
      <c r="AI161" s="97" t="n">
        <v>0</v>
      </c>
      <c r="AJ161" s="7"/>
      <c r="AK161" s="28" t="n">
        <v>64</v>
      </c>
      <c r="AL161" s="28" t="n">
        <v>0</v>
      </c>
      <c r="AM161" s="28" t="n">
        <v>0</v>
      </c>
      <c r="AN161" s="94" t="n">
        <v>0</v>
      </c>
      <c r="AO161" s="28"/>
      <c r="AP161" s="69" t="n">
        <v>1</v>
      </c>
      <c r="AQ161" s="40" t="n">
        <v>0</v>
      </c>
      <c r="AR161" s="40" t="n">
        <v>0</v>
      </c>
      <c r="AS161" s="70" t="n">
        <v>0</v>
      </c>
      <c r="AT161" s="7"/>
    </row>
    <row r="162" customFormat="false" ht="12.75" hidden="false" customHeight="false" outlineLevel="0" collapsed="false">
      <c r="A162" s="31" t="s">
        <v>231</v>
      </c>
      <c r="B162" s="2" t="s">
        <v>232</v>
      </c>
      <c r="C162" s="7"/>
      <c r="D162" s="28" t="n">
        <v>477</v>
      </c>
      <c r="E162" s="29" t="n">
        <f aca="false">D162-SUM(G162:Y162)</f>
        <v>0</v>
      </c>
      <c r="F162" s="7"/>
      <c r="G162" s="93" t="n">
        <v>477</v>
      </c>
      <c r="H162" s="28" t="n">
        <v>0</v>
      </c>
      <c r="I162" s="28" t="n">
        <v>0</v>
      </c>
      <c r="J162" s="94" t="n">
        <v>0</v>
      </c>
      <c r="K162" s="28" t="n">
        <v>0</v>
      </c>
      <c r="L162" s="28" t="n">
        <v>0</v>
      </c>
      <c r="M162" s="28" t="n">
        <v>0</v>
      </c>
      <c r="N162" s="28" t="n">
        <v>0</v>
      </c>
      <c r="O162" s="28" t="n">
        <v>0</v>
      </c>
      <c r="P162" s="28" t="n">
        <v>0</v>
      </c>
      <c r="Q162" s="28" t="n">
        <v>0</v>
      </c>
      <c r="R162" s="28" t="n">
        <v>0</v>
      </c>
      <c r="S162" s="28" t="n">
        <v>0</v>
      </c>
      <c r="T162" s="28" t="n">
        <v>0</v>
      </c>
      <c r="U162" s="94" t="n">
        <v>0</v>
      </c>
      <c r="V162" s="28" t="n">
        <v>0</v>
      </c>
      <c r="W162" s="28" t="n">
        <v>0</v>
      </c>
      <c r="X162" s="28" t="n">
        <v>0</v>
      </c>
      <c r="Y162" s="95" t="n">
        <v>0</v>
      </c>
      <c r="Z162" s="7"/>
      <c r="AA162" s="95" t="n">
        <v>477</v>
      </c>
      <c r="AB162" s="7"/>
      <c r="AC162" s="29" t="n">
        <v>0</v>
      </c>
      <c r="AD162" s="29" t="n">
        <v>477</v>
      </c>
      <c r="AE162" s="96" t="n">
        <v>0</v>
      </c>
      <c r="AF162" s="29" t="n">
        <v>0</v>
      </c>
      <c r="AG162" s="97" t="n">
        <v>0</v>
      </c>
      <c r="AH162" s="96" t="n">
        <v>0</v>
      </c>
      <c r="AI162" s="97" t="n">
        <v>0</v>
      </c>
      <c r="AJ162" s="7"/>
      <c r="AK162" s="28" t="n">
        <v>477</v>
      </c>
      <c r="AL162" s="28" t="n">
        <v>0</v>
      </c>
      <c r="AM162" s="28" t="n">
        <v>0</v>
      </c>
      <c r="AN162" s="94" t="n">
        <v>0</v>
      </c>
      <c r="AO162" s="28"/>
      <c r="AP162" s="69" t="n">
        <v>1</v>
      </c>
      <c r="AQ162" s="40" t="n">
        <v>0</v>
      </c>
      <c r="AR162" s="40" t="n">
        <v>0</v>
      </c>
      <c r="AS162" s="70" t="n">
        <v>0</v>
      </c>
      <c r="AT162" s="7"/>
    </row>
    <row r="163" customFormat="false" ht="12.75" hidden="false" customHeight="false" outlineLevel="0" collapsed="false">
      <c r="A163" s="31" t="s">
        <v>233</v>
      </c>
      <c r="B163" s="2" t="s">
        <v>234</v>
      </c>
      <c r="C163" s="7"/>
      <c r="D163" s="28" t="n">
        <v>281</v>
      </c>
      <c r="E163" s="29" t="n">
        <f aca="false">D163-SUM(G163:Y163)</f>
        <v>0</v>
      </c>
      <c r="F163" s="7"/>
      <c r="G163" s="93" t="n">
        <v>272</v>
      </c>
      <c r="H163" s="28" t="n">
        <v>0</v>
      </c>
      <c r="I163" s="28" t="n">
        <v>0</v>
      </c>
      <c r="J163" s="94" t="n">
        <v>0</v>
      </c>
      <c r="K163" s="28" t="n">
        <v>9</v>
      </c>
      <c r="L163" s="28" t="n">
        <v>0</v>
      </c>
      <c r="M163" s="28" t="n">
        <v>0</v>
      </c>
      <c r="N163" s="28" t="n">
        <v>0</v>
      </c>
      <c r="O163" s="28" t="n">
        <v>0</v>
      </c>
      <c r="P163" s="28" t="n">
        <v>0</v>
      </c>
      <c r="Q163" s="28" t="n">
        <v>0</v>
      </c>
      <c r="R163" s="28" t="n">
        <v>0</v>
      </c>
      <c r="S163" s="28" t="n">
        <v>0</v>
      </c>
      <c r="T163" s="28" t="n">
        <v>0</v>
      </c>
      <c r="U163" s="94" t="n">
        <v>0</v>
      </c>
      <c r="V163" s="28" t="n">
        <v>0</v>
      </c>
      <c r="W163" s="28" t="n">
        <v>0</v>
      </c>
      <c r="X163" s="28" t="n">
        <v>0</v>
      </c>
      <c r="Y163" s="95" t="n">
        <v>0</v>
      </c>
      <c r="Z163" s="7"/>
      <c r="AA163" s="95" t="n">
        <v>281</v>
      </c>
      <c r="AB163" s="7"/>
      <c r="AC163" s="29" t="n">
        <v>0</v>
      </c>
      <c r="AD163" s="29" t="n">
        <v>272</v>
      </c>
      <c r="AE163" s="96" t="n">
        <v>0</v>
      </c>
      <c r="AF163" s="29" t="n">
        <v>9</v>
      </c>
      <c r="AG163" s="97" t="n">
        <v>0</v>
      </c>
      <c r="AH163" s="96" t="n">
        <v>0</v>
      </c>
      <c r="AI163" s="97" t="n">
        <v>0</v>
      </c>
      <c r="AJ163" s="7"/>
      <c r="AK163" s="28" t="n">
        <v>272</v>
      </c>
      <c r="AL163" s="28" t="n">
        <v>9</v>
      </c>
      <c r="AM163" s="28" t="n">
        <v>0</v>
      </c>
      <c r="AN163" s="94" t="n">
        <v>0</v>
      </c>
      <c r="AO163" s="28"/>
      <c r="AP163" s="69" t="n">
        <v>0.96797153024911</v>
      </c>
      <c r="AQ163" s="40" t="n">
        <v>0.0320284697508897</v>
      </c>
      <c r="AR163" s="40" t="n">
        <v>0</v>
      </c>
      <c r="AS163" s="70" t="n">
        <v>0</v>
      </c>
      <c r="AT163" s="7"/>
    </row>
    <row r="164" customFormat="false" ht="12.75" hidden="false" customHeight="false" outlineLevel="0" collapsed="false">
      <c r="A164" s="31" t="s">
        <v>235</v>
      </c>
      <c r="B164" s="2" t="s">
        <v>236</v>
      </c>
      <c r="C164" s="7"/>
      <c r="D164" s="28" t="n">
        <v>1301</v>
      </c>
      <c r="E164" s="29" t="n">
        <f aca="false">D164-SUM(G164:Y164)</f>
        <v>0</v>
      </c>
      <c r="F164" s="7"/>
      <c r="G164" s="93" t="n">
        <v>165</v>
      </c>
      <c r="H164" s="28" t="n">
        <v>807</v>
      </c>
      <c r="I164" s="28" t="n">
        <v>329</v>
      </c>
      <c r="J164" s="94" t="n">
        <v>0</v>
      </c>
      <c r="K164" s="28" t="n">
        <v>0</v>
      </c>
      <c r="L164" s="28" t="n">
        <v>0</v>
      </c>
      <c r="M164" s="28" t="n">
        <v>0</v>
      </c>
      <c r="N164" s="28" t="n">
        <v>0</v>
      </c>
      <c r="O164" s="28" t="n">
        <v>0</v>
      </c>
      <c r="P164" s="28" t="n">
        <v>0</v>
      </c>
      <c r="Q164" s="28" t="n">
        <v>0</v>
      </c>
      <c r="R164" s="28" t="n">
        <v>0</v>
      </c>
      <c r="S164" s="28" t="n">
        <v>0</v>
      </c>
      <c r="T164" s="28" t="n">
        <v>0</v>
      </c>
      <c r="U164" s="94" t="n">
        <v>0</v>
      </c>
      <c r="V164" s="28" t="n">
        <v>0</v>
      </c>
      <c r="W164" s="28" t="n">
        <v>0</v>
      </c>
      <c r="X164" s="28" t="n">
        <v>0</v>
      </c>
      <c r="Y164" s="95" t="n">
        <v>0</v>
      </c>
      <c r="Z164" s="7"/>
      <c r="AA164" s="95" t="n">
        <v>1301</v>
      </c>
      <c r="AB164" s="7"/>
      <c r="AC164" s="29" t="n">
        <v>1136</v>
      </c>
      <c r="AD164" s="29" t="n">
        <v>165</v>
      </c>
      <c r="AE164" s="96" t="n">
        <v>0</v>
      </c>
      <c r="AF164" s="29" t="n">
        <v>0</v>
      </c>
      <c r="AG164" s="97" t="n">
        <v>0</v>
      </c>
      <c r="AH164" s="96" t="n">
        <v>0</v>
      </c>
      <c r="AI164" s="97" t="n">
        <v>0</v>
      </c>
      <c r="AJ164" s="7"/>
      <c r="AK164" s="28" t="n">
        <v>1301</v>
      </c>
      <c r="AL164" s="28" t="n">
        <v>0</v>
      </c>
      <c r="AM164" s="28" t="n">
        <v>0</v>
      </c>
      <c r="AN164" s="94" t="n">
        <v>0</v>
      </c>
      <c r="AO164" s="28"/>
      <c r="AP164" s="69" t="n">
        <v>1</v>
      </c>
      <c r="AQ164" s="40" t="n">
        <v>0</v>
      </c>
      <c r="AR164" s="40" t="n">
        <v>0</v>
      </c>
      <c r="AS164" s="70" t="n">
        <v>0</v>
      </c>
      <c r="AT164" s="7"/>
    </row>
    <row r="165" customFormat="false" ht="12.75" hidden="false" customHeight="false" outlineLevel="0" collapsed="false">
      <c r="A165" s="31" t="s">
        <v>237</v>
      </c>
      <c r="B165" s="2" t="s">
        <v>238</v>
      </c>
      <c r="C165" s="7"/>
      <c r="D165" s="28" t="n">
        <v>1060</v>
      </c>
      <c r="E165" s="29" t="n">
        <f aca="false">D165-SUM(G165:Y165)</f>
        <v>0</v>
      </c>
      <c r="F165" s="7"/>
      <c r="G165" s="93" t="n">
        <v>935</v>
      </c>
      <c r="H165" s="28" t="n">
        <v>0</v>
      </c>
      <c r="I165" s="28" t="n">
        <v>0</v>
      </c>
      <c r="J165" s="94" t="n">
        <v>0</v>
      </c>
      <c r="K165" s="28" t="n">
        <v>16</v>
      </c>
      <c r="L165" s="28" t="n">
        <v>0</v>
      </c>
      <c r="M165" s="28" t="n">
        <v>0</v>
      </c>
      <c r="N165" s="28" t="n">
        <v>0</v>
      </c>
      <c r="O165" s="28" t="n">
        <v>0</v>
      </c>
      <c r="P165" s="28" t="n">
        <v>0</v>
      </c>
      <c r="Q165" s="28" t="n">
        <v>0</v>
      </c>
      <c r="R165" s="28" t="n">
        <v>0</v>
      </c>
      <c r="S165" s="28" t="n">
        <v>0</v>
      </c>
      <c r="T165" s="28" t="n">
        <v>0</v>
      </c>
      <c r="U165" s="94" t="n">
        <v>109</v>
      </c>
      <c r="V165" s="28" t="n">
        <v>0</v>
      </c>
      <c r="W165" s="28" t="n">
        <v>0</v>
      </c>
      <c r="X165" s="28" t="n">
        <v>0</v>
      </c>
      <c r="Y165" s="95" t="n">
        <v>0</v>
      </c>
      <c r="Z165" s="7"/>
      <c r="AA165" s="95" t="n">
        <v>1060</v>
      </c>
      <c r="AB165" s="7"/>
      <c r="AC165" s="29" t="n">
        <v>0</v>
      </c>
      <c r="AD165" s="29" t="n">
        <v>935</v>
      </c>
      <c r="AE165" s="96" t="n">
        <v>0</v>
      </c>
      <c r="AF165" s="29" t="n">
        <v>16</v>
      </c>
      <c r="AG165" s="97" t="n">
        <v>109</v>
      </c>
      <c r="AH165" s="96" t="n">
        <v>0</v>
      </c>
      <c r="AI165" s="97" t="n">
        <v>0</v>
      </c>
      <c r="AJ165" s="7"/>
      <c r="AK165" s="28" t="n">
        <v>935</v>
      </c>
      <c r="AL165" s="28" t="n">
        <v>125</v>
      </c>
      <c r="AM165" s="28" t="n">
        <v>0</v>
      </c>
      <c r="AN165" s="94" t="n">
        <v>0</v>
      </c>
      <c r="AO165" s="28"/>
      <c r="AP165" s="69" t="n">
        <v>0.882075471698113</v>
      </c>
      <c r="AQ165" s="40" t="n">
        <v>0.117924528301887</v>
      </c>
      <c r="AR165" s="40" t="n">
        <v>0</v>
      </c>
      <c r="AS165" s="70" t="n">
        <v>0</v>
      </c>
      <c r="AT165" s="7"/>
    </row>
    <row r="166" customFormat="false" ht="12.75" hidden="false" customHeight="false" outlineLevel="0" collapsed="false">
      <c r="A166" s="31" t="s">
        <v>239</v>
      </c>
      <c r="B166" s="2" t="s">
        <v>240</v>
      </c>
      <c r="C166" s="7"/>
      <c r="D166" s="28" t="n">
        <v>195</v>
      </c>
      <c r="E166" s="29" t="n">
        <f aca="false">D166-SUM(G166:Y166)</f>
        <v>0</v>
      </c>
      <c r="F166" s="7"/>
      <c r="G166" s="93" t="n">
        <v>195</v>
      </c>
      <c r="H166" s="28" t="n">
        <v>0</v>
      </c>
      <c r="I166" s="28" t="n">
        <v>0</v>
      </c>
      <c r="J166" s="94" t="n">
        <v>0</v>
      </c>
      <c r="K166" s="28" t="n">
        <v>0</v>
      </c>
      <c r="L166" s="28" t="n">
        <v>0</v>
      </c>
      <c r="M166" s="28" t="n">
        <v>0</v>
      </c>
      <c r="N166" s="28" t="n">
        <v>0</v>
      </c>
      <c r="O166" s="28" t="n">
        <v>0</v>
      </c>
      <c r="P166" s="28" t="n">
        <v>0</v>
      </c>
      <c r="Q166" s="28" t="n">
        <v>0</v>
      </c>
      <c r="R166" s="28" t="n">
        <v>0</v>
      </c>
      <c r="S166" s="28" t="n">
        <v>0</v>
      </c>
      <c r="T166" s="28" t="n">
        <v>0</v>
      </c>
      <c r="U166" s="94" t="n">
        <v>0</v>
      </c>
      <c r="V166" s="28" t="n">
        <v>0</v>
      </c>
      <c r="W166" s="28" t="n">
        <v>0</v>
      </c>
      <c r="X166" s="28" t="n">
        <v>0</v>
      </c>
      <c r="Y166" s="95" t="n">
        <v>0</v>
      </c>
      <c r="Z166" s="7"/>
      <c r="AA166" s="95" t="n">
        <v>195</v>
      </c>
      <c r="AB166" s="7"/>
      <c r="AC166" s="29" t="n">
        <v>0</v>
      </c>
      <c r="AD166" s="29" t="n">
        <v>195</v>
      </c>
      <c r="AE166" s="96" t="n">
        <v>0</v>
      </c>
      <c r="AF166" s="29" t="n">
        <v>0</v>
      </c>
      <c r="AG166" s="97" t="n">
        <v>0</v>
      </c>
      <c r="AH166" s="96" t="n">
        <v>0</v>
      </c>
      <c r="AI166" s="97" t="n">
        <v>0</v>
      </c>
      <c r="AJ166" s="7"/>
      <c r="AK166" s="28" t="n">
        <v>195</v>
      </c>
      <c r="AL166" s="28" t="n">
        <v>0</v>
      </c>
      <c r="AM166" s="28" t="n">
        <v>0</v>
      </c>
      <c r="AN166" s="94" t="n">
        <v>0</v>
      </c>
      <c r="AO166" s="28"/>
      <c r="AP166" s="69" t="n">
        <v>1</v>
      </c>
      <c r="AQ166" s="40" t="n">
        <v>0</v>
      </c>
      <c r="AR166" s="40" t="n">
        <v>0</v>
      </c>
      <c r="AS166" s="70" t="n">
        <v>0</v>
      </c>
      <c r="AT166" s="7"/>
    </row>
    <row r="167" customFormat="false" ht="12.75" hidden="false" customHeight="false" outlineLevel="0" collapsed="false">
      <c r="A167" s="31" t="s">
        <v>241</v>
      </c>
      <c r="B167" s="2" t="s">
        <v>242</v>
      </c>
      <c r="C167" s="7"/>
      <c r="D167" s="28" t="n">
        <v>101</v>
      </c>
      <c r="E167" s="29" t="n">
        <f aca="false">D167-SUM(G167:Y167)</f>
        <v>0</v>
      </c>
      <c r="F167" s="7"/>
      <c r="G167" s="93" t="n">
        <v>95</v>
      </c>
      <c r="H167" s="28" t="n">
        <v>0</v>
      </c>
      <c r="I167" s="28" t="n">
        <v>0</v>
      </c>
      <c r="J167" s="94" t="n">
        <v>0</v>
      </c>
      <c r="K167" s="28" t="n">
        <v>6</v>
      </c>
      <c r="L167" s="28" t="n">
        <v>0</v>
      </c>
      <c r="M167" s="28" t="n">
        <v>0</v>
      </c>
      <c r="N167" s="28" t="n">
        <v>0</v>
      </c>
      <c r="O167" s="28" t="n">
        <v>0</v>
      </c>
      <c r="P167" s="28" t="n">
        <v>0</v>
      </c>
      <c r="Q167" s="28" t="n">
        <v>0</v>
      </c>
      <c r="R167" s="28" t="n">
        <v>0</v>
      </c>
      <c r="S167" s="28" t="n">
        <v>0</v>
      </c>
      <c r="T167" s="28" t="n">
        <v>0</v>
      </c>
      <c r="U167" s="94" t="n">
        <v>0</v>
      </c>
      <c r="V167" s="28" t="n">
        <v>0</v>
      </c>
      <c r="W167" s="28" t="n">
        <v>0</v>
      </c>
      <c r="X167" s="28" t="n">
        <v>0</v>
      </c>
      <c r="Y167" s="95" t="n">
        <v>0</v>
      </c>
      <c r="Z167" s="7"/>
      <c r="AA167" s="95" t="n">
        <v>101</v>
      </c>
      <c r="AB167" s="7"/>
      <c r="AC167" s="29" t="n">
        <v>0</v>
      </c>
      <c r="AD167" s="29" t="n">
        <v>95</v>
      </c>
      <c r="AE167" s="96" t="n">
        <v>0</v>
      </c>
      <c r="AF167" s="29" t="n">
        <v>6</v>
      </c>
      <c r="AG167" s="97" t="n">
        <v>0</v>
      </c>
      <c r="AH167" s="96" t="n">
        <v>0</v>
      </c>
      <c r="AI167" s="97" t="n">
        <v>0</v>
      </c>
      <c r="AJ167" s="7"/>
      <c r="AK167" s="28" t="n">
        <v>95</v>
      </c>
      <c r="AL167" s="28" t="n">
        <v>6</v>
      </c>
      <c r="AM167" s="28" t="n">
        <v>0</v>
      </c>
      <c r="AN167" s="94" t="n">
        <v>0</v>
      </c>
      <c r="AO167" s="28"/>
      <c r="AP167" s="69" t="n">
        <v>0.940594059405941</v>
      </c>
      <c r="AQ167" s="40" t="n">
        <v>0.0594059405940594</v>
      </c>
      <c r="AR167" s="40" t="n">
        <v>0</v>
      </c>
      <c r="AS167" s="70" t="n">
        <v>0</v>
      </c>
      <c r="AT167" s="7"/>
    </row>
    <row r="168" customFormat="false" ht="12.75" hidden="false" customHeight="false" outlineLevel="0" collapsed="false">
      <c r="A168" s="31" t="s">
        <v>243</v>
      </c>
      <c r="B168" s="2" t="s">
        <v>244</v>
      </c>
      <c r="C168" s="7"/>
      <c r="D168" s="28" t="n">
        <v>616</v>
      </c>
      <c r="E168" s="29" t="n">
        <f aca="false">D168-SUM(G168:Y168)</f>
        <v>0</v>
      </c>
      <c r="F168" s="7"/>
      <c r="G168" s="93" t="n">
        <v>515</v>
      </c>
      <c r="H168" s="28" t="n">
        <v>0</v>
      </c>
      <c r="I168" s="28" t="n">
        <v>42</v>
      </c>
      <c r="J168" s="94" t="n">
        <v>0</v>
      </c>
      <c r="K168" s="28" t="n">
        <v>0</v>
      </c>
      <c r="L168" s="28" t="n">
        <v>0</v>
      </c>
      <c r="M168" s="28" t="n">
        <v>0</v>
      </c>
      <c r="N168" s="28" t="n">
        <v>0</v>
      </c>
      <c r="O168" s="28" t="n">
        <v>0</v>
      </c>
      <c r="P168" s="28" t="n">
        <v>0</v>
      </c>
      <c r="Q168" s="28" t="n">
        <v>0</v>
      </c>
      <c r="R168" s="28" t="n">
        <v>0</v>
      </c>
      <c r="S168" s="28" t="n">
        <v>0</v>
      </c>
      <c r="T168" s="28" t="n">
        <v>0</v>
      </c>
      <c r="U168" s="94" t="n">
        <v>59</v>
      </c>
      <c r="V168" s="28" t="n">
        <v>0</v>
      </c>
      <c r="W168" s="28" t="n">
        <v>0</v>
      </c>
      <c r="X168" s="28" t="n">
        <v>0</v>
      </c>
      <c r="Y168" s="95" t="n">
        <v>0</v>
      </c>
      <c r="Z168" s="7"/>
      <c r="AA168" s="95" t="n">
        <v>616</v>
      </c>
      <c r="AB168" s="7"/>
      <c r="AC168" s="29" t="n">
        <v>42</v>
      </c>
      <c r="AD168" s="29" t="n">
        <v>515</v>
      </c>
      <c r="AE168" s="96" t="n">
        <v>0</v>
      </c>
      <c r="AF168" s="29" t="n">
        <v>0</v>
      </c>
      <c r="AG168" s="97" t="n">
        <v>59</v>
      </c>
      <c r="AH168" s="96" t="n">
        <v>0</v>
      </c>
      <c r="AI168" s="97" t="n">
        <v>0</v>
      </c>
      <c r="AJ168" s="7"/>
      <c r="AK168" s="28" t="n">
        <v>557</v>
      </c>
      <c r="AL168" s="28" t="n">
        <v>59</v>
      </c>
      <c r="AM168" s="28" t="n">
        <v>0</v>
      </c>
      <c r="AN168" s="94" t="n">
        <v>0</v>
      </c>
      <c r="AO168" s="28"/>
      <c r="AP168" s="69" t="n">
        <v>0.904220779220779</v>
      </c>
      <c r="AQ168" s="40" t="n">
        <v>0.0957792207792208</v>
      </c>
      <c r="AR168" s="40" t="n">
        <v>0</v>
      </c>
      <c r="AS168" s="70" t="n">
        <v>0</v>
      </c>
      <c r="AT168" s="7"/>
    </row>
    <row r="169" customFormat="false" ht="12.75" hidden="false" customHeight="false" outlineLevel="0" collapsed="false">
      <c r="A169" s="31" t="s">
        <v>245</v>
      </c>
      <c r="B169" s="2" t="s">
        <v>246</v>
      </c>
      <c r="C169" s="7"/>
      <c r="D169" s="28" t="n">
        <v>35</v>
      </c>
      <c r="E169" s="29" t="n">
        <f aca="false">D169-SUM(G169:Y169)</f>
        <v>0</v>
      </c>
      <c r="F169" s="7"/>
      <c r="G169" s="93" t="n">
        <v>35</v>
      </c>
      <c r="H169" s="28" t="n">
        <v>0</v>
      </c>
      <c r="I169" s="28" t="n">
        <v>0</v>
      </c>
      <c r="J169" s="94" t="n">
        <v>0</v>
      </c>
      <c r="K169" s="28" t="n">
        <v>0</v>
      </c>
      <c r="L169" s="28" t="n">
        <v>0</v>
      </c>
      <c r="M169" s="28" t="n">
        <v>0</v>
      </c>
      <c r="N169" s="28" t="n">
        <v>0</v>
      </c>
      <c r="O169" s="28" t="n">
        <v>0</v>
      </c>
      <c r="P169" s="28" t="n">
        <v>0</v>
      </c>
      <c r="Q169" s="28" t="n">
        <v>0</v>
      </c>
      <c r="R169" s="28" t="n">
        <v>0</v>
      </c>
      <c r="S169" s="28" t="n">
        <v>0</v>
      </c>
      <c r="T169" s="28" t="n">
        <v>0</v>
      </c>
      <c r="U169" s="94" t="n">
        <v>0</v>
      </c>
      <c r="V169" s="28" t="n">
        <v>0</v>
      </c>
      <c r="W169" s="28" t="n">
        <v>0</v>
      </c>
      <c r="X169" s="28" t="n">
        <v>0</v>
      </c>
      <c r="Y169" s="95" t="n">
        <v>0</v>
      </c>
      <c r="Z169" s="7"/>
      <c r="AA169" s="95" t="n">
        <v>35</v>
      </c>
      <c r="AB169" s="7"/>
      <c r="AC169" s="29" t="n">
        <v>0</v>
      </c>
      <c r="AD169" s="29" t="n">
        <v>35</v>
      </c>
      <c r="AE169" s="96" t="n">
        <v>0</v>
      </c>
      <c r="AF169" s="29" t="n">
        <v>0</v>
      </c>
      <c r="AG169" s="97" t="n">
        <v>0</v>
      </c>
      <c r="AH169" s="96" t="n">
        <v>0</v>
      </c>
      <c r="AI169" s="97" t="n">
        <v>0</v>
      </c>
      <c r="AJ169" s="7"/>
      <c r="AK169" s="28" t="n">
        <v>35</v>
      </c>
      <c r="AL169" s="28" t="n">
        <v>0</v>
      </c>
      <c r="AM169" s="28" t="n">
        <v>0</v>
      </c>
      <c r="AN169" s="94" t="n">
        <v>0</v>
      </c>
      <c r="AO169" s="28"/>
      <c r="AP169" s="69" t="n">
        <v>1</v>
      </c>
      <c r="AQ169" s="40" t="n">
        <v>0</v>
      </c>
      <c r="AR169" s="40" t="n">
        <v>0</v>
      </c>
      <c r="AS169" s="70" t="n">
        <v>0</v>
      </c>
      <c r="AT169" s="7"/>
    </row>
    <row r="170" customFormat="false" ht="12.75" hidden="false" customHeight="false" outlineLevel="0" collapsed="false">
      <c r="A170" s="31" t="s">
        <v>247</v>
      </c>
      <c r="B170" s="2" t="s">
        <v>248</v>
      </c>
      <c r="C170" s="7"/>
      <c r="D170" s="28" t="n">
        <v>2989</v>
      </c>
      <c r="E170" s="29" t="n">
        <f aca="false">D170-SUM(G170:Y170)</f>
        <v>0</v>
      </c>
      <c r="F170" s="7"/>
      <c r="G170" s="93" t="n">
        <v>2450</v>
      </c>
      <c r="H170" s="28" t="n">
        <v>15</v>
      </c>
      <c r="I170" s="28" t="n">
        <v>0</v>
      </c>
      <c r="J170" s="94" t="n">
        <v>0</v>
      </c>
      <c r="K170" s="28" t="n">
        <v>306</v>
      </c>
      <c r="L170" s="28" t="n">
        <v>0</v>
      </c>
      <c r="M170" s="28" t="n">
        <v>0</v>
      </c>
      <c r="N170" s="28" t="n">
        <v>0</v>
      </c>
      <c r="O170" s="28" t="n">
        <v>0</v>
      </c>
      <c r="P170" s="28" t="n">
        <v>0</v>
      </c>
      <c r="Q170" s="28" t="n">
        <v>0</v>
      </c>
      <c r="R170" s="28" t="n">
        <v>23</v>
      </c>
      <c r="S170" s="28" t="n">
        <v>82</v>
      </c>
      <c r="T170" s="28" t="n">
        <v>0</v>
      </c>
      <c r="U170" s="94" t="n">
        <v>113</v>
      </c>
      <c r="V170" s="28" t="n">
        <v>0</v>
      </c>
      <c r="W170" s="28" t="n">
        <v>0</v>
      </c>
      <c r="X170" s="28" t="n">
        <v>0</v>
      </c>
      <c r="Y170" s="95" t="n">
        <v>0</v>
      </c>
      <c r="Z170" s="7"/>
      <c r="AA170" s="95" t="n">
        <v>2989</v>
      </c>
      <c r="AB170" s="7"/>
      <c r="AC170" s="29" t="n">
        <v>15</v>
      </c>
      <c r="AD170" s="29" t="n">
        <v>2450</v>
      </c>
      <c r="AE170" s="96" t="n">
        <v>23</v>
      </c>
      <c r="AF170" s="29" t="n">
        <v>388</v>
      </c>
      <c r="AG170" s="97" t="n">
        <v>113</v>
      </c>
      <c r="AH170" s="96" t="n">
        <v>0</v>
      </c>
      <c r="AI170" s="97" t="n">
        <v>0</v>
      </c>
      <c r="AJ170" s="7"/>
      <c r="AK170" s="28" t="n">
        <v>2465</v>
      </c>
      <c r="AL170" s="28" t="n">
        <v>524</v>
      </c>
      <c r="AM170" s="28" t="n">
        <v>0</v>
      </c>
      <c r="AN170" s="94" t="n">
        <v>0</v>
      </c>
      <c r="AO170" s="28"/>
      <c r="AP170" s="69" t="n">
        <v>0.824690531950485</v>
      </c>
      <c r="AQ170" s="40" t="n">
        <v>0.175309468049515</v>
      </c>
      <c r="AR170" s="40" t="n">
        <v>0</v>
      </c>
      <c r="AS170" s="70" t="n">
        <v>0</v>
      </c>
      <c r="AT170" s="7"/>
    </row>
    <row r="171" customFormat="false" ht="12.75" hidden="false" customHeight="false" outlineLevel="0" collapsed="false">
      <c r="A171" s="31" t="s">
        <v>249</v>
      </c>
      <c r="B171" s="2" t="s">
        <v>250</v>
      </c>
      <c r="C171" s="7"/>
      <c r="D171" s="28" t="n">
        <v>232</v>
      </c>
      <c r="E171" s="29" t="n">
        <f aca="false">D171-SUM(G171:Y171)</f>
        <v>0</v>
      </c>
      <c r="F171" s="7"/>
      <c r="G171" s="93" t="n">
        <v>10</v>
      </c>
      <c r="H171" s="28" t="n">
        <v>202</v>
      </c>
      <c r="I171" s="28" t="n">
        <v>20</v>
      </c>
      <c r="J171" s="94" t="n">
        <v>0</v>
      </c>
      <c r="K171" s="28" t="n">
        <v>0</v>
      </c>
      <c r="L171" s="28" t="n">
        <v>0</v>
      </c>
      <c r="M171" s="28" t="n">
        <v>0</v>
      </c>
      <c r="N171" s="28" t="n">
        <v>0</v>
      </c>
      <c r="O171" s="28" t="n">
        <v>0</v>
      </c>
      <c r="P171" s="28" t="n">
        <v>0</v>
      </c>
      <c r="Q171" s="28" t="n">
        <v>0</v>
      </c>
      <c r="R171" s="28" t="n">
        <v>0</v>
      </c>
      <c r="S171" s="28" t="n">
        <v>0</v>
      </c>
      <c r="T171" s="28" t="n">
        <v>0</v>
      </c>
      <c r="U171" s="94" t="n">
        <v>0</v>
      </c>
      <c r="V171" s="28" t="n">
        <v>0</v>
      </c>
      <c r="W171" s="28" t="n">
        <v>0</v>
      </c>
      <c r="X171" s="28" t="n">
        <v>0</v>
      </c>
      <c r="Y171" s="95" t="n">
        <v>0</v>
      </c>
      <c r="Z171" s="7"/>
      <c r="AA171" s="95" t="n">
        <v>232</v>
      </c>
      <c r="AB171" s="7"/>
      <c r="AC171" s="29" t="n">
        <v>222</v>
      </c>
      <c r="AD171" s="29" t="n">
        <v>10</v>
      </c>
      <c r="AE171" s="96" t="n">
        <v>0</v>
      </c>
      <c r="AF171" s="29" t="n">
        <v>0</v>
      </c>
      <c r="AG171" s="97" t="n">
        <v>0</v>
      </c>
      <c r="AH171" s="96" t="n">
        <v>0</v>
      </c>
      <c r="AI171" s="97" t="n">
        <v>0</v>
      </c>
      <c r="AJ171" s="7"/>
      <c r="AK171" s="28" t="n">
        <v>232</v>
      </c>
      <c r="AL171" s="28" t="n">
        <v>0</v>
      </c>
      <c r="AM171" s="28" t="n">
        <v>0</v>
      </c>
      <c r="AN171" s="94" t="n">
        <v>0</v>
      </c>
      <c r="AO171" s="28"/>
      <c r="AP171" s="69" t="n">
        <v>1</v>
      </c>
      <c r="AQ171" s="40" t="n">
        <v>0</v>
      </c>
      <c r="AR171" s="40" t="n">
        <v>0</v>
      </c>
      <c r="AS171" s="70" t="n">
        <v>0</v>
      </c>
      <c r="AT171" s="7"/>
    </row>
    <row r="172" customFormat="false" ht="12.75" hidden="false" customHeight="false" outlineLevel="0" collapsed="false">
      <c r="A172" s="31" t="s">
        <v>251</v>
      </c>
      <c r="B172" s="2" t="s">
        <v>252</v>
      </c>
      <c r="C172" s="7"/>
      <c r="D172" s="28" t="n">
        <v>1907</v>
      </c>
      <c r="E172" s="29" t="n">
        <f aca="false">D172-SUM(G172:Y172)</f>
        <v>0</v>
      </c>
      <c r="F172" s="7"/>
      <c r="G172" s="93" t="n">
        <v>542</v>
      </c>
      <c r="H172" s="28" t="n">
        <v>1365</v>
      </c>
      <c r="I172" s="28" t="n">
        <v>0</v>
      </c>
      <c r="J172" s="94" t="n">
        <v>0</v>
      </c>
      <c r="K172" s="28" t="n">
        <v>0</v>
      </c>
      <c r="L172" s="28" t="n">
        <v>0</v>
      </c>
      <c r="M172" s="28" t="n">
        <v>0</v>
      </c>
      <c r="N172" s="28" t="n">
        <v>0</v>
      </c>
      <c r="O172" s="28" t="n">
        <v>0</v>
      </c>
      <c r="P172" s="28" t="n">
        <v>0</v>
      </c>
      <c r="Q172" s="28" t="n">
        <v>0</v>
      </c>
      <c r="R172" s="28" t="n">
        <v>0</v>
      </c>
      <c r="S172" s="28" t="n">
        <v>0</v>
      </c>
      <c r="T172" s="28" t="n">
        <v>0</v>
      </c>
      <c r="U172" s="94" t="n">
        <v>0</v>
      </c>
      <c r="V172" s="28" t="n">
        <v>0</v>
      </c>
      <c r="W172" s="28" t="n">
        <v>0</v>
      </c>
      <c r="X172" s="28" t="n">
        <v>0</v>
      </c>
      <c r="Y172" s="95" t="n">
        <v>0</v>
      </c>
      <c r="Z172" s="7"/>
      <c r="AA172" s="95" t="n">
        <v>1907</v>
      </c>
      <c r="AB172" s="7"/>
      <c r="AC172" s="29" t="n">
        <v>1365</v>
      </c>
      <c r="AD172" s="29" t="n">
        <v>542</v>
      </c>
      <c r="AE172" s="96" t="n">
        <v>0</v>
      </c>
      <c r="AF172" s="29" t="n">
        <v>0</v>
      </c>
      <c r="AG172" s="97" t="n">
        <v>0</v>
      </c>
      <c r="AH172" s="96" t="n">
        <v>0</v>
      </c>
      <c r="AI172" s="97" t="n">
        <v>0</v>
      </c>
      <c r="AJ172" s="7"/>
      <c r="AK172" s="28" t="n">
        <v>1907</v>
      </c>
      <c r="AL172" s="28" t="n">
        <v>0</v>
      </c>
      <c r="AM172" s="28" t="n">
        <v>0</v>
      </c>
      <c r="AN172" s="94" t="n">
        <v>0</v>
      </c>
      <c r="AO172" s="28"/>
      <c r="AP172" s="69" t="n">
        <v>1</v>
      </c>
      <c r="AQ172" s="40" t="n">
        <v>0</v>
      </c>
      <c r="AR172" s="40" t="n">
        <v>0</v>
      </c>
      <c r="AS172" s="70" t="n">
        <v>0</v>
      </c>
      <c r="AT172" s="7"/>
    </row>
    <row r="173" customFormat="false" ht="12.75" hidden="false" customHeight="false" outlineLevel="0" collapsed="false">
      <c r="A173" s="31" t="s">
        <v>253</v>
      </c>
      <c r="B173" s="2" t="s">
        <v>254</v>
      </c>
      <c r="C173" s="7"/>
      <c r="D173" s="28" t="n">
        <v>1310</v>
      </c>
      <c r="E173" s="29" t="n">
        <f aca="false">D173-SUM(G173:Y173)</f>
        <v>0</v>
      </c>
      <c r="F173" s="7"/>
      <c r="G173" s="93" t="n">
        <v>259</v>
      </c>
      <c r="H173" s="28" t="n">
        <v>842</v>
      </c>
      <c r="I173" s="28" t="n">
        <v>209</v>
      </c>
      <c r="J173" s="94" t="n">
        <v>0</v>
      </c>
      <c r="K173" s="28" t="n">
        <v>0</v>
      </c>
      <c r="L173" s="28" t="n">
        <v>0</v>
      </c>
      <c r="M173" s="28" t="n">
        <v>0</v>
      </c>
      <c r="N173" s="28" t="n">
        <v>0</v>
      </c>
      <c r="O173" s="28" t="n">
        <v>0</v>
      </c>
      <c r="P173" s="28" t="n">
        <v>0</v>
      </c>
      <c r="Q173" s="28" t="n">
        <v>0</v>
      </c>
      <c r="R173" s="28" t="n">
        <v>0</v>
      </c>
      <c r="S173" s="28" t="n">
        <v>0</v>
      </c>
      <c r="T173" s="28" t="n">
        <v>0</v>
      </c>
      <c r="U173" s="94" t="n">
        <v>0</v>
      </c>
      <c r="V173" s="28" t="n">
        <v>0</v>
      </c>
      <c r="W173" s="28" t="n">
        <v>0</v>
      </c>
      <c r="X173" s="28" t="n">
        <v>0</v>
      </c>
      <c r="Y173" s="95" t="n">
        <v>0</v>
      </c>
      <c r="Z173" s="7"/>
      <c r="AA173" s="95" t="n">
        <v>1310</v>
      </c>
      <c r="AB173" s="7"/>
      <c r="AC173" s="29" t="n">
        <v>1051</v>
      </c>
      <c r="AD173" s="29" t="n">
        <v>259</v>
      </c>
      <c r="AE173" s="96" t="n">
        <v>0</v>
      </c>
      <c r="AF173" s="29" t="n">
        <v>0</v>
      </c>
      <c r="AG173" s="97" t="n">
        <v>0</v>
      </c>
      <c r="AH173" s="96" t="n">
        <v>0</v>
      </c>
      <c r="AI173" s="97" t="n">
        <v>0</v>
      </c>
      <c r="AJ173" s="7"/>
      <c r="AK173" s="28" t="n">
        <v>1310</v>
      </c>
      <c r="AL173" s="28" t="n">
        <v>0</v>
      </c>
      <c r="AM173" s="28" t="n">
        <v>0</v>
      </c>
      <c r="AN173" s="94" t="n">
        <v>0</v>
      </c>
      <c r="AO173" s="28"/>
      <c r="AP173" s="69" t="n">
        <v>1</v>
      </c>
      <c r="AQ173" s="40" t="n">
        <v>0</v>
      </c>
      <c r="AR173" s="40" t="n">
        <v>0</v>
      </c>
      <c r="AS173" s="70" t="n">
        <v>0</v>
      </c>
      <c r="AT173" s="7"/>
    </row>
    <row r="174" customFormat="false" ht="12.75" hidden="false" customHeight="false" outlineLevel="0" collapsed="false">
      <c r="A174" s="31" t="s">
        <v>255</v>
      </c>
      <c r="B174" s="2" t="s">
        <v>256</v>
      </c>
      <c r="C174" s="7"/>
      <c r="D174" s="28" t="n">
        <v>321</v>
      </c>
      <c r="E174" s="29" t="n">
        <f aca="false">D174-SUM(G174:Y174)</f>
        <v>0</v>
      </c>
      <c r="F174" s="7"/>
      <c r="G174" s="93" t="n">
        <v>309</v>
      </c>
      <c r="H174" s="28" t="n">
        <v>0</v>
      </c>
      <c r="I174" s="28" t="n">
        <v>0</v>
      </c>
      <c r="J174" s="94" t="n">
        <v>0</v>
      </c>
      <c r="K174" s="28" t="n">
        <v>12</v>
      </c>
      <c r="L174" s="28" t="n">
        <v>0</v>
      </c>
      <c r="M174" s="28" t="n">
        <v>0</v>
      </c>
      <c r="N174" s="28" t="n">
        <v>0</v>
      </c>
      <c r="O174" s="28" t="n">
        <v>0</v>
      </c>
      <c r="P174" s="28" t="n">
        <v>0</v>
      </c>
      <c r="Q174" s="28" t="n">
        <v>0</v>
      </c>
      <c r="R174" s="28" t="n">
        <v>0</v>
      </c>
      <c r="S174" s="28" t="n">
        <v>0</v>
      </c>
      <c r="T174" s="28" t="n">
        <v>0</v>
      </c>
      <c r="U174" s="94" t="n">
        <v>0</v>
      </c>
      <c r="V174" s="28" t="n">
        <v>0</v>
      </c>
      <c r="W174" s="28" t="n">
        <v>0</v>
      </c>
      <c r="X174" s="28" t="n">
        <v>0</v>
      </c>
      <c r="Y174" s="95" t="n">
        <v>0</v>
      </c>
      <c r="Z174" s="7"/>
      <c r="AA174" s="95" t="n">
        <v>321</v>
      </c>
      <c r="AB174" s="7"/>
      <c r="AC174" s="29" t="n">
        <v>0</v>
      </c>
      <c r="AD174" s="29" t="n">
        <v>309</v>
      </c>
      <c r="AE174" s="96" t="n">
        <v>0</v>
      </c>
      <c r="AF174" s="29" t="n">
        <v>12</v>
      </c>
      <c r="AG174" s="97" t="n">
        <v>0</v>
      </c>
      <c r="AH174" s="96" t="n">
        <v>0</v>
      </c>
      <c r="AI174" s="97" t="n">
        <v>0</v>
      </c>
      <c r="AJ174" s="7"/>
      <c r="AK174" s="28" t="n">
        <v>309</v>
      </c>
      <c r="AL174" s="28" t="n">
        <v>12</v>
      </c>
      <c r="AM174" s="28" t="n">
        <v>0</v>
      </c>
      <c r="AN174" s="94" t="n">
        <v>0</v>
      </c>
      <c r="AO174" s="28"/>
      <c r="AP174" s="69" t="n">
        <v>0.962616822429907</v>
      </c>
      <c r="AQ174" s="40" t="n">
        <v>0.0373831775700935</v>
      </c>
      <c r="AR174" s="40" t="n">
        <v>0</v>
      </c>
      <c r="AS174" s="70" t="n">
        <v>0</v>
      </c>
      <c r="AT174" s="7"/>
    </row>
    <row r="175" customFormat="false" ht="12.75" hidden="false" customHeight="false" outlineLevel="0" collapsed="false">
      <c r="A175" s="31" t="s">
        <v>257</v>
      </c>
      <c r="B175" s="2" t="s">
        <v>204</v>
      </c>
      <c r="C175" s="7"/>
      <c r="D175" s="28" t="n">
        <v>734</v>
      </c>
      <c r="E175" s="29" t="n">
        <f aca="false">D175-SUM(G175:Y175)</f>
        <v>0</v>
      </c>
      <c r="F175" s="7"/>
      <c r="G175" s="93" t="n">
        <v>734</v>
      </c>
      <c r="H175" s="28" t="n">
        <v>0</v>
      </c>
      <c r="I175" s="28" t="n">
        <v>0</v>
      </c>
      <c r="J175" s="94" t="n">
        <v>0</v>
      </c>
      <c r="K175" s="28" t="n">
        <v>0</v>
      </c>
      <c r="L175" s="28" t="n">
        <v>0</v>
      </c>
      <c r="M175" s="28" t="n">
        <v>0</v>
      </c>
      <c r="N175" s="28" t="n">
        <v>0</v>
      </c>
      <c r="O175" s="28" t="n">
        <v>0</v>
      </c>
      <c r="P175" s="28" t="n">
        <v>0</v>
      </c>
      <c r="Q175" s="28" t="n">
        <v>0</v>
      </c>
      <c r="R175" s="28" t="n">
        <v>0</v>
      </c>
      <c r="S175" s="28" t="n">
        <v>0</v>
      </c>
      <c r="T175" s="28" t="n">
        <v>0</v>
      </c>
      <c r="U175" s="94" t="n">
        <v>0</v>
      </c>
      <c r="V175" s="28" t="n">
        <v>0</v>
      </c>
      <c r="W175" s="28" t="n">
        <v>0</v>
      </c>
      <c r="X175" s="28" t="n">
        <v>0</v>
      </c>
      <c r="Y175" s="95" t="n">
        <v>0</v>
      </c>
      <c r="Z175" s="7"/>
      <c r="AA175" s="95" t="n">
        <v>734</v>
      </c>
      <c r="AB175" s="7"/>
      <c r="AC175" s="29" t="n">
        <v>0</v>
      </c>
      <c r="AD175" s="29" t="n">
        <v>734</v>
      </c>
      <c r="AE175" s="96" t="n">
        <v>0</v>
      </c>
      <c r="AF175" s="29" t="n">
        <v>0</v>
      </c>
      <c r="AG175" s="97" t="n">
        <v>0</v>
      </c>
      <c r="AH175" s="96" t="n">
        <v>0</v>
      </c>
      <c r="AI175" s="97" t="n">
        <v>0</v>
      </c>
      <c r="AJ175" s="7"/>
      <c r="AK175" s="28" t="n">
        <v>734</v>
      </c>
      <c r="AL175" s="28" t="n">
        <v>0</v>
      </c>
      <c r="AM175" s="28" t="n">
        <v>0</v>
      </c>
      <c r="AN175" s="94" t="n">
        <v>0</v>
      </c>
      <c r="AO175" s="28"/>
      <c r="AP175" s="69" t="n">
        <v>1</v>
      </c>
      <c r="AQ175" s="40" t="n">
        <v>0</v>
      </c>
      <c r="AR175" s="40" t="n">
        <v>0</v>
      </c>
      <c r="AS175" s="70" t="n">
        <v>0</v>
      </c>
      <c r="AT175" s="7"/>
    </row>
    <row r="176" customFormat="false" ht="12.75" hidden="false" customHeight="false" outlineLevel="0" collapsed="false">
      <c r="A176" s="31" t="s">
        <v>258</v>
      </c>
      <c r="B176" s="2" t="s">
        <v>259</v>
      </c>
      <c r="C176" s="7"/>
      <c r="D176" s="28" t="n">
        <v>148</v>
      </c>
      <c r="E176" s="29" t="n">
        <f aca="false">D176-SUM(G176:Y176)</f>
        <v>0</v>
      </c>
      <c r="F176" s="7"/>
      <c r="G176" s="93" t="n">
        <v>148</v>
      </c>
      <c r="H176" s="28" t="n">
        <v>0</v>
      </c>
      <c r="I176" s="28" t="n">
        <v>0</v>
      </c>
      <c r="J176" s="94" t="n">
        <v>0</v>
      </c>
      <c r="K176" s="28" t="n">
        <v>0</v>
      </c>
      <c r="L176" s="28" t="n">
        <v>0</v>
      </c>
      <c r="M176" s="28" t="n">
        <v>0</v>
      </c>
      <c r="N176" s="28" t="n">
        <v>0</v>
      </c>
      <c r="O176" s="28" t="n">
        <v>0</v>
      </c>
      <c r="P176" s="28" t="n">
        <v>0</v>
      </c>
      <c r="Q176" s="28" t="n">
        <v>0</v>
      </c>
      <c r="R176" s="28" t="n">
        <v>0</v>
      </c>
      <c r="S176" s="28" t="n">
        <v>0</v>
      </c>
      <c r="T176" s="28" t="n">
        <v>0</v>
      </c>
      <c r="U176" s="94" t="n">
        <v>0</v>
      </c>
      <c r="V176" s="28" t="n">
        <v>0</v>
      </c>
      <c r="W176" s="28" t="n">
        <v>0</v>
      </c>
      <c r="X176" s="28" t="n">
        <v>0</v>
      </c>
      <c r="Y176" s="95" t="n">
        <v>0</v>
      </c>
      <c r="Z176" s="7"/>
      <c r="AA176" s="95" t="n">
        <v>148</v>
      </c>
      <c r="AB176" s="7"/>
      <c r="AC176" s="29" t="n">
        <v>0</v>
      </c>
      <c r="AD176" s="29" t="n">
        <v>148</v>
      </c>
      <c r="AE176" s="96" t="n">
        <v>0</v>
      </c>
      <c r="AF176" s="29" t="n">
        <v>0</v>
      </c>
      <c r="AG176" s="97" t="n">
        <v>0</v>
      </c>
      <c r="AH176" s="96" t="n">
        <v>0</v>
      </c>
      <c r="AI176" s="97" t="n">
        <v>0</v>
      </c>
      <c r="AJ176" s="7"/>
      <c r="AK176" s="28" t="n">
        <v>148</v>
      </c>
      <c r="AL176" s="28" t="n">
        <v>0</v>
      </c>
      <c r="AM176" s="28" t="n">
        <v>0</v>
      </c>
      <c r="AN176" s="94" t="n">
        <v>0</v>
      </c>
      <c r="AO176" s="28"/>
      <c r="AP176" s="69" t="n">
        <v>1</v>
      </c>
      <c r="AQ176" s="40" t="n">
        <v>0</v>
      </c>
      <c r="AR176" s="40" t="n">
        <v>0</v>
      </c>
      <c r="AS176" s="70" t="n">
        <v>0</v>
      </c>
      <c r="AT176" s="7"/>
    </row>
    <row r="177" customFormat="false" ht="12.75" hidden="false" customHeight="false" outlineLevel="0" collapsed="false">
      <c r="A177" s="31" t="s">
        <v>260</v>
      </c>
      <c r="B177" s="2" t="s">
        <v>261</v>
      </c>
      <c r="C177" s="7"/>
      <c r="D177" s="28" t="n">
        <v>4737</v>
      </c>
      <c r="E177" s="29" t="n">
        <f aca="false">D177-SUM(G177:Y177)</f>
        <v>0</v>
      </c>
      <c r="F177" s="7"/>
      <c r="G177" s="93" t="n">
        <v>0</v>
      </c>
      <c r="H177" s="28" t="n">
        <v>4725</v>
      </c>
      <c r="I177" s="28" t="n">
        <v>12</v>
      </c>
      <c r="J177" s="94" t="n">
        <v>0</v>
      </c>
      <c r="K177" s="28" t="n">
        <v>0</v>
      </c>
      <c r="L177" s="28" t="n">
        <v>0</v>
      </c>
      <c r="M177" s="28" t="n">
        <v>0</v>
      </c>
      <c r="N177" s="28" t="n">
        <v>0</v>
      </c>
      <c r="O177" s="28" t="n">
        <v>0</v>
      </c>
      <c r="P177" s="28" t="n">
        <v>0</v>
      </c>
      <c r="Q177" s="28" t="n">
        <v>0</v>
      </c>
      <c r="R177" s="28" t="n">
        <v>0</v>
      </c>
      <c r="S177" s="28" t="n">
        <v>0</v>
      </c>
      <c r="T177" s="28" t="n">
        <v>0</v>
      </c>
      <c r="U177" s="94" t="n">
        <v>0</v>
      </c>
      <c r="V177" s="28" t="n">
        <v>0</v>
      </c>
      <c r="W177" s="28" t="n">
        <v>0</v>
      </c>
      <c r="X177" s="28" t="n">
        <v>0</v>
      </c>
      <c r="Y177" s="95" t="n">
        <v>0</v>
      </c>
      <c r="Z177" s="7"/>
      <c r="AA177" s="95" t="n">
        <v>4737</v>
      </c>
      <c r="AB177" s="7"/>
      <c r="AC177" s="29" t="n">
        <v>4737</v>
      </c>
      <c r="AD177" s="29" t="n">
        <v>0</v>
      </c>
      <c r="AE177" s="96" t="n">
        <v>0</v>
      </c>
      <c r="AF177" s="29" t="n">
        <v>0</v>
      </c>
      <c r="AG177" s="97" t="n">
        <v>0</v>
      </c>
      <c r="AH177" s="96" t="n">
        <v>0</v>
      </c>
      <c r="AI177" s="97" t="n">
        <v>0</v>
      </c>
      <c r="AJ177" s="7"/>
      <c r="AK177" s="28" t="n">
        <v>4737</v>
      </c>
      <c r="AL177" s="28" t="n">
        <v>0</v>
      </c>
      <c r="AM177" s="28" t="n">
        <v>0</v>
      </c>
      <c r="AN177" s="94" t="n">
        <v>0</v>
      </c>
      <c r="AO177" s="28"/>
      <c r="AP177" s="69" t="n">
        <v>1</v>
      </c>
      <c r="AQ177" s="40" t="n">
        <v>0</v>
      </c>
      <c r="AR177" s="40" t="n">
        <v>0</v>
      </c>
      <c r="AS177" s="70" t="n">
        <v>0</v>
      </c>
      <c r="AT177" s="7"/>
    </row>
    <row r="178" customFormat="false" ht="12.75" hidden="false" customHeight="false" outlineLevel="0" collapsed="false">
      <c r="A178" s="31" t="s">
        <v>262</v>
      </c>
      <c r="B178" s="2" t="s">
        <v>263</v>
      </c>
      <c r="C178" s="7"/>
      <c r="D178" s="28" t="n">
        <v>99</v>
      </c>
      <c r="E178" s="29" t="n">
        <f aca="false">D178-SUM(G178:Y178)</f>
        <v>0</v>
      </c>
      <c r="F178" s="7"/>
      <c r="G178" s="93" t="n">
        <v>99</v>
      </c>
      <c r="H178" s="28" t="n">
        <v>0</v>
      </c>
      <c r="I178" s="28" t="n">
        <v>0</v>
      </c>
      <c r="J178" s="94" t="n">
        <v>0</v>
      </c>
      <c r="K178" s="28" t="n">
        <v>0</v>
      </c>
      <c r="L178" s="28" t="n">
        <v>0</v>
      </c>
      <c r="M178" s="28" t="n">
        <v>0</v>
      </c>
      <c r="N178" s="28" t="n">
        <v>0</v>
      </c>
      <c r="O178" s="28" t="n">
        <v>0</v>
      </c>
      <c r="P178" s="28" t="n">
        <v>0</v>
      </c>
      <c r="Q178" s="28" t="n">
        <v>0</v>
      </c>
      <c r="R178" s="28" t="n">
        <v>0</v>
      </c>
      <c r="S178" s="28" t="n">
        <v>0</v>
      </c>
      <c r="T178" s="28" t="n">
        <v>0</v>
      </c>
      <c r="U178" s="94" t="n">
        <v>0</v>
      </c>
      <c r="V178" s="28" t="n">
        <v>0</v>
      </c>
      <c r="W178" s="28" t="n">
        <v>0</v>
      </c>
      <c r="X178" s="28" t="n">
        <v>0</v>
      </c>
      <c r="Y178" s="95" t="n">
        <v>0</v>
      </c>
      <c r="Z178" s="7"/>
      <c r="AA178" s="95" t="n">
        <v>99</v>
      </c>
      <c r="AB178" s="7"/>
      <c r="AC178" s="29" t="n">
        <v>0</v>
      </c>
      <c r="AD178" s="29" t="n">
        <v>99</v>
      </c>
      <c r="AE178" s="96" t="n">
        <v>0</v>
      </c>
      <c r="AF178" s="29" t="n">
        <v>0</v>
      </c>
      <c r="AG178" s="97" t="n">
        <v>0</v>
      </c>
      <c r="AH178" s="96" t="n">
        <v>0</v>
      </c>
      <c r="AI178" s="97" t="n">
        <v>0</v>
      </c>
      <c r="AJ178" s="7"/>
      <c r="AK178" s="28" t="n">
        <v>99</v>
      </c>
      <c r="AL178" s="28" t="n">
        <v>0</v>
      </c>
      <c r="AM178" s="28" t="n">
        <v>0</v>
      </c>
      <c r="AN178" s="94" t="n">
        <v>0</v>
      </c>
      <c r="AO178" s="28"/>
      <c r="AP178" s="69" t="n">
        <v>1</v>
      </c>
      <c r="AQ178" s="40" t="n">
        <v>0</v>
      </c>
      <c r="AR178" s="40" t="n">
        <v>0</v>
      </c>
      <c r="AS178" s="70" t="n">
        <v>0</v>
      </c>
      <c r="AT178" s="7"/>
    </row>
    <row r="179" customFormat="false" ht="12.75" hidden="false" customHeight="false" outlineLevel="0" collapsed="false">
      <c r="A179" s="31" t="s">
        <v>264</v>
      </c>
      <c r="B179" s="2" t="s">
        <v>265</v>
      </c>
      <c r="C179" s="7"/>
      <c r="D179" s="28" t="n">
        <v>218</v>
      </c>
      <c r="E179" s="29" t="n">
        <f aca="false">D179-SUM(G179:Y179)</f>
        <v>0</v>
      </c>
      <c r="F179" s="7"/>
      <c r="G179" s="93" t="n">
        <v>193</v>
      </c>
      <c r="H179" s="28" t="n">
        <v>0</v>
      </c>
      <c r="I179" s="28" t="n">
        <v>0</v>
      </c>
      <c r="J179" s="94" t="n">
        <v>0</v>
      </c>
      <c r="K179" s="28" t="n">
        <v>25</v>
      </c>
      <c r="L179" s="28" t="n">
        <v>0</v>
      </c>
      <c r="M179" s="28" t="n">
        <v>0</v>
      </c>
      <c r="N179" s="28" t="n">
        <v>0</v>
      </c>
      <c r="O179" s="28" t="n">
        <v>0</v>
      </c>
      <c r="P179" s="28" t="n">
        <v>0</v>
      </c>
      <c r="Q179" s="28" t="n">
        <v>0</v>
      </c>
      <c r="R179" s="28" t="n">
        <v>0</v>
      </c>
      <c r="S179" s="28" t="n">
        <v>0</v>
      </c>
      <c r="T179" s="28" t="n">
        <v>0</v>
      </c>
      <c r="U179" s="94" t="n">
        <v>0</v>
      </c>
      <c r="V179" s="28" t="n">
        <v>0</v>
      </c>
      <c r="W179" s="28" t="n">
        <v>0</v>
      </c>
      <c r="X179" s="28" t="n">
        <v>0</v>
      </c>
      <c r="Y179" s="95" t="n">
        <v>0</v>
      </c>
      <c r="Z179" s="7"/>
      <c r="AA179" s="95" t="n">
        <v>218</v>
      </c>
      <c r="AB179" s="7"/>
      <c r="AC179" s="29" t="n">
        <v>0</v>
      </c>
      <c r="AD179" s="29" t="n">
        <v>193</v>
      </c>
      <c r="AE179" s="96" t="n">
        <v>0</v>
      </c>
      <c r="AF179" s="29" t="n">
        <v>25</v>
      </c>
      <c r="AG179" s="97" t="n">
        <v>0</v>
      </c>
      <c r="AH179" s="96" t="n">
        <v>0</v>
      </c>
      <c r="AI179" s="97" t="n">
        <v>0</v>
      </c>
      <c r="AJ179" s="7"/>
      <c r="AK179" s="28" t="n">
        <v>193</v>
      </c>
      <c r="AL179" s="28" t="n">
        <v>25</v>
      </c>
      <c r="AM179" s="28" t="n">
        <v>0</v>
      </c>
      <c r="AN179" s="94" t="n">
        <v>0</v>
      </c>
      <c r="AO179" s="28"/>
      <c r="AP179" s="69" t="n">
        <v>0.885321100917431</v>
      </c>
      <c r="AQ179" s="40" t="n">
        <v>0.114678899082569</v>
      </c>
      <c r="AR179" s="40" t="n">
        <v>0</v>
      </c>
      <c r="AS179" s="70" t="n">
        <v>0</v>
      </c>
      <c r="AT179" s="7"/>
    </row>
    <row r="180" customFormat="false" ht="12.75" hidden="false" customHeight="false" outlineLevel="0" collapsed="false">
      <c r="A180" s="31" t="s">
        <v>266</v>
      </c>
      <c r="B180" s="2" t="s">
        <v>267</v>
      </c>
      <c r="C180" s="7"/>
      <c r="D180" s="28" t="n">
        <v>409</v>
      </c>
      <c r="E180" s="29" t="n">
        <f aca="false">D180-SUM(G180:Y180)</f>
        <v>0</v>
      </c>
      <c r="F180" s="7"/>
      <c r="G180" s="93" t="n">
        <v>409</v>
      </c>
      <c r="H180" s="28" t="n">
        <v>0</v>
      </c>
      <c r="I180" s="28" t="n">
        <v>0</v>
      </c>
      <c r="J180" s="94" t="n">
        <v>0</v>
      </c>
      <c r="K180" s="28" t="n">
        <v>0</v>
      </c>
      <c r="L180" s="28" t="n">
        <v>0</v>
      </c>
      <c r="M180" s="28" t="n">
        <v>0</v>
      </c>
      <c r="N180" s="28" t="n">
        <v>0</v>
      </c>
      <c r="O180" s="28" t="n">
        <v>0</v>
      </c>
      <c r="P180" s="28" t="n">
        <v>0</v>
      </c>
      <c r="Q180" s="28" t="n">
        <v>0</v>
      </c>
      <c r="R180" s="28" t="n">
        <v>0</v>
      </c>
      <c r="S180" s="28" t="n">
        <v>0</v>
      </c>
      <c r="T180" s="28" t="n">
        <v>0</v>
      </c>
      <c r="U180" s="94" t="n">
        <v>0</v>
      </c>
      <c r="V180" s="28" t="n">
        <v>0</v>
      </c>
      <c r="W180" s="28" t="n">
        <v>0</v>
      </c>
      <c r="X180" s="28" t="n">
        <v>0</v>
      </c>
      <c r="Y180" s="95" t="n">
        <v>0</v>
      </c>
      <c r="Z180" s="7"/>
      <c r="AA180" s="95" t="n">
        <v>409</v>
      </c>
      <c r="AB180" s="7"/>
      <c r="AC180" s="29" t="n">
        <v>0</v>
      </c>
      <c r="AD180" s="29" t="n">
        <v>409</v>
      </c>
      <c r="AE180" s="96" t="n">
        <v>0</v>
      </c>
      <c r="AF180" s="29" t="n">
        <v>0</v>
      </c>
      <c r="AG180" s="97" t="n">
        <v>0</v>
      </c>
      <c r="AH180" s="96" t="n">
        <v>0</v>
      </c>
      <c r="AI180" s="97" t="n">
        <v>0</v>
      </c>
      <c r="AJ180" s="7"/>
      <c r="AK180" s="28" t="n">
        <v>409</v>
      </c>
      <c r="AL180" s="28" t="n">
        <v>0</v>
      </c>
      <c r="AM180" s="28" t="n">
        <v>0</v>
      </c>
      <c r="AN180" s="94" t="n">
        <v>0</v>
      </c>
      <c r="AO180" s="28"/>
      <c r="AP180" s="69" t="n">
        <v>1</v>
      </c>
      <c r="AQ180" s="40" t="n">
        <v>0</v>
      </c>
      <c r="AR180" s="40" t="n">
        <v>0</v>
      </c>
      <c r="AS180" s="70" t="n">
        <v>0</v>
      </c>
      <c r="AT180" s="7"/>
    </row>
    <row r="181" customFormat="false" ht="12.75" hidden="false" customHeight="false" outlineLevel="0" collapsed="false">
      <c r="A181" s="31"/>
      <c r="B181" s="36" t="s">
        <v>268</v>
      </c>
      <c r="C181" s="7"/>
      <c r="D181" s="33" t="n">
        <f aca="false">SUM(D155:D180)</f>
        <v>23937</v>
      </c>
      <c r="E181" s="33" t="n">
        <f aca="false">SUM(E155:E180)</f>
        <v>0</v>
      </c>
      <c r="F181" s="7"/>
      <c r="G181" s="34" t="n">
        <f aca="false">SUM(G155:G180)</f>
        <v>10175</v>
      </c>
      <c r="H181" s="33" t="n">
        <f aca="false">SUM(H155:H180)</f>
        <v>11579</v>
      </c>
      <c r="I181" s="33" t="n">
        <f aca="false">SUM(I155:I180)</f>
        <v>612</v>
      </c>
      <c r="J181" s="35" t="n">
        <f aca="false">SUM(J155:J180)</f>
        <v>0</v>
      </c>
      <c r="K181" s="33" t="n">
        <f aca="false">SUM(K155:K180)</f>
        <v>1131</v>
      </c>
      <c r="L181" s="33" t="n">
        <f aca="false">SUM(L155:L180)</f>
        <v>0</v>
      </c>
      <c r="M181" s="33" t="n">
        <f aca="false">SUM(M155:M180)</f>
        <v>0</v>
      </c>
      <c r="N181" s="33" t="n">
        <f aca="false">SUM(N155:N180)</f>
        <v>0</v>
      </c>
      <c r="O181" s="33" t="n">
        <f aca="false">SUM(O155:O180)</f>
        <v>0</v>
      </c>
      <c r="P181" s="33" t="n">
        <f aca="false">SUM(P155:P180)</f>
        <v>0</v>
      </c>
      <c r="Q181" s="33" t="n">
        <f aca="false">SUM(Q155:Q180)</f>
        <v>0</v>
      </c>
      <c r="R181" s="33" t="n">
        <f aca="false">SUM(R155:R180)</f>
        <v>49</v>
      </c>
      <c r="S181" s="33" t="n">
        <f aca="false">SUM(S155:S180)</f>
        <v>82</v>
      </c>
      <c r="T181" s="33" t="n">
        <f aca="false">SUM(T155:T180)</f>
        <v>0</v>
      </c>
      <c r="U181" s="35" t="n">
        <f aca="false">SUM(U155:U180)</f>
        <v>309</v>
      </c>
      <c r="V181" s="33" t="n">
        <f aca="false">SUM(V155:V180)</f>
        <v>0</v>
      </c>
      <c r="W181" s="33" t="n">
        <f aca="false">SUM(W155:W180)</f>
        <v>0</v>
      </c>
      <c r="X181" s="33" t="n">
        <f aca="false">SUM(X155:X180)</f>
        <v>0</v>
      </c>
      <c r="Y181" s="98" t="n">
        <f aca="false">SUM(Y155:Y180)</f>
        <v>0</v>
      </c>
      <c r="Z181" s="7"/>
      <c r="AA181" s="98" t="n">
        <f aca="false">SUM(AA155:AA180)</f>
        <v>23937</v>
      </c>
      <c r="AB181" s="7"/>
      <c r="AC181" s="33" t="n">
        <f aca="false">SUM(AC155:AC180)</f>
        <v>12191</v>
      </c>
      <c r="AD181" s="33" t="n">
        <f aca="false">SUM(AD155:AD180)</f>
        <v>10175</v>
      </c>
      <c r="AE181" s="34" t="n">
        <f aca="false">SUM(AE155:AE180)</f>
        <v>49</v>
      </c>
      <c r="AF181" s="33" t="n">
        <f aca="false">SUM(AF155:AF180)</f>
        <v>1213</v>
      </c>
      <c r="AG181" s="35" t="n">
        <f aca="false">SUM(AG155:AG180)</f>
        <v>309</v>
      </c>
      <c r="AH181" s="34" t="n">
        <f aca="false">SUM(AH155:AH180)</f>
        <v>0</v>
      </c>
      <c r="AI181" s="35" t="n">
        <f aca="false">SUM(AI155:AI180)</f>
        <v>0</v>
      </c>
      <c r="AJ181" s="7"/>
      <c r="AK181" s="33" t="n">
        <f aca="false">SUM(AK155:AK180)</f>
        <v>22366</v>
      </c>
      <c r="AL181" s="33" t="n">
        <f aca="false">SUM(AL155:AL180)</f>
        <v>1571</v>
      </c>
      <c r="AM181" s="33" t="n">
        <f aca="false">SUM(AM155:AM180)</f>
        <v>0</v>
      </c>
      <c r="AN181" s="35" t="n">
        <f aca="false">SUM(AN155:AN180)</f>
        <v>0</v>
      </c>
      <c r="AO181" s="28"/>
      <c r="AP181" s="69"/>
      <c r="AS181" s="70"/>
      <c r="AT181" s="7"/>
    </row>
    <row r="182" customFormat="false" ht="12.75" hidden="false" customHeight="false" outlineLevel="0" collapsed="false">
      <c r="A182" s="31"/>
      <c r="C182" s="7"/>
      <c r="D182" s="28"/>
      <c r="E182" s="29"/>
      <c r="F182" s="7"/>
      <c r="G182" s="93"/>
      <c r="H182" s="28"/>
      <c r="I182" s="28"/>
      <c r="J182" s="94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94"/>
      <c r="V182" s="28"/>
      <c r="W182" s="28"/>
      <c r="X182" s="28"/>
      <c r="Y182" s="95"/>
      <c r="Z182" s="7"/>
      <c r="AA182" s="95"/>
      <c r="AB182" s="7"/>
      <c r="AC182" s="29"/>
      <c r="AD182" s="29"/>
      <c r="AE182" s="96"/>
      <c r="AF182" s="29"/>
      <c r="AG182" s="97"/>
      <c r="AH182" s="96"/>
      <c r="AI182" s="97"/>
      <c r="AJ182" s="7"/>
      <c r="AK182" s="28"/>
      <c r="AL182" s="28"/>
      <c r="AM182" s="28"/>
      <c r="AN182" s="94"/>
      <c r="AO182" s="28"/>
      <c r="AP182" s="69"/>
      <c r="AS182" s="70"/>
      <c r="AT182" s="7"/>
    </row>
    <row r="183" customFormat="false" ht="12.75" hidden="false" customHeight="false" outlineLevel="0" collapsed="false">
      <c r="A183" s="37" t="s">
        <v>269</v>
      </c>
      <c r="C183" s="7"/>
      <c r="D183" s="28"/>
      <c r="E183" s="29"/>
      <c r="F183" s="7"/>
      <c r="G183" s="93"/>
      <c r="H183" s="28"/>
      <c r="I183" s="28"/>
      <c r="J183" s="94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94"/>
      <c r="V183" s="28"/>
      <c r="W183" s="28"/>
      <c r="X183" s="28"/>
      <c r="Y183" s="95"/>
      <c r="Z183" s="7"/>
      <c r="AA183" s="95"/>
      <c r="AB183" s="7"/>
      <c r="AC183" s="29"/>
      <c r="AD183" s="29"/>
      <c r="AE183" s="96"/>
      <c r="AF183" s="29"/>
      <c r="AG183" s="97"/>
      <c r="AH183" s="96"/>
      <c r="AI183" s="97"/>
      <c r="AJ183" s="7"/>
      <c r="AK183" s="28"/>
      <c r="AL183" s="28"/>
      <c r="AM183" s="28"/>
      <c r="AN183" s="94"/>
      <c r="AO183" s="28"/>
      <c r="AP183" s="69"/>
      <c r="AS183" s="70"/>
      <c r="AT183" s="7"/>
    </row>
    <row r="184" customFormat="false" ht="12.75" hidden="false" customHeight="false" outlineLevel="0" collapsed="false">
      <c r="A184" s="31" t="s">
        <v>270</v>
      </c>
      <c r="B184" s="2" t="s">
        <v>271</v>
      </c>
      <c r="C184" s="7"/>
      <c r="D184" s="28" t="n">
        <v>17880</v>
      </c>
      <c r="E184" s="29" t="n">
        <f aca="false">D184-SUM(G184:Y184)</f>
        <v>0</v>
      </c>
      <c r="F184" s="7"/>
      <c r="G184" s="93" t="n">
        <v>11009</v>
      </c>
      <c r="H184" s="28" t="n">
        <v>0</v>
      </c>
      <c r="I184" s="28" t="n">
        <v>0</v>
      </c>
      <c r="J184" s="94" t="n">
        <v>0</v>
      </c>
      <c r="K184" s="28" t="n">
        <v>0</v>
      </c>
      <c r="L184" s="28" t="n">
        <v>0</v>
      </c>
      <c r="M184" s="28" t="n">
        <v>0</v>
      </c>
      <c r="N184" s="28" t="n">
        <v>0</v>
      </c>
      <c r="O184" s="28" t="n">
        <v>0</v>
      </c>
      <c r="P184" s="28" t="n">
        <v>0</v>
      </c>
      <c r="Q184" s="28" t="n">
        <v>0</v>
      </c>
      <c r="R184" s="28" t="n">
        <v>0</v>
      </c>
      <c r="S184" s="28" t="n">
        <v>0</v>
      </c>
      <c r="T184" s="28" t="n">
        <v>0</v>
      </c>
      <c r="U184" s="94" t="n">
        <v>6871</v>
      </c>
      <c r="V184" s="28" t="n">
        <v>0</v>
      </c>
      <c r="W184" s="28" t="n">
        <v>0</v>
      </c>
      <c r="X184" s="28" t="n">
        <v>0</v>
      </c>
      <c r="Y184" s="95" t="n">
        <v>0</v>
      </c>
      <c r="Z184" s="7"/>
      <c r="AA184" s="95" t="n">
        <v>17880</v>
      </c>
      <c r="AB184" s="7"/>
      <c r="AC184" s="29" t="n">
        <v>0</v>
      </c>
      <c r="AD184" s="29" t="n">
        <v>11009</v>
      </c>
      <c r="AE184" s="96" t="n">
        <v>0</v>
      </c>
      <c r="AF184" s="29" t="n">
        <v>0</v>
      </c>
      <c r="AG184" s="97" t="n">
        <v>6871</v>
      </c>
      <c r="AH184" s="96" t="n">
        <v>0</v>
      </c>
      <c r="AI184" s="97" t="n">
        <v>0</v>
      </c>
      <c r="AJ184" s="7"/>
      <c r="AK184" s="28" t="n">
        <v>11009</v>
      </c>
      <c r="AL184" s="28" t="n">
        <v>6871</v>
      </c>
      <c r="AM184" s="28" t="n">
        <v>0</v>
      </c>
      <c r="AN184" s="94" t="n">
        <v>0</v>
      </c>
      <c r="AO184" s="28"/>
      <c r="AP184" s="69" t="n">
        <v>0.615715883668904</v>
      </c>
      <c r="AQ184" s="40" t="n">
        <v>0.384284116331096</v>
      </c>
      <c r="AR184" s="40" t="n">
        <v>0</v>
      </c>
      <c r="AS184" s="70" t="n">
        <v>0</v>
      </c>
      <c r="AT184" s="7"/>
    </row>
    <row r="185" customFormat="false" ht="12.75" hidden="false" customHeight="false" outlineLevel="0" collapsed="false">
      <c r="A185" s="31" t="s">
        <v>272</v>
      </c>
      <c r="B185" s="2" t="s">
        <v>273</v>
      </c>
      <c r="C185" s="7"/>
      <c r="D185" s="28" t="n">
        <v>66042</v>
      </c>
      <c r="E185" s="29" t="n">
        <f aca="false">D185-SUM(G185:Y185)</f>
        <v>0</v>
      </c>
      <c r="F185" s="7"/>
      <c r="G185" s="93" t="n">
        <v>40662</v>
      </c>
      <c r="H185" s="28" t="n">
        <v>0</v>
      </c>
      <c r="I185" s="28" t="n">
        <v>0</v>
      </c>
      <c r="J185" s="94" t="n">
        <v>0</v>
      </c>
      <c r="K185" s="28" t="n">
        <v>0</v>
      </c>
      <c r="L185" s="28" t="n">
        <v>0</v>
      </c>
      <c r="M185" s="28" t="n">
        <v>0</v>
      </c>
      <c r="N185" s="28" t="n">
        <v>0</v>
      </c>
      <c r="O185" s="28" t="n">
        <v>0</v>
      </c>
      <c r="P185" s="28" t="n">
        <v>0</v>
      </c>
      <c r="Q185" s="28" t="n">
        <v>0</v>
      </c>
      <c r="R185" s="28" t="n">
        <v>0</v>
      </c>
      <c r="S185" s="28" t="n">
        <v>0</v>
      </c>
      <c r="T185" s="28" t="n">
        <v>0</v>
      </c>
      <c r="U185" s="94" t="n">
        <v>25380</v>
      </c>
      <c r="V185" s="28" t="n">
        <v>0</v>
      </c>
      <c r="W185" s="28" t="n">
        <v>0</v>
      </c>
      <c r="X185" s="28" t="n">
        <v>0</v>
      </c>
      <c r="Y185" s="95" t="n">
        <v>0</v>
      </c>
      <c r="Z185" s="7"/>
      <c r="AA185" s="95" t="n">
        <v>66042</v>
      </c>
      <c r="AB185" s="7"/>
      <c r="AC185" s="29" t="n">
        <v>0</v>
      </c>
      <c r="AD185" s="29" t="n">
        <v>40662</v>
      </c>
      <c r="AE185" s="96" t="n">
        <v>0</v>
      </c>
      <c r="AF185" s="29" t="n">
        <v>0</v>
      </c>
      <c r="AG185" s="97" t="n">
        <v>25380</v>
      </c>
      <c r="AH185" s="96" t="n">
        <v>0</v>
      </c>
      <c r="AI185" s="97" t="n">
        <v>0</v>
      </c>
      <c r="AJ185" s="7"/>
      <c r="AK185" s="28" t="n">
        <v>40662</v>
      </c>
      <c r="AL185" s="28" t="n">
        <v>25380</v>
      </c>
      <c r="AM185" s="28" t="n">
        <v>0</v>
      </c>
      <c r="AN185" s="94" t="n">
        <v>0</v>
      </c>
      <c r="AO185" s="28"/>
      <c r="AP185" s="69" t="n">
        <v>0.615699100572363</v>
      </c>
      <c r="AQ185" s="40" t="n">
        <v>0.384300899427637</v>
      </c>
      <c r="AR185" s="40" t="n">
        <v>0</v>
      </c>
      <c r="AS185" s="70" t="n">
        <v>0</v>
      </c>
      <c r="AT185" s="7"/>
    </row>
    <row r="186" customFormat="false" ht="12.75" hidden="false" customHeight="false" outlineLevel="0" collapsed="false">
      <c r="A186" s="31" t="s">
        <v>274</v>
      </c>
      <c r="B186" s="2" t="s">
        <v>275</v>
      </c>
      <c r="C186" s="7"/>
      <c r="D186" s="28" t="n">
        <v>2993</v>
      </c>
      <c r="E186" s="29" t="n">
        <f aca="false">D186-SUM(G186:Y186)</f>
        <v>0</v>
      </c>
      <c r="F186" s="7"/>
      <c r="G186" s="93" t="n">
        <v>1843</v>
      </c>
      <c r="H186" s="28" t="n">
        <v>0</v>
      </c>
      <c r="I186" s="28" t="n">
        <v>0</v>
      </c>
      <c r="J186" s="94" t="n">
        <v>0</v>
      </c>
      <c r="K186" s="28" t="n">
        <v>0</v>
      </c>
      <c r="L186" s="28" t="n">
        <v>0</v>
      </c>
      <c r="M186" s="28" t="n">
        <v>0</v>
      </c>
      <c r="N186" s="28" t="n">
        <v>0</v>
      </c>
      <c r="O186" s="28" t="n">
        <v>0</v>
      </c>
      <c r="P186" s="28" t="n">
        <v>0</v>
      </c>
      <c r="Q186" s="28" t="n">
        <v>0</v>
      </c>
      <c r="R186" s="28" t="n">
        <v>0</v>
      </c>
      <c r="S186" s="28" t="n">
        <v>0</v>
      </c>
      <c r="T186" s="28" t="n">
        <v>0</v>
      </c>
      <c r="U186" s="94" t="n">
        <v>1150</v>
      </c>
      <c r="V186" s="28" t="n">
        <v>0</v>
      </c>
      <c r="W186" s="28" t="n">
        <v>0</v>
      </c>
      <c r="X186" s="28" t="n">
        <v>0</v>
      </c>
      <c r="Y186" s="95" t="n">
        <v>0</v>
      </c>
      <c r="Z186" s="7"/>
      <c r="AA186" s="95" t="n">
        <v>2993</v>
      </c>
      <c r="AB186" s="7"/>
      <c r="AC186" s="29" t="n">
        <v>0</v>
      </c>
      <c r="AD186" s="29" t="n">
        <v>1843</v>
      </c>
      <c r="AE186" s="96" t="n">
        <v>0</v>
      </c>
      <c r="AF186" s="29" t="n">
        <v>0</v>
      </c>
      <c r="AG186" s="97" t="n">
        <v>1150</v>
      </c>
      <c r="AH186" s="96" t="n">
        <v>0</v>
      </c>
      <c r="AI186" s="97" t="n">
        <v>0</v>
      </c>
      <c r="AJ186" s="7"/>
      <c r="AK186" s="28" t="n">
        <v>1843</v>
      </c>
      <c r="AL186" s="28" t="n">
        <v>1150</v>
      </c>
      <c r="AM186" s="28" t="n">
        <v>0</v>
      </c>
      <c r="AN186" s="94" t="n">
        <v>0</v>
      </c>
      <c r="AO186" s="28"/>
      <c r="AP186" s="69" t="n">
        <v>0.615770130304043</v>
      </c>
      <c r="AQ186" s="40" t="n">
        <v>0.384229869695957</v>
      </c>
      <c r="AR186" s="40" t="n">
        <v>0</v>
      </c>
      <c r="AS186" s="70" t="n">
        <v>0</v>
      </c>
      <c r="AT186" s="7"/>
    </row>
    <row r="187" customFormat="false" ht="12.75" hidden="false" customHeight="false" outlineLevel="0" collapsed="false">
      <c r="A187" s="31" t="s">
        <v>276</v>
      </c>
      <c r="B187" s="2" t="s">
        <v>277</v>
      </c>
      <c r="C187" s="7"/>
      <c r="D187" s="28" t="n">
        <v>5962</v>
      </c>
      <c r="E187" s="29" t="n">
        <f aca="false">D187-SUM(G187:Y187)</f>
        <v>0</v>
      </c>
      <c r="F187" s="7"/>
      <c r="G187" s="93" t="n">
        <v>3670</v>
      </c>
      <c r="H187" s="28" t="n">
        <v>0</v>
      </c>
      <c r="I187" s="28" t="n">
        <v>0</v>
      </c>
      <c r="J187" s="94" t="n">
        <v>0</v>
      </c>
      <c r="K187" s="28" t="n">
        <v>0</v>
      </c>
      <c r="L187" s="28" t="n">
        <v>0</v>
      </c>
      <c r="M187" s="28" t="n">
        <v>0</v>
      </c>
      <c r="N187" s="28" t="n">
        <v>0</v>
      </c>
      <c r="O187" s="28" t="n">
        <v>0</v>
      </c>
      <c r="P187" s="28" t="n">
        <v>0</v>
      </c>
      <c r="Q187" s="28" t="n">
        <v>0</v>
      </c>
      <c r="R187" s="28" t="n">
        <v>0</v>
      </c>
      <c r="S187" s="28" t="n">
        <v>0</v>
      </c>
      <c r="T187" s="28" t="n">
        <v>0</v>
      </c>
      <c r="U187" s="94" t="n">
        <v>2292</v>
      </c>
      <c r="V187" s="28" t="n">
        <v>0</v>
      </c>
      <c r="W187" s="28" t="n">
        <v>0</v>
      </c>
      <c r="X187" s="28" t="n">
        <v>0</v>
      </c>
      <c r="Y187" s="95" t="n">
        <v>0</v>
      </c>
      <c r="Z187" s="7"/>
      <c r="AA187" s="95" t="n">
        <v>5962</v>
      </c>
      <c r="AB187" s="7"/>
      <c r="AC187" s="29" t="n">
        <v>0</v>
      </c>
      <c r="AD187" s="29" t="n">
        <v>3670</v>
      </c>
      <c r="AE187" s="96" t="n">
        <v>0</v>
      </c>
      <c r="AF187" s="29" t="n">
        <v>0</v>
      </c>
      <c r="AG187" s="97" t="n">
        <v>2292</v>
      </c>
      <c r="AH187" s="96" t="n">
        <v>0</v>
      </c>
      <c r="AI187" s="97" t="n">
        <v>0</v>
      </c>
      <c r="AJ187" s="7"/>
      <c r="AK187" s="28" t="n">
        <v>3670</v>
      </c>
      <c r="AL187" s="28" t="n">
        <v>2292</v>
      </c>
      <c r="AM187" s="28" t="n">
        <v>0</v>
      </c>
      <c r="AN187" s="94" t="n">
        <v>0</v>
      </c>
      <c r="AO187" s="28"/>
      <c r="AP187" s="69" t="n">
        <v>0.615565246561557</v>
      </c>
      <c r="AQ187" s="40" t="n">
        <v>0.384434753438443</v>
      </c>
      <c r="AR187" s="40" t="n">
        <v>0</v>
      </c>
      <c r="AS187" s="70" t="n">
        <v>0</v>
      </c>
      <c r="AT187" s="7"/>
    </row>
    <row r="188" customFormat="false" ht="12.75" hidden="false" customHeight="false" outlineLevel="0" collapsed="false">
      <c r="A188" s="31" t="s">
        <v>278</v>
      </c>
      <c r="B188" s="2" t="s">
        <v>279</v>
      </c>
      <c r="C188" s="7"/>
      <c r="D188" s="28" t="n">
        <v>13207</v>
      </c>
      <c r="E188" s="29" t="n">
        <f aca="false">D188-SUM(G188:Y188)</f>
        <v>0</v>
      </c>
      <c r="F188" s="7"/>
      <c r="G188" s="93" t="n">
        <v>8132</v>
      </c>
      <c r="H188" s="28" t="n">
        <v>0</v>
      </c>
      <c r="I188" s="28" t="n">
        <v>0</v>
      </c>
      <c r="J188" s="94" t="n">
        <v>0</v>
      </c>
      <c r="K188" s="28" t="n">
        <v>0</v>
      </c>
      <c r="L188" s="28" t="n">
        <v>0</v>
      </c>
      <c r="M188" s="28" t="n">
        <v>0</v>
      </c>
      <c r="N188" s="28" t="n">
        <v>0</v>
      </c>
      <c r="O188" s="28" t="n">
        <v>0</v>
      </c>
      <c r="P188" s="28" t="n">
        <v>0</v>
      </c>
      <c r="Q188" s="28" t="n">
        <v>0</v>
      </c>
      <c r="R188" s="28" t="n">
        <v>0</v>
      </c>
      <c r="S188" s="28" t="n">
        <v>0</v>
      </c>
      <c r="T188" s="28" t="n">
        <v>0</v>
      </c>
      <c r="U188" s="94" t="n">
        <v>5075</v>
      </c>
      <c r="V188" s="28" t="n">
        <v>0</v>
      </c>
      <c r="W188" s="28" t="n">
        <v>0</v>
      </c>
      <c r="X188" s="28" t="n">
        <v>0</v>
      </c>
      <c r="Y188" s="95" t="n">
        <v>0</v>
      </c>
      <c r="Z188" s="7"/>
      <c r="AA188" s="95" t="n">
        <v>13207</v>
      </c>
      <c r="AB188" s="7"/>
      <c r="AC188" s="29" t="n">
        <v>0</v>
      </c>
      <c r="AD188" s="29" t="n">
        <v>8132</v>
      </c>
      <c r="AE188" s="96" t="n">
        <v>0</v>
      </c>
      <c r="AF188" s="29" t="n">
        <v>0</v>
      </c>
      <c r="AG188" s="97" t="n">
        <v>5075</v>
      </c>
      <c r="AH188" s="96" t="n">
        <v>0</v>
      </c>
      <c r="AI188" s="97" t="n">
        <v>0</v>
      </c>
      <c r="AJ188" s="7"/>
      <c r="AK188" s="28" t="n">
        <v>8132</v>
      </c>
      <c r="AL188" s="28" t="n">
        <v>5075</v>
      </c>
      <c r="AM188" s="28" t="n">
        <v>0</v>
      </c>
      <c r="AN188" s="94" t="n">
        <v>0</v>
      </c>
      <c r="AO188" s="28"/>
      <c r="AP188" s="69" t="n">
        <v>0.615734080411903</v>
      </c>
      <c r="AQ188" s="40" t="n">
        <v>0.384265919588097</v>
      </c>
      <c r="AR188" s="40" t="n">
        <v>0</v>
      </c>
      <c r="AS188" s="70" t="n">
        <v>0</v>
      </c>
      <c r="AT188" s="7"/>
    </row>
    <row r="189" customFormat="false" ht="12.75" hidden="false" customHeight="false" outlineLevel="0" collapsed="false">
      <c r="A189" s="31" t="s">
        <v>280</v>
      </c>
      <c r="B189" s="2" t="s">
        <v>281</v>
      </c>
      <c r="C189" s="7"/>
      <c r="D189" s="28" t="n">
        <v>2108</v>
      </c>
      <c r="E189" s="29" t="n">
        <f aca="false">D189-SUM(G189:Y189)</f>
        <v>0</v>
      </c>
      <c r="F189" s="7"/>
      <c r="G189" s="93" t="n">
        <v>1297</v>
      </c>
      <c r="H189" s="28" t="n">
        <v>0</v>
      </c>
      <c r="I189" s="28" t="n">
        <v>0</v>
      </c>
      <c r="J189" s="94" t="n">
        <v>0</v>
      </c>
      <c r="K189" s="28" t="n">
        <v>0</v>
      </c>
      <c r="L189" s="28" t="n">
        <v>0</v>
      </c>
      <c r="M189" s="28" t="n">
        <v>0</v>
      </c>
      <c r="N189" s="28" t="n">
        <v>0</v>
      </c>
      <c r="O189" s="28" t="n">
        <v>0</v>
      </c>
      <c r="P189" s="28" t="n">
        <v>0</v>
      </c>
      <c r="Q189" s="28" t="n">
        <v>0</v>
      </c>
      <c r="R189" s="28" t="n">
        <v>0</v>
      </c>
      <c r="S189" s="28" t="n">
        <v>0</v>
      </c>
      <c r="T189" s="28" t="n">
        <v>0</v>
      </c>
      <c r="U189" s="94" t="n">
        <v>811</v>
      </c>
      <c r="V189" s="28" t="n">
        <v>0</v>
      </c>
      <c r="W189" s="28" t="n">
        <v>0</v>
      </c>
      <c r="X189" s="28" t="n">
        <v>0</v>
      </c>
      <c r="Y189" s="95" t="n">
        <v>0</v>
      </c>
      <c r="Z189" s="7"/>
      <c r="AA189" s="95" t="n">
        <v>2108</v>
      </c>
      <c r="AB189" s="7"/>
      <c r="AC189" s="29" t="n">
        <v>0</v>
      </c>
      <c r="AD189" s="29" t="n">
        <v>1297</v>
      </c>
      <c r="AE189" s="96" t="n">
        <v>0</v>
      </c>
      <c r="AF189" s="29" t="n">
        <v>0</v>
      </c>
      <c r="AG189" s="97" t="n">
        <v>811</v>
      </c>
      <c r="AH189" s="96" t="n">
        <v>0</v>
      </c>
      <c r="AI189" s="97" t="n">
        <v>0</v>
      </c>
      <c r="AJ189" s="7"/>
      <c r="AK189" s="28" t="n">
        <v>1297</v>
      </c>
      <c r="AL189" s="28" t="n">
        <v>811</v>
      </c>
      <c r="AM189" s="28" t="n">
        <v>0</v>
      </c>
      <c r="AN189" s="94" t="n">
        <v>0</v>
      </c>
      <c r="AO189" s="28"/>
      <c r="AP189" s="69" t="n">
        <v>0.615275142314991</v>
      </c>
      <c r="AQ189" s="40" t="n">
        <v>0.384724857685009</v>
      </c>
      <c r="AR189" s="40" t="n">
        <v>0</v>
      </c>
      <c r="AS189" s="70" t="n">
        <v>0</v>
      </c>
      <c r="AT189" s="7"/>
    </row>
    <row r="190" customFormat="false" ht="12.75" hidden="false" customHeight="false" outlineLevel="0" collapsed="false">
      <c r="A190" s="31" t="s">
        <v>282</v>
      </c>
      <c r="B190" s="2" t="s">
        <v>283</v>
      </c>
      <c r="C190" s="7"/>
      <c r="D190" s="28" t="n">
        <v>37611</v>
      </c>
      <c r="E190" s="29" t="n">
        <f aca="false">D190-SUM(G190:Y190)</f>
        <v>0</v>
      </c>
      <c r="F190" s="7"/>
      <c r="G190" s="93" t="n">
        <v>23156</v>
      </c>
      <c r="H190" s="28" t="n">
        <v>0</v>
      </c>
      <c r="I190" s="28" t="n">
        <v>0</v>
      </c>
      <c r="J190" s="94" t="n">
        <v>0</v>
      </c>
      <c r="K190" s="28" t="n">
        <v>0</v>
      </c>
      <c r="L190" s="28" t="n">
        <v>0</v>
      </c>
      <c r="M190" s="28" t="n">
        <v>0</v>
      </c>
      <c r="N190" s="28" t="n">
        <v>0</v>
      </c>
      <c r="O190" s="28" t="n">
        <v>0</v>
      </c>
      <c r="P190" s="28" t="n">
        <v>0</v>
      </c>
      <c r="Q190" s="28" t="n">
        <v>0</v>
      </c>
      <c r="R190" s="28" t="n">
        <v>0</v>
      </c>
      <c r="S190" s="28" t="n">
        <v>0</v>
      </c>
      <c r="T190" s="28" t="n">
        <v>0</v>
      </c>
      <c r="U190" s="94" t="n">
        <v>14455</v>
      </c>
      <c r="V190" s="28" t="n">
        <v>0</v>
      </c>
      <c r="W190" s="28" t="n">
        <v>0</v>
      </c>
      <c r="X190" s="28" t="n">
        <v>0</v>
      </c>
      <c r="Y190" s="95" t="n">
        <v>0</v>
      </c>
      <c r="Z190" s="7"/>
      <c r="AA190" s="95" t="n">
        <v>37611</v>
      </c>
      <c r="AB190" s="7"/>
      <c r="AC190" s="29" t="n">
        <v>0</v>
      </c>
      <c r="AD190" s="29" t="n">
        <v>23156</v>
      </c>
      <c r="AE190" s="96" t="n">
        <v>0</v>
      </c>
      <c r="AF190" s="29" t="n">
        <v>0</v>
      </c>
      <c r="AG190" s="97" t="n">
        <v>14455</v>
      </c>
      <c r="AH190" s="96" t="n">
        <v>0</v>
      </c>
      <c r="AI190" s="97" t="n">
        <v>0</v>
      </c>
      <c r="AJ190" s="7"/>
      <c r="AK190" s="28" t="n">
        <v>23156</v>
      </c>
      <c r="AL190" s="28" t="n">
        <v>14455</v>
      </c>
      <c r="AM190" s="28" t="n">
        <v>0</v>
      </c>
      <c r="AN190" s="94" t="n">
        <v>0</v>
      </c>
      <c r="AO190" s="28"/>
      <c r="AP190" s="69" t="n">
        <v>0.615670947329239</v>
      </c>
      <c r="AQ190" s="40" t="n">
        <v>0.384329052670761</v>
      </c>
      <c r="AR190" s="40" t="n">
        <v>0</v>
      </c>
      <c r="AS190" s="70" t="n">
        <v>0</v>
      </c>
      <c r="AT190" s="7"/>
    </row>
    <row r="191" customFormat="false" ht="12.75" hidden="false" customHeight="false" outlineLevel="0" collapsed="false">
      <c r="A191" s="31" t="s">
        <v>284</v>
      </c>
      <c r="B191" s="2" t="s">
        <v>285</v>
      </c>
      <c r="C191" s="7"/>
      <c r="D191" s="28" t="n">
        <v>12680</v>
      </c>
      <c r="E191" s="29" t="n">
        <f aca="false">D191-SUM(G191:Y191)</f>
        <v>0</v>
      </c>
      <c r="F191" s="7"/>
      <c r="G191" s="93" t="n">
        <v>0</v>
      </c>
      <c r="H191" s="28" t="n">
        <v>0</v>
      </c>
      <c r="I191" s="28" t="n">
        <v>7807</v>
      </c>
      <c r="J191" s="94" t="n">
        <v>0</v>
      </c>
      <c r="K191" s="28" t="n">
        <v>0</v>
      </c>
      <c r="L191" s="28" t="n">
        <v>0</v>
      </c>
      <c r="M191" s="28" t="n">
        <v>0</v>
      </c>
      <c r="N191" s="28" t="n">
        <v>0</v>
      </c>
      <c r="O191" s="28" t="n">
        <v>0</v>
      </c>
      <c r="P191" s="28" t="n">
        <v>0</v>
      </c>
      <c r="Q191" s="28" t="n">
        <v>0</v>
      </c>
      <c r="R191" s="28" t="n">
        <v>0</v>
      </c>
      <c r="S191" s="28" t="n">
        <v>0</v>
      </c>
      <c r="T191" s="28" t="n">
        <v>0</v>
      </c>
      <c r="U191" s="94" t="n">
        <v>4873</v>
      </c>
      <c r="V191" s="28" t="n">
        <v>0</v>
      </c>
      <c r="W191" s="28" t="n">
        <v>0</v>
      </c>
      <c r="X191" s="28" t="n">
        <v>0</v>
      </c>
      <c r="Y191" s="95" t="n">
        <v>0</v>
      </c>
      <c r="Z191" s="7"/>
      <c r="AA191" s="95" t="n">
        <v>12680</v>
      </c>
      <c r="AB191" s="7"/>
      <c r="AC191" s="29" t="n">
        <v>7807</v>
      </c>
      <c r="AD191" s="29" t="n">
        <v>0</v>
      </c>
      <c r="AE191" s="96" t="n">
        <v>0</v>
      </c>
      <c r="AF191" s="29" t="n">
        <v>0</v>
      </c>
      <c r="AG191" s="97" t="n">
        <v>4873</v>
      </c>
      <c r="AH191" s="96" t="n">
        <v>0</v>
      </c>
      <c r="AI191" s="97" t="n">
        <v>0</v>
      </c>
      <c r="AJ191" s="7"/>
      <c r="AK191" s="28" t="n">
        <v>7807</v>
      </c>
      <c r="AL191" s="28" t="n">
        <v>4873</v>
      </c>
      <c r="AM191" s="28" t="n">
        <v>0</v>
      </c>
      <c r="AN191" s="94" t="n">
        <v>0</v>
      </c>
      <c r="AO191" s="28"/>
      <c r="AP191" s="69" t="n">
        <v>0.615694006309148</v>
      </c>
      <c r="AQ191" s="40" t="n">
        <v>0.384305993690852</v>
      </c>
      <c r="AR191" s="40" t="n">
        <v>0</v>
      </c>
      <c r="AS191" s="70" t="n">
        <v>0</v>
      </c>
      <c r="AT191" s="7"/>
    </row>
    <row r="192" customFormat="false" ht="12.75" hidden="false" customHeight="false" outlineLevel="0" collapsed="false">
      <c r="A192" s="31" t="s">
        <v>286</v>
      </c>
      <c r="B192" s="2" t="s">
        <v>287</v>
      </c>
      <c r="C192" s="7"/>
      <c r="D192" s="28" t="n">
        <v>795</v>
      </c>
      <c r="E192" s="29" t="n">
        <f aca="false">D192-SUM(G192:Y192)</f>
        <v>0</v>
      </c>
      <c r="F192" s="7"/>
      <c r="G192" s="93" t="n">
        <v>489</v>
      </c>
      <c r="H192" s="28" t="n">
        <v>0</v>
      </c>
      <c r="I192" s="28" t="n">
        <v>0</v>
      </c>
      <c r="J192" s="94" t="n">
        <v>0</v>
      </c>
      <c r="K192" s="28" t="n">
        <v>0</v>
      </c>
      <c r="L192" s="28" t="n">
        <v>0</v>
      </c>
      <c r="M192" s="28" t="n">
        <v>0</v>
      </c>
      <c r="N192" s="28" t="n">
        <v>0</v>
      </c>
      <c r="O192" s="28" t="n">
        <v>0</v>
      </c>
      <c r="P192" s="28" t="n">
        <v>0</v>
      </c>
      <c r="Q192" s="28" t="n">
        <v>0</v>
      </c>
      <c r="R192" s="28" t="n">
        <v>0</v>
      </c>
      <c r="S192" s="28" t="n">
        <v>0</v>
      </c>
      <c r="T192" s="28" t="n">
        <v>0</v>
      </c>
      <c r="U192" s="94" t="n">
        <v>306</v>
      </c>
      <c r="V192" s="28" t="n">
        <v>0</v>
      </c>
      <c r="W192" s="28" t="n">
        <v>0</v>
      </c>
      <c r="X192" s="28" t="n">
        <v>0</v>
      </c>
      <c r="Y192" s="95" t="n">
        <v>0</v>
      </c>
      <c r="Z192" s="7"/>
      <c r="AA192" s="95" t="n">
        <v>795</v>
      </c>
      <c r="AB192" s="7"/>
      <c r="AC192" s="29" t="n">
        <v>0</v>
      </c>
      <c r="AD192" s="29" t="n">
        <v>489</v>
      </c>
      <c r="AE192" s="96" t="n">
        <v>0</v>
      </c>
      <c r="AF192" s="29" t="n">
        <v>0</v>
      </c>
      <c r="AG192" s="97" t="n">
        <v>306</v>
      </c>
      <c r="AH192" s="96" t="n">
        <v>0</v>
      </c>
      <c r="AI192" s="97" t="n">
        <v>0</v>
      </c>
      <c r="AJ192" s="7"/>
      <c r="AK192" s="28" t="n">
        <v>489</v>
      </c>
      <c r="AL192" s="28" t="n">
        <v>306</v>
      </c>
      <c r="AM192" s="28" t="n">
        <v>0</v>
      </c>
      <c r="AN192" s="94" t="n">
        <v>0</v>
      </c>
      <c r="AO192" s="28"/>
      <c r="AP192" s="69" t="n">
        <v>0.615094339622642</v>
      </c>
      <c r="AQ192" s="40" t="n">
        <v>0.384905660377359</v>
      </c>
      <c r="AR192" s="40" t="n">
        <v>0</v>
      </c>
      <c r="AS192" s="70" t="n">
        <v>0</v>
      </c>
      <c r="AT192" s="7"/>
    </row>
    <row r="193" customFormat="false" ht="12.75" hidden="false" customHeight="false" outlineLevel="0" collapsed="false">
      <c r="A193" s="31" t="s">
        <v>288</v>
      </c>
      <c r="B193" s="2" t="s">
        <v>289</v>
      </c>
      <c r="C193" s="7"/>
      <c r="D193" s="28" t="n">
        <v>14247</v>
      </c>
      <c r="E193" s="29" t="n">
        <f aca="false">D193-SUM(G193:Y193)</f>
        <v>0</v>
      </c>
      <c r="F193" s="7"/>
      <c r="G193" s="93" t="n">
        <v>0</v>
      </c>
      <c r="H193" s="28" t="n">
        <v>0</v>
      </c>
      <c r="I193" s="28" t="n">
        <v>8772</v>
      </c>
      <c r="J193" s="94" t="n">
        <v>0</v>
      </c>
      <c r="K193" s="28" t="n">
        <v>0</v>
      </c>
      <c r="L193" s="28" t="n">
        <v>0</v>
      </c>
      <c r="M193" s="28" t="n">
        <v>0</v>
      </c>
      <c r="N193" s="28" t="n">
        <v>0</v>
      </c>
      <c r="O193" s="28" t="n">
        <v>0</v>
      </c>
      <c r="P193" s="28" t="n">
        <v>0</v>
      </c>
      <c r="Q193" s="28" t="n">
        <v>0</v>
      </c>
      <c r="R193" s="28" t="n">
        <v>0</v>
      </c>
      <c r="S193" s="28" t="n">
        <v>0</v>
      </c>
      <c r="T193" s="28" t="n">
        <v>0</v>
      </c>
      <c r="U193" s="94" t="n">
        <v>5475</v>
      </c>
      <c r="V193" s="28" t="n">
        <v>0</v>
      </c>
      <c r="W193" s="28" t="n">
        <v>0</v>
      </c>
      <c r="X193" s="28" t="n">
        <v>0</v>
      </c>
      <c r="Y193" s="95" t="n">
        <v>0</v>
      </c>
      <c r="Z193" s="7"/>
      <c r="AA193" s="95" t="n">
        <v>14247</v>
      </c>
      <c r="AB193" s="7"/>
      <c r="AC193" s="29" t="n">
        <v>8772</v>
      </c>
      <c r="AD193" s="29" t="n">
        <v>0</v>
      </c>
      <c r="AE193" s="96" t="n">
        <v>0</v>
      </c>
      <c r="AF193" s="29" t="n">
        <v>0</v>
      </c>
      <c r="AG193" s="97" t="n">
        <v>5475</v>
      </c>
      <c r="AH193" s="96" t="n">
        <v>0</v>
      </c>
      <c r="AI193" s="97" t="n">
        <v>0</v>
      </c>
      <c r="AJ193" s="7"/>
      <c r="AK193" s="28" t="n">
        <v>8772</v>
      </c>
      <c r="AL193" s="28" t="n">
        <v>5475</v>
      </c>
      <c r="AM193" s="28" t="n">
        <v>0</v>
      </c>
      <c r="AN193" s="94" t="n">
        <v>0</v>
      </c>
      <c r="AO193" s="28"/>
      <c r="AP193" s="69" t="n">
        <v>0.615708570225311</v>
      </c>
      <c r="AQ193" s="40" t="n">
        <v>0.384291429774689</v>
      </c>
      <c r="AR193" s="40" t="n">
        <v>0</v>
      </c>
      <c r="AS193" s="70" t="n">
        <v>0</v>
      </c>
      <c r="AT193" s="7"/>
    </row>
    <row r="194" customFormat="false" ht="12.75" hidden="false" customHeight="false" outlineLevel="0" collapsed="false">
      <c r="A194" s="31" t="s">
        <v>290</v>
      </c>
      <c r="B194" s="2" t="s">
        <v>291</v>
      </c>
      <c r="C194" s="7"/>
      <c r="D194" s="28" t="n">
        <v>37318</v>
      </c>
      <c r="E194" s="29" t="n">
        <f aca="false">D194-SUM(G194:Y194)</f>
        <v>0</v>
      </c>
      <c r="F194" s="7"/>
      <c r="G194" s="93" t="n">
        <v>22976</v>
      </c>
      <c r="H194" s="28" t="n">
        <v>0</v>
      </c>
      <c r="I194" s="28" t="n">
        <v>0</v>
      </c>
      <c r="J194" s="94" t="n">
        <v>0</v>
      </c>
      <c r="K194" s="28" t="n">
        <v>8682</v>
      </c>
      <c r="L194" s="28" t="n">
        <v>0</v>
      </c>
      <c r="M194" s="28" t="n">
        <v>0</v>
      </c>
      <c r="N194" s="28" t="n">
        <v>0</v>
      </c>
      <c r="O194" s="28" t="n">
        <v>0</v>
      </c>
      <c r="P194" s="28" t="n">
        <v>0</v>
      </c>
      <c r="Q194" s="28" t="n">
        <v>0</v>
      </c>
      <c r="R194" s="28" t="n">
        <v>0</v>
      </c>
      <c r="S194" s="28" t="n">
        <v>0</v>
      </c>
      <c r="T194" s="28" t="n">
        <v>0</v>
      </c>
      <c r="U194" s="94" t="n">
        <v>5660</v>
      </c>
      <c r="V194" s="28" t="n">
        <v>0</v>
      </c>
      <c r="W194" s="28" t="n">
        <v>0</v>
      </c>
      <c r="X194" s="28" t="n">
        <v>0</v>
      </c>
      <c r="Y194" s="95" t="n">
        <v>0</v>
      </c>
      <c r="Z194" s="7"/>
      <c r="AA194" s="95" t="n">
        <v>37318</v>
      </c>
      <c r="AB194" s="7"/>
      <c r="AC194" s="29" t="n">
        <v>0</v>
      </c>
      <c r="AD194" s="29" t="n">
        <v>22976</v>
      </c>
      <c r="AE194" s="96" t="n">
        <v>0</v>
      </c>
      <c r="AF194" s="29" t="n">
        <v>8682</v>
      </c>
      <c r="AG194" s="97" t="n">
        <v>5660</v>
      </c>
      <c r="AH194" s="96" t="n">
        <v>0</v>
      </c>
      <c r="AI194" s="97" t="n">
        <v>0</v>
      </c>
      <c r="AJ194" s="7"/>
      <c r="AK194" s="28" t="n">
        <v>22976</v>
      </c>
      <c r="AL194" s="28" t="n">
        <v>14342</v>
      </c>
      <c r="AM194" s="28" t="n">
        <v>0</v>
      </c>
      <c r="AN194" s="94" t="n">
        <v>0</v>
      </c>
      <c r="AO194" s="28"/>
      <c r="AP194" s="69" t="n">
        <v>0.615681440591672</v>
      </c>
      <c r="AQ194" s="40" t="n">
        <v>0.384318559408328</v>
      </c>
      <c r="AR194" s="40" t="n">
        <v>0</v>
      </c>
      <c r="AS194" s="70" t="n">
        <v>0</v>
      </c>
      <c r="AT194" s="7"/>
    </row>
    <row r="195" customFormat="false" ht="12.75" hidden="false" customHeight="false" outlineLevel="0" collapsed="false">
      <c r="A195" s="31" t="s">
        <v>292</v>
      </c>
      <c r="B195" s="2" t="s">
        <v>293</v>
      </c>
      <c r="C195" s="7"/>
      <c r="D195" s="28" t="n">
        <v>23000</v>
      </c>
      <c r="E195" s="29" t="n">
        <f aca="false">D195-SUM(G195:Y195)</f>
        <v>0</v>
      </c>
      <c r="F195" s="7"/>
      <c r="G195" s="93" t="n">
        <v>14162</v>
      </c>
      <c r="H195" s="28" t="n">
        <v>0</v>
      </c>
      <c r="I195" s="28" t="n">
        <v>0</v>
      </c>
      <c r="J195" s="94" t="n">
        <v>0</v>
      </c>
      <c r="K195" s="28" t="n">
        <v>0</v>
      </c>
      <c r="L195" s="28" t="n">
        <v>0</v>
      </c>
      <c r="M195" s="28" t="n">
        <v>0</v>
      </c>
      <c r="N195" s="28" t="n">
        <v>0</v>
      </c>
      <c r="O195" s="28" t="n">
        <v>0</v>
      </c>
      <c r="P195" s="28" t="n">
        <v>0</v>
      </c>
      <c r="Q195" s="28" t="n">
        <v>0</v>
      </c>
      <c r="R195" s="28" t="n">
        <v>0</v>
      </c>
      <c r="S195" s="28" t="n">
        <v>0</v>
      </c>
      <c r="T195" s="28" t="n">
        <v>0</v>
      </c>
      <c r="U195" s="94" t="n">
        <v>8838</v>
      </c>
      <c r="V195" s="28" t="n">
        <v>0</v>
      </c>
      <c r="W195" s="28" t="n">
        <v>0</v>
      </c>
      <c r="X195" s="28" t="n">
        <v>0</v>
      </c>
      <c r="Y195" s="95" t="n">
        <v>0</v>
      </c>
      <c r="Z195" s="7"/>
      <c r="AA195" s="95" t="n">
        <v>23000</v>
      </c>
      <c r="AB195" s="7"/>
      <c r="AC195" s="29" t="n">
        <v>0</v>
      </c>
      <c r="AD195" s="29" t="n">
        <v>14162</v>
      </c>
      <c r="AE195" s="96" t="n">
        <v>0</v>
      </c>
      <c r="AF195" s="29" t="n">
        <v>0</v>
      </c>
      <c r="AG195" s="97" t="n">
        <v>8838</v>
      </c>
      <c r="AH195" s="96" t="n">
        <v>0</v>
      </c>
      <c r="AI195" s="97" t="n">
        <v>0</v>
      </c>
      <c r="AJ195" s="7"/>
      <c r="AK195" s="28" t="n">
        <v>14162</v>
      </c>
      <c r="AL195" s="28" t="n">
        <v>8838</v>
      </c>
      <c r="AM195" s="28" t="n">
        <v>0</v>
      </c>
      <c r="AN195" s="94" t="n">
        <v>0</v>
      </c>
      <c r="AO195" s="28"/>
      <c r="AP195" s="69" t="n">
        <v>0.615739130434783</v>
      </c>
      <c r="AQ195" s="40" t="n">
        <v>0.384260869565217</v>
      </c>
      <c r="AR195" s="40" t="n">
        <v>0</v>
      </c>
      <c r="AS195" s="70" t="n">
        <v>0</v>
      </c>
      <c r="AT195" s="7"/>
    </row>
    <row r="196" customFormat="false" ht="12.75" hidden="false" customHeight="false" outlineLevel="0" collapsed="false">
      <c r="A196" s="31" t="s">
        <v>294</v>
      </c>
      <c r="B196" s="2" t="s">
        <v>295</v>
      </c>
      <c r="C196" s="7"/>
      <c r="D196" s="28" t="n">
        <v>12419</v>
      </c>
      <c r="E196" s="29" t="n">
        <f aca="false">D196-SUM(G196:Y196)</f>
        <v>0</v>
      </c>
      <c r="F196" s="7"/>
      <c r="G196" s="93" t="n">
        <v>265</v>
      </c>
      <c r="H196" s="28" t="n">
        <v>957</v>
      </c>
      <c r="I196" s="28" t="n">
        <v>11095</v>
      </c>
      <c r="J196" s="94" t="n">
        <v>74</v>
      </c>
      <c r="K196" s="28" t="n">
        <v>0</v>
      </c>
      <c r="L196" s="28" t="n">
        <v>0</v>
      </c>
      <c r="M196" s="28" t="n">
        <v>0</v>
      </c>
      <c r="N196" s="28" t="n">
        <v>0</v>
      </c>
      <c r="O196" s="28" t="n">
        <v>0</v>
      </c>
      <c r="P196" s="28" t="n">
        <v>0</v>
      </c>
      <c r="Q196" s="28" t="n">
        <v>0</v>
      </c>
      <c r="R196" s="28" t="n">
        <v>0</v>
      </c>
      <c r="S196" s="28" t="n">
        <v>0</v>
      </c>
      <c r="T196" s="28" t="n">
        <v>0</v>
      </c>
      <c r="U196" s="94" t="n">
        <v>28</v>
      </c>
      <c r="V196" s="28" t="n">
        <v>0</v>
      </c>
      <c r="W196" s="28" t="n">
        <v>0</v>
      </c>
      <c r="X196" s="28" t="n">
        <v>0</v>
      </c>
      <c r="Y196" s="95" t="n">
        <v>0</v>
      </c>
      <c r="Z196" s="7"/>
      <c r="AA196" s="95" t="n">
        <v>12419</v>
      </c>
      <c r="AB196" s="7"/>
      <c r="AC196" s="29" t="n">
        <v>12052</v>
      </c>
      <c r="AD196" s="29" t="n">
        <v>339</v>
      </c>
      <c r="AE196" s="96" t="n">
        <v>0</v>
      </c>
      <c r="AF196" s="29" t="n">
        <v>0</v>
      </c>
      <c r="AG196" s="97" t="n">
        <v>28</v>
      </c>
      <c r="AH196" s="96" t="n">
        <v>0</v>
      </c>
      <c r="AI196" s="97" t="n">
        <v>0</v>
      </c>
      <c r="AJ196" s="7"/>
      <c r="AK196" s="28" t="n">
        <v>12391</v>
      </c>
      <c r="AL196" s="28" t="n">
        <v>28</v>
      </c>
      <c r="AM196" s="28" t="n">
        <v>0</v>
      </c>
      <c r="AN196" s="94" t="n">
        <v>0</v>
      </c>
      <c r="AO196" s="28"/>
      <c r="AP196" s="69" t="n">
        <v>0.99774539012803</v>
      </c>
      <c r="AQ196" s="40" t="n">
        <v>0.00225460987197037</v>
      </c>
      <c r="AR196" s="40" t="n">
        <v>0</v>
      </c>
      <c r="AS196" s="70" t="n">
        <v>0</v>
      </c>
      <c r="AT196" s="7"/>
    </row>
    <row r="197" customFormat="false" ht="12.75" hidden="false" customHeight="false" outlineLevel="0" collapsed="false">
      <c r="A197" s="31" t="s">
        <v>296</v>
      </c>
      <c r="B197" s="2" t="s">
        <v>297</v>
      </c>
      <c r="C197" s="7"/>
      <c r="D197" s="28" t="n">
        <v>20256</v>
      </c>
      <c r="E197" s="29" t="n">
        <f aca="false">D197-SUM(G197:Y197)</f>
        <v>0</v>
      </c>
      <c r="F197" s="7"/>
      <c r="G197" s="93" t="n">
        <v>12467</v>
      </c>
      <c r="H197" s="28" t="n">
        <v>0</v>
      </c>
      <c r="I197" s="28" t="n">
        <v>0</v>
      </c>
      <c r="J197" s="94" t="n">
        <v>0</v>
      </c>
      <c r="K197" s="28" t="n">
        <v>0</v>
      </c>
      <c r="L197" s="28" t="n">
        <v>0</v>
      </c>
      <c r="M197" s="28" t="n">
        <v>0</v>
      </c>
      <c r="N197" s="28" t="n">
        <v>0</v>
      </c>
      <c r="O197" s="28" t="n">
        <v>0</v>
      </c>
      <c r="P197" s="28" t="n">
        <v>0</v>
      </c>
      <c r="Q197" s="28" t="n">
        <v>0</v>
      </c>
      <c r="R197" s="28" t="n">
        <v>0</v>
      </c>
      <c r="S197" s="28" t="n">
        <v>0</v>
      </c>
      <c r="T197" s="28" t="n">
        <v>0</v>
      </c>
      <c r="U197" s="94" t="n">
        <v>7789</v>
      </c>
      <c r="V197" s="28" t="n">
        <v>0</v>
      </c>
      <c r="W197" s="28" t="n">
        <v>0</v>
      </c>
      <c r="X197" s="28" t="n">
        <v>0</v>
      </c>
      <c r="Y197" s="95" t="n">
        <v>0</v>
      </c>
      <c r="Z197" s="7"/>
      <c r="AA197" s="95" t="n">
        <v>20256</v>
      </c>
      <c r="AB197" s="7"/>
      <c r="AC197" s="29" t="n">
        <v>0</v>
      </c>
      <c r="AD197" s="29" t="n">
        <v>12467</v>
      </c>
      <c r="AE197" s="96" t="n">
        <v>0</v>
      </c>
      <c r="AF197" s="29" t="n">
        <v>0</v>
      </c>
      <c r="AG197" s="97" t="n">
        <v>7789</v>
      </c>
      <c r="AH197" s="96" t="n">
        <v>0</v>
      </c>
      <c r="AI197" s="97" t="n">
        <v>0</v>
      </c>
      <c r="AJ197" s="7"/>
      <c r="AK197" s="28" t="n">
        <v>12467</v>
      </c>
      <c r="AL197" s="28" t="n">
        <v>7789</v>
      </c>
      <c r="AM197" s="28" t="n">
        <v>0</v>
      </c>
      <c r="AN197" s="94" t="n">
        <v>0</v>
      </c>
      <c r="AO197" s="28"/>
      <c r="AP197" s="69" t="n">
        <v>0.61547195892575</v>
      </c>
      <c r="AQ197" s="40" t="n">
        <v>0.38452804107425</v>
      </c>
      <c r="AR197" s="40" t="n">
        <v>0</v>
      </c>
      <c r="AS197" s="70" t="n">
        <v>0</v>
      </c>
      <c r="AT197" s="7"/>
    </row>
    <row r="198" customFormat="false" ht="12.75" hidden="false" customHeight="false" outlineLevel="0" collapsed="false">
      <c r="A198" s="31" t="s">
        <v>298</v>
      </c>
      <c r="B198" s="2" t="s">
        <v>299</v>
      </c>
      <c r="C198" s="7"/>
      <c r="D198" s="28" t="n">
        <v>33215</v>
      </c>
      <c r="E198" s="29" t="n">
        <f aca="false">D198-SUM(G198:Y198)</f>
        <v>0</v>
      </c>
      <c r="F198" s="7"/>
      <c r="G198" s="93" t="n">
        <v>21577</v>
      </c>
      <c r="H198" s="28" t="n">
        <v>938</v>
      </c>
      <c r="I198" s="28" t="n">
        <v>1029</v>
      </c>
      <c r="J198" s="94" t="n">
        <v>855</v>
      </c>
      <c r="K198" s="28" t="n">
        <v>0</v>
      </c>
      <c r="L198" s="28" t="n">
        <v>0</v>
      </c>
      <c r="M198" s="28" t="n">
        <v>0</v>
      </c>
      <c r="N198" s="28" t="n">
        <v>0</v>
      </c>
      <c r="O198" s="28" t="n">
        <v>0</v>
      </c>
      <c r="P198" s="28" t="n">
        <v>0</v>
      </c>
      <c r="Q198" s="28" t="n">
        <v>0</v>
      </c>
      <c r="R198" s="28" t="n">
        <v>0</v>
      </c>
      <c r="S198" s="28" t="n">
        <v>0</v>
      </c>
      <c r="T198" s="28" t="n">
        <v>0</v>
      </c>
      <c r="U198" s="94" t="n">
        <v>8816</v>
      </c>
      <c r="V198" s="28" t="n">
        <v>0</v>
      </c>
      <c r="W198" s="28" t="n">
        <v>0</v>
      </c>
      <c r="X198" s="28" t="n">
        <v>0</v>
      </c>
      <c r="Y198" s="95" t="n">
        <v>0</v>
      </c>
      <c r="Z198" s="7"/>
      <c r="AA198" s="95" t="n">
        <v>33215</v>
      </c>
      <c r="AB198" s="7"/>
      <c r="AC198" s="29" t="n">
        <v>1967</v>
      </c>
      <c r="AD198" s="29" t="n">
        <v>22432</v>
      </c>
      <c r="AE198" s="96" t="n">
        <v>0</v>
      </c>
      <c r="AF198" s="29" t="n">
        <v>0</v>
      </c>
      <c r="AG198" s="97" t="n">
        <v>8816</v>
      </c>
      <c r="AH198" s="96" t="n">
        <v>0</v>
      </c>
      <c r="AI198" s="97" t="n">
        <v>0</v>
      </c>
      <c r="AJ198" s="7"/>
      <c r="AK198" s="28" t="n">
        <v>24399</v>
      </c>
      <c r="AL198" s="28" t="n">
        <v>8816</v>
      </c>
      <c r="AM198" s="28" t="n">
        <v>0</v>
      </c>
      <c r="AN198" s="94" t="n">
        <v>0</v>
      </c>
      <c r="AO198" s="28"/>
      <c r="AP198" s="69" t="n">
        <v>0.734577751016107</v>
      </c>
      <c r="AQ198" s="40" t="n">
        <v>0.265422248983893</v>
      </c>
      <c r="AR198" s="40" t="n">
        <v>0</v>
      </c>
      <c r="AS198" s="70" t="n">
        <v>0</v>
      </c>
      <c r="AT198" s="7"/>
    </row>
    <row r="199" customFormat="false" ht="12.75" hidden="false" customHeight="false" outlineLevel="0" collapsed="false">
      <c r="A199" s="31" t="s">
        <v>300</v>
      </c>
      <c r="B199" s="2" t="s">
        <v>301</v>
      </c>
      <c r="C199" s="7"/>
      <c r="D199" s="28" t="n">
        <v>48341</v>
      </c>
      <c r="E199" s="29" t="n">
        <f aca="false">D199-SUM(G199:Y199)</f>
        <v>0</v>
      </c>
      <c r="F199" s="7"/>
      <c r="G199" s="93" t="n">
        <v>18645</v>
      </c>
      <c r="H199" s="28" t="n">
        <v>2276</v>
      </c>
      <c r="I199" s="28" t="n">
        <v>6941</v>
      </c>
      <c r="J199" s="94" t="n">
        <v>1321</v>
      </c>
      <c r="K199" s="28" t="n">
        <v>2046</v>
      </c>
      <c r="L199" s="28" t="n">
        <v>2430</v>
      </c>
      <c r="M199" s="28" t="n">
        <v>86</v>
      </c>
      <c r="N199" s="28" t="n">
        <v>803</v>
      </c>
      <c r="O199" s="28" t="n">
        <v>542</v>
      </c>
      <c r="P199" s="28" t="n">
        <v>627</v>
      </c>
      <c r="Q199" s="28" t="n">
        <v>773</v>
      </c>
      <c r="R199" s="28" t="n">
        <v>2499</v>
      </c>
      <c r="S199" s="28" t="n">
        <v>1698</v>
      </c>
      <c r="T199" s="28" t="n">
        <v>585</v>
      </c>
      <c r="U199" s="94" t="n">
        <v>6127</v>
      </c>
      <c r="V199" s="28" t="n">
        <v>0</v>
      </c>
      <c r="W199" s="28" t="n">
        <v>0</v>
      </c>
      <c r="X199" s="28" t="n">
        <v>0</v>
      </c>
      <c r="Y199" s="95" t="n">
        <v>942</v>
      </c>
      <c r="Z199" s="7"/>
      <c r="AA199" s="95" t="n">
        <v>48341</v>
      </c>
      <c r="AB199" s="7"/>
      <c r="AC199" s="29" t="n">
        <v>9217</v>
      </c>
      <c r="AD199" s="29" t="n">
        <v>19966</v>
      </c>
      <c r="AE199" s="96" t="n">
        <v>2499</v>
      </c>
      <c r="AF199" s="29" t="n">
        <v>9005</v>
      </c>
      <c r="AG199" s="97" t="n">
        <v>6712</v>
      </c>
      <c r="AH199" s="96" t="n">
        <v>0</v>
      </c>
      <c r="AI199" s="97" t="n">
        <v>942</v>
      </c>
      <c r="AJ199" s="7"/>
      <c r="AK199" s="28" t="n">
        <v>29183</v>
      </c>
      <c r="AL199" s="28" t="n">
        <v>18216</v>
      </c>
      <c r="AM199" s="28" t="n">
        <v>0</v>
      </c>
      <c r="AN199" s="94" t="n">
        <v>942</v>
      </c>
      <c r="AO199" s="28"/>
      <c r="AP199" s="69" t="n">
        <v>0.603690449101177</v>
      </c>
      <c r="AQ199" s="40" t="n">
        <v>0.376822986698662</v>
      </c>
      <c r="AR199" s="40" t="n">
        <v>0</v>
      </c>
      <c r="AS199" s="70" t="n">
        <v>0.0194865642001614</v>
      </c>
      <c r="AT199" s="7"/>
    </row>
    <row r="200" customFormat="false" ht="12.75" hidden="false" customHeight="false" outlineLevel="0" collapsed="false">
      <c r="A200" s="31" t="s">
        <v>302</v>
      </c>
      <c r="B200" s="2" t="s">
        <v>303</v>
      </c>
      <c r="C200" s="7"/>
      <c r="D200" s="28" t="n">
        <v>2</v>
      </c>
      <c r="E200" s="29" t="n">
        <f aca="false">D200-SUM(G200:Y200)</f>
        <v>0</v>
      </c>
      <c r="F200" s="7"/>
      <c r="G200" s="93" t="n">
        <v>1</v>
      </c>
      <c r="H200" s="28" t="n">
        <v>0</v>
      </c>
      <c r="I200" s="28" t="n">
        <v>0</v>
      </c>
      <c r="J200" s="94" t="n">
        <v>0</v>
      </c>
      <c r="K200" s="28" t="n">
        <v>0</v>
      </c>
      <c r="L200" s="28" t="n">
        <v>0</v>
      </c>
      <c r="M200" s="28" t="n">
        <v>0</v>
      </c>
      <c r="N200" s="28" t="n">
        <v>0</v>
      </c>
      <c r="O200" s="28" t="n">
        <v>0</v>
      </c>
      <c r="P200" s="28" t="n">
        <v>0</v>
      </c>
      <c r="Q200" s="28" t="n">
        <v>0</v>
      </c>
      <c r="R200" s="28" t="n">
        <v>0</v>
      </c>
      <c r="S200" s="28" t="n">
        <v>0</v>
      </c>
      <c r="T200" s="28" t="n">
        <v>0</v>
      </c>
      <c r="U200" s="94" t="n">
        <v>1</v>
      </c>
      <c r="V200" s="28" t="n">
        <v>0</v>
      </c>
      <c r="W200" s="28" t="n">
        <v>0</v>
      </c>
      <c r="X200" s="28" t="n">
        <v>0</v>
      </c>
      <c r="Y200" s="95" t="n">
        <v>0</v>
      </c>
      <c r="Z200" s="7"/>
      <c r="AA200" s="95" t="n">
        <v>2</v>
      </c>
      <c r="AB200" s="7"/>
      <c r="AC200" s="29" t="n">
        <v>0</v>
      </c>
      <c r="AD200" s="29" t="n">
        <v>1</v>
      </c>
      <c r="AE200" s="96" t="n">
        <v>0</v>
      </c>
      <c r="AF200" s="29" t="n">
        <v>0</v>
      </c>
      <c r="AG200" s="97" t="n">
        <v>1</v>
      </c>
      <c r="AH200" s="96" t="n">
        <v>0</v>
      </c>
      <c r="AI200" s="97" t="n">
        <v>0</v>
      </c>
      <c r="AJ200" s="7"/>
      <c r="AK200" s="28" t="n">
        <v>1</v>
      </c>
      <c r="AL200" s="28" t="n">
        <v>1</v>
      </c>
      <c r="AM200" s="28" t="n">
        <v>0</v>
      </c>
      <c r="AN200" s="94" t="n">
        <v>0</v>
      </c>
      <c r="AO200" s="28"/>
      <c r="AP200" s="69" t="n">
        <v>0.5</v>
      </c>
      <c r="AQ200" s="40" t="n">
        <v>0.5</v>
      </c>
      <c r="AR200" s="40" t="n">
        <v>0</v>
      </c>
      <c r="AS200" s="70" t="n">
        <v>0</v>
      </c>
      <c r="AT200" s="7"/>
    </row>
    <row r="201" customFormat="false" ht="12.75" hidden="false" customHeight="false" outlineLevel="0" collapsed="false">
      <c r="A201" s="31" t="s">
        <v>304</v>
      </c>
      <c r="B201" s="2" t="s">
        <v>305</v>
      </c>
      <c r="C201" s="7"/>
      <c r="D201" s="28" t="n">
        <v>78688</v>
      </c>
      <c r="E201" s="29" t="n">
        <f aca="false">D201-SUM(G201:Y201)</f>
        <v>0</v>
      </c>
      <c r="F201" s="7"/>
      <c r="G201" s="93" t="n">
        <v>48448</v>
      </c>
      <c r="H201" s="28" t="n">
        <v>0</v>
      </c>
      <c r="I201" s="28" t="n">
        <v>0</v>
      </c>
      <c r="J201" s="94" t="n">
        <v>0</v>
      </c>
      <c r="K201" s="28" t="n">
        <v>0</v>
      </c>
      <c r="L201" s="28" t="n">
        <v>0</v>
      </c>
      <c r="M201" s="28" t="n">
        <v>0</v>
      </c>
      <c r="N201" s="28" t="n">
        <v>0</v>
      </c>
      <c r="O201" s="28" t="n">
        <v>0</v>
      </c>
      <c r="P201" s="28" t="n">
        <v>0</v>
      </c>
      <c r="Q201" s="28" t="n">
        <v>0</v>
      </c>
      <c r="R201" s="28" t="n">
        <v>0</v>
      </c>
      <c r="S201" s="28" t="n">
        <v>0</v>
      </c>
      <c r="T201" s="28" t="n">
        <v>0</v>
      </c>
      <c r="U201" s="94" t="n">
        <v>30240</v>
      </c>
      <c r="V201" s="28" t="n">
        <v>0</v>
      </c>
      <c r="W201" s="28" t="n">
        <v>0</v>
      </c>
      <c r="X201" s="28" t="n">
        <v>0</v>
      </c>
      <c r="Y201" s="95" t="n">
        <v>0</v>
      </c>
      <c r="Z201" s="7"/>
      <c r="AA201" s="95" t="n">
        <v>78688</v>
      </c>
      <c r="AB201" s="7"/>
      <c r="AC201" s="29" t="n">
        <v>0</v>
      </c>
      <c r="AD201" s="29" t="n">
        <v>48448</v>
      </c>
      <c r="AE201" s="96" t="n">
        <v>0</v>
      </c>
      <c r="AF201" s="29" t="n">
        <v>0</v>
      </c>
      <c r="AG201" s="97" t="n">
        <v>30240</v>
      </c>
      <c r="AH201" s="96" t="n">
        <v>0</v>
      </c>
      <c r="AI201" s="97" t="n">
        <v>0</v>
      </c>
      <c r="AJ201" s="7"/>
      <c r="AK201" s="28" t="n">
        <v>48448</v>
      </c>
      <c r="AL201" s="28" t="n">
        <v>30240</v>
      </c>
      <c r="AM201" s="28" t="n">
        <v>0</v>
      </c>
      <c r="AN201" s="94" t="n">
        <v>0</v>
      </c>
      <c r="AO201" s="28"/>
      <c r="AP201" s="69" t="n">
        <v>0.61569743798292</v>
      </c>
      <c r="AQ201" s="40" t="n">
        <v>0.38430256201708</v>
      </c>
      <c r="AR201" s="40" t="n">
        <v>0</v>
      </c>
      <c r="AS201" s="70" t="n">
        <v>0</v>
      </c>
      <c r="AT201" s="7"/>
    </row>
    <row r="202" customFormat="false" ht="12.75" hidden="false" customHeight="false" outlineLevel="0" collapsed="false">
      <c r="A202" s="31" t="s">
        <v>306</v>
      </c>
      <c r="B202" s="2" t="s">
        <v>154</v>
      </c>
      <c r="C202" s="7"/>
      <c r="D202" s="28" t="n">
        <v>337338</v>
      </c>
      <c r="E202" s="29" t="n">
        <f aca="false">D202-SUM(G202:Y202)</f>
        <v>0</v>
      </c>
      <c r="F202" s="7"/>
      <c r="G202" s="93" t="n">
        <v>207707</v>
      </c>
      <c r="H202" s="28" t="n">
        <v>0</v>
      </c>
      <c r="I202" s="28" t="n">
        <v>0</v>
      </c>
      <c r="J202" s="94" t="n">
        <v>0</v>
      </c>
      <c r="K202" s="28" t="n">
        <v>0</v>
      </c>
      <c r="L202" s="28" t="n">
        <v>0</v>
      </c>
      <c r="M202" s="28" t="n">
        <v>0</v>
      </c>
      <c r="N202" s="28" t="n">
        <v>0</v>
      </c>
      <c r="O202" s="28" t="n">
        <v>0</v>
      </c>
      <c r="P202" s="28" t="n">
        <v>0</v>
      </c>
      <c r="Q202" s="28" t="n">
        <v>0</v>
      </c>
      <c r="R202" s="28" t="n">
        <v>0</v>
      </c>
      <c r="S202" s="28" t="n">
        <v>0</v>
      </c>
      <c r="T202" s="28" t="n">
        <v>0</v>
      </c>
      <c r="U202" s="94" t="n">
        <v>129631</v>
      </c>
      <c r="V202" s="28" t="n">
        <v>0</v>
      </c>
      <c r="W202" s="28" t="n">
        <v>0</v>
      </c>
      <c r="X202" s="28" t="n">
        <v>0</v>
      </c>
      <c r="Y202" s="95" t="n">
        <v>0</v>
      </c>
      <c r="Z202" s="7"/>
      <c r="AA202" s="95" t="n">
        <v>337338</v>
      </c>
      <c r="AB202" s="7"/>
      <c r="AC202" s="29" t="n">
        <v>0</v>
      </c>
      <c r="AD202" s="29" t="n">
        <v>207707</v>
      </c>
      <c r="AE202" s="96" t="n">
        <v>0</v>
      </c>
      <c r="AF202" s="29" t="n">
        <v>0</v>
      </c>
      <c r="AG202" s="97" t="n">
        <v>129631</v>
      </c>
      <c r="AH202" s="96" t="n">
        <v>0</v>
      </c>
      <c r="AI202" s="97" t="n">
        <v>0</v>
      </c>
      <c r="AJ202" s="7"/>
      <c r="AK202" s="28" t="n">
        <v>207707</v>
      </c>
      <c r="AL202" s="28" t="n">
        <v>129631</v>
      </c>
      <c r="AM202" s="28" t="n">
        <v>0</v>
      </c>
      <c r="AN202" s="94" t="n">
        <v>0</v>
      </c>
      <c r="AO202" s="28"/>
      <c r="AP202" s="69" t="n">
        <v>0.615723695521999</v>
      </c>
      <c r="AQ202" s="40" t="n">
        <v>0.384276304478001</v>
      </c>
      <c r="AR202" s="40" t="n">
        <v>0</v>
      </c>
      <c r="AS202" s="70" t="n">
        <v>0</v>
      </c>
      <c r="AT202" s="7"/>
    </row>
    <row r="203" customFormat="false" ht="12.75" hidden="false" customHeight="false" outlineLevel="0" collapsed="false">
      <c r="A203" s="31"/>
      <c r="B203" s="36" t="s">
        <v>268</v>
      </c>
      <c r="C203" s="7"/>
      <c r="D203" s="33" t="n">
        <f aca="false">SUM(D184:D202)</f>
        <v>764102</v>
      </c>
      <c r="E203" s="33" t="n">
        <f aca="false">SUM(E184:E202)</f>
        <v>0</v>
      </c>
      <c r="F203" s="7"/>
      <c r="G203" s="34" t="n">
        <f aca="false">SUM(G184:G202)</f>
        <v>436506</v>
      </c>
      <c r="H203" s="33" t="n">
        <f aca="false">SUM(H184:H202)</f>
        <v>4171</v>
      </c>
      <c r="I203" s="33" t="n">
        <f aca="false">SUM(I184:I202)</f>
        <v>35644</v>
      </c>
      <c r="J203" s="35" t="n">
        <f aca="false">SUM(J184:J202)</f>
        <v>2250</v>
      </c>
      <c r="K203" s="33" t="n">
        <f aca="false">SUM(K184:K202)</f>
        <v>10728</v>
      </c>
      <c r="L203" s="33" t="n">
        <f aca="false">SUM(L184:L202)</f>
        <v>2430</v>
      </c>
      <c r="M203" s="33" t="n">
        <f aca="false">SUM(M184:M202)</f>
        <v>86</v>
      </c>
      <c r="N203" s="33" t="n">
        <f aca="false">SUM(N184:N202)</f>
        <v>803</v>
      </c>
      <c r="O203" s="33" t="n">
        <f aca="false">SUM(O184:O202)</f>
        <v>542</v>
      </c>
      <c r="P203" s="33" t="n">
        <f aca="false">SUM(P184:P202)</f>
        <v>627</v>
      </c>
      <c r="Q203" s="33" t="n">
        <f aca="false">SUM(Q184:Q202)</f>
        <v>773</v>
      </c>
      <c r="R203" s="33" t="n">
        <f aca="false">SUM(R184:R202)</f>
        <v>2499</v>
      </c>
      <c r="S203" s="33" t="n">
        <f aca="false">SUM(S184:S202)</f>
        <v>1698</v>
      </c>
      <c r="T203" s="33" t="n">
        <f aca="false">SUM(T184:T202)</f>
        <v>585</v>
      </c>
      <c r="U203" s="35" t="n">
        <f aca="false">SUM(U184:U202)</f>
        <v>263818</v>
      </c>
      <c r="V203" s="33" t="n">
        <f aca="false">SUM(V184:V202)</f>
        <v>0</v>
      </c>
      <c r="W203" s="33" t="n">
        <f aca="false">SUM(W184:W202)</f>
        <v>0</v>
      </c>
      <c r="X203" s="33" t="n">
        <f aca="false">SUM(X184:X202)</f>
        <v>0</v>
      </c>
      <c r="Y203" s="98" t="n">
        <f aca="false">SUM(Y184:Y202)</f>
        <v>942</v>
      </c>
      <c r="Z203" s="7"/>
      <c r="AA203" s="98" t="n">
        <f aca="false">SUM(AA184:AA202)</f>
        <v>764102</v>
      </c>
      <c r="AB203" s="7"/>
      <c r="AC203" s="33" t="n">
        <f aca="false">SUM(AC184:AC202)</f>
        <v>39815</v>
      </c>
      <c r="AD203" s="33" t="n">
        <f aca="false">SUM(AD184:AD202)</f>
        <v>438756</v>
      </c>
      <c r="AE203" s="34" t="n">
        <f aca="false">SUM(AE184:AE202)</f>
        <v>2499</v>
      </c>
      <c r="AF203" s="33" t="n">
        <f aca="false">SUM(AF184:AF202)</f>
        <v>17687</v>
      </c>
      <c r="AG203" s="35" t="n">
        <f aca="false">SUM(AG184:AG202)</f>
        <v>264403</v>
      </c>
      <c r="AH203" s="34" t="n">
        <f aca="false">SUM(AH184:AH202)</f>
        <v>0</v>
      </c>
      <c r="AI203" s="35" t="n">
        <f aca="false">SUM(AI184:AI202)</f>
        <v>942</v>
      </c>
      <c r="AJ203" s="7"/>
      <c r="AK203" s="33" t="n">
        <f aca="false">SUM(AK184:AK202)</f>
        <v>478571</v>
      </c>
      <c r="AL203" s="33" t="n">
        <f aca="false">SUM(AL184:AL202)</f>
        <v>284589</v>
      </c>
      <c r="AM203" s="33" t="n">
        <f aca="false">SUM(AM184:AM202)</f>
        <v>0</v>
      </c>
      <c r="AN203" s="35" t="n">
        <f aca="false">SUM(AN184:AN202)</f>
        <v>942</v>
      </c>
      <c r="AO203" s="28"/>
      <c r="AP203" s="69"/>
      <c r="AS203" s="70"/>
      <c r="AT203" s="7"/>
    </row>
    <row r="204" customFormat="false" ht="12.75" hidden="false" customHeight="false" outlineLevel="0" collapsed="false">
      <c r="A204" s="31"/>
      <c r="C204" s="7"/>
      <c r="D204" s="28"/>
      <c r="E204" s="29"/>
      <c r="F204" s="7"/>
      <c r="G204" s="93"/>
      <c r="H204" s="28"/>
      <c r="I204" s="28"/>
      <c r="J204" s="94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94"/>
      <c r="V204" s="28"/>
      <c r="W204" s="28"/>
      <c r="X204" s="28"/>
      <c r="Y204" s="95"/>
      <c r="Z204" s="7"/>
      <c r="AA204" s="95"/>
      <c r="AB204" s="7"/>
      <c r="AC204" s="29"/>
      <c r="AD204" s="29"/>
      <c r="AE204" s="96"/>
      <c r="AF204" s="29"/>
      <c r="AG204" s="97"/>
      <c r="AH204" s="96"/>
      <c r="AI204" s="97"/>
      <c r="AJ204" s="7"/>
      <c r="AK204" s="28"/>
      <c r="AL204" s="28"/>
      <c r="AM204" s="28"/>
      <c r="AN204" s="94"/>
      <c r="AO204" s="28"/>
      <c r="AP204" s="69"/>
      <c r="AS204" s="70"/>
      <c r="AT204" s="7"/>
    </row>
    <row r="205" customFormat="false" ht="12.75" hidden="false" customHeight="false" outlineLevel="0" collapsed="false">
      <c r="A205" s="31"/>
      <c r="B205" s="32" t="s">
        <v>307</v>
      </c>
      <c r="C205" s="7"/>
      <c r="D205" s="28" t="n">
        <f aca="false">D21+D125+D152</f>
        <v>4315713</v>
      </c>
      <c r="E205" s="28" t="n">
        <f aca="false">E21+E125+E152</f>
        <v>0</v>
      </c>
      <c r="F205" s="7"/>
      <c r="G205" s="93" t="n">
        <v>1722730</v>
      </c>
      <c r="H205" s="28" t="n">
        <v>87556</v>
      </c>
      <c r="I205" s="28" t="n">
        <v>470676</v>
      </c>
      <c r="J205" s="94" t="n">
        <v>0</v>
      </c>
      <c r="K205" s="28" t="n">
        <v>670305</v>
      </c>
      <c r="L205" s="28" t="n">
        <v>358880</v>
      </c>
      <c r="M205" s="28" t="n">
        <v>226</v>
      </c>
      <c r="N205" s="28" t="n">
        <v>0</v>
      </c>
      <c r="O205" s="28" t="n">
        <v>0</v>
      </c>
      <c r="P205" s="28" t="n">
        <v>26242</v>
      </c>
      <c r="Q205" s="28" t="n">
        <v>11418</v>
      </c>
      <c r="R205" s="28" t="n">
        <v>17388</v>
      </c>
      <c r="S205" s="28" t="n">
        <v>173640</v>
      </c>
      <c r="T205" s="28" t="n">
        <v>0</v>
      </c>
      <c r="U205" s="94" t="n">
        <v>776652</v>
      </c>
      <c r="V205" s="28" t="n">
        <v>0</v>
      </c>
      <c r="W205" s="28" t="n">
        <v>0</v>
      </c>
      <c r="X205" s="28" t="n">
        <v>0</v>
      </c>
      <c r="Y205" s="95" t="n">
        <v>0</v>
      </c>
      <c r="Z205" s="7"/>
      <c r="AA205" s="95" t="n">
        <v>4315713</v>
      </c>
      <c r="AB205" s="7"/>
      <c r="AC205" s="29" t="n">
        <v>558232</v>
      </c>
      <c r="AD205" s="29" t="n">
        <v>1722730</v>
      </c>
      <c r="AE205" s="96" t="n">
        <v>17388</v>
      </c>
      <c r="AF205" s="29" t="n">
        <v>1240711</v>
      </c>
      <c r="AG205" s="97" t="n">
        <v>776652</v>
      </c>
      <c r="AH205" s="96" t="n">
        <v>0</v>
      </c>
      <c r="AI205" s="97" t="n">
        <v>0</v>
      </c>
      <c r="AJ205" s="7"/>
      <c r="AK205" s="28" t="n">
        <v>2280962</v>
      </c>
      <c r="AL205" s="28" t="n">
        <v>2034751</v>
      </c>
      <c r="AM205" s="28" t="n">
        <v>0</v>
      </c>
      <c r="AN205" s="94" t="n">
        <v>0</v>
      </c>
      <c r="AO205" s="28"/>
      <c r="AP205" s="69"/>
      <c r="AS205" s="70"/>
      <c r="AT205" s="7"/>
    </row>
    <row r="206" customFormat="false" ht="12.75" hidden="false" customHeight="false" outlineLevel="0" collapsed="false">
      <c r="A206" s="31"/>
      <c r="B206" s="32" t="s">
        <v>308</v>
      </c>
      <c r="C206" s="7"/>
      <c r="D206" s="28" t="n">
        <f aca="false">D181+D203</f>
        <v>788039</v>
      </c>
      <c r="E206" s="28" t="n">
        <f aca="false">E181+E203</f>
        <v>0</v>
      </c>
      <c r="F206" s="7"/>
      <c r="G206" s="93" t="n">
        <v>446681</v>
      </c>
      <c r="H206" s="28" t="n">
        <v>15750</v>
      </c>
      <c r="I206" s="28" t="n">
        <v>36256</v>
      </c>
      <c r="J206" s="94" t="n">
        <v>2250</v>
      </c>
      <c r="K206" s="28" t="n">
        <v>11859</v>
      </c>
      <c r="L206" s="28" t="n">
        <v>2430</v>
      </c>
      <c r="M206" s="28" t="n">
        <v>86</v>
      </c>
      <c r="N206" s="28" t="n">
        <v>803</v>
      </c>
      <c r="O206" s="28" t="n">
        <v>542</v>
      </c>
      <c r="P206" s="28" t="n">
        <v>627</v>
      </c>
      <c r="Q206" s="28" t="n">
        <v>773</v>
      </c>
      <c r="R206" s="28" t="n">
        <v>2548</v>
      </c>
      <c r="S206" s="28" t="n">
        <v>1780</v>
      </c>
      <c r="T206" s="28" t="n">
        <v>585</v>
      </c>
      <c r="U206" s="94" t="n">
        <v>264127</v>
      </c>
      <c r="V206" s="28" t="n">
        <v>0</v>
      </c>
      <c r="W206" s="28" t="n">
        <v>0</v>
      </c>
      <c r="X206" s="28" t="n">
        <v>0</v>
      </c>
      <c r="Y206" s="95" t="n">
        <v>942</v>
      </c>
      <c r="Z206" s="7"/>
      <c r="AA206" s="95" t="n">
        <v>788039</v>
      </c>
      <c r="AB206" s="7"/>
      <c r="AC206" s="29" t="n">
        <v>52006</v>
      </c>
      <c r="AD206" s="29" t="n">
        <v>448931</v>
      </c>
      <c r="AE206" s="96" t="n">
        <v>2548</v>
      </c>
      <c r="AF206" s="29" t="n">
        <v>18900</v>
      </c>
      <c r="AG206" s="97" t="n">
        <v>264712</v>
      </c>
      <c r="AH206" s="96" t="n">
        <v>0</v>
      </c>
      <c r="AI206" s="97" t="n">
        <v>942</v>
      </c>
      <c r="AJ206" s="7"/>
      <c r="AK206" s="28" t="n">
        <v>500937</v>
      </c>
      <c r="AL206" s="28" t="n">
        <v>286160</v>
      </c>
      <c r="AM206" s="28" t="n">
        <v>0</v>
      </c>
      <c r="AN206" s="94" t="n">
        <v>942</v>
      </c>
      <c r="AO206" s="28"/>
      <c r="AP206" s="69"/>
      <c r="AS206" s="70"/>
      <c r="AT206" s="7"/>
    </row>
    <row r="207" customFormat="false" ht="12.75" hidden="false" customHeight="false" outlineLevel="0" collapsed="false">
      <c r="A207" s="31"/>
      <c r="C207" s="7"/>
      <c r="D207" s="28"/>
      <c r="E207" s="28"/>
      <c r="F207" s="7"/>
      <c r="G207" s="93"/>
      <c r="H207" s="28"/>
      <c r="I207" s="28"/>
      <c r="J207" s="94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94"/>
      <c r="V207" s="28"/>
      <c r="W207" s="28"/>
      <c r="X207" s="28"/>
      <c r="Y207" s="95"/>
      <c r="Z207" s="7"/>
      <c r="AA207" s="95"/>
      <c r="AB207" s="7"/>
      <c r="AC207" s="29"/>
      <c r="AD207" s="29"/>
      <c r="AE207" s="96"/>
      <c r="AF207" s="29"/>
      <c r="AG207" s="97"/>
      <c r="AH207" s="96"/>
      <c r="AI207" s="97"/>
      <c r="AJ207" s="7"/>
      <c r="AK207" s="28"/>
      <c r="AL207" s="28"/>
      <c r="AM207" s="28"/>
      <c r="AN207" s="94"/>
      <c r="AO207" s="28"/>
      <c r="AP207" s="69"/>
      <c r="AS207" s="70"/>
      <c r="AT207" s="7"/>
    </row>
    <row r="208" customFormat="false" ht="12.75" hidden="false" customHeight="false" outlineLevel="0" collapsed="false">
      <c r="A208" s="31"/>
      <c r="B208" s="32" t="s">
        <v>309</v>
      </c>
      <c r="C208" s="7"/>
      <c r="D208" s="28" t="n">
        <f aca="false">D206+D205</f>
        <v>5103752</v>
      </c>
      <c r="E208" s="28" t="n">
        <f aca="false">E206+E205</f>
        <v>0</v>
      </c>
      <c r="F208" s="7"/>
      <c r="G208" s="93" t="n">
        <v>2169411</v>
      </c>
      <c r="H208" s="28" t="n">
        <v>103306</v>
      </c>
      <c r="I208" s="28" t="n">
        <v>506932</v>
      </c>
      <c r="J208" s="94" t="n">
        <v>2250</v>
      </c>
      <c r="K208" s="28" t="n">
        <v>682164</v>
      </c>
      <c r="L208" s="28" t="n">
        <v>361310</v>
      </c>
      <c r="M208" s="28" t="n">
        <v>312</v>
      </c>
      <c r="N208" s="28" t="n">
        <v>803</v>
      </c>
      <c r="O208" s="28" t="n">
        <v>542</v>
      </c>
      <c r="P208" s="28" t="n">
        <v>26869</v>
      </c>
      <c r="Q208" s="28" t="n">
        <v>12191</v>
      </c>
      <c r="R208" s="28" t="n">
        <v>19936</v>
      </c>
      <c r="S208" s="28" t="n">
        <v>175420</v>
      </c>
      <c r="T208" s="28" t="n">
        <v>585</v>
      </c>
      <c r="U208" s="94" t="n">
        <v>1040779</v>
      </c>
      <c r="V208" s="28" t="n">
        <v>0</v>
      </c>
      <c r="W208" s="28" t="n">
        <v>0</v>
      </c>
      <c r="X208" s="28" t="n">
        <v>0</v>
      </c>
      <c r="Y208" s="95" t="n">
        <v>942</v>
      </c>
      <c r="Z208" s="7"/>
      <c r="AA208" s="95" t="n">
        <v>5103752</v>
      </c>
      <c r="AB208" s="7"/>
      <c r="AC208" s="28" t="n">
        <v>610238</v>
      </c>
      <c r="AD208" s="28" t="n">
        <v>2171661</v>
      </c>
      <c r="AE208" s="93" t="n">
        <v>19936</v>
      </c>
      <c r="AF208" s="28" t="n">
        <v>1259611</v>
      </c>
      <c r="AG208" s="94" t="n">
        <v>1041364</v>
      </c>
      <c r="AH208" s="93" t="n">
        <v>0</v>
      </c>
      <c r="AI208" s="94" t="n">
        <v>942</v>
      </c>
      <c r="AJ208" s="7"/>
      <c r="AK208" s="28" t="n">
        <v>2781899</v>
      </c>
      <c r="AL208" s="28" t="n">
        <v>2320911</v>
      </c>
      <c r="AM208" s="28" t="n">
        <v>0</v>
      </c>
      <c r="AN208" s="94" t="n">
        <v>942</v>
      </c>
      <c r="AO208" s="28"/>
      <c r="AP208" s="69"/>
      <c r="AS208" s="70"/>
      <c r="AT208" s="7"/>
    </row>
    <row r="209" customFormat="false" ht="12.75" hidden="false" customHeight="false" outlineLevel="0" collapsed="false">
      <c r="A209" s="31"/>
      <c r="C209" s="7"/>
      <c r="D209" s="28"/>
      <c r="E209" s="28"/>
      <c r="F209" s="7"/>
      <c r="G209" s="93"/>
      <c r="H209" s="28"/>
      <c r="I209" s="28"/>
      <c r="J209" s="94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94"/>
      <c r="V209" s="28"/>
      <c r="W209" s="28"/>
      <c r="X209" s="28"/>
      <c r="Y209" s="95"/>
      <c r="Z209" s="7"/>
      <c r="AA209" s="95"/>
      <c r="AB209" s="7"/>
      <c r="AC209" s="28"/>
      <c r="AD209" s="28"/>
      <c r="AE209" s="93"/>
      <c r="AF209" s="28"/>
      <c r="AG209" s="94"/>
      <c r="AH209" s="93"/>
      <c r="AI209" s="94"/>
      <c r="AJ209" s="7"/>
      <c r="AK209" s="28"/>
      <c r="AL209" s="28"/>
      <c r="AM209" s="28"/>
      <c r="AN209" s="94"/>
      <c r="AO209" s="28"/>
      <c r="AP209" s="69"/>
      <c r="AS209" s="70"/>
      <c r="AT209" s="7"/>
    </row>
    <row r="210" customFormat="false" ht="12.75" hidden="false" customHeight="false" outlineLevel="0" collapsed="false">
      <c r="B210" s="32" t="s">
        <v>310</v>
      </c>
      <c r="C210" s="7"/>
      <c r="D210" s="28" t="n">
        <f aca="false">D203+D181+D152+D125+D21-D208</f>
        <v>0</v>
      </c>
      <c r="E210" s="28" t="n">
        <f aca="false">E203+E181+E152+E125+E21-E208</f>
        <v>0</v>
      </c>
      <c r="F210" s="7"/>
      <c r="G210" s="93" t="n">
        <f aca="false">G203+G181+G152+G125+G21-G208</f>
        <v>0</v>
      </c>
      <c r="H210" s="28" t="n">
        <f aca="false">H203+H181+H152+H125+H21-H208</f>
        <v>0</v>
      </c>
      <c r="I210" s="28" t="n">
        <f aca="false">I203+I181+I152+I125+I21-I208</f>
        <v>0</v>
      </c>
      <c r="J210" s="94" t="n">
        <f aca="false">J203+J181+J152+J125+J21-J208</f>
        <v>0</v>
      </c>
      <c r="K210" s="28" t="n">
        <f aca="false">K203+K181+K152+K125+K21-K208</f>
        <v>0</v>
      </c>
      <c r="L210" s="28" t="n">
        <f aca="false">L203+L181+L152+L125+L21-L208</f>
        <v>0</v>
      </c>
      <c r="M210" s="28" t="n">
        <f aca="false">M203+M181+M152+M125+M21-M208</f>
        <v>0</v>
      </c>
      <c r="N210" s="28" t="n">
        <f aca="false">N203+N181+N152+N125+N21-N208</f>
        <v>0</v>
      </c>
      <c r="O210" s="28" t="n">
        <f aca="false">O203+O181+O152+O125+O21-O208</f>
        <v>0</v>
      </c>
      <c r="P210" s="28" t="n">
        <f aca="false">P203+P181+P152+P125+P21-P208</f>
        <v>0</v>
      </c>
      <c r="Q210" s="28" t="n">
        <f aca="false">Q203+Q181+Q152+Q125+Q21-Q208</f>
        <v>0</v>
      </c>
      <c r="R210" s="28" t="n">
        <f aca="false">R203+R181+R152+R125+R21-R208</f>
        <v>0</v>
      </c>
      <c r="S210" s="28" t="n">
        <f aca="false">S203+S181+S152+S125+S21-S208</f>
        <v>0</v>
      </c>
      <c r="T210" s="28" t="n">
        <f aca="false">T203+T181+T152+T125+T21-T208</f>
        <v>0</v>
      </c>
      <c r="U210" s="94" t="n">
        <f aca="false">U203+U181+U152+U125+U21-U208</f>
        <v>0</v>
      </c>
      <c r="V210" s="28" t="n">
        <f aca="false">V203+V181+V152+V125+V21-V208</f>
        <v>0</v>
      </c>
      <c r="W210" s="28" t="n">
        <f aca="false">W203+W181+W152+W125+W21-W208</f>
        <v>0</v>
      </c>
      <c r="X210" s="28" t="n">
        <f aca="false">X203+X181+X152+X125+X21-X208</f>
        <v>0</v>
      </c>
      <c r="Y210" s="95" t="n">
        <f aca="false">Y203+Y181+Y152+Y125+Y21-Y208</f>
        <v>0</v>
      </c>
      <c r="Z210" s="7"/>
      <c r="AA210" s="95" t="n">
        <f aca="false">AA203+AA181+AA152+AA125+AA21-AA208</f>
        <v>0</v>
      </c>
      <c r="AB210" s="7"/>
      <c r="AC210" s="29" t="n">
        <f aca="false">AC203+AC181+AC152+AC125+AC21-AC208</f>
        <v>0</v>
      </c>
      <c r="AD210" s="29" t="n">
        <f aca="false">AD203+AD181+AD152+AD125+AD21-AD208</f>
        <v>0</v>
      </c>
      <c r="AE210" s="96" t="n">
        <f aca="false">AE203+AE181+AE152+AE125+AE21-AE208</f>
        <v>0</v>
      </c>
      <c r="AF210" s="29" t="n">
        <f aca="false">AF203+AF181+AF152+AF125+AF21-AF208</f>
        <v>0</v>
      </c>
      <c r="AG210" s="97" t="n">
        <f aca="false">AG203+AG181+AG152+AG125+AG21-AG208</f>
        <v>0</v>
      </c>
      <c r="AH210" s="96" t="n">
        <f aca="false">AH203+AH181+AH152+AH125+AH21-AH208</f>
        <v>0</v>
      </c>
      <c r="AI210" s="97" t="n">
        <f aca="false">AI203+AI181+AI152+AI125+AI21-AI208</f>
        <v>0</v>
      </c>
      <c r="AJ210" s="7"/>
      <c r="AK210" s="28" t="n">
        <f aca="false">AK203+AK181+AK152+AK125+AK21-AK208</f>
        <v>0</v>
      </c>
      <c r="AL210" s="28" t="n">
        <f aca="false">AL203+AL181+AL152+AL125+AL21-AL208</f>
        <v>0</v>
      </c>
      <c r="AM210" s="28" t="n">
        <f aca="false">AM203+AM181+AM152+AM125+AM21-AM208</f>
        <v>0</v>
      </c>
      <c r="AN210" s="94" t="n">
        <f aca="false">AN203+AN181+AN152+AN125+AN21-AN208</f>
        <v>0</v>
      </c>
      <c r="AO210" s="28"/>
      <c r="AP210" s="69"/>
      <c r="AS210" s="70"/>
      <c r="AT210" s="7"/>
    </row>
  </sheetData>
  <sheetProtection sheet="true" objects="true" scenarios="true"/>
  <mergeCells count="9">
    <mergeCell ref="G3:Y3"/>
    <mergeCell ref="AC3:AI3"/>
    <mergeCell ref="AK3:AS3"/>
    <mergeCell ref="G5:J5"/>
    <mergeCell ref="K5:U5"/>
    <mergeCell ref="V5:X5"/>
    <mergeCell ref="AA5:AA6"/>
    <mergeCell ref="AC5:AD5"/>
    <mergeCell ref="AE5:AG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2" fitToHeight="100" pageOrder="downThenOver" orientation="landscape" blackAndWhite="false" draft="false" cellComments="none" horizontalDpi="300" verticalDpi="300" copies="1"/>
  <headerFooter differentFirst="false" differentOddEven="false">
    <oddHeader/>
    <oddFooter>&amp;LDocket No. RP00-336
Allocation Examples for August 28, 201 Technical Conference Discussion
Page &amp;P  of 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4.13671875" defaultRowHeight="11.25" customHeight="true" zeroHeight="false" outlineLevelRow="3" outlineLevelCol="0"/>
  <cols>
    <col collapsed="false" customWidth="true" hidden="false" outlineLevel="0" max="1" min="1" style="99" width="29.99"/>
    <col collapsed="false" customWidth="true" hidden="false" outlineLevel="0" max="2" min="2" style="100" width="7.56"/>
    <col collapsed="false" customWidth="true" hidden="false" outlineLevel="0" max="3" min="3" style="99" width="14.28"/>
    <col collapsed="false" customWidth="true" hidden="false" outlineLevel="0" max="4" min="4" style="100" width="11.99"/>
    <col collapsed="false" customWidth="true" hidden="false" outlineLevel="0" max="5" min="5" style="99" width="13.28"/>
    <col collapsed="false" customWidth="true" hidden="false" outlineLevel="0" max="6" min="6" style="101" width="10.85"/>
    <col collapsed="false" customWidth="false" hidden="false" outlineLevel="0" max="257" min="7" style="100" width="4.14"/>
  </cols>
  <sheetData>
    <row r="1" customFormat="false" ht="22.5" hidden="false" customHeight="false" outlineLevel="0" collapsed="false">
      <c r="A1" s="102" t="s">
        <v>348</v>
      </c>
      <c r="B1" s="103" t="s">
        <v>349</v>
      </c>
      <c r="C1" s="102" t="s">
        <v>350</v>
      </c>
      <c r="D1" s="103" t="s">
        <v>351</v>
      </c>
      <c r="E1" s="102" t="s">
        <v>352</v>
      </c>
      <c r="F1" s="104" t="s">
        <v>353</v>
      </c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  <c r="IQ1" s="103"/>
      <c r="IR1" s="103"/>
      <c r="IS1" s="103"/>
      <c r="IT1" s="103"/>
      <c r="IU1" s="103"/>
      <c r="IV1" s="103"/>
      <c r="IW1" s="103"/>
    </row>
    <row r="2" customFormat="false" ht="11.25" hidden="false" customHeight="false" outlineLevel="3" collapsed="false">
      <c r="A2" s="99" t="s">
        <v>37</v>
      </c>
      <c r="B2" s="105" t="s">
        <v>36</v>
      </c>
      <c r="C2" s="99" t="s">
        <v>354</v>
      </c>
      <c r="D2" s="100" t="s">
        <v>355</v>
      </c>
      <c r="E2" s="99" t="s">
        <v>325</v>
      </c>
      <c r="F2" s="101" t="n">
        <v>1240</v>
      </c>
      <c r="M2" s="106"/>
    </row>
    <row r="3" customFormat="false" ht="11.25" hidden="false" customHeight="false" outlineLevel="3" collapsed="false">
      <c r="A3" s="99" t="s">
        <v>37</v>
      </c>
      <c r="B3" s="105" t="s">
        <v>36</v>
      </c>
      <c r="C3" s="99" t="s">
        <v>354</v>
      </c>
      <c r="D3" s="100" t="s">
        <v>355</v>
      </c>
      <c r="E3" s="99" t="s">
        <v>326</v>
      </c>
      <c r="F3" s="101" t="n">
        <v>0</v>
      </c>
      <c r="M3" s="106"/>
    </row>
    <row r="4" customFormat="false" ht="11.25" hidden="false" customHeight="false" outlineLevel="3" collapsed="false">
      <c r="A4" s="99" t="s">
        <v>37</v>
      </c>
      <c r="B4" s="105" t="s">
        <v>36</v>
      </c>
      <c r="C4" s="99" t="s">
        <v>354</v>
      </c>
      <c r="D4" s="100" t="s">
        <v>355</v>
      </c>
      <c r="E4" s="99" t="s">
        <v>327</v>
      </c>
      <c r="F4" s="101" t="n">
        <v>0</v>
      </c>
      <c r="M4" s="106"/>
    </row>
    <row r="5" customFormat="false" ht="11.25" hidden="false" customHeight="false" outlineLevel="3" collapsed="false">
      <c r="A5" s="99" t="s">
        <v>37</v>
      </c>
      <c r="B5" s="105" t="s">
        <v>36</v>
      </c>
      <c r="C5" s="99" t="s">
        <v>354</v>
      </c>
      <c r="D5" s="100" t="s">
        <v>355</v>
      </c>
      <c r="E5" s="99" t="s">
        <v>328</v>
      </c>
      <c r="F5" s="101" t="n">
        <v>0</v>
      </c>
      <c r="M5" s="106"/>
    </row>
    <row r="6" customFormat="false" ht="11.25" hidden="false" customHeight="false" outlineLevel="3" collapsed="false">
      <c r="A6" s="99" t="s">
        <v>37</v>
      </c>
      <c r="B6" s="105" t="s">
        <v>36</v>
      </c>
      <c r="C6" s="99" t="s">
        <v>354</v>
      </c>
      <c r="D6" s="100" t="s">
        <v>355</v>
      </c>
      <c r="E6" s="99" t="s">
        <v>339</v>
      </c>
      <c r="F6" s="101" t="n">
        <v>776</v>
      </c>
      <c r="M6" s="106"/>
    </row>
    <row r="7" customFormat="false" ht="11.25" hidden="false" customHeight="false" outlineLevel="2" collapsed="false">
      <c r="B7" s="105"/>
      <c r="C7" s="107" t="s">
        <v>356</v>
      </c>
      <c r="F7" s="101" t="n">
        <f aca="false">SUBTOTAL(9,F2:F6)</f>
        <v>2016</v>
      </c>
      <c r="M7" s="106"/>
    </row>
    <row r="8" customFormat="false" ht="11.25" hidden="false" customHeight="false" outlineLevel="1" collapsed="false">
      <c r="B8" s="107" t="s">
        <v>357</v>
      </c>
      <c r="F8" s="101" t="n">
        <f aca="false">SUBTOTAL(9,F2:F6)</f>
        <v>2016</v>
      </c>
      <c r="M8" s="106"/>
    </row>
    <row r="9" customFormat="false" ht="11.25" hidden="false" customHeight="false" outlineLevel="3" collapsed="false">
      <c r="A9" s="99" t="s">
        <v>39</v>
      </c>
      <c r="B9" s="105" t="s">
        <v>38</v>
      </c>
      <c r="C9" s="99" t="s">
        <v>358</v>
      </c>
      <c r="D9" s="100" t="s">
        <v>355</v>
      </c>
      <c r="E9" s="99" t="s">
        <v>339</v>
      </c>
      <c r="F9" s="101" t="n">
        <v>11418</v>
      </c>
      <c r="M9" s="106"/>
    </row>
    <row r="10" customFormat="false" ht="11.25" hidden="false" customHeight="false" outlineLevel="2" collapsed="false">
      <c r="B10" s="105"/>
      <c r="C10" s="107" t="s">
        <v>359</v>
      </c>
      <c r="F10" s="101" t="n">
        <f aca="false">SUBTOTAL(9,F9)</f>
        <v>11418</v>
      </c>
      <c r="M10" s="106"/>
    </row>
    <row r="11" customFormat="false" ht="11.25" hidden="false" customHeight="false" outlineLevel="1" collapsed="false">
      <c r="B11" s="108" t="s">
        <v>360</v>
      </c>
      <c r="F11" s="101" t="n">
        <f aca="false">SUBTOTAL(9,F9)</f>
        <v>11418</v>
      </c>
      <c r="M11" s="106"/>
    </row>
    <row r="12" customFormat="false" ht="11.25" hidden="false" customHeight="false" outlineLevel="3" collapsed="false">
      <c r="A12" s="99" t="s">
        <v>41</v>
      </c>
      <c r="B12" s="105" t="s">
        <v>40</v>
      </c>
      <c r="C12" s="99" t="s">
        <v>361</v>
      </c>
      <c r="D12" s="100" t="s">
        <v>355</v>
      </c>
      <c r="E12" s="99" t="s">
        <v>325</v>
      </c>
      <c r="F12" s="101" t="n">
        <v>0</v>
      </c>
      <c r="M12" s="106"/>
    </row>
    <row r="13" customFormat="false" ht="11.25" hidden="false" customHeight="false" outlineLevel="3" collapsed="false">
      <c r="A13" s="99" t="s">
        <v>41</v>
      </c>
      <c r="B13" s="105" t="s">
        <v>40</v>
      </c>
      <c r="C13" s="99" t="s">
        <v>361</v>
      </c>
      <c r="D13" s="100" t="s">
        <v>355</v>
      </c>
      <c r="E13" s="99" t="s">
        <v>326</v>
      </c>
      <c r="F13" s="101" t="n">
        <v>0</v>
      </c>
      <c r="M13" s="106"/>
    </row>
    <row r="14" customFormat="false" ht="11.25" hidden="false" customHeight="false" outlineLevel="3" collapsed="false">
      <c r="A14" s="99" t="s">
        <v>41</v>
      </c>
      <c r="B14" s="105" t="s">
        <v>40</v>
      </c>
      <c r="C14" s="99" t="s">
        <v>361</v>
      </c>
      <c r="D14" s="100" t="s">
        <v>355</v>
      </c>
      <c r="E14" s="99" t="s">
        <v>327</v>
      </c>
      <c r="F14" s="101" t="n">
        <v>4718</v>
      </c>
      <c r="M14" s="106"/>
    </row>
    <row r="15" customFormat="false" ht="11.25" hidden="false" customHeight="false" outlineLevel="3" collapsed="false">
      <c r="A15" s="99" t="s">
        <v>41</v>
      </c>
      <c r="B15" s="105" t="s">
        <v>40</v>
      </c>
      <c r="C15" s="99" t="s">
        <v>361</v>
      </c>
      <c r="D15" s="100" t="s">
        <v>355</v>
      </c>
      <c r="E15" s="99" t="s">
        <v>328</v>
      </c>
      <c r="F15" s="101" t="n">
        <v>0</v>
      </c>
      <c r="M15" s="106"/>
    </row>
    <row r="16" customFormat="false" ht="11.25" hidden="false" customHeight="false" outlineLevel="3" collapsed="false">
      <c r="A16" s="99" t="s">
        <v>41</v>
      </c>
      <c r="B16" s="105" t="s">
        <v>40</v>
      </c>
      <c r="C16" s="99" t="s">
        <v>361</v>
      </c>
      <c r="D16" s="100" t="s">
        <v>355</v>
      </c>
      <c r="E16" s="99" t="s">
        <v>339</v>
      </c>
      <c r="F16" s="101" t="n">
        <v>2946</v>
      </c>
      <c r="M16" s="106"/>
    </row>
    <row r="17" customFormat="false" ht="11.25" hidden="false" customHeight="false" outlineLevel="2" collapsed="false">
      <c r="B17" s="105"/>
      <c r="C17" s="107" t="s">
        <v>362</v>
      </c>
      <c r="F17" s="101" t="n">
        <f aca="false">SUBTOTAL(9,F12:F16)</f>
        <v>7664</v>
      </c>
      <c r="M17" s="106"/>
    </row>
    <row r="18" customFormat="false" ht="11.25" hidden="false" customHeight="false" outlineLevel="1" collapsed="false">
      <c r="B18" s="108" t="s">
        <v>363</v>
      </c>
      <c r="F18" s="101" t="n">
        <f aca="false">SUBTOTAL(9,F12:F16)</f>
        <v>7664</v>
      </c>
      <c r="M18" s="106"/>
    </row>
    <row r="19" customFormat="false" ht="11.25" hidden="false" customHeight="false" outlineLevel="3" collapsed="false">
      <c r="A19" s="99" t="s">
        <v>41</v>
      </c>
      <c r="B19" s="105" t="s">
        <v>42</v>
      </c>
      <c r="C19" s="99" t="s">
        <v>364</v>
      </c>
      <c r="D19" s="100" t="s">
        <v>355</v>
      </c>
      <c r="E19" s="99" t="s">
        <v>325</v>
      </c>
      <c r="F19" s="101" t="n">
        <v>0</v>
      </c>
      <c r="M19" s="106"/>
    </row>
    <row r="20" customFormat="false" ht="11.25" hidden="false" customHeight="false" outlineLevel="3" collapsed="false">
      <c r="A20" s="99" t="s">
        <v>41</v>
      </c>
      <c r="B20" s="105" t="s">
        <v>42</v>
      </c>
      <c r="C20" s="99" t="s">
        <v>364</v>
      </c>
      <c r="D20" s="100" t="s">
        <v>355</v>
      </c>
      <c r="E20" s="99" t="s">
        <v>326</v>
      </c>
      <c r="F20" s="101" t="n">
        <v>0</v>
      </c>
      <c r="M20" s="106"/>
    </row>
    <row r="21" customFormat="false" ht="11.25" hidden="false" customHeight="false" outlineLevel="3" collapsed="false">
      <c r="A21" s="99" t="s">
        <v>41</v>
      </c>
      <c r="B21" s="105" t="s">
        <v>42</v>
      </c>
      <c r="C21" s="99" t="s">
        <v>364</v>
      </c>
      <c r="D21" s="100" t="s">
        <v>355</v>
      </c>
      <c r="E21" s="99" t="s">
        <v>327</v>
      </c>
      <c r="F21" s="101" t="n">
        <v>7879</v>
      </c>
      <c r="M21" s="106"/>
    </row>
    <row r="22" customFormat="false" ht="11.25" hidden="false" customHeight="false" outlineLevel="3" collapsed="false">
      <c r="A22" s="99" t="s">
        <v>41</v>
      </c>
      <c r="B22" s="105" t="s">
        <v>42</v>
      </c>
      <c r="C22" s="99" t="s">
        <v>364</v>
      </c>
      <c r="D22" s="100" t="s">
        <v>355</v>
      </c>
      <c r="E22" s="99" t="s">
        <v>328</v>
      </c>
      <c r="F22" s="101" t="n">
        <v>0</v>
      </c>
      <c r="M22" s="106"/>
    </row>
    <row r="23" customFormat="false" ht="11.25" hidden="false" customHeight="false" outlineLevel="3" collapsed="false">
      <c r="A23" s="99" t="s">
        <v>41</v>
      </c>
      <c r="B23" s="105" t="s">
        <v>42</v>
      </c>
      <c r="C23" s="99" t="s">
        <v>364</v>
      </c>
      <c r="D23" s="100" t="s">
        <v>355</v>
      </c>
      <c r="E23" s="99" t="s">
        <v>339</v>
      </c>
      <c r="F23" s="101" t="n">
        <v>4917</v>
      </c>
      <c r="M23" s="106"/>
    </row>
    <row r="24" customFormat="false" ht="11.25" hidden="false" customHeight="false" outlineLevel="2" collapsed="false">
      <c r="B24" s="105"/>
      <c r="C24" s="107" t="s">
        <v>365</v>
      </c>
      <c r="F24" s="101" t="n">
        <f aca="false">SUBTOTAL(9,F19:F23)</f>
        <v>12796</v>
      </c>
      <c r="M24" s="106"/>
    </row>
    <row r="25" customFormat="false" ht="11.25" hidden="false" customHeight="false" outlineLevel="1" collapsed="false">
      <c r="B25" s="108" t="s">
        <v>366</v>
      </c>
      <c r="F25" s="101" t="n">
        <f aca="false">SUBTOTAL(9,F19:F23)</f>
        <v>12796</v>
      </c>
      <c r="M25" s="106"/>
    </row>
    <row r="26" customFormat="false" ht="11.25" hidden="false" customHeight="false" outlineLevel="3" collapsed="false">
      <c r="A26" s="99" t="s">
        <v>44</v>
      </c>
      <c r="B26" s="105" t="s">
        <v>43</v>
      </c>
      <c r="C26" s="99" t="s">
        <v>358</v>
      </c>
      <c r="D26" s="100" t="s">
        <v>355</v>
      </c>
      <c r="E26" s="99" t="s">
        <v>329</v>
      </c>
      <c r="F26" s="101" t="n">
        <v>11418</v>
      </c>
      <c r="M26" s="106"/>
    </row>
    <row r="27" customFormat="false" ht="11.25" hidden="false" customHeight="false" outlineLevel="2" collapsed="false">
      <c r="B27" s="105"/>
      <c r="C27" s="107" t="s">
        <v>359</v>
      </c>
      <c r="F27" s="101" t="n">
        <f aca="false">SUBTOTAL(9,F26)</f>
        <v>11418</v>
      </c>
      <c r="M27" s="106"/>
    </row>
    <row r="28" customFormat="false" ht="11.25" hidden="false" customHeight="false" outlineLevel="1" collapsed="false">
      <c r="B28" s="108" t="s">
        <v>367</v>
      </c>
      <c r="F28" s="101" t="n">
        <f aca="false">SUBTOTAL(9,F26)</f>
        <v>11418</v>
      </c>
      <c r="M28" s="106"/>
    </row>
    <row r="29" customFormat="false" ht="11.25" hidden="false" customHeight="false" outlineLevel="3" collapsed="false">
      <c r="A29" s="99" t="s">
        <v>46</v>
      </c>
      <c r="B29" s="105" t="s">
        <v>45</v>
      </c>
      <c r="C29" s="99" t="s">
        <v>361</v>
      </c>
      <c r="D29" s="100" t="s">
        <v>355</v>
      </c>
      <c r="E29" s="99" t="s">
        <v>329</v>
      </c>
      <c r="F29" s="101" t="n">
        <v>3975</v>
      </c>
      <c r="M29" s="106"/>
    </row>
    <row r="30" customFormat="false" ht="11.25" hidden="false" customHeight="false" outlineLevel="2" collapsed="false">
      <c r="B30" s="105"/>
      <c r="C30" s="107" t="s">
        <v>362</v>
      </c>
      <c r="F30" s="101" t="n">
        <f aca="false">SUBTOTAL(9,F29)</f>
        <v>3975</v>
      </c>
      <c r="M30" s="106"/>
    </row>
    <row r="31" customFormat="false" ht="11.25" hidden="false" customHeight="false" outlineLevel="1" collapsed="false">
      <c r="B31" s="108" t="s">
        <v>368</v>
      </c>
      <c r="F31" s="101" t="n">
        <f aca="false">SUBTOTAL(9,F29)</f>
        <v>3975</v>
      </c>
      <c r="M31" s="106"/>
    </row>
    <row r="32" customFormat="false" ht="11.25" hidden="false" customHeight="false" outlineLevel="3" collapsed="false">
      <c r="A32" s="99" t="s">
        <v>46</v>
      </c>
      <c r="B32" s="105" t="s">
        <v>47</v>
      </c>
      <c r="C32" s="99" t="s">
        <v>358</v>
      </c>
      <c r="D32" s="100" t="s">
        <v>355</v>
      </c>
      <c r="E32" s="99" t="s">
        <v>329</v>
      </c>
      <c r="F32" s="101" t="n">
        <v>11418</v>
      </c>
      <c r="M32" s="106"/>
    </row>
    <row r="33" customFormat="false" ht="11.25" hidden="false" customHeight="false" outlineLevel="2" collapsed="false">
      <c r="B33" s="105"/>
      <c r="C33" s="107" t="s">
        <v>359</v>
      </c>
      <c r="F33" s="101" t="n">
        <f aca="false">SUBTOTAL(9,F32)</f>
        <v>11418</v>
      </c>
      <c r="M33" s="106"/>
    </row>
    <row r="34" customFormat="false" ht="11.25" hidden="false" customHeight="false" outlineLevel="1" collapsed="false">
      <c r="B34" s="108" t="s">
        <v>369</v>
      </c>
      <c r="F34" s="101" t="n">
        <f aca="false">SUBTOTAL(9,F32)</f>
        <v>11418</v>
      </c>
      <c r="M34" s="106"/>
    </row>
    <row r="35" customFormat="false" ht="11.25" hidden="false" customHeight="false" outlineLevel="3" collapsed="false">
      <c r="A35" s="99" t="s">
        <v>46</v>
      </c>
      <c r="B35" s="105" t="s">
        <v>48</v>
      </c>
      <c r="C35" s="99" t="s">
        <v>361</v>
      </c>
      <c r="D35" s="100" t="s">
        <v>355</v>
      </c>
      <c r="E35" s="99" t="s">
        <v>325</v>
      </c>
      <c r="F35" s="101" t="n">
        <v>2101</v>
      </c>
      <c r="M35" s="106"/>
    </row>
    <row r="36" customFormat="false" ht="11.25" hidden="false" customHeight="false" outlineLevel="3" collapsed="false">
      <c r="A36" s="99" t="s">
        <v>46</v>
      </c>
      <c r="B36" s="105" t="s">
        <v>48</v>
      </c>
      <c r="C36" s="99" t="s">
        <v>361</v>
      </c>
      <c r="D36" s="100" t="s">
        <v>355</v>
      </c>
      <c r="E36" s="99" t="s">
        <v>329</v>
      </c>
      <c r="F36" s="101" t="n">
        <v>1312</v>
      </c>
      <c r="M36" s="106"/>
    </row>
    <row r="37" customFormat="false" ht="11.25" hidden="false" customHeight="false" outlineLevel="2" collapsed="false">
      <c r="B37" s="105"/>
      <c r="C37" s="107" t="s">
        <v>362</v>
      </c>
      <c r="F37" s="101" t="n">
        <f aca="false">SUBTOTAL(9,F35:F36)</f>
        <v>3413</v>
      </c>
      <c r="M37" s="106"/>
    </row>
    <row r="38" customFormat="false" ht="11.25" hidden="false" customHeight="false" outlineLevel="1" collapsed="false">
      <c r="B38" s="108" t="s">
        <v>370</v>
      </c>
      <c r="F38" s="101" t="n">
        <f aca="false">SUBTOTAL(9,F35:F36)</f>
        <v>3413</v>
      </c>
      <c r="M38" s="106"/>
    </row>
    <row r="39" customFormat="false" ht="11.25" hidden="false" customHeight="false" outlineLevel="3" collapsed="false">
      <c r="A39" s="99" t="s">
        <v>218</v>
      </c>
      <c r="B39" s="105" t="s">
        <v>217</v>
      </c>
      <c r="C39" s="99" t="s">
        <v>371</v>
      </c>
      <c r="D39" s="100" t="s">
        <v>372</v>
      </c>
      <c r="E39" s="99" t="s">
        <v>325</v>
      </c>
      <c r="F39" s="101" t="n">
        <v>539</v>
      </c>
      <c r="M39" s="106"/>
    </row>
    <row r="40" customFormat="false" ht="11.25" hidden="false" customHeight="false" outlineLevel="3" collapsed="false">
      <c r="A40" s="99" t="s">
        <v>218</v>
      </c>
      <c r="B40" s="105" t="s">
        <v>217</v>
      </c>
      <c r="C40" s="99" t="s">
        <v>371</v>
      </c>
      <c r="D40" s="100" t="s">
        <v>372</v>
      </c>
      <c r="E40" s="99" t="s">
        <v>326</v>
      </c>
      <c r="F40" s="101" t="n">
        <v>1409</v>
      </c>
      <c r="M40" s="106"/>
    </row>
    <row r="41" customFormat="false" ht="11.25" hidden="false" customHeight="false" outlineLevel="3" collapsed="false">
      <c r="A41" s="99" t="s">
        <v>218</v>
      </c>
      <c r="B41" s="105" t="s">
        <v>217</v>
      </c>
      <c r="C41" s="99" t="s">
        <v>371</v>
      </c>
      <c r="D41" s="100" t="s">
        <v>372</v>
      </c>
      <c r="E41" s="99" t="s">
        <v>329</v>
      </c>
      <c r="F41" s="101" t="n">
        <v>149</v>
      </c>
      <c r="M41" s="106"/>
    </row>
    <row r="42" customFormat="false" ht="11.25" hidden="false" customHeight="false" outlineLevel="3" collapsed="false">
      <c r="A42" s="99" t="s">
        <v>218</v>
      </c>
      <c r="B42" s="105" t="s">
        <v>217</v>
      </c>
      <c r="C42" s="99" t="s">
        <v>371</v>
      </c>
      <c r="D42" s="100" t="s">
        <v>372</v>
      </c>
      <c r="E42" s="99" t="s">
        <v>336</v>
      </c>
      <c r="F42" s="101" t="n">
        <v>4</v>
      </c>
      <c r="M42" s="106"/>
    </row>
    <row r="43" customFormat="false" ht="11.25" hidden="false" customHeight="false" outlineLevel="3" collapsed="false">
      <c r="A43" s="99" t="s">
        <v>218</v>
      </c>
      <c r="B43" s="105" t="s">
        <v>217</v>
      </c>
      <c r="C43" s="99" t="s">
        <v>371</v>
      </c>
      <c r="D43" s="100" t="s">
        <v>372</v>
      </c>
      <c r="E43" s="99" t="s">
        <v>339</v>
      </c>
      <c r="F43" s="101" t="n">
        <v>28</v>
      </c>
      <c r="M43" s="106"/>
    </row>
    <row r="44" customFormat="false" ht="11.25" hidden="false" customHeight="false" outlineLevel="2" collapsed="false">
      <c r="B44" s="105"/>
      <c r="C44" s="107" t="s">
        <v>373</v>
      </c>
      <c r="F44" s="101" t="n">
        <f aca="false">SUBTOTAL(9,F39:F43)</f>
        <v>2129</v>
      </c>
      <c r="M44" s="106"/>
    </row>
    <row r="45" customFormat="false" ht="11.25" hidden="false" customHeight="false" outlineLevel="1" collapsed="false">
      <c r="B45" s="108" t="s">
        <v>374</v>
      </c>
      <c r="F45" s="101" t="n">
        <f aca="false">SUBTOTAL(9,F39:F43)</f>
        <v>2129</v>
      </c>
      <c r="M45" s="106"/>
    </row>
    <row r="46" customFormat="false" ht="11.25" hidden="false" customHeight="false" outlineLevel="3" collapsed="false">
      <c r="A46" s="99" t="s">
        <v>271</v>
      </c>
      <c r="B46" s="105" t="s">
        <v>270</v>
      </c>
      <c r="C46" s="99" t="s">
        <v>375</v>
      </c>
      <c r="D46" s="100" t="s">
        <v>355</v>
      </c>
      <c r="E46" s="99" t="s">
        <v>325</v>
      </c>
      <c r="F46" s="101" t="n">
        <v>11009</v>
      </c>
      <c r="M46" s="106"/>
    </row>
    <row r="47" customFormat="false" ht="11.25" hidden="false" customHeight="false" outlineLevel="3" collapsed="false">
      <c r="A47" s="99" t="s">
        <v>271</v>
      </c>
      <c r="B47" s="105" t="s">
        <v>270</v>
      </c>
      <c r="C47" s="99" t="s">
        <v>375</v>
      </c>
      <c r="D47" s="100" t="s">
        <v>355</v>
      </c>
      <c r="E47" s="99" t="s">
        <v>326</v>
      </c>
      <c r="F47" s="101" t="n">
        <v>0</v>
      </c>
      <c r="M47" s="106"/>
    </row>
    <row r="48" customFormat="false" ht="11.25" hidden="false" customHeight="false" outlineLevel="3" collapsed="false">
      <c r="A48" s="99" t="s">
        <v>271</v>
      </c>
      <c r="B48" s="105" t="s">
        <v>270</v>
      </c>
      <c r="C48" s="99" t="s">
        <v>375</v>
      </c>
      <c r="D48" s="100" t="s">
        <v>355</v>
      </c>
      <c r="E48" s="99" t="s">
        <v>327</v>
      </c>
      <c r="F48" s="101" t="n">
        <v>0</v>
      </c>
      <c r="M48" s="106"/>
    </row>
    <row r="49" customFormat="false" ht="11.25" hidden="false" customHeight="false" outlineLevel="3" collapsed="false">
      <c r="A49" s="99" t="s">
        <v>271</v>
      </c>
      <c r="B49" s="105" t="s">
        <v>270</v>
      </c>
      <c r="C49" s="99" t="s">
        <v>375</v>
      </c>
      <c r="D49" s="100" t="s">
        <v>355</v>
      </c>
      <c r="E49" s="99" t="s">
        <v>328</v>
      </c>
      <c r="F49" s="101" t="n">
        <v>0</v>
      </c>
      <c r="M49" s="106"/>
    </row>
    <row r="50" customFormat="false" ht="11.25" hidden="false" customHeight="false" outlineLevel="3" collapsed="false">
      <c r="A50" s="99" t="s">
        <v>271</v>
      </c>
      <c r="B50" s="105" t="s">
        <v>270</v>
      </c>
      <c r="C50" s="99" t="s">
        <v>375</v>
      </c>
      <c r="D50" s="100" t="s">
        <v>355</v>
      </c>
      <c r="E50" s="99" t="s">
        <v>339</v>
      </c>
      <c r="F50" s="101" t="n">
        <v>6871</v>
      </c>
      <c r="M50" s="106"/>
    </row>
    <row r="51" customFormat="false" ht="11.25" hidden="false" customHeight="false" outlineLevel="2" collapsed="false">
      <c r="B51" s="105"/>
      <c r="C51" s="107" t="s">
        <v>376</v>
      </c>
      <c r="F51" s="101" t="n">
        <f aca="false">SUBTOTAL(9,F46:F50)</f>
        <v>17880</v>
      </c>
      <c r="M51" s="106"/>
    </row>
    <row r="52" customFormat="false" ht="11.25" hidden="false" customHeight="false" outlineLevel="1" collapsed="false">
      <c r="B52" s="108" t="s">
        <v>377</v>
      </c>
      <c r="F52" s="101" t="n">
        <f aca="false">SUBTOTAL(9,F46:F50)</f>
        <v>17880</v>
      </c>
      <c r="M52" s="106"/>
    </row>
    <row r="53" customFormat="false" ht="11.25" hidden="false" customHeight="false" outlineLevel="3" collapsed="false">
      <c r="A53" s="99" t="s">
        <v>273</v>
      </c>
      <c r="B53" s="105" t="s">
        <v>272</v>
      </c>
      <c r="C53" s="99" t="s">
        <v>378</v>
      </c>
      <c r="D53" s="100" t="s">
        <v>355</v>
      </c>
      <c r="E53" s="99" t="s">
        <v>325</v>
      </c>
      <c r="F53" s="101" t="n">
        <v>25748</v>
      </c>
      <c r="M53" s="106"/>
    </row>
    <row r="54" customFormat="false" ht="11.25" hidden="false" customHeight="false" outlineLevel="3" collapsed="false">
      <c r="A54" s="99" t="s">
        <v>273</v>
      </c>
      <c r="B54" s="105" t="s">
        <v>272</v>
      </c>
      <c r="C54" s="99" t="s">
        <v>378</v>
      </c>
      <c r="D54" s="100" t="s">
        <v>355</v>
      </c>
      <c r="E54" s="99" t="s">
        <v>326</v>
      </c>
      <c r="F54" s="101" t="n">
        <v>0</v>
      </c>
      <c r="M54" s="106"/>
    </row>
    <row r="55" customFormat="false" ht="11.25" hidden="false" customHeight="false" outlineLevel="3" collapsed="false">
      <c r="A55" s="99" t="s">
        <v>273</v>
      </c>
      <c r="B55" s="105" t="s">
        <v>272</v>
      </c>
      <c r="C55" s="99" t="s">
        <v>378</v>
      </c>
      <c r="D55" s="100" t="s">
        <v>355</v>
      </c>
      <c r="E55" s="99" t="s">
        <v>327</v>
      </c>
      <c r="F55" s="101" t="n">
        <v>0</v>
      </c>
      <c r="M55" s="106"/>
    </row>
    <row r="56" customFormat="false" ht="11.25" hidden="false" customHeight="false" outlineLevel="3" collapsed="false">
      <c r="A56" s="99" t="s">
        <v>273</v>
      </c>
      <c r="B56" s="105" t="s">
        <v>272</v>
      </c>
      <c r="C56" s="99" t="s">
        <v>378</v>
      </c>
      <c r="D56" s="100" t="s">
        <v>355</v>
      </c>
      <c r="E56" s="99" t="s">
        <v>328</v>
      </c>
      <c r="F56" s="101" t="n">
        <v>0</v>
      </c>
      <c r="M56" s="106"/>
    </row>
    <row r="57" customFormat="false" ht="11.25" hidden="false" customHeight="false" outlineLevel="3" collapsed="false">
      <c r="A57" s="99" t="s">
        <v>273</v>
      </c>
      <c r="B57" s="105" t="s">
        <v>272</v>
      </c>
      <c r="C57" s="99" t="s">
        <v>378</v>
      </c>
      <c r="D57" s="100" t="s">
        <v>355</v>
      </c>
      <c r="E57" s="99" t="s">
        <v>339</v>
      </c>
      <c r="F57" s="101" t="n">
        <v>16071</v>
      </c>
      <c r="M57" s="106"/>
    </row>
    <row r="58" customFormat="false" ht="11.25" hidden="false" customHeight="false" outlineLevel="2" collapsed="false">
      <c r="B58" s="105"/>
      <c r="C58" s="107" t="s">
        <v>379</v>
      </c>
      <c r="F58" s="101" t="n">
        <f aca="false">SUBTOTAL(9,F53:F57)</f>
        <v>41819</v>
      </c>
      <c r="M58" s="106"/>
    </row>
    <row r="59" customFormat="false" ht="11.25" hidden="false" customHeight="false" outlineLevel="3" collapsed="false">
      <c r="A59" s="99" t="s">
        <v>273</v>
      </c>
      <c r="B59" s="105" t="s">
        <v>272</v>
      </c>
      <c r="C59" s="99" t="s">
        <v>380</v>
      </c>
      <c r="D59" s="100" t="s">
        <v>355</v>
      </c>
      <c r="E59" s="99" t="s">
        <v>325</v>
      </c>
      <c r="F59" s="101" t="n">
        <v>9515</v>
      </c>
      <c r="M59" s="106"/>
    </row>
    <row r="60" customFormat="false" ht="11.25" hidden="false" customHeight="false" outlineLevel="3" collapsed="false">
      <c r="A60" s="99" t="s">
        <v>273</v>
      </c>
      <c r="B60" s="105" t="s">
        <v>272</v>
      </c>
      <c r="C60" s="99" t="s">
        <v>380</v>
      </c>
      <c r="D60" s="100" t="s">
        <v>355</v>
      </c>
      <c r="E60" s="99" t="s">
        <v>326</v>
      </c>
      <c r="F60" s="101" t="n">
        <v>0</v>
      </c>
      <c r="M60" s="106"/>
    </row>
    <row r="61" customFormat="false" ht="11.25" hidden="false" customHeight="false" outlineLevel="3" collapsed="false">
      <c r="A61" s="99" t="s">
        <v>273</v>
      </c>
      <c r="B61" s="105" t="s">
        <v>272</v>
      </c>
      <c r="C61" s="99" t="s">
        <v>380</v>
      </c>
      <c r="D61" s="100" t="s">
        <v>355</v>
      </c>
      <c r="E61" s="99" t="s">
        <v>327</v>
      </c>
      <c r="F61" s="101" t="n">
        <v>0</v>
      </c>
      <c r="M61" s="106"/>
    </row>
    <row r="62" customFormat="false" ht="11.25" hidden="false" customHeight="false" outlineLevel="3" collapsed="false">
      <c r="A62" s="99" t="s">
        <v>273</v>
      </c>
      <c r="B62" s="105" t="s">
        <v>272</v>
      </c>
      <c r="C62" s="99" t="s">
        <v>380</v>
      </c>
      <c r="D62" s="100" t="s">
        <v>355</v>
      </c>
      <c r="E62" s="99" t="s">
        <v>328</v>
      </c>
      <c r="F62" s="101" t="n">
        <v>0</v>
      </c>
      <c r="M62" s="106"/>
    </row>
    <row r="63" customFormat="false" ht="11.25" hidden="false" customHeight="false" outlineLevel="3" collapsed="false">
      <c r="A63" s="99" t="s">
        <v>273</v>
      </c>
      <c r="B63" s="105" t="s">
        <v>272</v>
      </c>
      <c r="C63" s="99" t="s">
        <v>380</v>
      </c>
      <c r="D63" s="100" t="s">
        <v>355</v>
      </c>
      <c r="E63" s="99" t="s">
        <v>339</v>
      </c>
      <c r="F63" s="101" t="n">
        <v>5939</v>
      </c>
      <c r="M63" s="106"/>
    </row>
    <row r="64" customFormat="false" ht="11.25" hidden="false" customHeight="false" outlineLevel="2" collapsed="false">
      <c r="B64" s="105"/>
      <c r="C64" s="107" t="s">
        <v>381</v>
      </c>
      <c r="F64" s="101" t="n">
        <f aca="false">SUBTOTAL(9,F59:F63)</f>
        <v>15454</v>
      </c>
      <c r="M64" s="106"/>
    </row>
    <row r="65" customFormat="false" ht="11.25" hidden="false" customHeight="false" outlineLevel="3" collapsed="false">
      <c r="A65" s="99" t="s">
        <v>273</v>
      </c>
      <c r="B65" s="105" t="s">
        <v>272</v>
      </c>
      <c r="C65" s="99" t="s">
        <v>382</v>
      </c>
      <c r="D65" s="100" t="s">
        <v>355</v>
      </c>
      <c r="E65" s="99" t="s">
        <v>325</v>
      </c>
      <c r="F65" s="101" t="n">
        <v>5399</v>
      </c>
      <c r="M65" s="106"/>
    </row>
    <row r="66" customFormat="false" ht="11.25" hidden="false" customHeight="false" outlineLevel="3" collapsed="false">
      <c r="A66" s="99" t="s">
        <v>273</v>
      </c>
      <c r="B66" s="105" t="s">
        <v>272</v>
      </c>
      <c r="C66" s="99" t="s">
        <v>382</v>
      </c>
      <c r="D66" s="100" t="s">
        <v>355</v>
      </c>
      <c r="E66" s="99" t="s">
        <v>326</v>
      </c>
      <c r="F66" s="101" t="n">
        <v>0</v>
      </c>
      <c r="M66" s="106"/>
    </row>
    <row r="67" customFormat="false" ht="11.25" hidden="false" customHeight="false" outlineLevel="3" collapsed="false">
      <c r="A67" s="99" t="s">
        <v>273</v>
      </c>
      <c r="B67" s="105" t="s">
        <v>272</v>
      </c>
      <c r="C67" s="99" t="s">
        <v>382</v>
      </c>
      <c r="D67" s="100" t="s">
        <v>355</v>
      </c>
      <c r="E67" s="99" t="s">
        <v>327</v>
      </c>
      <c r="F67" s="101" t="n">
        <v>0</v>
      </c>
      <c r="M67" s="106"/>
    </row>
    <row r="68" customFormat="false" ht="11.25" hidden="false" customHeight="false" outlineLevel="3" collapsed="false">
      <c r="A68" s="99" t="s">
        <v>273</v>
      </c>
      <c r="B68" s="105" t="s">
        <v>272</v>
      </c>
      <c r="C68" s="99" t="s">
        <v>382</v>
      </c>
      <c r="D68" s="100" t="s">
        <v>355</v>
      </c>
      <c r="E68" s="99" t="s">
        <v>328</v>
      </c>
      <c r="F68" s="101" t="n">
        <v>0</v>
      </c>
      <c r="M68" s="106"/>
    </row>
    <row r="69" customFormat="false" ht="11.25" hidden="false" customHeight="false" outlineLevel="3" collapsed="false">
      <c r="A69" s="99" t="s">
        <v>273</v>
      </c>
      <c r="B69" s="105" t="s">
        <v>272</v>
      </c>
      <c r="C69" s="99" t="s">
        <v>382</v>
      </c>
      <c r="D69" s="100" t="s">
        <v>355</v>
      </c>
      <c r="E69" s="99" t="s">
        <v>339</v>
      </c>
      <c r="F69" s="101" t="n">
        <v>3370</v>
      </c>
      <c r="M69" s="106"/>
    </row>
    <row r="70" customFormat="false" ht="11.25" hidden="false" customHeight="false" outlineLevel="2" collapsed="false">
      <c r="B70" s="105"/>
      <c r="C70" s="107" t="s">
        <v>383</v>
      </c>
      <c r="F70" s="101" t="n">
        <f aca="false">SUBTOTAL(9,F65:F69)</f>
        <v>8769</v>
      </c>
      <c r="M70" s="106"/>
    </row>
    <row r="71" customFormat="false" ht="11.25" hidden="false" customHeight="false" outlineLevel="1" collapsed="false">
      <c r="B71" s="108" t="s">
        <v>384</v>
      </c>
      <c r="F71" s="101" t="n">
        <f aca="false">SUBTOTAL(9,F53:F69)</f>
        <v>66042</v>
      </c>
      <c r="M71" s="106"/>
    </row>
    <row r="72" customFormat="false" ht="11.25" hidden="false" customHeight="false" outlineLevel="3" collapsed="false">
      <c r="A72" s="99" t="s">
        <v>275</v>
      </c>
      <c r="B72" s="105" t="s">
        <v>274</v>
      </c>
      <c r="C72" s="99" t="s">
        <v>385</v>
      </c>
      <c r="D72" s="100" t="s">
        <v>355</v>
      </c>
      <c r="E72" s="99" t="s">
        <v>325</v>
      </c>
      <c r="F72" s="101" t="n">
        <v>1843</v>
      </c>
      <c r="M72" s="106"/>
    </row>
    <row r="73" customFormat="false" ht="11.25" hidden="false" customHeight="false" outlineLevel="3" collapsed="false">
      <c r="A73" s="99" t="s">
        <v>275</v>
      </c>
      <c r="B73" s="105" t="s">
        <v>274</v>
      </c>
      <c r="C73" s="99" t="s">
        <v>385</v>
      </c>
      <c r="D73" s="100" t="s">
        <v>355</v>
      </c>
      <c r="E73" s="99" t="s">
        <v>326</v>
      </c>
      <c r="F73" s="101" t="n">
        <v>0</v>
      </c>
      <c r="M73" s="106"/>
    </row>
    <row r="74" customFormat="false" ht="11.25" hidden="false" customHeight="false" outlineLevel="3" collapsed="false">
      <c r="A74" s="99" t="s">
        <v>275</v>
      </c>
      <c r="B74" s="105" t="s">
        <v>274</v>
      </c>
      <c r="C74" s="99" t="s">
        <v>385</v>
      </c>
      <c r="D74" s="100" t="s">
        <v>355</v>
      </c>
      <c r="E74" s="99" t="s">
        <v>327</v>
      </c>
      <c r="F74" s="101" t="n">
        <v>0</v>
      </c>
      <c r="M74" s="106"/>
    </row>
    <row r="75" customFormat="false" ht="11.25" hidden="false" customHeight="false" outlineLevel="3" collapsed="false">
      <c r="A75" s="99" t="s">
        <v>275</v>
      </c>
      <c r="B75" s="105" t="s">
        <v>274</v>
      </c>
      <c r="C75" s="99" t="s">
        <v>385</v>
      </c>
      <c r="D75" s="100" t="s">
        <v>355</v>
      </c>
      <c r="E75" s="99" t="s">
        <v>328</v>
      </c>
      <c r="F75" s="101" t="n">
        <v>0</v>
      </c>
      <c r="M75" s="106"/>
    </row>
    <row r="76" customFormat="false" ht="11.25" hidden="false" customHeight="false" outlineLevel="3" collapsed="false">
      <c r="A76" s="99" t="s">
        <v>275</v>
      </c>
      <c r="B76" s="105" t="s">
        <v>274</v>
      </c>
      <c r="C76" s="99" t="s">
        <v>385</v>
      </c>
      <c r="D76" s="100" t="s">
        <v>355</v>
      </c>
      <c r="E76" s="99" t="s">
        <v>339</v>
      </c>
      <c r="F76" s="101" t="n">
        <v>1150</v>
      </c>
      <c r="M76" s="106"/>
    </row>
    <row r="77" customFormat="false" ht="11.25" hidden="false" customHeight="false" outlineLevel="2" collapsed="false">
      <c r="B77" s="105"/>
      <c r="C77" s="107" t="s">
        <v>386</v>
      </c>
      <c r="F77" s="101" t="n">
        <f aca="false">SUBTOTAL(9,F72:F76)</f>
        <v>2993</v>
      </c>
      <c r="M77" s="106"/>
    </row>
    <row r="78" customFormat="false" ht="11.25" hidden="false" customHeight="false" outlineLevel="1" collapsed="false">
      <c r="B78" s="108" t="s">
        <v>387</v>
      </c>
      <c r="F78" s="101" t="n">
        <f aca="false">SUBTOTAL(9,F72:F76)</f>
        <v>2993</v>
      </c>
      <c r="M78" s="106"/>
    </row>
    <row r="79" customFormat="false" ht="11.25" hidden="false" customHeight="false" outlineLevel="3" collapsed="false">
      <c r="A79" s="99" t="s">
        <v>277</v>
      </c>
      <c r="B79" s="105" t="s">
        <v>276</v>
      </c>
      <c r="C79" s="99" t="s">
        <v>388</v>
      </c>
      <c r="D79" s="100" t="s">
        <v>355</v>
      </c>
      <c r="E79" s="99" t="s">
        <v>325</v>
      </c>
      <c r="F79" s="101" t="n">
        <v>3670</v>
      </c>
      <c r="M79" s="106"/>
    </row>
    <row r="80" customFormat="false" ht="11.25" hidden="false" customHeight="false" outlineLevel="3" collapsed="false">
      <c r="A80" s="99" t="s">
        <v>277</v>
      </c>
      <c r="B80" s="105" t="s">
        <v>276</v>
      </c>
      <c r="C80" s="99" t="s">
        <v>388</v>
      </c>
      <c r="D80" s="100" t="s">
        <v>355</v>
      </c>
      <c r="E80" s="99" t="s">
        <v>326</v>
      </c>
      <c r="F80" s="101" t="n">
        <v>0</v>
      </c>
      <c r="M80" s="106"/>
    </row>
    <row r="81" customFormat="false" ht="11.25" hidden="false" customHeight="false" outlineLevel="3" collapsed="false">
      <c r="A81" s="99" t="s">
        <v>277</v>
      </c>
      <c r="B81" s="105" t="s">
        <v>276</v>
      </c>
      <c r="C81" s="99" t="s">
        <v>388</v>
      </c>
      <c r="D81" s="100" t="s">
        <v>355</v>
      </c>
      <c r="E81" s="99" t="s">
        <v>327</v>
      </c>
      <c r="F81" s="101" t="n">
        <v>0</v>
      </c>
      <c r="M81" s="106"/>
    </row>
    <row r="82" customFormat="false" ht="11.25" hidden="false" customHeight="false" outlineLevel="3" collapsed="false">
      <c r="A82" s="99" t="s">
        <v>277</v>
      </c>
      <c r="B82" s="105" t="s">
        <v>276</v>
      </c>
      <c r="C82" s="99" t="s">
        <v>388</v>
      </c>
      <c r="D82" s="100" t="s">
        <v>355</v>
      </c>
      <c r="E82" s="99" t="s">
        <v>328</v>
      </c>
      <c r="F82" s="101" t="n">
        <v>0</v>
      </c>
      <c r="M82" s="106"/>
    </row>
    <row r="83" customFormat="false" ht="11.25" hidden="false" customHeight="false" outlineLevel="3" collapsed="false">
      <c r="A83" s="99" t="s">
        <v>277</v>
      </c>
      <c r="B83" s="105" t="s">
        <v>276</v>
      </c>
      <c r="C83" s="99" t="s">
        <v>388</v>
      </c>
      <c r="D83" s="100" t="s">
        <v>355</v>
      </c>
      <c r="E83" s="99" t="s">
        <v>339</v>
      </c>
      <c r="F83" s="101" t="n">
        <v>2292</v>
      </c>
      <c r="M83" s="106"/>
    </row>
    <row r="84" customFormat="false" ht="11.25" hidden="false" customHeight="false" outlineLevel="2" collapsed="false">
      <c r="B84" s="105"/>
      <c r="C84" s="107" t="s">
        <v>389</v>
      </c>
      <c r="F84" s="101" t="n">
        <f aca="false">SUBTOTAL(9,F79:F83)</f>
        <v>5962</v>
      </c>
      <c r="M84" s="106"/>
    </row>
    <row r="85" customFormat="false" ht="11.25" hidden="false" customHeight="false" outlineLevel="1" collapsed="false">
      <c r="B85" s="108" t="s">
        <v>390</v>
      </c>
      <c r="F85" s="101" t="n">
        <f aca="false">SUBTOTAL(9,F79:F83)</f>
        <v>5962</v>
      </c>
      <c r="M85" s="106"/>
    </row>
    <row r="86" customFormat="false" ht="11.25" hidden="false" customHeight="false" outlineLevel="3" collapsed="false">
      <c r="A86" s="99" t="s">
        <v>279</v>
      </c>
      <c r="B86" s="105" t="s">
        <v>278</v>
      </c>
      <c r="C86" s="99" t="s">
        <v>391</v>
      </c>
      <c r="D86" s="100" t="s">
        <v>355</v>
      </c>
      <c r="E86" s="99" t="s">
        <v>325</v>
      </c>
      <c r="F86" s="101" t="n">
        <v>8132</v>
      </c>
      <c r="M86" s="106"/>
    </row>
    <row r="87" customFormat="false" ht="11.25" hidden="false" customHeight="false" outlineLevel="3" collapsed="false">
      <c r="A87" s="99" t="s">
        <v>279</v>
      </c>
      <c r="B87" s="105" t="s">
        <v>278</v>
      </c>
      <c r="C87" s="99" t="s">
        <v>391</v>
      </c>
      <c r="D87" s="100" t="s">
        <v>355</v>
      </c>
      <c r="E87" s="99" t="s">
        <v>326</v>
      </c>
      <c r="F87" s="101" t="n">
        <v>0</v>
      </c>
      <c r="M87" s="106"/>
    </row>
    <row r="88" customFormat="false" ht="11.25" hidden="false" customHeight="false" outlineLevel="3" collapsed="false">
      <c r="A88" s="99" t="s">
        <v>279</v>
      </c>
      <c r="B88" s="105" t="s">
        <v>278</v>
      </c>
      <c r="C88" s="99" t="s">
        <v>391</v>
      </c>
      <c r="D88" s="100" t="s">
        <v>355</v>
      </c>
      <c r="E88" s="99" t="s">
        <v>327</v>
      </c>
      <c r="F88" s="101" t="n">
        <v>0</v>
      </c>
      <c r="M88" s="106"/>
    </row>
    <row r="89" customFormat="false" ht="11.25" hidden="false" customHeight="false" outlineLevel="3" collapsed="false">
      <c r="A89" s="99" t="s">
        <v>279</v>
      </c>
      <c r="B89" s="105" t="s">
        <v>278</v>
      </c>
      <c r="C89" s="99" t="s">
        <v>391</v>
      </c>
      <c r="D89" s="100" t="s">
        <v>355</v>
      </c>
      <c r="E89" s="99" t="s">
        <v>328</v>
      </c>
      <c r="F89" s="101" t="n">
        <v>0</v>
      </c>
      <c r="M89" s="106"/>
    </row>
    <row r="90" customFormat="false" ht="11.25" hidden="false" customHeight="false" outlineLevel="3" collapsed="false">
      <c r="A90" s="99" t="s">
        <v>279</v>
      </c>
      <c r="B90" s="105" t="s">
        <v>278</v>
      </c>
      <c r="C90" s="99" t="s">
        <v>391</v>
      </c>
      <c r="D90" s="100" t="s">
        <v>355</v>
      </c>
      <c r="E90" s="99" t="s">
        <v>339</v>
      </c>
      <c r="F90" s="101" t="n">
        <v>5075</v>
      </c>
      <c r="M90" s="106"/>
    </row>
    <row r="91" customFormat="false" ht="11.25" hidden="false" customHeight="false" outlineLevel="2" collapsed="false">
      <c r="B91" s="105"/>
      <c r="C91" s="107" t="s">
        <v>392</v>
      </c>
      <c r="F91" s="101" t="n">
        <f aca="false">SUBTOTAL(9,F86:F90)</f>
        <v>13207</v>
      </c>
      <c r="M91" s="106"/>
    </row>
    <row r="92" customFormat="false" ht="11.25" hidden="false" customHeight="false" outlineLevel="1" collapsed="false">
      <c r="B92" s="108" t="s">
        <v>393</v>
      </c>
      <c r="F92" s="101" t="n">
        <f aca="false">SUBTOTAL(9,F86:F90)</f>
        <v>13207</v>
      </c>
      <c r="M92" s="106"/>
    </row>
    <row r="93" customFormat="false" ht="11.25" hidden="false" customHeight="false" outlineLevel="3" collapsed="false">
      <c r="A93" s="99" t="s">
        <v>220</v>
      </c>
      <c r="B93" s="105" t="s">
        <v>219</v>
      </c>
      <c r="C93" s="99" t="s">
        <v>394</v>
      </c>
      <c r="D93" s="100" t="s">
        <v>372</v>
      </c>
      <c r="E93" s="99" t="s">
        <v>325</v>
      </c>
      <c r="F93" s="101" t="n">
        <v>50</v>
      </c>
      <c r="M93" s="106"/>
    </row>
    <row r="94" customFormat="false" ht="11.25" hidden="false" customHeight="false" outlineLevel="3" collapsed="false">
      <c r="A94" s="99" t="s">
        <v>220</v>
      </c>
      <c r="B94" s="105" t="s">
        <v>219</v>
      </c>
      <c r="C94" s="99" t="s">
        <v>394</v>
      </c>
      <c r="D94" s="100" t="s">
        <v>372</v>
      </c>
      <c r="E94" s="99" t="s">
        <v>326</v>
      </c>
      <c r="F94" s="101" t="n">
        <v>851</v>
      </c>
      <c r="M94" s="106"/>
    </row>
    <row r="95" customFormat="false" ht="11.25" hidden="false" customHeight="false" outlineLevel="2" collapsed="false">
      <c r="B95" s="105"/>
      <c r="C95" s="107" t="s">
        <v>395</v>
      </c>
      <c r="F95" s="101" t="n">
        <f aca="false">SUBTOTAL(9,F93:F94)</f>
        <v>901</v>
      </c>
      <c r="M95" s="106"/>
    </row>
    <row r="96" customFormat="false" ht="11.25" hidden="false" customHeight="false" outlineLevel="1" collapsed="false">
      <c r="B96" s="108" t="s">
        <v>396</v>
      </c>
      <c r="F96" s="101" t="n">
        <f aca="false">SUBTOTAL(9,F93:F94)</f>
        <v>901</v>
      </c>
      <c r="M96" s="106"/>
    </row>
    <row r="97" customFormat="false" ht="11.25" hidden="false" customHeight="false" outlineLevel="3" collapsed="false">
      <c r="A97" s="99" t="s">
        <v>50</v>
      </c>
      <c r="B97" s="105" t="s">
        <v>49</v>
      </c>
      <c r="C97" s="99" t="s">
        <v>361</v>
      </c>
      <c r="D97" s="100" t="s">
        <v>355</v>
      </c>
      <c r="E97" s="99" t="s">
        <v>325</v>
      </c>
      <c r="F97" s="101" t="n">
        <v>0</v>
      </c>
      <c r="M97" s="106"/>
    </row>
    <row r="98" customFormat="false" ht="11.25" hidden="false" customHeight="false" outlineLevel="3" collapsed="false">
      <c r="A98" s="99" t="s">
        <v>50</v>
      </c>
      <c r="B98" s="105" t="s">
        <v>49</v>
      </c>
      <c r="C98" s="99" t="s">
        <v>361</v>
      </c>
      <c r="D98" s="100" t="s">
        <v>355</v>
      </c>
      <c r="E98" s="99" t="s">
        <v>326</v>
      </c>
      <c r="F98" s="101" t="n">
        <v>0</v>
      </c>
      <c r="M98" s="106"/>
    </row>
    <row r="99" customFormat="false" ht="11.25" hidden="false" customHeight="false" outlineLevel="3" collapsed="false">
      <c r="A99" s="99" t="s">
        <v>50</v>
      </c>
      <c r="B99" s="105" t="s">
        <v>49</v>
      </c>
      <c r="C99" s="99" t="s">
        <v>361</v>
      </c>
      <c r="D99" s="100" t="s">
        <v>355</v>
      </c>
      <c r="E99" s="99" t="s">
        <v>327</v>
      </c>
      <c r="F99" s="101" t="n">
        <v>5898</v>
      </c>
      <c r="M99" s="106"/>
    </row>
    <row r="100" customFormat="false" ht="11.25" hidden="false" customHeight="false" outlineLevel="3" collapsed="false">
      <c r="A100" s="99" t="s">
        <v>50</v>
      </c>
      <c r="B100" s="105" t="s">
        <v>49</v>
      </c>
      <c r="C100" s="99" t="s">
        <v>361</v>
      </c>
      <c r="D100" s="100" t="s">
        <v>355</v>
      </c>
      <c r="E100" s="99" t="s">
        <v>330</v>
      </c>
      <c r="F100" s="101" t="n">
        <v>47</v>
      </c>
      <c r="M100" s="106"/>
    </row>
    <row r="101" customFormat="false" ht="11.25" hidden="false" customHeight="false" outlineLevel="3" collapsed="false">
      <c r="A101" s="99" t="s">
        <v>50</v>
      </c>
      <c r="B101" s="105" t="s">
        <v>49</v>
      </c>
      <c r="C101" s="99" t="s">
        <v>361</v>
      </c>
      <c r="D101" s="100" t="s">
        <v>355</v>
      </c>
      <c r="E101" s="99" t="s">
        <v>328</v>
      </c>
      <c r="F101" s="101" t="n">
        <v>0</v>
      </c>
      <c r="M101" s="106"/>
    </row>
    <row r="102" customFormat="false" ht="11.25" hidden="false" customHeight="false" outlineLevel="3" collapsed="false">
      <c r="A102" s="99" t="s">
        <v>50</v>
      </c>
      <c r="B102" s="105" t="s">
        <v>49</v>
      </c>
      <c r="C102" s="99" t="s">
        <v>361</v>
      </c>
      <c r="D102" s="100" t="s">
        <v>355</v>
      </c>
      <c r="E102" s="99" t="s">
        <v>337</v>
      </c>
      <c r="F102" s="101" t="n">
        <v>2229</v>
      </c>
      <c r="M102" s="106"/>
    </row>
    <row r="103" customFormat="false" ht="11.25" hidden="false" customHeight="false" outlineLevel="3" collapsed="false">
      <c r="A103" s="99" t="s">
        <v>50</v>
      </c>
      <c r="B103" s="105" t="s">
        <v>49</v>
      </c>
      <c r="C103" s="99" t="s">
        <v>361</v>
      </c>
      <c r="D103" s="100" t="s">
        <v>355</v>
      </c>
      <c r="E103" s="99" t="s">
        <v>339</v>
      </c>
      <c r="F103" s="101" t="n">
        <v>1406</v>
      </c>
      <c r="M103" s="106"/>
    </row>
    <row r="104" customFormat="false" ht="11.25" hidden="false" customHeight="false" outlineLevel="2" collapsed="false">
      <c r="B104" s="105"/>
      <c r="C104" s="107" t="s">
        <v>362</v>
      </c>
      <c r="F104" s="101" t="n">
        <f aca="false">SUBTOTAL(9,F97:F103)</f>
        <v>9580</v>
      </c>
      <c r="M104" s="106"/>
    </row>
    <row r="105" customFormat="false" ht="11.25" hidden="false" customHeight="false" outlineLevel="1" collapsed="false">
      <c r="B105" s="108" t="s">
        <v>397</v>
      </c>
      <c r="F105" s="101" t="n">
        <f aca="false">SUBTOTAL(9,F97:F103)</f>
        <v>9580</v>
      </c>
      <c r="M105" s="106"/>
    </row>
    <row r="106" customFormat="false" ht="11.25" hidden="false" customHeight="false" outlineLevel="3" collapsed="false">
      <c r="A106" s="99" t="s">
        <v>50</v>
      </c>
      <c r="B106" s="105" t="s">
        <v>51</v>
      </c>
      <c r="C106" s="99" t="s">
        <v>358</v>
      </c>
      <c r="D106" s="100" t="s">
        <v>355</v>
      </c>
      <c r="E106" s="99" t="s">
        <v>337</v>
      </c>
      <c r="F106" s="101" t="n">
        <v>15995</v>
      </c>
      <c r="M106" s="106"/>
    </row>
    <row r="107" customFormat="false" ht="11.25" hidden="false" customHeight="false" outlineLevel="2" collapsed="false">
      <c r="B107" s="105"/>
      <c r="C107" s="107" t="s">
        <v>359</v>
      </c>
      <c r="F107" s="101" t="n">
        <f aca="false">SUBTOTAL(9,F106)</f>
        <v>15995</v>
      </c>
      <c r="M107" s="106"/>
    </row>
    <row r="108" customFormat="false" ht="11.25" hidden="false" customHeight="false" outlineLevel="1" collapsed="false">
      <c r="B108" s="108" t="s">
        <v>398</v>
      </c>
      <c r="F108" s="101" t="n">
        <f aca="false">SUBTOTAL(9,F106)</f>
        <v>15995</v>
      </c>
      <c r="M108" s="106"/>
    </row>
    <row r="109" customFormat="false" ht="11.25" hidden="false" customHeight="false" outlineLevel="3" collapsed="false">
      <c r="A109" s="99" t="s">
        <v>50</v>
      </c>
      <c r="B109" s="105" t="s">
        <v>52</v>
      </c>
      <c r="C109" s="99" t="s">
        <v>361</v>
      </c>
      <c r="D109" s="100" t="s">
        <v>355</v>
      </c>
      <c r="E109" s="99" t="s">
        <v>325</v>
      </c>
      <c r="F109" s="101" t="n">
        <v>0</v>
      </c>
      <c r="M109" s="106"/>
    </row>
    <row r="110" customFormat="false" ht="11.25" hidden="false" customHeight="false" outlineLevel="3" collapsed="false">
      <c r="A110" s="99" t="s">
        <v>50</v>
      </c>
      <c r="B110" s="105" t="s">
        <v>52</v>
      </c>
      <c r="C110" s="99" t="s">
        <v>361</v>
      </c>
      <c r="D110" s="100" t="s">
        <v>355</v>
      </c>
      <c r="E110" s="99" t="s">
        <v>326</v>
      </c>
      <c r="F110" s="101" t="n">
        <v>0</v>
      </c>
      <c r="M110" s="106"/>
    </row>
    <row r="111" customFormat="false" ht="11.25" hidden="false" customHeight="false" outlineLevel="3" collapsed="false">
      <c r="A111" s="99" t="s">
        <v>50</v>
      </c>
      <c r="B111" s="105" t="s">
        <v>52</v>
      </c>
      <c r="C111" s="99" t="s">
        <v>361</v>
      </c>
      <c r="D111" s="100" t="s">
        <v>355</v>
      </c>
      <c r="E111" s="99" t="s">
        <v>327</v>
      </c>
      <c r="F111" s="101" t="n">
        <v>2101</v>
      </c>
      <c r="M111" s="106"/>
    </row>
    <row r="112" customFormat="false" ht="11.25" hidden="false" customHeight="false" outlineLevel="3" collapsed="false">
      <c r="A112" s="99" t="s">
        <v>50</v>
      </c>
      <c r="B112" s="105" t="s">
        <v>52</v>
      </c>
      <c r="C112" s="99" t="s">
        <v>361</v>
      </c>
      <c r="D112" s="100" t="s">
        <v>355</v>
      </c>
      <c r="E112" s="99" t="s">
        <v>330</v>
      </c>
      <c r="F112" s="101" t="n">
        <v>16</v>
      </c>
      <c r="M112" s="106"/>
    </row>
    <row r="113" customFormat="false" ht="11.25" hidden="false" customHeight="false" outlineLevel="3" collapsed="false">
      <c r="A113" s="99" t="s">
        <v>50</v>
      </c>
      <c r="B113" s="105" t="s">
        <v>52</v>
      </c>
      <c r="C113" s="99" t="s">
        <v>361</v>
      </c>
      <c r="D113" s="100" t="s">
        <v>355</v>
      </c>
      <c r="E113" s="99" t="s">
        <v>328</v>
      </c>
      <c r="F113" s="101" t="n">
        <v>0</v>
      </c>
      <c r="M113" s="106"/>
    </row>
    <row r="114" customFormat="false" ht="11.25" hidden="false" customHeight="false" outlineLevel="3" collapsed="false">
      <c r="A114" s="99" t="s">
        <v>50</v>
      </c>
      <c r="B114" s="105" t="s">
        <v>52</v>
      </c>
      <c r="C114" s="99" t="s">
        <v>361</v>
      </c>
      <c r="D114" s="100" t="s">
        <v>355</v>
      </c>
      <c r="E114" s="99" t="s">
        <v>337</v>
      </c>
      <c r="F114" s="101" t="n">
        <v>793</v>
      </c>
      <c r="M114" s="106"/>
    </row>
    <row r="115" customFormat="false" ht="11.25" hidden="false" customHeight="false" outlineLevel="3" collapsed="false">
      <c r="A115" s="99" t="s">
        <v>50</v>
      </c>
      <c r="B115" s="105" t="s">
        <v>52</v>
      </c>
      <c r="C115" s="99" t="s">
        <v>361</v>
      </c>
      <c r="D115" s="100" t="s">
        <v>355</v>
      </c>
      <c r="E115" s="99" t="s">
        <v>339</v>
      </c>
      <c r="F115" s="101" t="n">
        <v>503</v>
      </c>
      <c r="M115" s="106"/>
    </row>
    <row r="116" customFormat="false" ht="11.25" hidden="false" customHeight="false" outlineLevel="2" collapsed="false">
      <c r="B116" s="105"/>
      <c r="C116" s="107" t="s">
        <v>362</v>
      </c>
      <c r="F116" s="101" t="n">
        <f aca="false">SUBTOTAL(9,F109:F115)</f>
        <v>3413</v>
      </c>
      <c r="M116" s="106"/>
    </row>
    <row r="117" customFormat="false" ht="11.25" hidden="false" customHeight="false" outlineLevel="1" collapsed="false">
      <c r="B117" s="108" t="s">
        <v>399</v>
      </c>
      <c r="F117" s="101" t="n">
        <f aca="false">SUBTOTAL(9,F109:F115)</f>
        <v>3413</v>
      </c>
      <c r="M117" s="106"/>
    </row>
    <row r="118" customFormat="false" ht="11.25" hidden="false" customHeight="false" outlineLevel="3" collapsed="false">
      <c r="A118" s="99" t="s">
        <v>182</v>
      </c>
      <c r="B118" s="105" t="s">
        <v>181</v>
      </c>
      <c r="C118" s="99" t="s">
        <v>400</v>
      </c>
      <c r="D118" s="100" t="s">
        <v>355</v>
      </c>
      <c r="E118" s="99" t="s">
        <v>325</v>
      </c>
      <c r="F118" s="101" t="n">
        <v>0</v>
      </c>
      <c r="M118" s="106"/>
    </row>
    <row r="119" customFormat="false" ht="11.25" hidden="false" customHeight="false" outlineLevel="3" collapsed="false">
      <c r="A119" s="99" t="s">
        <v>182</v>
      </c>
      <c r="B119" s="105" t="s">
        <v>181</v>
      </c>
      <c r="C119" s="99" t="s">
        <v>400</v>
      </c>
      <c r="D119" s="100" t="s">
        <v>355</v>
      </c>
      <c r="E119" s="99" t="s">
        <v>326</v>
      </c>
      <c r="F119" s="101" t="n">
        <v>0</v>
      </c>
      <c r="M119" s="106"/>
    </row>
    <row r="120" customFormat="false" ht="11.25" hidden="false" customHeight="false" outlineLevel="3" collapsed="false">
      <c r="A120" s="99" t="s">
        <v>182</v>
      </c>
      <c r="B120" s="105" t="s">
        <v>181</v>
      </c>
      <c r="C120" s="99" t="s">
        <v>400</v>
      </c>
      <c r="D120" s="100" t="s">
        <v>355</v>
      </c>
      <c r="E120" s="99" t="s">
        <v>327</v>
      </c>
      <c r="F120" s="101" t="n">
        <v>9446</v>
      </c>
      <c r="M120" s="106"/>
    </row>
    <row r="121" customFormat="false" ht="11.25" hidden="false" customHeight="false" outlineLevel="3" collapsed="false">
      <c r="A121" s="99" t="s">
        <v>182</v>
      </c>
      <c r="B121" s="105" t="s">
        <v>181</v>
      </c>
      <c r="C121" s="99" t="s">
        <v>400</v>
      </c>
      <c r="D121" s="100" t="s">
        <v>355</v>
      </c>
      <c r="E121" s="99" t="s">
        <v>328</v>
      </c>
      <c r="F121" s="101" t="n">
        <v>0</v>
      </c>
      <c r="M121" s="106"/>
    </row>
    <row r="122" customFormat="false" ht="11.25" hidden="false" customHeight="false" outlineLevel="3" collapsed="false">
      <c r="A122" s="99" t="s">
        <v>182</v>
      </c>
      <c r="B122" s="105" t="s">
        <v>181</v>
      </c>
      <c r="C122" s="99" t="s">
        <v>400</v>
      </c>
      <c r="D122" s="100" t="s">
        <v>355</v>
      </c>
      <c r="E122" s="99" t="s">
        <v>339</v>
      </c>
      <c r="F122" s="101" t="n">
        <v>5899</v>
      </c>
      <c r="M122" s="106"/>
    </row>
    <row r="123" customFormat="false" ht="11.25" hidden="false" customHeight="false" outlineLevel="2" collapsed="false">
      <c r="B123" s="105"/>
      <c r="C123" s="107" t="s">
        <v>401</v>
      </c>
      <c r="F123" s="101" t="n">
        <f aca="false">SUBTOTAL(9,F118:F122)</f>
        <v>15345</v>
      </c>
      <c r="M123" s="106"/>
    </row>
    <row r="124" customFormat="false" ht="11.25" hidden="false" customHeight="false" outlineLevel="3" collapsed="false">
      <c r="A124" s="99" t="s">
        <v>182</v>
      </c>
      <c r="B124" s="105" t="s">
        <v>181</v>
      </c>
      <c r="C124" s="99" t="s">
        <v>402</v>
      </c>
      <c r="D124" s="100" t="s">
        <v>355</v>
      </c>
      <c r="E124" s="99" t="s">
        <v>325</v>
      </c>
      <c r="F124" s="101" t="n">
        <v>0</v>
      </c>
      <c r="M124" s="106"/>
    </row>
    <row r="125" customFormat="false" ht="11.25" hidden="false" customHeight="false" outlineLevel="3" collapsed="false">
      <c r="A125" s="99" t="s">
        <v>182</v>
      </c>
      <c r="B125" s="105" t="s">
        <v>181</v>
      </c>
      <c r="C125" s="99" t="s">
        <v>402</v>
      </c>
      <c r="D125" s="100" t="s">
        <v>355</v>
      </c>
      <c r="E125" s="99" t="s">
        <v>326</v>
      </c>
      <c r="F125" s="101" t="n">
        <v>0</v>
      </c>
      <c r="M125" s="106"/>
    </row>
    <row r="126" customFormat="false" ht="11.25" hidden="false" customHeight="false" outlineLevel="3" collapsed="false">
      <c r="A126" s="99" t="s">
        <v>182</v>
      </c>
      <c r="B126" s="105" t="s">
        <v>181</v>
      </c>
      <c r="C126" s="99" t="s">
        <v>402</v>
      </c>
      <c r="D126" s="100" t="s">
        <v>355</v>
      </c>
      <c r="E126" s="99" t="s">
        <v>327</v>
      </c>
      <c r="F126" s="101" t="n">
        <v>6298</v>
      </c>
      <c r="M126" s="106"/>
    </row>
    <row r="127" customFormat="false" ht="11.25" hidden="false" customHeight="false" outlineLevel="3" collapsed="false">
      <c r="A127" s="99" t="s">
        <v>182</v>
      </c>
      <c r="B127" s="105" t="s">
        <v>181</v>
      </c>
      <c r="C127" s="99" t="s">
        <v>402</v>
      </c>
      <c r="D127" s="100" t="s">
        <v>355</v>
      </c>
      <c r="E127" s="99" t="s">
        <v>328</v>
      </c>
      <c r="F127" s="101" t="n">
        <v>0</v>
      </c>
      <c r="M127" s="106"/>
    </row>
    <row r="128" customFormat="false" ht="11.25" hidden="false" customHeight="false" outlineLevel="3" collapsed="false">
      <c r="A128" s="99" t="s">
        <v>182</v>
      </c>
      <c r="B128" s="105" t="s">
        <v>181</v>
      </c>
      <c r="C128" s="99" t="s">
        <v>402</v>
      </c>
      <c r="D128" s="100" t="s">
        <v>355</v>
      </c>
      <c r="E128" s="99" t="s">
        <v>339</v>
      </c>
      <c r="F128" s="101" t="n">
        <v>3932</v>
      </c>
      <c r="M128" s="106"/>
    </row>
    <row r="129" customFormat="false" ht="11.25" hidden="false" customHeight="false" outlineLevel="2" collapsed="false">
      <c r="B129" s="105"/>
      <c r="C129" s="107" t="s">
        <v>403</v>
      </c>
      <c r="F129" s="101" t="n">
        <f aca="false">SUBTOTAL(9,F124:F128)</f>
        <v>10230</v>
      </c>
      <c r="M129" s="106"/>
    </row>
    <row r="130" customFormat="false" ht="11.25" hidden="false" customHeight="false" outlineLevel="1" collapsed="false">
      <c r="B130" s="108" t="s">
        <v>404</v>
      </c>
      <c r="F130" s="101" t="n">
        <f aca="false">SUBTOTAL(9,F118:F128)</f>
        <v>25575</v>
      </c>
      <c r="M130" s="106"/>
    </row>
    <row r="131" customFormat="false" ht="11.25" hidden="false" customHeight="false" outlineLevel="3" collapsed="false">
      <c r="A131" s="99" t="s">
        <v>180</v>
      </c>
      <c r="B131" s="105" t="s">
        <v>179</v>
      </c>
      <c r="C131" s="99" t="s">
        <v>405</v>
      </c>
      <c r="D131" s="100" t="s">
        <v>372</v>
      </c>
      <c r="E131" s="99" t="s">
        <v>327</v>
      </c>
      <c r="F131" s="101" t="n">
        <v>34987</v>
      </c>
      <c r="M131" s="106"/>
    </row>
    <row r="132" customFormat="false" ht="11.25" hidden="false" customHeight="false" outlineLevel="2" collapsed="false">
      <c r="B132" s="105"/>
      <c r="C132" s="107" t="s">
        <v>406</v>
      </c>
      <c r="F132" s="101" t="n">
        <f aca="false">SUBTOTAL(9,F131)</f>
        <v>34987</v>
      </c>
      <c r="M132" s="106"/>
    </row>
    <row r="133" customFormat="false" ht="11.25" hidden="false" customHeight="false" outlineLevel="3" collapsed="false">
      <c r="A133" s="99" t="s">
        <v>180</v>
      </c>
      <c r="B133" s="105" t="s">
        <v>179</v>
      </c>
      <c r="C133" s="99" t="s">
        <v>400</v>
      </c>
      <c r="D133" s="100" t="s">
        <v>372</v>
      </c>
      <c r="E133" s="99" t="s">
        <v>327</v>
      </c>
      <c r="F133" s="101" t="n">
        <v>0</v>
      </c>
      <c r="M133" s="106"/>
    </row>
    <row r="134" customFormat="false" ht="11.25" hidden="false" customHeight="false" outlineLevel="2" collapsed="false">
      <c r="B134" s="105"/>
      <c r="C134" s="107" t="s">
        <v>401</v>
      </c>
      <c r="F134" s="101" t="n">
        <f aca="false">SUBTOTAL(9,F133)</f>
        <v>0</v>
      </c>
      <c r="M134" s="106"/>
    </row>
    <row r="135" customFormat="false" ht="11.25" hidden="false" customHeight="false" outlineLevel="3" collapsed="false">
      <c r="A135" s="99" t="s">
        <v>180</v>
      </c>
      <c r="B135" s="105" t="s">
        <v>179</v>
      </c>
      <c r="C135" s="99" t="s">
        <v>407</v>
      </c>
      <c r="D135" s="100" t="s">
        <v>372</v>
      </c>
      <c r="E135" s="99" t="s">
        <v>327</v>
      </c>
      <c r="F135" s="101" t="n">
        <v>0</v>
      </c>
      <c r="M135" s="106"/>
    </row>
    <row r="136" customFormat="false" ht="11.25" hidden="false" customHeight="false" outlineLevel="2" collapsed="false">
      <c r="B136" s="105"/>
      <c r="C136" s="107" t="s">
        <v>408</v>
      </c>
      <c r="F136" s="101" t="n">
        <f aca="false">SUBTOTAL(9,F135)</f>
        <v>0</v>
      </c>
      <c r="M136" s="106"/>
    </row>
    <row r="137" customFormat="false" ht="11.25" hidden="false" customHeight="false" outlineLevel="3" collapsed="false">
      <c r="A137" s="99" t="s">
        <v>180</v>
      </c>
      <c r="B137" s="105" t="s">
        <v>179</v>
      </c>
      <c r="C137" s="99" t="s">
        <v>409</v>
      </c>
      <c r="D137" s="100" t="s">
        <v>372</v>
      </c>
      <c r="E137" s="99" t="s">
        <v>327</v>
      </c>
      <c r="F137" s="101" t="n">
        <v>0</v>
      </c>
      <c r="M137" s="106"/>
    </row>
    <row r="138" customFormat="false" ht="11.25" hidden="false" customHeight="false" outlineLevel="2" collapsed="false">
      <c r="B138" s="105"/>
      <c r="C138" s="107" t="s">
        <v>410</v>
      </c>
      <c r="F138" s="101" t="n">
        <f aca="false">SUBTOTAL(9,F137)</f>
        <v>0</v>
      </c>
      <c r="M138" s="106"/>
    </row>
    <row r="139" customFormat="false" ht="11.25" hidden="false" customHeight="false" outlineLevel="3" collapsed="false">
      <c r="A139" s="99" t="s">
        <v>180</v>
      </c>
      <c r="B139" s="105" t="s">
        <v>179</v>
      </c>
      <c r="C139" s="99" t="s">
        <v>411</v>
      </c>
      <c r="D139" s="100" t="s">
        <v>372</v>
      </c>
      <c r="E139" s="99" t="s">
        <v>327</v>
      </c>
      <c r="F139" s="101" t="n">
        <v>0</v>
      </c>
      <c r="M139" s="106"/>
    </row>
    <row r="140" customFormat="false" ht="11.25" hidden="false" customHeight="false" outlineLevel="2" collapsed="false">
      <c r="B140" s="105"/>
      <c r="C140" s="107" t="s">
        <v>412</v>
      </c>
      <c r="F140" s="101" t="n">
        <f aca="false">SUBTOTAL(9,F139)</f>
        <v>0</v>
      </c>
      <c r="M140" s="106"/>
    </row>
    <row r="141" customFormat="false" ht="11.25" hidden="false" customHeight="false" outlineLevel="3" collapsed="false">
      <c r="A141" s="99" t="s">
        <v>180</v>
      </c>
      <c r="B141" s="105" t="s">
        <v>179</v>
      </c>
      <c r="C141" s="99" t="s">
        <v>413</v>
      </c>
      <c r="D141" s="100" t="s">
        <v>372</v>
      </c>
      <c r="E141" s="99" t="s">
        <v>327</v>
      </c>
      <c r="F141" s="101" t="n">
        <v>0</v>
      </c>
      <c r="M141" s="106"/>
    </row>
    <row r="142" customFormat="false" ht="11.25" hidden="false" customHeight="false" outlineLevel="2" collapsed="false">
      <c r="B142" s="105"/>
      <c r="C142" s="107" t="s">
        <v>414</v>
      </c>
      <c r="F142" s="101" t="n">
        <f aca="false">SUBTOTAL(9,F141)</f>
        <v>0</v>
      </c>
      <c r="M142" s="106"/>
    </row>
    <row r="143" customFormat="false" ht="11.25" hidden="false" customHeight="false" outlineLevel="3" collapsed="false">
      <c r="A143" s="99" t="s">
        <v>180</v>
      </c>
      <c r="B143" s="105" t="s">
        <v>179</v>
      </c>
      <c r="C143" s="99" t="s">
        <v>402</v>
      </c>
      <c r="D143" s="100" t="s">
        <v>372</v>
      </c>
      <c r="E143" s="99" t="s">
        <v>327</v>
      </c>
      <c r="F143" s="101" t="n">
        <v>26393</v>
      </c>
      <c r="M143" s="106"/>
    </row>
    <row r="144" customFormat="false" ht="11.25" hidden="false" customHeight="false" outlineLevel="2" collapsed="false">
      <c r="B144" s="105"/>
      <c r="C144" s="107" t="s">
        <v>403</v>
      </c>
      <c r="F144" s="101" t="n">
        <f aca="false">SUBTOTAL(9,F143)</f>
        <v>26393</v>
      </c>
      <c r="M144" s="106"/>
    </row>
    <row r="145" customFormat="false" ht="11.25" hidden="false" customHeight="false" outlineLevel="1" collapsed="false">
      <c r="B145" s="108" t="s">
        <v>415</v>
      </c>
      <c r="F145" s="101" t="n">
        <f aca="false">SUBTOTAL(9,F131:F143)</f>
        <v>61380</v>
      </c>
      <c r="M145" s="106"/>
    </row>
    <row r="146" customFormat="false" ht="11.25" hidden="false" customHeight="false" outlineLevel="3" collapsed="false">
      <c r="A146" s="99" t="s">
        <v>54</v>
      </c>
      <c r="B146" s="105" t="s">
        <v>53</v>
      </c>
      <c r="C146" s="99" t="s">
        <v>361</v>
      </c>
      <c r="D146" s="100" t="s">
        <v>355</v>
      </c>
      <c r="E146" s="99" t="s">
        <v>339</v>
      </c>
      <c r="F146" s="101" t="n">
        <v>3975</v>
      </c>
      <c r="M146" s="106"/>
    </row>
    <row r="147" customFormat="false" ht="11.25" hidden="false" customHeight="false" outlineLevel="2" collapsed="false">
      <c r="B147" s="105"/>
      <c r="C147" s="107" t="s">
        <v>362</v>
      </c>
      <c r="F147" s="101" t="n">
        <f aca="false">SUBTOTAL(9,F146)</f>
        <v>3975</v>
      </c>
      <c r="M147" s="106"/>
    </row>
    <row r="148" customFormat="false" ht="11.25" hidden="false" customHeight="false" outlineLevel="1" collapsed="false">
      <c r="B148" s="108" t="s">
        <v>416</v>
      </c>
      <c r="F148" s="101" t="n">
        <f aca="false">SUBTOTAL(9,F146)</f>
        <v>3975</v>
      </c>
      <c r="M148" s="106"/>
    </row>
    <row r="149" customFormat="false" ht="11.25" hidden="false" customHeight="false" outlineLevel="3" collapsed="false">
      <c r="A149" s="99" t="s">
        <v>54</v>
      </c>
      <c r="B149" s="105" t="s">
        <v>55</v>
      </c>
      <c r="C149" s="99" t="s">
        <v>361</v>
      </c>
      <c r="D149" s="100" t="s">
        <v>355</v>
      </c>
      <c r="E149" s="99" t="s">
        <v>325</v>
      </c>
      <c r="F149" s="101" t="n">
        <v>1867</v>
      </c>
      <c r="M149" s="106"/>
    </row>
    <row r="150" customFormat="false" ht="11.25" hidden="false" customHeight="false" outlineLevel="3" collapsed="false">
      <c r="A150" s="99" t="s">
        <v>54</v>
      </c>
      <c r="B150" s="105" t="s">
        <v>55</v>
      </c>
      <c r="C150" s="99" t="s">
        <v>361</v>
      </c>
      <c r="D150" s="100" t="s">
        <v>355</v>
      </c>
      <c r="E150" s="99" t="s">
        <v>326</v>
      </c>
      <c r="F150" s="101" t="n">
        <v>0</v>
      </c>
      <c r="M150" s="106"/>
    </row>
    <row r="151" customFormat="false" ht="11.25" hidden="false" customHeight="false" outlineLevel="3" collapsed="false">
      <c r="A151" s="99" t="s">
        <v>54</v>
      </c>
      <c r="B151" s="105" t="s">
        <v>55</v>
      </c>
      <c r="C151" s="99" t="s">
        <v>361</v>
      </c>
      <c r="D151" s="100" t="s">
        <v>355</v>
      </c>
      <c r="E151" s="99" t="s">
        <v>327</v>
      </c>
      <c r="F151" s="101" t="n">
        <v>0</v>
      </c>
      <c r="M151" s="106"/>
    </row>
    <row r="152" customFormat="false" ht="11.25" hidden="false" customHeight="false" outlineLevel="3" collapsed="false">
      <c r="A152" s="99" t="s">
        <v>54</v>
      </c>
      <c r="B152" s="105" t="s">
        <v>55</v>
      </c>
      <c r="C152" s="99" t="s">
        <v>361</v>
      </c>
      <c r="D152" s="100" t="s">
        <v>355</v>
      </c>
      <c r="E152" s="99" t="s">
        <v>328</v>
      </c>
      <c r="F152" s="101" t="n">
        <v>0</v>
      </c>
      <c r="M152" s="106"/>
    </row>
    <row r="153" customFormat="false" ht="11.25" hidden="false" customHeight="false" outlineLevel="3" collapsed="false">
      <c r="A153" s="99" t="s">
        <v>54</v>
      </c>
      <c r="B153" s="105" t="s">
        <v>55</v>
      </c>
      <c r="C153" s="99" t="s">
        <v>361</v>
      </c>
      <c r="D153" s="100" t="s">
        <v>355</v>
      </c>
      <c r="E153" s="99" t="s">
        <v>339</v>
      </c>
      <c r="F153" s="101" t="n">
        <v>1166</v>
      </c>
      <c r="M153" s="106"/>
    </row>
    <row r="154" customFormat="false" ht="11.25" hidden="false" customHeight="false" outlineLevel="2" collapsed="false">
      <c r="B154" s="105"/>
      <c r="C154" s="107" t="s">
        <v>362</v>
      </c>
      <c r="F154" s="101" t="n">
        <f aca="false">SUBTOTAL(9,F149:F153)</f>
        <v>3033</v>
      </c>
      <c r="M154" s="106"/>
    </row>
    <row r="155" customFormat="false" ht="11.25" hidden="false" customHeight="false" outlineLevel="1" collapsed="false">
      <c r="B155" s="108" t="s">
        <v>417</v>
      </c>
      <c r="F155" s="101" t="n">
        <f aca="false">SUBTOTAL(9,F149:F153)</f>
        <v>3033</v>
      </c>
      <c r="M155" s="106"/>
    </row>
    <row r="156" customFormat="false" ht="11.25" hidden="false" customHeight="false" outlineLevel="3" collapsed="false">
      <c r="A156" s="99" t="s">
        <v>57</v>
      </c>
      <c r="B156" s="105" t="s">
        <v>56</v>
      </c>
      <c r="C156" s="99" t="s">
        <v>358</v>
      </c>
      <c r="D156" s="100" t="s">
        <v>355</v>
      </c>
      <c r="E156" s="99" t="s">
        <v>325</v>
      </c>
      <c r="F156" s="101" t="n">
        <v>52281</v>
      </c>
      <c r="M156" s="106"/>
    </row>
    <row r="157" customFormat="false" ht="11.25" hidden="false" customHeight="false" outlineLevel="3" collapsed="false">
      <c r="A157" s="99" t="s">
        <v>57</v>
      </c>
      <c r="B157" s="105" t="s">
        <v>56</v>
      </c>
      <c r="C157" s="99" t="s">
        <v>358</v>
      </c>
      <c r="D157" s="100" t="s">
        <v>355</v>
      </c>
      <c r="E157" s="99" t="s">
        <v>326</v>
      </c>
      <c r="F157" s="101" t="n">
        <v>0</v>
      </c>
      <c r="M157" s="106"/>
    </row>
    <row r="158" customFormat="false" ht="11.25" hidden="false" customHeight="false" outlineLevel="3" collapsed="false">
      <c r="A158" s="99" t="s">
        <v>57</v>
      </c>
      <c r="B158" s="105" t="s">
        <v>56</v>
      </c>
      <c r="C158" s="99" t="s">
        <v>358</v>
      </c>
      <c r="D158" s="100" t="s">
        <v>355</v>
      </c>
      <c r="E158" s="99" t="s">
        <v>327</v>
      </c>
      <c r="F158" s="101" t="n">
        <v>0</v>
      </c>
      <c r="M158" s="106"/>
    </row>
    <row r="159" customFormat="false" ht="11.25" hidden="false" customHeight="false" outlineLevel="3" collapsed="false">
      <c r="A159" s="99" t="s">
        <v>57</v>
      </c>
      <c r="B159" s="105" t="s">
        <v>56</v>
      </c>
      <c r="C159" s="99" t="s">
        <v>358</v>
      </c>
      <c r="D159" s="100" t="s">
        <v>355</v>
      </c>
      <c r="E159" s="99" t="s">
        <v>328</v>
      </c>
      <c r="F159" s="101" t="n">
        <v>0</v>
      </c>
      <c r="M159" s="106"/>
    </row>
    <row r="160" customFormat="false" ht="11.25" hidden="false" customHeight="false" outlineLevel="3" collapsed="false">
      <c r="A160" s="99" t="s">
        <v>57</v>
      </c>
      <c r="B160" s="105" t="s">
        <v>56</v>
      </c>
      <c r="C160" s="99" t="s">
        <v>358</v>
      </c>
      <c r="D160" s="100" t="s">
        <v>355</v>
      </c>
      <c r="E160" s="99" t="s">
        <v>339</v>
      </c>
      <c r="F160" s="101" t="n">
        <v>32628</v>
      </c>
      <c r="M160" s="106"/>
    </row>
    <row r="161" customFormat="false" ht="11.25" hidden="false" customHeight="false" outlineLevel="2" collapsed="false">
      <c r="B161" s="105"/>
      <c r="C161" s="107" t="s">
        <v>359</v>
      </c>
      <c r="F161" s="101" t="n">
        <f aca="false">SUBTOTAL(9,F156:F160)</f>
        <v>84909</v>
      </c>
      <c r="M161" s="106"/>
    </row>
    <row r="162" customFormat="false" ht="11.25" hidden="false" customHeight="false" outlineLevel="1" collapsed="false">
      <c r="B162" s="108" t="s">
        <v>418</v>
      </c>
      <c r="F162" s="101" t="n">
        <f aca="false">SUBTOTAL(9,F156:F160)</f>
        <v>84909</v>
      </c>
      <c r="M162" s="106"/>
    </row>
    <row r="163" customFormat="false" ht="11.25" hidden="false" customHeight="false" outlineLevel="3" collapsed="false">
      <c r="A163" s="99" t="s">
        <v>57</v>
      </c>
      <c r="B163" s="105" t="s">
        <v>58</v>
      </c>
      <c r="C163" s="99" t="s">
        <v>354</v>
      </c>
      <c r="D163" s="100" t="s">
        <v>355</v>
      </c>
      <c r="E163" s="99" t="s">
        <v>325</v>
      </c>
      <c r="F163" s="101" t="n">
        <v>3859</v>
      </c>
      <c r="M163" s="106"/>
    </row>
    <row r="164" customFormat="false" ht="11.25" hidden="false" customHeight="false" outlineLevel="3" collapsed="false">
      <c r="A164" s="99" t="s">
        <v>57</v>
      </c>
      <c r="B164" s="105" t="s">
        <v>58</v>
      </c>
      <c r="C164" s="99" t="s">
        <v>354</v>
      </c>
      <c r="D164" s="100" t="s">
        <v>355</v>
      </c>
      <c r="E164" s="99" t="s">
        <v>325</v>
      </c>
      <c r="F164" s="101" t="n">
        <v>0</v>
      </c>
      <c r="M164" s="106"/>
    </row>
    <row r="165" customFormat="false" ht="11.25" hidden="false" customHeight="false" outlineLevel="3" collapsed="false">
      <c r="A165" s="99" t="s">
        <v>57</v>
      </c>
      <c r="B165" s="105" t="s">
        <v>58</v>
      </c>
      <c r="C165" s="99" t="s">
        <v>354</v>
      </c>
      <c r="D165" s="100" t="s">
        <v>355</v>
      </c>
      <c r="E165" s="99" t="s">
        <v>326</v>
      </c>
      <c r="F165" s="101" t="n">
        <v>0</v>
      </c>
      <c r="M165" s="106"/>
    </row>
    <row r="166" customFormat="false" ht="11.25" hidden="false" customHeight="false" outlineLevel="3" collapsed="false">
      <c r="A166" s="99" t="s">
        <v>57</v>
      </c>
      <c r="B166" s="105" t="s">
        <v>58</v>
      </c>
      <c r="C166" s="99" t="s">
        <v>354</v>
      </c>
      <c r="D166" s="100" t="s">
        <v>355</v>
      </c>
      <c r="E166" s="99" t="s">
        <v>327</v>
      </c>
      <c r="F166" s="101" t="n">
        <v>4974</v>
      </c>
      <c r="M166" s="106"/>
    </row>
    <row r="167" customFormat="false" ht="11.25" hidden="false" customHeight="false" outlineLevel="3" collapsed="false">
      <c r="A167" s="99" t="s">
        <v>57</v>
      </c>
      <c r="B167" s="105" t="s">
        <v>58</v>
      </c>
      <c r="C167" s="99" t="s">
        <v>354</v>
      </c>
      <c r="D167" s="100" t="s">
        <v>355</v>
      </c>
      <c r="E167" s="99" t="s">
        <v>327</v>
      </c>
      <c r="F167" s="101" t="n">
        <v>0</v>
      </c>
      <c r="M167" s="106"/>
    </row>
    <row r="168" customFormat="false" ht="11.25" hidden="false" customHeight="false" outlineLevel="3" collapsed="false">
      <c r="A168" s="99" t="s">
        <v>57</v>
      </c>
      <c r="B168" s="105" t="s">
        <v>58</v>
      </c>
      <c r="C168" s="99" t="s">
        <v>354</v>
      </c>
      <c r="D168" s="100" t="s">
        <v>355</v>
      </c>
      <c r="E168" s="99" t="s">
        <v>328</v>
      </c>
      <c r="F168" s="101" t="n">
        <v>0</v>
      </c>
      <c r="M168" s="106"/>
    </row>
    <row r="169" customFormat="false" ht="11.25" hidden="false" customHeight="false" outlineLevel="3" collapsed="false">
      <c r="A169" s="99" t="s">
        <v>57</v>
      </c>
      <c r="B169" s="105" t="s">
        <v>58</v>
      </c>
      <c r="C169" s="99" t="s">
        <v>354</v>
      </c>
      <c r="D169" s="100" t="s">
        <v>355</v>
      </c>
      <c r="E169" s="99" t="s">
        <v>339</v>
      </c>
      <c r="F169" s="101" t="n">
        <v>5516</v>
      </c>
      <c r="M169" s="106"/>
    </row>
    <row r="170" customFormat="false" ht="11.25" hidden="false" customHeight="false" outlineLevel="2" collapsed="false">
      <c r="B170" s="105"/>
      <c r="C170" s="107" t="s">
        <v>356</v>
      </c>
      <c r="F170" s="101" t="n">
        <f aca="false">SUBTOTAL(9,F163:F169)</f>
        <v>14349</v>
      </c>
      <c r="M170" s="106"/>
    </row>
    <row r="171" customFormat="false" ht="11.25" hidden="false" customHeight="false" outlineLevel="1" collapsed="false">
      <c r="B171" s="108" t="s">
        <v>419</v>
      </c>
      <c r="F171" s="101" t="n">
        <f aca="false">SUBTOTAL(9,F163:F169)</f>
        <v>14349</v>
      </c>
      <c r="M171" s="106"/>
    </row>
    <row r="172" customFormat="false" ht="11.25" hidden="false" customHeight="false" outlineLevel="3" collapsed="false">
      <c r="A172" s="99" t="s">
        <v>57</v>
      </c>
      <c r="B172" s="105" t="s">
        <v>59</v>
      </c>
      <c r="C172" s="99" t="s">
        <v>361</v>
      </c>
      <c r="D172" s="100" t="s">
        <v>355</v>
      </c>
      <c r="E172" s="99" t="s">
        <v>325</v>
      </c>
      <c r="F172" s="101" t="n">
        <v>20615</v>
      </c>
      <c r="M172" s="106"/>
    </row>
    <row r="173" customFormat="false" ht="11.25" hidden="false" customHeight="false" outlineLevel="3" collapsed="false">
      <c r="A173" s="99" t="s">
        <v>57</v>
      </c>
      <c r="B173" s="105" t="s">
        <v>59</v>
      </c>
      <c r="C173" s="99" t="s">
        <v>361</v>
      </c>
      <c r="D173" s="100" t="s">
        <v>355</v>
      </c>
      <c r="E173" s="99" t="s">
        <v>325</v>
      </c>
      <c r="F173" s="101" t="n">
        <v>0</v>
      </c>
      <c r="M173" s="106"/>
    </row>
    <row r="174" customFormat="false" ht="11.25" hidden="false" customHeight="false" outlineLevel="3" collapsed="false">
      <c r="A174" s="99" t="s">
        <v>57</v>
      </c>
      <c r="B174" s="105" t="s">
        <v>59</v>
      </c>
      <c r="C174" s="99" t="s">
        <v>361</v>
      </c>
      <c r="D174" s="100" t="s">
        <v>355</v>
      </c>
      <c r="E174" s="99" t="s">
        <v>326</v>
      </c>
      <c r="F174" s="101" t="n">
        <v>0</v>
      </c>
      <c r="M174" s="106"/>
    </row>
    <row r="175" customFormat="false" ht="11.25" hidden="false" customHeight="false" outlineLevel="3" collapsed="false">
      <c r="A175" s="99" t="s">
        <v>57</v>
      </c>
      <c r="B175" s="105" t="s">
        <v>59</v>
      </c>
      <c r="C175" s="99" t="s">
        <v>361</v>
      </c>
      <c r="D175" s="100" t="s">
        <v>355</v>
      </c>
      <c r="E175" s="99" t="s">
        <v>327</v>
      </c>
      <c r="F175" s="101" t="n">
        <v>2980</v>
      </c>
      <c r="M175" s="106"/>
    </row>
    <row r="176" customFormat="false" ht="11.25" hidden="false" customHeight="false" outlineLevel="3" collapsed="false">
      <c r="A176" s="99" t="s">
        <v>57</v>
      </c>
      <c r="B176" s="105" t="s">
        <v>59</v>
      </c>
      <c r="C176" s="99" t="s">
        <v>361</v>
      </c>
      <c r="D176" s="100" t="s">
        <v>355</v>
      </c>
      <c r="E176" s="99" t="s">
        <v>327</v>
      </c>
      <c r="F176" s="101" t="n">
        <v>0</v>
      </c>
      <c r="M176" s="106"/>
    </row>
    <row r="177" customFormat="false" ht="11.25" hidden="false" customHeight="false" outlineLevel="3" collapsed="false">
      <c r="A177" s="99" t="s">
        <v>57</v>
      </c>
      <c r="B177" s="105" t="s">
        <v>59</v>
      </c>
      <c r="C177" s="99" t="s">
        <v>361</v>
      </c>
      <c r="D177" s="100" t="s">
        <v>355</v>
      </c>
      <c r="E177" s="99" t="s">
        <v>328</v>
      </c>
      <c r="F177" s="101" t="n">
        <v>0</v>
      </c>
      <c r="M177" s="106"/>
    </row>
    <row r="178" customFormat="false" ht="11.25" hidden="false" customHeight="false" outlineLevel="3" collapsed="false">
      <c r="A178" s="99" t="s">
        <v>57</v>
      </c>
      <c r="B178" s="105" t="s">
        <v>59</v>
      </c>
      <c r="C178" s="99" t="s">
        <v>361</v>
      </c>
      <c r="D178" s="100" t="s">
        <v>355</v>
      </c>
      <c r="E178" s="99" t="s">
        <v>339</v>
      </c>
      <c r="F178" s="101" t="n">
        <v>14726</v>
      </c>
      <c r="M178" s="106"/>
    </row>
    <row r="179" customFormat="false" ht="11.25" hidden="false" customHeight="false" outlineLevel="2" collapsed="false">
      <c r="B179" s="105"/>
      <c r="C179" s="107" t="s">
        <v>362</v>
      </c>
      <c r="F179" s="101" t="n">
        <f aca="false">SUBTOTAL(9,F172:F178)</f>
        <v>38321</v>
      </c>
      <c r="M179" s="106"/>
    </row>
    <row r="180" customFormat="false" ht="11.25" hidden="false" customHeight="false" outlineLevel="1" collapsed="false">
      <c r="B180" s="108" t="s">
        <v>420</v>
      </c>
      <c r="F180" s="101" t="n">
        <f aca="false">SUBTOTAL(9,F172:F178)</f>
        <v>38321</v>
      </c>
      <c r="M180" s="106"/>
    </row>
    <row r="181" customFormat="false" ht="11.25" hidden="false" customHeight="false" outlineLevel="3" collapsed="false">
      <c r="A181" s="99" t="s">
        <v>57</v>
      </c>
      <c r="B181" s="105" t="s">
        <v>60</v>
      </c>
      <c r="C181" s="99" t="s">
        <v>364</v>
      </c>
      <c r="D181" s="100" t="s">
        <v>355</v>
      </c>
      <c r="E181" s="99" t="s">
        <v>325</v>
      </c>
      <c r="F181" s="101" t="n">
        <v>30559</v>
      </c>
      <c r="M181" s="106"/>
    </row>
    <row r="182" customFormat="false" ht="11.25" hidden="false" customHeight="false" outlineLevel="3" collapsed="false">
      <c r="A182" s="99" t="s">
        <v>57</v>
      </c>
      <c r="B182" s="105" t="s">
        <v>60</v>
      </c>
      <c r="C182" s="99" t="s">
        <v>364</v>
      </c>
      <c r="D182" s="100" t="s">
        <v>355</v>
      </c>
      <c r="E182" s="99" t="s">
        <v>326</v>
      </c>
      <c r="F182" s="101" t="n">
        <v>0</v>
      </c>
      <c r="M182" s="106"/>
    </row>
    <row r="183" customFormat="false" ht="11.25" hidden="false" customHeight="false" outlineLevel="3" collapsed="false">
      <c r="A183" s="99" t="s">
        <v>57</v>
      </c>
      <c r="B183" s="105" t="s">
        <v>60</v>
      </c>
      <c r="C183" s="99" t="s">
        <v>364</v>
      </c>
      <c r="D183" s="100" t="s">
        <v>355</v>
      </c>
      <c r="E183" s="99" t="s">
        <v>327</v>
      </c>
      <c r="F183" s="101" t="n">
        <v>0</v>
      </c>
      <c r="M183" s="106"/>
    </row>
    <row r="184" customFormat="false" ht="11.25" hidden="false" customHeight="false" outlineLevel="3" collapsed="false">
      <c r="A184" s="99" t="s">
        <v>57</v>
      </c>
      <c r="B184" s="105" t="s">
        <v>60</v>
      </c>
      <c r="C184" s="99" t="s">
        <v>364</v>
      </c>
      <c r="D184" s="100" t="s">
        <v>355</v>
      </c>
      <c r="E184" s="99" t="s">
        <v>328</v>
      </c>
      <c r="F184" s="101" t="n">
        <v>0</v>
      </c>
      <c r="M184" s="106"/>
    </row>
    <row r="185" customFormat="false" ht="11.25" hidden="false" customHeight="false" outlineLevel="3" collapsed="false">
      <c r="A185" s="99" t="s">
        <v>57</v>
      </c>
      <c r="B185" s="105" t="s">
        <v>60</v>
      </c>
      <c r="C185" s="99" t="s">
        <v>364</v>
      </c>
      <c r="D185" s="100" t="s">
        <v>355</v>
      </c>
      <c r="E185" s="99" t="s">
        <v>339</v>
      </c>
      <c r="F185" s="101" t="n">
        <v>19072</v>
      </c>
      <c r="M185" s="106"/>
    </row>
    <row r="186" customFormat="false" ht="11.25" hidden="false" customHeight="false" outlineLevel="2" collapsed="false">
      <c r="B186" s="105"/>
      <c r="C186" s="107" t="s">
        <v>365</v>
      </c>
      <c r="F186" s="101" t="n">
        <f aca="false">SUBTOTAL(9,F181:F185)</f>
        <v>49631</v>
      </c>
      <c r="M186" s="106"/>
    </row>
    <row r="187" customFormat="false" ht="11.25" hidden="false" customHeight="false" outlineLevel="1" collapsed="false">
      <c r="B187" s="108" t="s">
        <v>421</v>
      </c>
      <c r="F187" s="101" t="n">
        <f aca="false">SUBTOTAL(9,F181:F185)</f>
        <v>49631</v>
      </c>
      <c r="M187" s="106"/>
    </row>
    <row r="188" customFormat="false" ht="11.25" hidden="false" customHeight="false" outlineLevel="3" collapsed="false">
      <c r="A188" s="99" t="s">
        <v>184</v>
      </c>
      <c r="B188" s="105" t="s">
        <v>183</v>
      </c>
      <c r="C188" s="99" t="s">
        <v>422</v>
      </c>
      <c r="D188" s="100" t="s">
        <v>372</v>
      </c>
      <c r="E188" s="99" t="s">
        <v>325</v>
      </c>
      <c r="F188" s="101" t="n">
        <v>0</v>
      </c>
      <c r="M188" s="106"/>
    </row>
    <row r="189" customFormat="false" ht="11.25" hidden="false" customHeight="false" outlineLevel="3" collapsed="false">
      <c r="A189" s="99" t="s">
        <v>184</v>
      </c>
      <c r="B189" s="105" t="s">
        <v>183</v>
      </c>
      <c r="C189" s="99" t="s">
        <v>422</v>
      </c>
      <c r="D189" s="100" t="s">
        <v>372</v>
      </c>
      <c r="E189" s="99" t="s">
        <v>327</v>
      </c>
      <c r="F189" s="101" t="n">
        <v>0</v>
      </c>
      <c r="M189" s="106"/>
    </row>
    <row r="190" customFormat="false" ht="11.25" hidden="false" customHeight="false" outlineLevel="2" collapsed="false">
      <c r="B190" s="105"/>
      <c r="C190" s="107" t="s">
        <v>423</v>
      </c>
      <c r="F190" s="101" t="n">
        <f aca="false">SUBTOTAL(9,F188:F189)</f>
        <v>0</v>
      </c>
      <c r="M190" s="106"/>
    </row>
    <row r="191" customFormat="false" ht="11.25" hidden="false" customHeight="false" outlineLevel="3" collapsed="false">
      <c r="A191" s="99" t="s">
        <v>184</v>
      </c>
      <c r="B191" s="105" t="s">
        <v>183</v>
      </c>
      <c r="C191" s="99" t="s">
        <v>424</v>
      </c>
      <c r="D191" s="100" t="s">
        <v>372</v>
      </c>
      <c r="E191" s="99" t="s">
        <v>325</v>
      </c>
      <c r="F191" s="101" t="n">
        <v>0</v>
      </c>
      <c r="M191" s="106"/>
    </row>
    <row r="192" customFormat="false" ht="11.25" hidden="false" customHeight="false" outlineLevel="3" collapsed="false">
      <c r="A192" s="99" t="s">
        <v>184</v>
      </c>
      <c r="B192" s="105" t="s">
        <v>183</v>
      </c>
      <c r="C192" s="99" t="s">
        <v>424</v>
      </c>
      <c r="D192" s="100" t="s">
        <v>372</v>
      </c>
      <c r="E192" s="99" t="s">
        <v>327</v>
      </c>
      <c r="F192" s="101" t="n">
        <v>0</v>
      </c>
      <c r="M192" s="106"/>
    </row>
    <row r="193" customFormat="false" ht="11.25" hidden="false" customHeight="false" outlineLevel="2" collapsed="false">
      <c r="B193" s="105"/>
      <c r="C193" s="107" t="s">
        <v>425</v>
      </c>
      <c r="F193" s="101" t="n">
        <f aca="false">SUBTOTAL(9,F191:F192)</f>
        <v>0</v>
      </c>
      <c r="M193" s="106"/>
    </row>
    <row r="194" customFormat="false" ht="11.25" hidden="false" customHeight="false" outlineLevel="3" collapsed="false">
      <c r="A194" s="99" t="s">
        <v>184</v>
      </c>
      <c r="B194" s="105" t="s">
        <v>183</v>
      </c>
      <c r="C194" s="99" t="s">
        <v>405</v>
      </c>
      <c r="D194" s="100" t="s">
        <v>372</v>
      </c>
      <c r="E194" s="99" t="s">
        <v>325</v>
      </c>
      <c r="F194" s="101" t="n">
        <v>0</v>
      </c>
      <c r="M194" s="106"/>
    </row>
    <row r="195" customFormat="false" ht="11.25" hidden="false" customHeight="false" outlineLevel="3" collapsed="false">
      <c r="A195" s="99" t="s">
        <v>184</v>
      </c>
      <c r="B195" s="105" t="s">
        <v>183</v>
      </c>
      <c r="C195" s="99" t="s">
        <v>405</v>
      </c>
      <c r="D195" s="100" t="s">
        <v>372</v>
      </c>
      <c r="E195" s="99" t="s">
        <v>327</v>
      </c>
      <c r="F195" s="101" t="n">
        <v>20460</v>
      </c>
      <c r="M195" s="106"/>
    </row>
    <row r="196" customFormat="false" ht="11.25" hidden="false" customHeight="false" outlineLevel="2" collapsed="false">
      <c r="B196" s="105"/>
      <c r="C196" s="107" t="s">
        <v>406</v>
      </c>
      <c r="F196" s="101" t="n">
        <f aca="false">SUBTOTAL(9,F194:F195)</f>
        <v>20460</v>
      </c>
      <c r="M196" s="106"/>
    </row>
    <row r="197" customFormat="false" ht="11.25" hidden="false" customHeight="false" outlineLevel="3" collapsed="false">
      <c r="A197" s="99" t="s">
        <v>184</v>
      </c>
      <c r="B197" s="105" t="s">
        <v>183</v>
      </c>
      <c r="C197" s="99" t="s">
        <v>426</v>
      </c>
      <c r="D197" s="100" t="s">
        <v>372</v>
      </c>
      <c r="E197" s="99" t="s">
        <v>325</v>
      </c>
      <c r="F197" s="101" t="n">
        <v>0</v>
      </c>
      <c r="M197" s="106"/>
    </row>
    <row r="198" customFormat="false" ht="11.25" hidden="false" customHeight="false" outlineLevel="3" collapsed="false">
      <c r="A198" s="99" t="s">
        <v>184</v>
      </c>
      <c r="B198" s="105" t="s">
        <v>183</v>
      </c>
      <c r="C198" s="99" t="s">
        <v>426</v>
      </c>
      <c r="D198" s="100" t="s">
        <v>372</v>
      </c>
      <c r="E198" s="99" t="s">
        <v>327</v>
      </c>
      <c r="F198" s="101" t="n">
        <v>0</v>
      </c>
      <c r="M198" s="106"/>
    </row>
    <row r="199" customFormat="false" ht="11.25" hidden="false" customHeight="false" outlineLevel="2" collapsed="false">
      <c r="B199" s="105"/>
      <c r="C199" s="107" t="s">
        <v>427</v>
      </c>
      <c r="F199" s="101" t="n">
        <f aca="false">SUBTOTAL(9,F197:F198)</f>
        <v>0</v>
      </c>
      <c r="M199" s="106"/>
    </row>
    <row r="200" customFormat="false" ht="11.25" hidden="false" customHeight="false" outlineLevel="3" collapsed="false">
      <c r="A200" s="99" t="s">
        <v>184</v>
      </c>
      <c r="B200" s="105" t="s">
        <v>183</v>
      </c>
      <c r="C200" s="99" t="s">
        <v>428</v>
      </c>
      <c r="D200" s="100" t="s">
        <v>372</v>
      </c>
      <c r="E200" s="99" t="s">
        <v>325</v>
      </c>
      <c r="F200" s="101" t="n">
        <v>0</v>
      </c>
      <c r="M200" s="106"/>
    </row>
    <row r="201" customFormat="false" ht="11.25" hidden="false" customHeight="false" outlineLevel="3" collapsed="false">
      <c r="A201" s="99" t="s">
        <v>184</v>
      </c>
      <c r="B201" s="105" t="s">
        <v>183</v>
      </c>
      <c r="C201" s="99" t="s">
        <v>428</v>
      </c>
      <c r="D201" s="100" t="s">
        <v>372</v>
      </c>
      <c r="E201" s="99" t="s">
        <v>327</v>
      </c>
      <c r="F201" s="101" t="n">
        <v>35805</v>
      </c>
      <c r="M201" s="106"/>
    </row>
    <row r="202" customFormat="false" ht="11.25" hidden="false" customHeight="false" outlineLevel="2" collapsed="false">
      <c r="B202" s="105"/>
      <c r="C202" s="107" t="s">
        <v>429</v>
      </c>
      <c r="F202" s="101" t="n">
        <f aca="false">SUBTOTAL(9,F200:F201)</f>
        <v>35805</v>
      </c>
      <c r="M202" s="106"/>
    </row>
    <row r="203" customFormat="false" ht="11.25" hidden="false" customHeight="false" outlineLevel="3" collapsed="false">
      <c r="A203" s="99" t="s">
        <v>184</v>
      </c>
      <c r="B203" s="105" t="s">
        <v>183</v>
      </c>
      <c r="C203" s="99" t="s">
        <v>430</v>
      </c>
      <c r="D203" s="100" t="s">
        <v>372</v>
      </c>
      <c r="E203" s="99" t="s">
        <v>325</v>
      </c>
      <c r="F203" s="101" t="n">
        <v>0</v>
      </c>
      <c r="M203" s="106"/>
    </row>
    <row r="204" customFormat="false" ht="11.25" hidden="false" customHeight="false" outlineLevel="3" collapsed="false">
      <c r="A204" s="99" t="s">
        <v>184</v>
      </c>
      <c r="B204" s="105" t="s">
        <v>183</v>
      </c>
      <c r="C204" s="99" t="s">
        <v>430</v>
      </c>
      <c r="D204" s="100" t="s">
        <v>372</v>
      </c>
      <c r="E204" s="99" t="s">
        <v>327</v>
      </c>
      <c r="F204" s="101" t="n">
        <v>0</v>
      </c>
      <c r="M204" s="106"/>
    </row>
    <row r="205" customFormat="false" ht="11.25" hidden="false" customHeight="false" outlineLevel="2" collapsed="false">
      <c r="B205" s="105"/>
      <c r="C205" s="107" t="s">
        <v>431</v>
      </c>
      <c r="F205" s="101" t="n">
        <f aca="false">SUBTOTAL(9,F203:F204)</f>
        <v>0</v>
      </c>
      <c r="M205" s="106"/>
    </row>
    <row r="206" customFormat="false" ht="11.25" hidden="false" customHeight="false" outlineLevel="3" collapsed="false">
      <c r="A206" s="99" t="s">
        <v>184</v>
      </c>
      <c r="B206" s="105" t="s">
        <v>183</v>
      </c>
      <c r="C206" s="99" t="s">
        <v>432</v>
      </c>
      <c r="D206" s="100" t="s">
        <v>372</v>
      </c>
      <c r="E206" s="99" t="s">
        <v>325</v>
      </c>
      <c r="F206" s="101" t="n">
        <v>0</v>
      </c>
      <c r="M206" s="106"/>
    </row>
    <row r="207" customFormat="false" ht="11.25" hidden="false" customHeight="false" outlineLevel="3" collapsed="false">
      <c r="A207" s="99" t="s">
        <v>184</v>
      </c>
      <c r="B207" s="105" t="s">
        <v>183</v>
      </c>
      <c r="C207" s="99" t="s">
        <v>432</v>
      </c>
      <c r="D207" s="100" t="s">
        <v>372</v>
      </c>
      <c r="E207" s="99" t="s">
        <v>327</v>
      </c>
      <c r="F207" s="101" t="n">
        <v>0</v>
      </c>
      <c r="M207" s="106"/>
    </row>
    <row r="208" customFormat="false" ht="11.25" hidden="false" customHeight="false" outlineLevel="2" collapsed="false">
      <c r="B208" s="105"/>
      <c r="C208" s="107" t="s">
        <v>433</v>
      </c>
      <c r="F208" s="101" t="n">
        <f aca="false">SUBTOTAL(9,F206:F207)</f>
        <v>0</v>
      </c>
      <c r="M208" s="106"/>
    </row>
    <row r="209" customFormat="false" ht="11.25" hidden="false" customHeight="false" outlineLevel="3" collapsed="false">
      <c r="A209" s="99" t="s">
        <v>184</v>
      </c>
      <c r="B209" s="105" t="s">
        <v>183</v>
      </c>
      <c r="C209" s="99" t="s">
        <v>434</v>
      </c>
      <c r="D209" s="100" t="s">
        <v>372</v>
      </c>
      <c r="E209" s="99" t="s">
        <v>325</v>
      </c>
      <c r="F209" s="101" t="n">
        <v>0</v>
      </c>
      <c r="M209" s="106"/>
    </row>
    <row r="210" customFormat="false" ht="11.25" hidden="false" customHeight="false" outlineLevel="3" collapsed="false">
      <c r="A210" s="99" t="s">
        <v>184</v>
      </c>
      <c r="B210" s="105" t="s">
        <v>183</v>
      </c>
      <c r="C210" s="99" t="s">
        <v>434</v>
      </c>
      <c r="D210" s="100" t="s">
        <v>372</v>
      </c>
      <c r="E210" s="99" t="s">
        <v>327</v>
      </c>
      <c r="F210" s="101" t="n">
        <v>0</v>
      </c>
      <c r="M210" s="106"/>
    </row>
    <row r="211" customFormat="false" ht="11.25" hidden="false" customHeight="false" outlineLevel="2" collapsed="false">
      <c r="B211" s="105"/>
      <c r="C211" s="107" t="s">
        <v>435</v>
      </c>
      <c r="F211" s="101" t="n">
        <f aca="false">SUBTOTAL(9,F209:F210)</f>
        <v>0</v>
      </c>
      <c r="M211" s="106"/>
    </row>
    <row r="212" customFormat="false" ht="11.25" hidden="false" customHeight="false" outlineLevel="3" collapsed="false">
      <c r="A212" s="99" t="s">
        <v>184</v>
      </c>
      <c r="B212" s="105" t="s">
        <v>183</v>
      </c>
      <c r="C212" s="99" t="s">
        <v>436</v>
      </c>
      <c r="D212" s="100" t="s">
        <v>372</v>
      </c>
      <c r="E212" s="99" t="s">
        <v>325</v>
      </c>
      <c r="F212" s="101" t="n">
        <v>0</v>
      </c>
      <c r="M212" s="106"/>
    </row>
    <row r="213" customFormat="false" ht="11.25" hidden="false" customHeight="false" outlineLevel="3" collapsed="false">
      <c r="A213" s="99" t="s">
        <v>184</v>
      </c>
      <c r="B213" s="105" t="s">
        <v>183</v>
      </c>
      <c r="C213" s="99" t="s">
        <v>436</v>
      </c>
      <c r="D213" s="100" t="s">
        <v>372</v>
      </c>
      <c r="E213" s="99" t="s">
        <v>327</v>
      </c>
      <c r="F213" s="101" t="n">
        <v>0</v>
      </c>
      <c r="M213" s="106"/>
    </row>
    <row r="214" customFormat="false" ht="11.25" hidden="false" customHeight="false" outlineLevel="2" collapsed="false">
      <c r="B214" s="105"/>
      <c r="C214" s="107" t="s">
        <v>437</v>
      </c>
      <c r="F214" s="101" t="n">
        <f aca="false">SUBTOTAL(9,F212:F213)</f>
        <v>0</v>
      </c>
      <c r="M214" s="106"/>
    </row>
    <row r="215" customFormat="false" ht="11.25" hidden="false" customHeight="false" outlineLevel="3" collapsed="false">
      <c r="A215" s="99" t="s">
        <v>184</v>
      </c>
      <c r="B215" s="105" t="s">
        <v>183</v>
      </c>
      <c r="C215" s="99" t="s">
        <v>400</v>
      </c>
      <c r="D215" s="100" t="s">
        <v>372</v>
      </c>
      <c r="E215" s="99" t="s">
        <v>325</v>
      </c>
      <c r="F215" s="101" t="n">
        <v>0</v>
      </c>
      <c r="M215" s="106"/>
    </row>
    <row r="216" customFormat="false" ht="11.25" hidden="false" customHeight="false" outlineLevel="3" collapsed="false">
      <c r="A216" s="99" t="s">
        <v>184</v>
      </c>
      <c r="B216" s="105" t="s">
        <v>183</v>
      </c>
      <c r="C216" s="99" t="s">
        <v>400</v>
      </c>
      <c r="D216" s="100" t="s">
        <v>372</v>
      </c>
      <c r="E216" s="99" t="s">
        <v>327</v>
      </c>
      <c r="F216" s="101" t="n">
        <v>66495</v>
      </c>
      <c r="M216" s="106"/>
    </row>
    <row r="217" customFormat="false" ht="11.25" hidden="false" customHeight="false" outlineLevel="2" collapsed="false">
      <c r="B217" s="105"/>
      <c r="C217" s="107" t="s">
        <v>401</v>
      </c>
      <c r="F217" s="101" t="n">
        <f aca="false">SUBTOTAL(9,F215:F216)</f>
        <v>66495</v>
      </c>
      <c r="M217" s="106"/>
    </row>
    <row r="218" customFormat="false" ht="11.25" hidden="false" customHeight="false" outlineLevel="3" collapsed="false">
      <c r="A218" s="99" t="s">
        <v>184</v>
      </c>
      <c r="B218" s="105" t="s">
        <v>183</v>
      </c>
      <c r="C218" s="99" t="s">
        <v>438</v>
      </c>
      <c r="D218" s="100" t="s">
        <v>372</v>
      </c>
      <c r="E218" s="99" t="s">
        <v>325</v>
      </c>
      <c r="F218" s="101" t="n">
        <v>0</v>
      </c>
      <c r="M218" s="106"/>
    </row>
    <row r="219" customFormat="false" ht="11.25" hidden="false" customHeight="false" outlineLevel="3" collapsed="false">
      <c r="A219" s="99" t="s">
        <v>184</v>
      </c>
      <c r="B219" s="105" t="s">
        <v>183</v>
      </c>
      <c r="C219" s="99" t="s">
        <v>438</v>
      </c>
      <c r="D219" s="100" t="s">
        <v>372</v>
      </c>
      <c r="E219" s="99" t="s">
        <v>327</v>
      </c>
      <c r="F219" s="101" t="n">
        <v>0</v>
      </c>
      <c r="M219" s="106"/>
    </row>
    <row r="220" customFormat="false" ht="11.25" hidden="false" customHeight="false" outlineLevel="2" collapsed="false">
      <c r="B220" s="105"/>
      <c r="C220" s="107" t="s">
        <v>439</v>
      </c>
      <c r="F220" s="101" t="n">
        <f aca="false">SUBTOTAL(9,F218:F219)</f>
        <v>0</v>
      </c>
      <c r="M220" s="106"/>
    </row>
    <row r="221" customFormat="false" ht="11.25" hidden="false" customHeight="false" outlineLevel="3" collapsed="false">
      <c r="A221" s="99" t="s">
        <v>184</v>
      </c>
      <c r="B221" s="105" t="s">
        <v>183</v>
      </c>
      <c r="C221" s="99" t="s">
        <v>440</v>
      </c>
      <c r="D221" s="100" t="s">
        <v>372</v>
      </c>
      <c r="E221" s="99" t="s">
        <v>325</v>
      </c>
      <c r="F221" s="101" t="n">
        <v>0</v>
      </c>
      <c r="M221" s="106"/>
    </row>
    <row r="222" customFormat="false" ht="11.25" hidden="false" customHeight="false" outlineLevel="3" collapsed="false">
      <c r="A222" s="99" t="s">
        <v>184</v>
      </c>
      <c r="B222" s="105" t="s">
        <v>183</v>
      </c>
      <c r="C222" s="99" t="s">
        <v>440</v>
      </c>
      <c r="D222" s="100" t="s">
        <v>372</v>
      </c>
      <c r="E222" s="99" t="s">
        <v>327</v>
      </c>
      <c r="F222" s="101" t="n">
        <v>0</v>
      </c>
      <c r="M222" s="106"/>
    </row>
    <row r="223" customFormat="false" ht="11.25" hidden="false" customHeight="false" outlineLevel="2" collapsed="false">
      <c r="B223" s="105"/>
      <c r="C223" s="107" t="s">
        <v>441</v>
      </c>
      <c r="F223" s="101" t="n">
        <f aca="false">SUBTOTAL(9,F221:F222)</f>
        <v>0</v>
      </c>
      <c r="M223" s="106"/>
    </row>
    <row r="224" customFormat="false" ht="11.25" hidden="false" customHeight="false" outlineLevel="3" collapsed="false">
      <c r="A224" s="99" t="s">
        <v>184</v>
      </c>
      <c r="B224" s="105" t="s">
        <v>183</v>
      </c>
      <c r="C224" s="99" t="s">
        <v>442</v>
      </c>
      <c r="D224" s="100" t="s">
        <v>372</v>
      </c>
      <c r="E224" s="99" t="s">
        <v>325</v>
      </c>
      <c r="F224" s="101" t="n">
        <v>0</v>
      </c>
      <c r="M224" s="106"/>
    </row>
    <row r="225" customFormat="false" ht="11.25" hidden="false" customHeight="false" outlineLevel="3" collapsed="false">
      <c r="A225" s="99" t="s">
        <v>184</v>
      </c>
      <c r="B225" s="105" t="s">
        <v>183</v>
      </c>
      <c r="C225" s="99" t="s">
        <v>442</v>
      </c>
      <c r="D225" s="100" t="s">
        <v>372</v>
      </c>
      <c r="E225" s="99" t="s">
        <v>327</v>
      </c>
      <c r="F225" s="101" t="n">
        <v>0</v>
      </c>
      <c r="M225" s="106"/>
    </row>
    <row r="226" customFormat="false" ht="11.25" hidden="false" customHeight="false" outlineLevel="2" collapsed="false">
      <c r="B226" s="105"/>
      <c r="C226" s="107" t="s">
        <v>443</v>
      </c>
      <c r="F226" s="101" t="n">
        <f aca="false">SUBTOTAL(9,F224:F225)</f>
        <v>0</v>
      </c>
      <c r="M226" s="106"/>
    </row>
    <row r="227" customFormat="false" ht="11.25" hidden="false" customHeight="false" outlineLevel="3" collapsed="false">
      <c r="A227" s="99" t="s">
        <v>184</v>
      </c>
      <c r="B227" s="105" t="s">
        <v>183</v>
      </c>
      <c r="C227" s="99" t="s">
        <v>444</v>
      </c>
      <c r="D227" s="100" t="s">
        <v>372</v>
      </c>
      <c r="E227" s="99" t="s">
        <v>325</v>
      </c>
      <c r="F227" s="101" t="n">
        <v>0</v>
      </c>
      <c r="M227" s="106"/>
    </row>
    <row r="228" customFormat="false" ht="11.25" hidden="false" customHeight="false" outlineLevel="3" collapsed="false">
      <c r="A228" s="99" t="s">
        <v>184</v>
      </c>
      <c r="B228" s="105" t="s">
        <v>183</v>
      </c>
      <c r="C228" s="99" t="s">
        <v>444</v>
      </c>
      <c r="D228" s="100" t="s">
        <v>372</v>
      </c>
      <c r="E228" s="99" t="s">
        <v>327</v>
      </c>
      <c r="F228" s="101" t="n">
        <v>0</v>
      </c>
      <c r="M228" s="106"/>
    </row>
    <row r="229" customFormat="false" ht="11.25" hidden="false" customHeight="false" outlineLevel="2" collapsed="false">
      <c r="B229" s="105"/>
      <c r="C229" s="107" t="s">
        <v>445</v>
      </c>
      <c r="F229" s="101" t="n">
        <f aca="false">SUBTOTAL(9,F227:F228)</f>
        <v>0</v>
      </c>
      <c r="M229" s="106"/>
    </row>
    <row r="230" customFormat="false" ht="11.25" hidden="false" customHeight="false" outlineLevel="3" collapsed="false">
      <c r="A230" s="99" t="s">
        <v>184</v>
      </c>
      <c r="B230" s="105" t="s">
        <v>183</v>
      </c>
      <c r="C230" s="99" t="s">
        <v>446</v>
      </c>
      <c r="D230" s="100" t="s">
        <v>372</v>
      </c>
      <c r="E230" s="99" t="s">
        <v>325</v>
      </c>
      <c r="F230" s="101" t="n">
        <v>0</v>
      </c>
      <c r="M230" s="106"/>
    </row>
    <row r="231" customFormat="false" ht="11.25" hidden="false" customHeight="false" outlineLevel="3" collapsed="false">
      <c r="A231" s="99" t="s">
        <v>184</v>
      </c>
      <c r="B231" s="105" t="s">
        <v>183</v>
      </c>
      <c r="C231" s="99" t="s">
        <v>446</v>
      </c>
      <c r="D231" s="100" t="s">
        <v>372</v>
      </c>
      <c r="E231" s="99" t="s">
        <v>327</v>
      </c>
      <c r="F231" s="101" t="n">
        <v>0</v>
      </c>
      <c r="M231" s="106"/>
    </row>
    <row r="232" customFormat="false" ht="11.25" hidden="false" customHeight="false" outlineLevel="2" collapsed="false">
      <c r="B232" s="105"/>
      <c r="C232" s="107" t="s">
        <v>447</v>
      </c>
      <c r="F232" s="101" t="n">
        <f aca="false">SUBTOTAL(9,F230:F231)</f>
        <v>0</v>
      </c>
      <c r="M232" s="106"/>
    </row>
    <row r="233" customFormat="false" ht="11.25" hidden="false" customHeight="false" outlineLevel="3" collapsed="false">
      <c r="A233" s="99" t="s">
        <v>184</v>
      </c>
      <c r="B233" s="105" t="s">
        <v>183</v>
      </c>
      <c r="C233" s="99" t="s">
        <v>407</v>
      </c>
      <c r="D233" s="100" t="s">
        <v>372</v>
      </c>
      <c r="E233" s="99" t="s">
        <v>325</v>
      </c>
      <c r="F233" s="101" t="n">
        <v>0</v>
      </c>
      <c r="M233" s="106"/>
    </row>
    <row r="234" customFormat="false" ht="11.25" hidden="false" customHeight="false" outlineLevel="3" collapsed="false">
      <c r="A234" s="99" t="s">
        <v>184</v>
      </c>
      <c r="B234" s="105" t="s">
        <v>183</v>
      </c>
      <c r="C234" s="99" t="s">
        <v>407</v>
      </c>
      <c r="D234" s="100" t="s">
        <v>372</v>
      </c>
      <c r="E234" s="99" t="s">
        <v>327</v>
      </c>
      <c r="F234" s="101" t="n">
        <v>20460</v>
      </c>
      <c r="M234" s="106"/>
    </row>
    <row r="235" customFormat="false" ht="11.25" hidden="false" customHeight="false" outlineLevel="2" collapsed="false">
      <c r="B235" s="105"/>
      <c r="C235" s="107" t="s">
        <v>408</v>
      </c>
      <c r="F235" s="101" t="n">
        <f aca="false">SUBTOTAL(9,F233:F234)</f>
        <v>20460</v>
      </c>
      <c r="M235" s="106"/>
    </row>
    <row r="236" customFormat="false" ht="11.25" hidden="false" customHeight="false" outlineLevel="3" collapsed="false">
      <c r="A236" s="99" t="s">
        <v>184</v>
      </c>
      <c r="B236" s="105" t="s">
        <v>183</v>
      </c>
      <c r="C236" s="99" t="s">
        <v>448</v>
      </c>
      <c r="D236" s="100" t="s">
        <v>372</v>
      </c>
      <c r="E236" s="99" t="s">
        <v>325</v>
      </c>
      <c r="F236" s="101" t="n">
        <v>0</v>
      </c>
      <c r="M236" s="106"/>
    </row>
    <row r="237" customFormat="false" ht="11.25" hidden="false" customHeight="false" outlineLevel="3" collapsed="false">
      <c r="A237" s="99" t="s">
        <v>184</v>
      </c>
      <c r="B237" s="105" t="s">
        <v>183</v>
      </c>
      <c r="C237" s="99" t="s">
        <v>448</v>
      </c>
      <c r="D237" s="100" t="s">
        <v>372</v>
      </c>
      <c r="E237" s="99" t="s">
        <v>327</v>
      </c>
      <c r="F237" s="101" t="n">
        <v>0</v>
      </c>
      <c r="M237" s="106"/>
    </row>
    <row r="238" customFormat="false" ht="11.25" hidden="false" customHeight="false" outlineLevel="2" collapsed="false">
      <c r="B238" s="105"/>
      <c r="C238" s="107" t="s">
        <v>449</v>
      </c>
      <c r="F238" s="101" t="n">
        <f aca="false">SUBTOTAL(9,F236:F237)</f>
        <v>0</v>
      </c>
      <c r="M238" s="106"/>
    </row>
    <row r="239" customFormat="false" ht="11.25" hidden="false" customHeight="false" outlineLevel="3" collapsed="false">
      <c r="A239" s="99" t="s">
        <v>184</v>
      </c>
      <c r="B239" s="105" t="s">
        <v>183</v>
      </c>
      <c r="C239" s="99" t="s">
        <v>409</v>
      </c>
      <c r="D239" s="100" t="s">
        <v>372</v>
      </c>
      <c r="E239" s="99" t="s">
        <v>325</v>
      </c>
      <c r="F239" s="101" t="n">
        <v>0</v>
      </c>
      <c r="M239" s="106"/>
    </row>
    <row r="240" customFormat="false" ht="11.25" hidden="false" customHeight="false" outlineLevel="3" collapsed="false">
      <c r="A240" s="99" t="s">
        <v>184</v>
      </c>
      <c r="B240" s="105" t="s">
        <v>183</v>
      </c>
      <c r="C240" s="99" t="s">
        <v>409</v>
      </c>
      <c r="D240" s="100" t="s">
        <v>372</v>
      </c>
      <c r="E240" s="99" t="s">
        <v>327</v>
      </c>
      <c r="F240" s="101" t="n">
        <v>10230</v>
      </c>
      <c r="M240" s="106"/>
    </row>
    <row r="241" customFormat="false" ht="11.25" hidden="false" customHeight="false" outlineLevel="2" collapsed="false">
      <c r="B241" s="105"/>
      <c r="C241" s="107" t="s">
        <v>410</v>
      </c>
      <c r="F241" s="101" t="n">
        <f aca="false">SUBTOTAL(9,F239:F240)</f>
        <v>10230</v>
      </c>
      <c r="M241" s="106"/>
    </row>
    <row r="242" customFormat="false" ht="11.25" hidden="false" customHeight="false" outlineLevel="3" collapsed="false">
      <c r="A242" s="99" t="s">
        <v>184</v>
      </c>
      <c r="B242" s="105" t="s">
        <v>183</v>
      </c>
      <c r="C242" s="99" t="s">
        <v>450</v>
      </c>
      <c r="D242" s="100" t="s">
        <v>372</v>
      </c>
      <c r="E242" s="99" t="s">
        <v>325</v>
      </c>
      <c r="F242" s="101" t="n">
        <v>0</v>
      </c>
      <c r="M242" s="106"/>
    </row>
    <row r="243" customFormat="false" ht="11.25" hidden="false" customHeight="false" outlineLevel="3" collapsed="false">
      <c r="A243" s="99" t="s">
        <v>184</v>
      </c>
      <c r="B243" s="105" t="s">
        <v>183</v>
      </c>
      <c r="C243" s="99" t="s">
        <v>450</v>
      </c>
      <c r="D243" s="100" t="s">
        <v>372</v>
      </c>
      <c r="E243" s="99" t="s">
        <v>327</v>
      </c>
      <c r="F243" s="101" t="n">
        <v>0</v>
      </c>
      <c r="M243" s="106"/>
    </row>
    <row r="244" customFormat="false" ht="11.25" hidden="false" customHeight="false" outlineLevel="2" collapsed="false">
      <c r="B244" s="105"/>
      <c r="C244" s="107" t="s">
        <v>451</v>
      </c>
      <c r="F244" s="101" t="n">
        <f aca="false">SUBTOTAL(9,F242:F243)</f>
        <v>0</v>
      </c>
      <c r="M244" s="106"/>
    </row>
    <row r="245" customFormat="false" ht="11.25" hidden="false" customHeight="false" outlineLevel="3" collapsed="false">
      <c r="A245" s="99" t="s">
        <v>184</v>
      </c>
      <c r="B245" s="105" t="s">
        <v>183</v>
      </c>
      <c r="C245" s="99" t="s">
        <v>411</v>
      </c>
      <c r="D245" s="100" t="s">
        <v>372</v>
      </c>
      <c r="E245" s="99" t="s">
        <v>325</v>
      </c>
      <c r="F245" s="101" t="n">
        <v>0</v>
      </c>
      <c r="M245" s="106"/>
    </row>
    <row r="246" customFormat="false" ht="11.25" hidden="false" customHeight="false" outlineLevel="3" collapsed="false">
      <c r="A246" s="99" t="s">
        <v>184</v>
      </c>
      <c r="B246" s="105" t="s">
        <v>183</v>
      </c>
      <c r="C246" s="99" t="s">
        <v>411</v>
      </c>
      <c r="D246" s="100" t="s">
        <v>372</v>
      </c>
      <c r="E246" s="99" t="s">
        <v>327</v>
      </c>
      <c r="F246" s="101" t="n">
        <v>0</v>
      </c>
      <c r="M246" s="106"/>
    </row>
    <row r="247" customFormat="false" ht="11.25" hidden="false" customHeight="false" outlineLevel="2" collapsed="false">
      <c r="B247" s="105"/>
      <c r="C247" s="107" t="s">
        <v>412</v>
      </c>
      <c r="F247" s="101" t="n">
        <f aca="false">SUBTOTAL(9,F245:F246)</f>
        <v>0</v>
      </c>
      <c r="M247" s="106"/>
    </row>
    <row r="248" customFormat="false" ht="11.25" hidden="false" customHeight="false" outlineLevel="3" collapsed="false">
      <c r="A248" s="99" t="s">
        <v>184</v>
      </c>
      <c r="B248" s="105" t="s">
        <v>183</v>
      </c>
      <c r="C248" s="99" t="s">
        <v>452</v>
      </c>
      <c r="D248" s="100" t="s">
        <v>372</v>
      </c>
      <c r="E248" s="99" t="s">
        <v>325</v>
      </c>
      <c r="F248" s="101" t="n">
        <v>0</v>
      </c>
      <c r="M248" s="106"/>
    </row>
    <row r="249" customFormat="false" ht="11.25" hidden="false" customHeight="false" outlineLevel="3" collapsed="false">
      <c r="A249" s="99" t="s">
        <v>184</v>
      </c>
      <c r="B249" s="105" t="s">
        <v>183</v>
      </c>
      <c r="C249" s="99" t="s">
        <v>452</v>
      </c>
      <c r="D249" s="100" t="s">
        <v>372</v>
      </c>
      <c r="E249" s="99" t="s">
        <v>327</v>
      </c>
      <c r="F249" s="101" t="n">
        <v>0</v>
      </c>
      <c r="M249" s="106"/>
    </row>
    <row r="250" customFormat="false" ht="11.25" hidden="false" customHeight="false" outlineLevel="2" collapsed="false">
      <c r="B250" s="105"/>
      <c r="C250" s="107" t="s">
        <v>453</v>
      </c>
      <c r="F250" s="101" t="n">
        <f aca="false">SUBTOTAL(9,F248:F249)</f>
        <v>0</v>
      </c>
      <c r="M250" s="106"/>
    </row>
    <row r="251" customFormat="false" ht="11.25" hidden="false" customHeight="false" outlineLevel="3" collapsed="false">
      <c r="A251" s="99" t="s">
        <v>184</v>
      </c>
      <c r="B251" s="105" t="s">
        <v>183</v>
      </c>
      <c r="C251" s="99" t="s">
        <v>454</v>
      </c>
      <c r="D251" s="100" t="s">
        <v>372</v>
      </c>
      <c r="E251" s="99" t="s">
        <v>325</v>
      </c>
      <c r="F251" s="101" t="n">
        <v>0</v>
      </c>
      <c r="M251" s="106"/>
    </row>
    <row r="252" customFormat="false" ht="11.25" hidden="false" customHeight="false" outlineLevel="3" collapsed="false">
      <c r="A252" s="99" t="s">
        <v>184</v>
      </c>
      <c r="B252" s="105" t="s">
        <v>183</v>
      </c>
      <c r="C252" s="99" t="s">
        <v>454</v>
      </c>
      <c r="D252" s="100" t="s">
        <v>372</v>
      </c>
      <c r="E252" s="99" t="s">
        <v>327</v>
      </c>
      <c r="F252" s="101" t="n">
        <v>0</v>
      </c>
      <c r="M252" s="106"/>
    </row>
    <row r="253" customFormat="false" ht="11.25" hidden="false" customHeight="false" outlineLevel="2" collapsed="false">
      <c r="B253" s="105"/>
      <c r="C253" s="107" t="s">
        <v>455</v>
      </c>
      <c r="F253" s="101" t="n">
        <f aca="false">SUBTOTAL(9,F251:F252)</f>
        <v>0</v>
      </c>
      <c r="M253" s="106"/>
    </row>
    <row r="254" customFormat="false" ht="11.25" hidden="false" customHeight="false" outlineLevel="3" collapsed="false">
      <c r="A254" s="99" t="s">
        <v>184</v>
      </c>
      <c r="B254" s="105" t="s">
        <v>183</v>
      </c>
      <c r="C254" s="99" t="s">
        <v>456</v>
      </c>
      <c r="D254" s="100" t="s">
        <v>372</v>
      </c>
      <c r="E254" s="99" t="s">
        <v>325</v>
      </c>
      <c r="F254" s="101" t="n">
        <v>0</v>
      </c>
      <c r="M254" s="106"/>
    </row>
    <row r="255" customFormat="false" ht="11.25" hidden="false" customHeight="false" outlineLevel="3" collapsed="false">
      <c r="A255" s="99" t="s">
        <v>184</v>
      </c>
      <c r="B255" s="105" t="s">
        <v>183</v>
      </c>
      <c r="C255" s="99" t="s">
        <v>456</v>
      </c>
      <c r="D255" s="100" t="s">
        <v>372</v>
      </c>
      <c r="E255" s="99" t="s">
        <v>327</v>
      </c>
      <c r="F255" s="101" t="n">
        <v>0</v>
      </c>
      <c r="M255" s="106"/>
    </row>
    <row r="256" customFormat="false" ht="11.25" hidden="false" customHeight="false" outlineLevel="2" collapsed="false">
      <c r="B256" s="105"/>
      <c r="C256" s="107" t="s">
        <v>457</v>
      </c>
      <c r="F256" s="101" t="n">
        <f aca="false">SUBTOTAL(9,F254:F255)</f>
        <v>0</v>
      </c>
      <c r="M256" s="106"/>
    </row>
    <row r="257" customFormat="false" ht="11.25" hidden="false" customHeight="false" outlineLevel="3" collapsed="false">
      <c r="A257" s="99" t="s">
        <v>184</v>
      </c>
      <c r="B257" s="105" t="s">
        <v>183</v>
      </c>
      <c r="C257" s="99" t="s">
        <v>413</v>
      </c>
      <c r="D257" s="100" t="s">
        <v>372</v>
      </c>
      <c r="E257" s="99" t="s">
        <v>325</v>
      </c>
      <c r="F257" s="101" t="n">
        <v>86955</v>
      </c>
      <c r="M257" s="106"/>
    </row>
    <row r="258" customFormat="false" ht="11.25" hidden="false" customHeight="false" outlineLevel="3" collapsed="false">
      <c r="A258" s="99" t="s">
        <v>184</v>
      </c>
      <c r="B258" s="105" t="s">
        <v>183</v>
      </c>
      <c r="C258" s="99" t="s">
        <v>413</v>
      </c>
      <c r="D258" s="100" t="s">
        <v>372</v>
      </c>
      <c r="E258" s="99" t="s">
        <v>327</v>
      </c>
      <c r="F258" s="101" t="n">
        <v>0</v>
      </c>
      <c r="M258" s="106"/>
    </row>
    <row r="259" customFormat="false" ht="11.25" hidden="false" customHeight="false" outlineLevel="2" collapsed="false">
      <c r="B259" s="105"/>
      <c r="C259" s="107" t="s">
        <v>414</v>
      </c>
      <c r="F259" s="101" t="n">
        <f aca="false">SUBTOTAL(9,F257:F258)</f>
        <v>86955</v>
      </c>
      <c r="M259" s="106"/>
    </row>
    <row r="260" customFormat="false" ht="11.25" hidden="false" customHeight="false" outlineLevel="3" collapsed="false">
      <c r="A260" s="99" t="s">
        <v>184</v>
      </c>
      <c r="B260" s="105" t="s">
        <v>183</v>
      </c>
      <c r="C260" s="99" t="s">
        <v>458</v>
      </c>
      <c r="D260" s="100" t="s">
        <v>372</v>
      </c>
      <c r="E260" s="99" t="s">
        <v>325</v>
      </c>
      <c r="F260" s="101" t="n">
        <v>0</v>
      </c>
      <c r="M260" s="106"/>
    </row>
    <row r="261" customFormat="false" ht="11.25" hidden="false" customHeight="false" outlineLevel="3" collapsed="false">
      <c r="A261" s="99" t="s">
        <v>184</v>
      </c>
      <c r="B261" s="105" t="s">
        <v>183</v>
      </c>
      <c r="C261" s="99" t="s">
        <v>458</v>
      </c>
      <c r="D261" s="100" t="s">
        <v>372</v>
      </c>
      <c r="E261" s="99" t="s">
        <v>327</v>
      </c>
      <c r="F261" s="101" t="n">
        <v>0</v>
      </c>
      <c r="M261" s="106"/>
    </row>
    <row r="262" customFormat="false" ht="11.25" hidden="false" customHeight="false" outlineLevel="2" collapsed="false">
      <c r="B262" s="105"/>
      <c r="C262" s="107" t="s">
        <v>459</v>
      </c>
      <c r="F262" s="101" t="n">
        <f aca="false">SUBTOTAL(9,F260:F261)</f>
        <v>0</v>
      </c>
      <c r="M262" s="106"/>
    </row>
    <row r="263" customFormat="false" ht="11.25" hidden="false" customHeight="false" outlineLevel="3" collapsed="false">
      <c r="A263" s="99" t="s">
        <v>184</v>
      </c>
      <c r="B263" s="105" t="s">
        <v>183</v>
      </c>
      <c r="C263" s="99" t="s">
        <v>402</v>
      </c>
      <c r="D263" s="100" t="s">
        <v>372</v>
      </c>
      <c r="E263" s="99" t="s">
        <v>325</v>
      </c>
      <c r="F263" s="101" t="n">
        <v>46550</v>
      </c>
      <c r="M263" s="106"/>
    </row>
    <row r="264" customFormat="false" ht="11.25" hidden="false" customHeight="false" outlineLevel="3" collapsed="false">
      <c r="A264" s="99" t="s">
        <v>184</v>
      </c>
      <c r="B264" s="105" t="s">
        <v>183</v>
      </c>
      <c r="C264" s="99" t="s">
        <v>402</v>
      </c>
      <c r="D264" s="100" t="s">
        <v>372</v>
      </c>
      <c r="E264" s="99" t="s">
        <v>327</v>
      </c>
      <c r="F264" s="101" t="n">
        <v>19945</v>
      </c>
      <c r="M264" s="106"/>
    </row>
    <row r="265" customFormat="false" ht="11.25" hidden="false" customHeight="false" outlineLevel="2" collapsed="false">
      <c r="B265" s="105"/>
      <c r="C265" s="107" t="s">
        <v>403</v>
      </c>
      <c r="F265" s="101" t="n">
        <f aca="false">SUBTOTAL(9,F263:F264)</f>
        <v>66495</v>
      </c>
      <c r="M265" s="106"/>
    </row>
    <row r="266" customFormat="false" ht="11.25" hidden="false" customHeight="false" outlineLevel="3" collapsed="false">
      <c r="A266" s="99" t="s">
        <v>184</v>
      </c>
      <c r="B266" s="105" t="s">
        <v>183</v>
      </c>
      <c r="C266" s="99" t="s">
        <v>460</v>
      </c>
      <c r="D266" s="100" t="s">
        <v>372</v>
      </c>
      <c r="E266" s="99" t="s">
        <v>325</v>
      </c>
      <c r="F266" s="101" t="n">
        <v>0</v>
      </c>
      <c r="M266" s="106"/>
    </row>
    <row r="267" customFormat="false" ht="11.25" hidden="false" customHeight="false" outlineLevel="3" collapsed="false">
      <c r="A267" s="99" t="s">
        <v>184</v>
      </c>
      <c r="B267" s="105" t="s">
        <v>183</v>
      </c>
      <c r="C267" s="99" t="s">
        <v>460</v>
      </c>
      <c r="D267" s="100" t="s">
        <v>372</v>
      </c>
      <c r="E267" s="99" t="s">
        <v>327</v>
      </c>
      <c r="F267" s="101" t="n">
        <v>0</v>
      </c>
      <c r="M267" s="106"/>
    </row>
    <row r="268" customFormat="false" ht="11.25" hidden="false" customHeight="false" outlineLevel="2" collapsed="false">
      <c r="B268" s="105"/>
      <c r="C268" s="107" t="s">
        <v>461</v>
      </c>
      <c r="F268" s="101" t="n">
        <f aca="false">SUBTOTAL(9,F266:F267)</f>
        <v>0</v>
      </c>
      <c r="M268" s="106"/>
    </row>
    <row r="269" customFormat="false" ht="11.25" hidden="false" customHeight="false" outlineLevel="1" collapsed="false">
      <c r="B269" s="108" t="s">
        <v>462</v>
      </c>
      <c r="F269" s="101" t="n">
        <f aca="false">SUBTOTAL(9,F188:F267)</f>
        <v>306900</v>
      </c>
      <c r="M269" s="106"/>
    </row>
    <row r="270" customFormat="false" ht="11.25" hidden="false" customHeight="false" outlineLevel="3" collapsed="false">
      <c r="A270" s="99" t="s">
        <v>281</v>
      </c>
      <c r="B270" s="105" t="s">
        <v>280</v>
      </c>
      <c r="C270" s="99" t="s">
        <v>463</v>
      </c>
      <c r="D270" s="100" t="s">
        <v>355</v>
      </c>
      <c r="E270" s="99" t="s">
        <v>325</v>
      </c>
      <c r="F270" s="101" t="n">
        <v>1297</v>
      </c>
      <c r="M270" s="106"/>
    </row>
    <row r="271" customFormat="false" ht="11.25" hidden="false" customHeight="false" outlineLevel="3" collapsed="false">
      <c r="A271" s="99" t="s">
        <v>281</v>
      </c>
      <c r="B271" s="105" t="s">
        <v>280</v>
      </c>
      <c r="C271" s="99" t="s">
        <v>463</v>
      </c>
      <c r="D271" s="100" t="s">
        <v>355</v>
      </c>
      <c r="E271" s="99" t="s">
        <v>326</v>
      </c>
      <c r="F271" s="101" t="n">
        <v>0</v>
      </c>
      <c r="M271" s="106"/>
    </row>
    <row r="272" customFormat="false" ht="11.25" hidden="false" customHeight="false" outlineLevel="3" collapsed="false">
      <c r="A272" s="99" t="s">
        <v>281</v>
      </c>
      <c r="B272" s="105" t="s">
        <v>280</v>
      </c>
      <c r="C272" s="99" t="s">
        <v>463</v>
      </c>
      <c r="D272" s="100" t="s">
        <v>355</v>
      </c>
      <c r="E272" s="99" t="s">
        <v>327</v>
      </c>
      <c r="F272" s="101" t="n">
        <v>0</v>
      </c>
      <c r="M272" s="106"/>
    </row>
    <row r="273" customFormat="false" ht="11.25" hidden="false" customHeight="false" outlineLevel="3" collapsed="false">
      <c r="A273" s="99" t="s">
        <v>281</v>
      </c>
      <c r="B273" s="105" t="s">
        <v>280</v>
      </c>
      <c r="C273" s="99" t="s">
        <v>463</v>
      </c>
      <c r="D273" s="100" t="s">
        <v>355</v>
      </c>
      <c r="E273" s="99" t="s">
        <v>328</v>
      </c>
      <c r="F273" s="101" t="n">
        <v>0</v>
      </c>
      <c r="M273" s="106"/>
    </row>
    <row r="274" customFormat="false" ht="11.25" hidden="false" customHeight="false" outlineLevel="3" collapsed="false">
      <c r="A274" s="99" t="s">
        <v>281</v>
      </c>
      <c r="B274" s="105" t="s">
        <v>280</v>
      </c>
      <c r="C274" s="99" t="s">
        <v>463</v>
      </c>
      <c r="D274" s="100" t="s">
        <v>355</v>
      </c>
      <c r="E274" s="99" t="s">
        <v>339</v>
      </c>
      <c r="F274" s="101" t="n">
        <v>811</v>
      </c>
      <c r="M274" s="106"/>
    </row>
    <row r="275" customFormat="false" ht="11.25" hidden="false" customHeight="false" outlineLevel="2" collapsed="false">
      <c r="B275" s="105"/>
      <c r="C275" s="107" t="s">
        <v>464</v>
      </c>
      <c r="F275" s="101" t="n">
        <f aca="false">SUBTOTAL(9,F270:F274)</f>
        <v>2108</v>
      </c>
      <c r="M275" s="106"/>
    </row>
    <row r="276" customFormat="false" ht="11.25" hidden="false" customHeight="false" outlineLevel="1" collapsed="false">
      <c r="B276" s="108" t="s">
        <v>465</v>
      </c>
      <c r="F276" s="101" t="n">
        <f aca="false">SUBTOTAL(9,F270:F274)</f>
        <v>2108</v>
      </c>
      <c r="M276" s="106"/>
    </row>
    <row r="277" customFormat="false" ht="11.25" hidden="false" customHeight="false" outlineLevel="3" collapsed="false">
      <c r="A277" s="99" t="s">
        <v>283</v>
      </c>
      <c r="B277" s="105" t="s">
        <v>282</v>
      </c>
      <c r="C277" s="99" t="s">
        <v>466</v>
      </c>
      <c r="D277" s="100" t="s">
        <v>355</v>
      </c>
      <c r="E277" s="99" t="s">
        <v>325</v>
      </c>
      <c r="F277" s="101" t="n">
        <v>0</v>
      </c>
      <c r="M277" s="106"/>
    </row>
    <row r="278" customFormat="false" ht="11.25" hidden="false" customHeight="false" outlineLevel="3" collapsed="false">
      <c r="A278" s="99" t="s">
        <v>283</v>
      </c>
      <c r="B278" s="105" t="s">
        <v>282</v>
      </c>
      <c r="C278" s="99" t="s">
        <v>466</v>
      </c>
      <c r="D278" s="100" t="s">
        <v>355</v>
      </c>
      <c r="E278" s="99" t="s">
        <v>326</v>
      </c>
      <c r="F278" s="101" t="n">
        <v>0</v>
      </c>
      <c r="M278" s="106"/>
    </row>
    <row r="279" customFormat="false" ht="11.25" hidden="false" customHeight="false" outlineLevel="3" collapsed="false">
      <c r="A279" s="99" t="s">
        <v>283</v>
      </c>
      <c r="B279" s="105" t="s">
        <v>282</v>
      </c>
      <c r="C279" s="99" t="s">
        <v>466</v>
      </c>
      <c r="D279" s="100" t="s">
        <v>355</v>
      </c>
      <c r="E279" s="99" t="s">
        <v>327</v>
      </c>
      <c r="F279" s="101" t="n">
        <v>0</v>
      </c>
      <c r="M279" s="106"/>
    </row>
    <row r="280" customFormat="false" ht="11.25" hidden="false" customHeight="false" outlineLevel="3" collapsed="false">
      <c r="A280" s="99" t="s">
        <v>283</v>
      </c>
      <c r="B280" s="105" t="s">
        <v>282</v>
      </c>
      <c r="C280" s="99" t="s">
        <v>466</v>
      </c>
      <c r="D280" s="100" t="s">
        <v>355</v>
      </c>
      <c r="E280" s="99" t="s">
        <v>328</v>
      </c>
      <c r="F280" s="101" t="n">
        <v>0</v>
      </c>
      <c r="M280" s="106"/>
    </row>
    <row r="281" customFormat="false" ht="11.25" hidden="false" customHeight="false" outlineLevel="3" collapsed="false">
      <c r="A281" s="99" t="s">
        <v>283</v>
      </c>
      <c r="B281" s="105" t="s">
        <v>282</v>
      </c>
      <c r="C281" s="99" t="s">
        <v>466</v>
      </c>
      <c r="D281" s="100" t="s">
        <v>355</v>
      </c>
      <c r="E281" s="99" t="s">
        <v>339</v>
      </c>
      <c r="F281" s="101" t="n">
        <v>0</v>
      </c>
      <c r="M281" s="106"/>
    </row>
    <row r="282" customFormat="false" ht="11.25" hidden="false" customHeight="false" outlineLevel="2" collapsed="false">
      <c r="B282" s="105"/>
      <c r="C282" s="107" t="s">
        <v>467</v>
      </c>
      <c r="F282" s="101" t="n">
        <f aca="false">SUBTOTAL(9,F277:F281)</f>
        <v>0</v>
      </c>
      <c r="M282" s="106"/>
    </row>
    <row r="283" customFormat="false" ht="11.25" hidden="false" customHeight="false" outlineLevel="3" collapsed="false">
      <c r="A283" s="99" t="s">
        <v>283</v>
      </c>
      <c r="B283" s="105" t="s">
        <v>282</v>
      </c>
      <c r="C283" s="99" t="s">
        <v>468</v>
      </c>
      <c r="D283" s="100" t="s">
        <v>355</v>
      </c>
      <c r="E283" s="99" t="s">
        <v>325</v>
      </c>
      <c r="F283" s="101" t="n">
        <v>2625</v>
      </c>
      <c r="M283" s="106"/>
    </row>
    <row r="284" customFormat="false" ht="11.25" hidden="false" customHeight="false" outlineLevel="3" collapsed="false">
      <c r="A284" s="99" t="s">
        <v>283</v>
      </c>
      <c r="B284" s="105" t="s">
        <v>282</v>
      </c>
      <c r="C284" s="99" t="s">
        <v>468</v>
      </c>
      <c r="D284" s="100" t="s">
        <v>355</v>
      </c>
      <c r="E284" s="99" t="s">
        <v>326</v>
      </c>
      <c r="F284" s="101" t="n">
        <v>0</v>
      </c>
      <c r="M284" s="106"/>
    </row>
    <row r="285" customFormat="false" ht="11.25" hidden="false" customHeight="false" outlineLevel="3" collapsed="false">
      <c r="A285" s="99" t="s">
        <v>283</v>
      </c>
      <c r="B285" s="105" t="s">
        <v>282</v>
      </c>
      <c r="C285" s="99" t="s">
        <v>468</v>
      </c>
      <c r="D285" s="100" t="s">
        <v>355</v>
      </c>
      <c r="E285" s="99" t="s">
        <v>327</v>
      </c>
      <c r="F285" s="101" t="n">
        <v>0</v>
      </c>
      <c r="M285" s="106"/>
    </row>
    <row r="286" customFormat="false" ht="11.25" hidden="false" customHeight="false" outlineLevel="3" collapsed="false">
      <c r="A286" s="99" t="s">
        <v>283</v>
      </c>
      <c r="B286" s="105" t="s">
        <v>282</v>
      </c>
      <c r="C286" s="99" t="s">
        <v>468</v>
      </c>
      <c r="D286" s="100" t="s">
        <v>355</v>
      </c>
      <c r="E286" s="99" t="s">
        <v>328</v>
      </c>
      <c r="F286" s="101" t="n">
        <v>0</v>
      </c>
      <c r="M286" s="106"/>
    </row>
    <row r="287" customFormat="false" ht="11.25" hidden="false" customHeight="false" outlineLevel="3" collapsed="false">
      <c r="A287" s="99" t="s">
        <v>283</v>
      </c>
      <c r="B287" s="105" t="s">
        <v>282</v>
      </c>
      <c r="C287" s="99" t="s">
        <v>468</v>
      </c>
      <c r="D287" s="100" t="s">
        <v>355</v>
      </c>
      <c r="E287" s="99" t="s">
        <v>339</v>
      </c>
      <c r="F287" s="101" t="n">
        <v>1639</v>
      </c>
      <c r="M287" s="106"/>
    </row>
    <row r="288" customFormat="false" ht="11.25" hidden="false" customHeight="false" outlineLevel="2" collapsed="false">
      <c r="B288" s="105"/>
      <c r="C288" s="107" t="s">
        <v>469</v>
      </c>
      <c r="F288" s="101" t="n">
        <f aca="false">SUBTOTAL(9,F283:F287)</f>
        <v>4264</v>
      </c>
      <c r="M288" s="106"/>
    </row>
    <row r="289" customFormat="false" ht="11.25" hidden="false" customHeight="false" outlineLevel="3" collapsed="false">
      <c r="A289" s="99" t="s">
        <v>283</v>
      </c>
      <c r="B289" s="105" t="s">
        <v>282</v>
      </c>
      <c r="C289" s="99" t="s">
        <v>470</v>
      </c>
      <c r="D289" s="100" t="s">
        <v>355</v>
      </c>
      <c r="E289" s="99" t="s">
        <v>325</v>
      </c>
      <c r="F289" s="101" t="n">
        <v>9047</v>
      </c>
      <c r="M289" s="106"/>
    </row>
    <row r="290" customFormat="false" ht="11.25" hidden="false" customHeight="false" outlineLevel="3" collapsed="false">
      <c r="A290" s="99" t="s">
        <v>283</v>
      </c>
      <c r="B290" s="105" t="s">
        <v>282</v>
      </c>
      <c r="C290" s="99" t="s">
        <v>470</v>
      </c>
      <c r="D290" s="100" t="s">
        <v>355</v>
      </c>
      <c r="E290" s="99" t="s">
        <v>326</v>
      </c>
      <c r="F290" s="101" t="n">
        <v>0</v>
      </c>
      <c r="M290" s="106"/>
    </row>
    <row r="291" customFormat="false" ht="11.25" hidden="false" customHeight="false" outlineLevel="3" collapsed="false">
      <c r="A291" s="99" t="s">
        <v>283</v>
      </c>
      <c r="B291" s="105" t="s">
        <v>282</v>
      </c>
      <c r="C291" s="99" t="s">
        <v>470</v>
      </c>
      <c r="D291" s="100" t="s">
        <v>355</v>
      </c>
      <c r="E291" s="99" t="s">
        <v>327</v>
      </c>
      <c r="F291" s="101" t="n">
        <v>0</v>
      </c>
      <c r="M291" s="106"/>
    </row>
    <row r="292" customFormat="false" ht="11.25" hidden="false" customHeight="false" outlineLevel="3" collapsed="false">
      <c r="A292" s="99" t="s">
        <v>283</v>
      </c>
      <c r="B292" s="105" t="s">
        <v>282</v>
      </c>
      <c r="C292" s="99" t="s">
        <v>470</v>
      </c>
      <c r="D292" s="100" t="s">
        <v>355</v>
      </c>
      <c r="E292" s="99" t="s">
        <v>328</v>
      </c>
      <c r="F292" s="101" t="n">
        <v>0</v>
      </c>
      <c r="M292" s="106"/>
    </row>
    <row r="293" customFormat="false" ht="11.25" hidden="false" customHeight="false" outlineLevel="3" collapsed="false">
      <c r="A293" s="99" t="s">
        <v>283</v>
      </c>
      <c r="B293" s="105" t="s">
        <v>282</v>
      </c>
      <c r="C293" s="99" t="s">
        <v>470</v>
      </c>
      <c r="D293" s="100" t="s">
        <v>355</v>
      </c>
      <c r="E293" s="99" t="s">
        <v>339</v>
      </c>
      <c r="F293" s="101" t="n">
        <v>5647</v>
      </c>
      <c r="M293" s="106"/>
    </row>
    <row r="294" customFormat="false" ht="11.25" hidden="false" customHeight="false" outlineLevel="2" collapsed="false">
      <c r="B294" s="105"/>
      <c r="C294" s="107" t="s">
        <v>471</v>
      </c>
      <c r="F294" s="101" t="n">
        <f aca="false">SUBTOTAL(9,F289:F293)</f>
        <v>14694</v>
      </c>
      <c r="M294" s="106"/>
    </row>
    <row r="295" customFormat="false" ht="11.25" hidden="false" customHeight="false" outlineLevel="3" collapsed="false">
      <c r="A295" s="99" t="s">
        <v>283</v>
      </c>
      <c r="B295" s="105" t="s">
        <v>282</v>
      </c>
      <c r="C295" s="99" t="s">
        <v>472</v>
      </c>
      <c r="D295" s="100" t="s">
        <v>355</v>
      </c>
      <c r="E295" s="99" t="s">
        <v>325</v>
      </c>
      <c r="F295" s="101" t="n">
        <v>2395</v>
      </c>
      <c r="M295" s="106"/>
    </row>
    <row r="296" customFormat="false" ht="11.25" hidden="false" customHeight="false" outlineLevel="3" collapsed="false">
      <c r="A296" s="99" t="s">
        <v>283</v>
      </c>
      <c r="B296" s="105" t="s">
        <v>282</v>
      </c>
      <c r="C296" s="99" t="s">
        <v>472</v>
      </c>
      <c r="D296" s="100" t="s">
        <v>355</v>
      </c>
      <c r="E296" s="99" t="s">
        <v>326</v>
      </c>
      <c r="F296" s="101" t="n">
        <v>0</v>
      </c>
      <c r="M296" s="106"/>
    </row>
    <row r="297" customFormat="false" ht="11.25" hidden="false" customHeight="false" outlineLevel="3" collapsed="false">
      <c r="A297" s="99" t="s">
        <v>283</v>
      </c>
      <c r="B297" s="105" t="s">
        <v>282</v>
      </c>
      <c r="C297" s="99" t="s">
        <v>472</v>
      </c>
      <c r="D297" s="100" t="s">
        <v>355</v>
      </c>
      <c r="E297" s="99" t="s">
        <v>327</v>
      </c>
      <c r="F297" s="101" t="n">
        <v>0</v>
      </c>
      <c r="M297" s="106"/>
    </row>
    <row r="298" customFormat="false" ht="11.25" hidden="false" customHeight="false" outlineLevel="3" collapsed="false">
      <c r="A298" s="99" t="s">
        <v>283</v>
      </c>
      <c r="B298" s="105" t="s">
        <v>282</v>
      </c>
      <c r="C298" s="99" t="s">
        <v>472</v>
      </c>
      <c r="D298" s="100" t="s">
        <v>355</v>
      </c>
      <c r="E298" s="99" t="s">
        <v>328</v>
      </c>
      <c r="F298" s="101" t="n">
        <v>0</v>
      </c>
      <c r="M298" s="106"/>
    </row>
    <row r="299" customFormat="false" ht="11.25" hidden="false" customHeight="false" outlineLevel="3" collapsed="false">
      <c r="A299" s="99" t="s">
        <v>283</v>
      </c>
      <c r="B299" s="105" t="s">
        <v>282</v>
      </c>
      <c r="C299" s="99" t="s">
        <v>472</v>
      </c>
      <c r="D299" s="100" t="s">
        <v>355</v>
      </c>
      <c r="E299" s="99" t="s">
        <v>339</v>
      </c>
      <c r="F299" s="101" t="n">
        <v>1495</v>
      </c>
      <c r="M299" s="106"/>
    </row>
    <row r="300" customFormat="false" ht="11.25" hidden="false" customHeight="false" outlineLevel="2" collapsed="false">
      <c r="B300" s="105"/>
      <c r="C300" s="107" t="s">
        <v>473</v>
      </c>
      <c r="F300" s="101" t="n">
        <f aca="false">SUBTOTAL(9,F295:F299)</f>
        <v>3890</v>
      </c>
      <c r="M300" s="106"/>
    </row>
    <row r="301" customFormat="false" ht="11.25" hidden="false" customHeight="false" outlineLevel="3" collapsed="false">
      <c r="A301" s="99" t="s">
        <v>283</v>
      </c>
      <c r="B301" s="105" t="s">
        <v>282</v>
      </c>
      <c r="C301" s="99" t="s">
        <v>474</v>
      </c>
      <c r="D301" s="100" t="s">
        <v>355</v>
      </c>
      <c r="E301" s="99" t="s">
        <v>325</v>
      </c>
      <c r="F301" s="101" t="n">
        <v>1750</v>
      </c>
      <c r="M301" s="106"/>
    </row>
    <row r="302" customFormat="false" ht="11.25" hidden="false" customHeight="false" outlineLevel="3" collapsed="false">
      <c r="A302" s="99" t="s">
        <v>283</v>
      </c>
      <c r="B302" s="105" t="s">
        <v>282</v>
      </c>
      <c r="C302" s="99" t="s">
        <v>474</v>
      </c>
      <c r="D302" s="100" t="s">
        <v>355</v>
      </c>
      <c r="E302" s="99" t="s">
        <v>326</v>
      </c>
      <c r="F302" s="101" t="n">
        <v>0</v>
      </c>
      <c r="M302" s="106"/>
    </row>
    <row r="303" customFormat="false" ht="11.25" hidden="false" customHeight="false" outlineLevel="3" collapsed="false">
      <c r="A303" s="99" t="s">
        <v>283</v>
      </c>
      <c r="B303" s="105" t="s">
        <v>282</v>
      </c>
      <c r="C303" s="99" t="s">
        <v>474</v>
      </c>
      <c r="D303" s="100" t="s">
        <v>355</v>
      </c>
      <c r="E303" s="99" t="s">
        <v>327</v>
      </c>
      <c r="F303" s="101" t="n">
        <v>0</v>
      </c>
      <c r="M303" s="106"/>
    </row>
    <row r="304" customFormat="false" ht="11.25" hidden="false" customHeight="false" outlineLevel="3" collapsed="false">
      <c r="A304" s="99" t="s">
        <v>283</v>
      </c>
      <c r="B304" s="105" t="s">
        <v>282</v>
      </c>
      <c r="C304" s="99" t="s">
        <v>474</v>
      </c>
      <c r="D304" s="100" t="s">
        <v>355</v>
      </c>
      <c r="E304" s="99" t="s">
        <v>328</v>
      </c>
      <c r="F304" s="101" t="n">
        <v>0</v>
      </c>
      <c r="M304" s="106"/>
    </row>
    <row r="305" customFormat="false" ht="11.25" hidden="false" customHeight="false" outlineLevel="3" collapsed="false">
      <c r="A305" s="99" t="s">
        <v>283</v>
      </c>
      <c r="B305" s="105" t="s">
        <v>282</v>
      </c>
      <c r="C305" s="99" t="s">
        <v>474</v>
      </c>
      <c r="D305" s="100" t="s">
        <v>355</v>
      </c>
      <c r="E305" s="99" t="s">
        <v>339</v>
      </c>
      <c r="F305" s="101" t="n">
        <v>1093</v>
      </c>
      <c r="M305" s="106"/>
    </row>
    <row r="306" customFormat="false" ht="11.25" hidden="false" customHeight="false" outlineLevel="2" collapsed="false">
      <c r="B306" s="105"/>
      <c r="C306" s="107" t="s">
        <v>475</v>
      </c>
      <c r="F306" s="101" t="n">
        <f aca="false">SUBTOTAL(9,F301:F305)</f>
        <v>2843</v>
      </c>
      <c r="M306" s="106"/>
    </row>
    <row r="307" customFormat="false" ht="11.25" hidden="false" customHeight="false" outlineLevel="3" collapsed="false">
      <c r="A307" s="99" t="s">
        <v>283</v>
      </c>
      <c r="B307" s="105" t="s">
        <v>282</v>
      </c>
      <c r="C307" s="99" t="s">
        <v>476</v>
      </c>
      <c r="D307" s="100" t="s">
        <v>355</v>
      </c>
      <c r="E307" s="99" t="s">
        <v>325</v>
      </c>
      <c r="F307" s="101" t="n">
        <v>1313</v>
      </c>
      <c r="M307" s="106"/>
    </row>
    <row r="308" customFormat="false" ht="11.25" hidden="false" customHeight="false" outlineLevel="3" collapsed="false">
      <c r="A308" s="99" t="s">
        <v>283</v>
      </c>
      <c r="B308" s="105" t="s">
        <v>282</v>
      </c>
      <c r="C308" s="99" t="s">
        <v>476</v>
      </c>
      <c r="D308" s="100" t="s">
        <v>355</v>
      </c>
      <c r="E308" s="99" t="s">
        <v>326</v>
      </c>
      <c r="F308" s="101" t="n">
        <v>0</v>
      </c>
      <c r="M308" s="106"/>
    </row>
    <row r="309" customFormat="false" ht="11.25" hidden="false" customHeight="false" outlineLevel="3" collapsed="false">
      <c r="A309" s="99" t="s">
        <v>283</v>
      </c>
      <c r="B309" s="105" t="s">
        <v>282</v>
      </c>
      <c r="C309" s="99" t="s">
        <v>476</v>
      </c>
      <c r="D309" s="100" t="s">
        <v>355</v>
      </c>
      <c r="E309" s="99" t="s">
        <v>327</v>
      </c>
      <c r="F309" s="101" t="n">
        <v>0</v>
      </c>
      <c r="M309" s="106"/>
    </row>
    <row r="310" customFormat="false" ht="11.25" hidden="false" customHeight="false" outlineLevel="3" collapsed="false">
      <c r="A310" s="99" t="s">
        <v>283</v>
      </c>
      <c r="B310" s="105" t="s">
        <v>282</v>
      </c>
      <c r="C310" s="99" t="s">
        <v>476</v>
      </c>
      <c r="D310" s="100" t="s">
        <v>355</v>
      </c>
      <c r="E310" s="99" t="s">
        <v>328</v>
      </c>
      <c r="F310" s="101" t="n">
        <v>0</v>
      </c>
      <c r="M310" s="106"/>
    </row>
    <row r="311" customFormat="false" ht="11.25" hidden="false" customHeight="false" outlineLevel="3" collapsed="false">
      <c r="A311" s="99" t="s">
        <v>283</v>
      </c>
      <c r="B311" s="105" t="s">
        <v>282</v>
      </c>
      <c r="C311" s="99" t="s">
        <v>476</v>
      </c>
      <c r="D311" s="100" t="s">
        <v>355</v>
      </c>
      <c r="E311" s="99" t="s">
        <v>339</v>
      </c>
      <c r="F311" s="101" t="n">
        <v>819</v>
      </c>
      <c r="M311" s="106"/>
    </row>
    <row r="312" customFormat="false" ht="11.25" hidden="false" customHeight="false" outlineLevel="2" collapsed="false">
      <c r="B312" s="105"/>
      <c r="C312" s="107" t="s">
        <v>477</v>
      </c>
      <c r="F312" s="101" t="n">
        <f aca="false">SUBTOTAL(9,F307:F311)</f>
        <v>2132</v>
      </c>
      <c r="M312" s="106"/>
    </row>
    <row r="313" customFormat="false" ht="11.25" hidden="false" customHeight="false" outlineLevel="3" collapsed="false">
      <c r="A313" s="99" t="s">
        <v>283</v>
      </c>
      <c r="B313" s="105" t="s">
        <v>282</v>
      </c>
      <c r="C313" s="99" t="s">
        <v>478</v>
      </c>
      <c r="D313" s="100" t="s">
        <v>355</v>
      </c>
      <c r="E313" s="99" t="s">
        <v>325</v>
      </c>
      <c r="F313" s="101" t="n">
        <v>5159</v>
      </c>
      <c r="M313" s="106"/>
    </row>
    <row r="314" customFormat="false" ht="11.25" hidden="false" customHeight="false" outlineLevel="3" collapsed="false">
      <c r="A314" s="99" t="s">
        <v>283</v>
      </c>
      <c r="B314" s="105" t="s">
        <v>282</v>
      </c>
      <c r="C314" s="99" t="s">
        <v>478</v>
      </c>
      <c r="D314" s="100" t="s">
        <v>355</v>
      </c>
      <c r="E314" s="99" t="s">
        <v>326</v>
      </c>
      <c r="F314" s="101" t="n">
        <v>0</v>
      </c>
      <c r="M314" s="106"/>
    </row>
    <row r="315" customFormat="false" ht="11.25" hidden="false" customHeight="false" outlineLevel="3" collapsed="false">
      <c r="A315" s="99" t="s">
        <v>283</v>
      </c>
      <c r="B315" s="105" t="s">
        <v>282</v>
      </c>
      <c r="C315" s="99" t="s">
        <v>478</v>
      </c>
      <c r="D315" s="100" t="s">
        <v>355</v>
      </c>
      <c r="E315" s="99" t="s">
        <v>327</v>
      </c>
      <c r="F315" s="101" t="n">
        <v>0</v>
      </c>
      <c r="M315" s="106"/>
    </row>
    <row r="316" customFormat="false" ht="11.25" hidden="false" customHeight="false" outlineLevel="3" collapsed="false">
      <c r="A316" s="99" t="s">
        <v>283</v>
      </c>
      <c r="B316" s="105" t="s">
        <v>282</v>
      </c>
      <c r="C316" s="99" t="s">
        <v>478</v>
      </c>
      <c r="D316" s="100" t="s">
        <v>355</v>
      </c>
      <c r="E316" s="99" t="s">
        <v>328</v>
      </c>
      <c r="F316" s="101" t="n">
        <v>0</v>
      </c>
      <c r="M316" s="106"/>
    </row>
    <row r="317" customFormat="false" ht="11.25" hidden="false" customHeight="false" outlineLevel="3" collapsed="false">
      <c r="A317" s="99" t="s">
        <v>283</v>
      </c>
      <c r="B317" s="105" t="s">
        <v>282</v>
      </c>
      <c r="C317" s="99" t="s">
        <v>478</v>
      </c>
      <c r="D317" s="100" t="s">
        <v>355</v>
      </c>
      <c r="E317" s="99" t="s">
        <v>339</v>
      </c>
      <c r="F317" s="101" t="n">
        <v>3220</v>
      </c>
      <c r="M317" s="106"/>
    </row>
    <row r="318" customFormat="false" ht="11.25" hidden="false" customHeight="false" outlineLevel="2" collapsed="false">
      <c r="B318" s="105"/>
      <c r="C318" s="107" t="s">
        <v>479</v>
      </c>
      <c r="F318" s="101" t="n">
        <f aca="false">SUBTOTAL(9,F313:F317)</f>
        <v>8379</v>
      </c>
      <c r="M318" s="106"/>
    </row>
    <row r="319" customFormat="false" ht="11.25" hidden="false" customHeight="false" outlineLevel="3" collapsed="false">
      <c r="A319" s="99" t="s">
        <v>283</v>
      </c>
      <c r="B319" s="105" t="s">
        <v>282</v>
      </c>
      <c r="C319" s="99" t="s">
        <v>480</v>
      </c>
      <c r="D319" s="100" t="s">
        <v>355</v>
      </c>
      <c r="E319" s="99" t="s">
        <v>325</v>
      </c>
      <c r="F319" s="101" t="n">
        <v>867</v>
      </c>
      <c r="M319" s="106"/>
    </row>
    <row r="320" customFormat="false" ht="11.25" hidden="false" customHeight="false" outlineLevel="3" collapsed="false">
      <c r="A320" s="99" t="s">
        <v>283</v>
      </c>
      <c r="B320" s="105" t="s">
        <v>282</v>
      </c>
      <c r="C320" s="99" t="s">
        <v>480</v>
      </c>
      <c r="D320" s="100" t="s">
        <v>355</v>
      </c>
      <c r="E320" s="99" t="s">
        <v>326</v>
      </c>
      <c r="F320" s="101" t="n">
        <v>0</v>
      </c>
      <c r="M320" s="106"/>
    </row>
    <row r="321" customFormat="false" ht="11.25" hidden="false" customHeight="false" outlineLevel="3" collapsed="false">
      <c r="A321" s="99" t="s">
        <v>283</v>
      </c>
      <c r="B321" s="105" t="s">
        <v>282</v>
      </c>
      <c r="C321" s="99" t="s">
        <v>480</v>
      </c>
      <c r="D321" s="100" t="s">
        <v>355</v>
      </c>
      <c r="E321" s="99" t="s">
        <v>327</v>
      </c>
      <c r="F321" s="101" t="n">
        <v>0</v>
      </c>
      <c r="M321" s="106"/>
    </row>
    <row r="322" customFormat="false" ht="11.25" hidden="false" customHeight="false" outlineLevel="3" collapsed="false">
      <c r="A322" s="99" t="s">
        <v>283</v>
      </c>
      <c r="B322" s="105" t="s">
        <v>282</v>
      </c>
      <c r="C322" s="99" t="s">
        <v>480</v>
      </c>
      <c r="D322" s="100" t="s">
        <v>355</v>
      </c>
      <c r="E322" s="99" t="s">
        <v>328</v>
      </c>
      <c r="F322" s="101" t="n">
        <v>0</v>
      </c>
      <c r="M322" s="106"/>
    </row>
    <row r="323" customFormat="false" ht="11.25" hidden="false" customHeight="false" outlineLevel="3" collapsed="false">
      <c r="A323" s="99" t="s">
        <v>283</v>
      </c>
      <c r="B323" s="105" t="s">
        <v>282</v>
      </c>
      <c r="C323" s="99" t="s">
        <v>480</v>
      </c>
      <c r="D323" s="100" t="s">
        <v>355</v>
      </c>
      <c r="E323" s="99" t="s">
        <v>339</v>
      </c>
      <c r="F323" s="101" t="n">
        <v>542</v>
      </c>
      <c r="M323" s="106"/>
    </row>
    <row r="324" customFormat="false" ht="11.25" hidden="false" customHeight="false" outlineLevel="2" collapsed="false">
      <c r="B324" s="105"/>
      <c r="C324" s="107" t="s">
        <v>481</v>
      </c>
      <c r="F324" s="101" t="n">
        <f aca="false">SUBTOTAL(9,F319:F323)</f>
        <v>1409</v>
      </c>
      <c r="M324" s="106"/>
    </row>
    <row r="325" customFormat="false" ht="11.25" hidden="false" customHeight="false" outlineLevel="1" collapsed="false">
      <c r="B325" s="108" t="s">
        <v>482</v>
      </c>
      <c r="F325" s="101" t="n">
        <f aca="false">SUBTOTAL(9,F277:F323)</f>
        <v>37611</v>
      </c>
      <c r="M325" s="106"/>
    </row>
    <row r="326" customFormat="false" ht="11.25" hidden="false" customHeight="false" outlineLevel="3" collapsed="false">
      <c r="A326" s="99" t="s">
        <v>222</v>
      </c>
      <c r="B326" s="105" t="s">
        <v>221</v>
      </c>
      <c r="C326" s="99" t="s">
        <v>483</v>
      </c>
      <c r="D326" s="100" t="s">
        <v>372</v>
      </c>
      <c r="E326" s="99" t="s">
        <v>325</v>
      </c>
      <c r="F326" s="101" t="n">
        <v>277</v>
      </c>
      <c r="M326" s="106"/>
    </row>
    <row r="327" customFormat="false" ht="11.25" hidden="false" customHeight="false" outlineLevel="3" collapsed="false">
      <c r="A327" s="99" t="s">
        <v>222</v>
      </c>
      <c r="B327" s="105" t="s">
        <v>221</v>
      </c>
      <c r="C327" s="99" t="s">
        <v>483</v>
      </c>
      <c r="D327" s="100" t="s">
        <v>372</v>
      </c>
      <c r="E327" s="99" t="s">
        <v>326</v>
      </c>
      <c r="F327" s="101" t="n">
        <v>263</v>
      </c>
      <c r="M327" s="106"/>
    </row>
    <row r="328" customFormat="false" ht="11.25" hidden="false" customHeight="false" outlineLevel="3" collapsed="false">
      <c r="A328" s="99" t="s">
        <v>222</v>
      </c>
      <c r="B328" s="105" t="s">
        <v>221</v>
      </c>
      <c r="C328" s="99" t="s">
        <v>483</v>
      </c>
      <c r="D328" s="100" t="s">
        <v>372</v>
      </c>
      <c r="E328" s="99" t="s">
        <v>329</v>
      </c>
      <c r="F328" s="101" t="n">
        <v>29</v>
      </c>
      <c r="M328" s="106"/>
    </row>
    <row r="329" customFormat="false" ht="11.25" hidden="false" customHeight="false" outlineLevel="2" collapsed="false">
      <c r="B329" s="105"/>
      <c r="C329" s="107" t="s">
        <v>484</v>
      </c>
      <c r="F329" s="101" t="n">
        <f aca="false">SUBTOTAL(9,F326:F328)</f>
        <v>569</v>
      </c>
      <c r="M329" s="106"/>
    </row>
    <row r="330" customFormat="false" ht="11.25" hidden="false" customHeight="false" outlineLevel="1" collapsed="false">
      <c r="B330" s="108" t="s">
        <v>485</v>
      </c>
      <c r="F330" s="101" t="n">
        <f aca="false">SUBTOTAL(9,F326:F328)</f>
        <v>569</v>
      </c>
      <c r="M330" s="106"/>
    </row>
    <row r="331" customFormat="false" ht="11.25" hidden="false" customHeight="false" outlineLevel="3" collapsed="false">
      <c r="A331" s="99" t="s">
        <v>224</v>
      </c>
      <c r="B331" s="105" t="s">
        <v>223</v>
      </c>
      <c r="C331" s="99" t="s">
        <v>486</v>
      </c>
      <c r="D331" s="100" t="s">
        <v>372</v>
      </c>
      <c r="E331" s="99" t="s">
        <v>329</v>
      </c>
      <c r="F331" s="101" t="n">
        <v>456</v>
      </c>
      <c r="M331" s="106"/>
    </row>
    <row r="332" customFormat="false" ht="11.25" hidden="false" customHeight="false" outlineLevel="3" collapsed="false">
      <c r="A332" s="99" t="s">
        <v>224</v>
      </c>
      <c r="B332" s="105" t="s">
        <v>223</v>
      </c>
      <c r="C332" s="99" t="s">
        <v>486</v>
      </c>
      <c r="D332" s="100" t="s">
        <v>372</v>
      </c>
      <c r="E332" s="99" t="s">
        <v>336</v>
      </c>
      <c r="F332" s="101" t="n">
        <v>22</v>
      </c>
      <c r="M332" s="106"/>
    </row>
    <row r="333" customFormat="false" ht="11.25" hidden="false" customHeight="false" outlineLevel="2" collapsed="false">
      <c r="B333" s="105"/>
      <c r="C333" s="107" t="s">
        <v>487</v>
      </c>
      <c r="F333" s="101" t="n">
        <f aca="false">SUBTOTAL(9,F331:F332)</f>
        <v>478</v>
      </c>
      <c r="M333" s="106"/>
    </row>
    <row r="334" customFormat="false" ht="11.25" hidden="false" customHeight="false" outlineLevel="1" collapsed="false">
      <c r="B334" s="108" t="s">
        <v>488</v>
      </c>
      <c r="F334" s="101" t="n">
        <f aca="false">SUBTOTAL(9,F331:F332)</f>
        <v>478</v>
      </c>
      <c r="M334" s="106"/>
    </row>
    <row r="335" customFormat="false" ht="11.25" hidden="false" customHeight="false" outlineLevel="3" collapsed="false">
      <c r="A335" s="99" t="s">
        <v>226</v>
      </c>
      <c r="B335" s="105" t="s">
        <v>225</v>
      </c>
      <c r="C335" s="99" t="s">
        <v>489</v>
      </c>
      <c r="D335" s="100" t="s">
        <v>372</v>
      </c>
      <c r="E335" s="99" t="s">
        <v>325</v>
      </c>
      <c r="F335" s="101" t="n">
        <v>608</v>
      </c>
      <c r="M335" s="106"/>
    </row>
    <row r="336" customFormat="false" ht="11.25" hidden="false" customHeight="false" outlineLevel="3" collapsed="false">
      <c r="A336" s="99" t="s">
        <v>226</v>
      </c>
      <c r="B336" s="105" t="s">
        <v>225</v>
      </c>
      <c r="C336" s="99" t="s">
        <v>489</v>
      </c>
      <c r="D336" s="100" t="s">
        <v>372</v>
      </c>
      <c r="E336" s="99" t="s">
        <v>326</v>
      </c>
      <c r="F336" s="101" t="n">
        <v>1100</v>
      </c>
      <c r="M336" s="106"/>
    </row>
    <row r="337" customFormat="false" ht="11.25" hidden="false" customHeight="false" outlineLevel="3" collapsed="false">
      <c r="A337" s="99" t="s">
        <v>226</v>
      </c>
      <c r="B337" s="105" t="s">
        <v>225</v>
      </c>
      <c r="C337" s="99" t="s">
        <v>489</v>
      </c>
      <c r="D337" s="100" t="s">
        <v>372</v>
      </c>
      <c r="E337" s="99" t="s">
        <v>329</v>
      </c>
      <c r="F337" s="101" t="n">
        <v>2</v>
      </c>
      <c r="M337" s="106"/>
    </row>
    <row r="338" customFormat="false" ht="11.25" hidden="false" customHeight="false" outlineLevel="2" collapsed="false">
      <c r="B338" s="105"/>
      <c r="C338" s="107" t="s">
        <v>490</v>
      </c>
      <c r="F338" s="101" t="n">
        <f aca="false">SUBTOTAL(9,F335:F337)</f>
        <v>1710</v>
      </c>
      <c r="M338" s="106"/>
    </row>
    <row r="339" customFormat="false" ht="11.25" hidden="false" customHeight="false" outlineLevel="1" collapsed="false">
      <c r="B339" s="108" t="s">
        <v>491</v>
      </c>
      <c r="F339" s="101" t="n">
        <f aca="false">SUBTOTAL(9,F335:F337)</f>
        <v>1710</v>
      </c>
      <c r="M339" s="106"/>
    </row>
    <row r="340" customFormat="false" ht="11.25" hidden="false" customHeight="false" outlineLevel="3" collapsed="false">
      <c r="A340" s="99" t="s">
        <v>228</v>
      </c>
      <c r="B340" s="105" t="s">
        <v>227</v>
      </c>
      <c r="C340" s="99" t="s">
        <v>492</v>
      </c>
      <c r="D340" s="100" t="s">
        <v>372</v>
      </c>
      <c r="E340" s="99" t="s">
        <v>325</v>
      </c>
      <c r="F340" s="101" t="n">
        <v>795</v>
      </c>
      <c r="M340" s="106"/>
    </row>
    <row r="341" customFormat="false" ht="11.25" hidden="false" customHeight="false" outlineLevel="3" collapsed="false">
      <c r="A341" s="99" t="s">
        <v>228</v>
      </c>
      <c r="B341" s="105" t="s">
        <v>227</v>
      </c>
      <c r="C341" s="99" t="s">
        <v>492</v>
      </c>
      <c r="D341" s="100" t="s">
        <v>372</v>
      </c>
      <c r="E341" s="99" t="s">
        <v>329</v>
      </c>
      <c r="F341" s="101" t="n">
        <v>121</v>
      </c>
      <c r="M341" s="106"/>
    </row>
    <row r="342" customFormat="false" ht="11.25" hidden="false" customHeight="false" outlineLevel="2" collapsed="false">
      <c r="B342" s="105"/>
      <c r="C342" s="107" t="s">
        <v>493</v>
      </c>
      <c r="F342" s="101" t="n">
        <f aca="false">SUBTOTAL(9,F340:F341)</f>
        <v>916</v>
      </c>
      <c r="M342" s="106"/>
    </row>
    <row r="343" customFormat="false" ht="11.25" hidden="false" customHeight="false" outlineLevel="1" collapsed="false">
      <c r="B343" s="108" t="s">
        <v>494</v>
      </c>
      <c r="F343" s="101" t="n">
        <f aca="false">SUBTOTAL(9,F340:F341)</f>
        <v>916</v>
      </c>
      <c r="M343" s="106"/>
    </row>
    <row r="344" customFormat="false" ht="11.25" hidden="false" customHeight="false" outlineLevel="3" collapsed="false">
      <c r="A344" s="99" t="s">
        <v>230</v>
      </c>
      <c r="B344" s="105" t="s">
        <v>229</v>
      </c>
      <c r="C344" s="99" t="s">
        <v>495</v>
      </c>
      <c r="D344" s="100" t="s">
        <v>372</v>
      </c>
      <c r="E344" s="99" t="s">
        <v>325</v>
      </c>
      <c r="F344" s="101" t="n">
        <v>64</v>
      </c>
      <c r="M344" s="106"/>
    </row>
    <row r="345" customFormat="false" ht="11.25" hidden="false" customHeight="false" outlineLevel="2" collapsed="false">
      <c r="B345" s="105"/>
      <c r="C345" s="107" t="s">
        <v>496</v>
      </c>
      <c r="F345" s="101" t="n">
        <f aca="false">SUBTOTAL(9,F344)</f>
        <v>64</v>
      </c>
      <c r="M345" s="106"/>
    </row>
    <row r="346" customFormat="false" ht="11.25" hidden="false" customHeight="false" outlineLevel="1" collapsed="false">
      <c r="B346" s="108" t="s">
        <v>497</v>
      </c>
      <c r="F346" s="101" t="n">
        <f aca="false">SUBTOTAL(9,F344)</f>
        <v>64</v>
      </c>
      <c r="M346" s="106"/>
    </row>
    <row r="347" customFormat="false" ht="11.25" hidden="false" customHeight="false" outlineLevel="3" collapsed="false">
      <c r="A347" s="99" t="s">
        <v>285</v>
      </c>
      <c r="B347" s="105" t="s">
        <v>284</v>
      </c>
      <c r="C347" s="99" t="s">
        <v>498</v>
      </c>
      <c r="D347" s="100" t="s">
        <v>355</v>
      </c>
      <c r="E347" s="99" t="s">
        <v>325</v>
      </c>
      <c r="F347" s="101" t="n">
        <v>0</v>
      </c>
      <c r="M347" s="106"/>
    </row>
    <row r="348" customFormat="false" ht="11.25" hidden="false" customHeight="false" outlineLevel="3" collapsed="false">
      <c r="A348" s="99" t="s">
        <v>285</v>
      </c>
      <c r="B348" s="105" t="s">
        <v>284</v>
      </c>
      <c r="C348" s="99" t="s">
        <v>498</v>
      </c>
      <c r="D348" s="100" t="s">
        <v>355</v>
      </c>
      <c r="E348" s="99" t="s">
        <v>326</v>
      </c>
      <c r="F348" s="101" t="n">
        <v>0</v>
      </c>
      <c r="M348" s="106"/>
    </row>
    <row r="349" customFormat="false" ht="11.25" hidden="false" customHeight="false" outlineLevel="3" collapsed="false">
      <c r="A349" s="99" t="s">
        <v>285</v>
      </c>
      <c r="B349" s="105" t="s">
        <v>284</v>
      </c>
      <c r="C349" s="99" t="s">
        <v>498</v>
      </c>
      <c r="D349" s="100" t="s">
        <v>355</v>
      </c>
      <c r="E349" s="99" t="s">
        <v>327</v>
      </c>
      <c r="F349" s="101" t="n">
        <v>7807</v>
      </c>
      <c r="M349" s="106"/>
    </row>
    <row r="350" customFormat="false" ht="11.25" hidden="false" customHeight="false" outlineLevel="3" collapsed="false">
      <c r="A350" s="99" t="s">
        <v>285</v>
      </c>
      <c r="B350" s="105" t="s">
        <v>284</v>
      </c>
      <c r="C350" s="99" t="s">
        <v>498</v>
      </c>
      <c r="D350" s="100" t="s">
        <v>355</v>
      </c>
      <c r="E350" s="99" t="s">
        <v>328</v>
      </c>
      <c r="F350" s="101" t="n">
        <v>0</v>
      </c>
      <c r="M350" s="106"/>
    </row>
    <row r="351" customFormat="false" ht="11.25" hidden="false" customHeight="false" outlineLevel="3" collapsed="false">
      <c r="A351" s="99" t="s">
        <v>285</v>
      </c>
      <c r="B351" s="105" t="s">
        <v>284</v>
      </c>
      <c r="C351" s="99" t="s">
        <v>498</v>
      </c>
      <c r="D351" s="100" t="s">
        <v>355</v>
      </c>
      <c r="E351" s="99" t="s">
        <v>339</v>
      </c>
      <c r="F351" s="101" t="n">
        <v>4873</v>
      </c>
      <c r="M351" s="106"/>
    </row>
    <row r="352" customFormat="false" ht="11.25" hidden="false" customHeight="false" outlineLevel="2" collapsed="false">
      <c r="B352" s="105"/>
      <c r="C352" s="107" t="s">
        <v>499</v>
      </c>
      <c r="F352" s="101" t="n">
        <f aca="false">SUBTOTAL(9,F347:F351)</f>
        <v>12680</v>
      </c>
      <c r="M352" s="106"/>
    </row>
    <row r="353" customFormat="false" ht="11.25" hidden="false" customHeight="false" outlineLevel="1" collapsed="false">
      <c r="B353" s="108" t="s">
        <v>500</v>
      </c>
      <c r="F353" s="101" t="n">
        <f aca="false">SUBTOTAL(9,F347:F351)</f>
        <v>12680</v>
      </c>
      <c r="M353" s="106"/>
    </row>
    <row r="354" customFormat="false" ht="11.25" hidden="false" customHeight="false" outlineLevel="3" collapsed="false">
      <c r="A354" s="99" t="s">
        <v>287</v>
      </c>
      <c r="B354" s="105" t="s">
        <v>286</v>
      </c>
      <c r="C354" s="99" t="s">
        <v>501</v>
      </c>
      <c r="D354" s="100" t="s">
        <v>355</v>
      </c>
      <c r="E354" s="99" t="s">
        <v>325</v>
      </c>
      <c r="F354" s="101" t="n">
        <v>489</v>
      </c>
      <c r="M354" s="106"/>
    </row>
    <row r="355" customFormat="false" ht="11.25" hidden="false" customHeight="false" outlineLevel="3" collapsed="false">
      <c r="A355" s="99" t="s">
        <v>287</v>
      </c>
      <c r="B355" s="105" t="s">
        <v>286</v>
      </c>
      <c r="C355" s="99" t="s">
        <v>501</v>
      </c>
      <c r="D355" s="100" t="s">
        <v>355</v>
      </c>
      <c r="E355" s="99" t="s">
        <v>326</v>
      </c>
      <c r="F355" s="101" t="n">
        <v>0</v>
      </c>
      <c r="M355" s="106"/>
    </row>
    <row r="356" customFormat="false" ht="11.25" hidden="false" customHeight="false" outlineLevel="3" collapsed="false">
      <c r="A356" s="99" t="s">
        <v>287</v>
      </c>
      <c r="B356" s="105" t="s">
        <v>286</v>
      </c>
      <c r="C356" s="99" t="s">
        <v>501</v>
      </c>
      <c r="D356" s="100" t="s">
        <v>355</v>
      </c>
      <c r="E356" s="99" t="s">
        <v>327</v>
      </c>
      <c r="F356" s="101" t="n">
        <v>0</v>
      </c>
      <c r="M356" s="106"/>
    </row>
    <row r="357" customFormat="false" ht="11.25" hidden="false" customHeight="false" outlineLevel="3" collapsed="false">
      <c r="A357" s="99" t="s">
        <v>287</v>
      </c>
      <c r="B357" s="105" t="s">
        <v>286</v>
      </c>
      <c r="C357" s="99" t="s">
        <v>501</v>
      </c>
      <c r="D357" s="100" t="s">
        <v>355</v>
      </c>
      <c r="E357" s="99" t="s">
        <v>328</v>
      </c>
      <c r="F357" s="101" t="n">
        <v>0</v>
      </c>
      <c r="M357" s="106"/>
    </row>
    <row r="358" customFormat="false" ht="11.25" hidden="false" customHeight="false" outlineLevel="3" collapsed="false">
      <c r="A358" s="99" t="s">
        <v>287</v>
      </c>
      <c r="B358" s="105" t="s">
        <v>286</v>
      </c>
      <c r="C358" s="99" t="s">
        <v>501</v>
      </c>
      <c r="D358" s="100" t="s">
        <v>355</v>
      </c>
      <c r="E358" s="99" t="s">
        <v>339</v>
      </c>
      <c r="F358" s="101" t="n">
        <v>306</v>
      </c>
      <c r="M358" s="106"/>
    </row>
    <row r="359" customFormat="false" ht="11.25" hidden="false" customHeight="false" outlineLevel="2" collapsed="false">
      <c r="B359" s="105"/>
      <c r="C359" s="107" t="s">
        <v>502</v>
      </c>
      <c r="F359" s="101" t="n">
        <f aca="false">SUBTOTAL(9,F354:F358)</f>
        <v>795</v>
      </c>
      <c r="M359" s="106"/>
    </row>
    <row r="360" customFormat="false" ht="11.25" hidden="false" customHeight="false" outlineLevel="1" collapsed="false">
      <c r="B360" s="108" t="s">
        <v>503</v>
      </c>
      <c r="F360" s="101" t="n">
        <f aca="false">SUBTOTAL(9,F354:F358)</f>
        <v>795</v>
      </c>
      <c r="M360" s="106"/>
    </row>
    <row r="361" customFormat="false" ht="11.25" hidden="false" customHeight="false" outlineLevel="3" collapsed="false">
      <c r="A361" s="99" t="s">
        <v>62</v>
      </c>
      <c r="B361" s="105" t="s">
        <v>61</v>
      </c>
      <c r="C361" s="99" t="s">
        <v>364</v>
      </c>
      <c r="D361" s="100" t="s">
        <v>355</v>
      </c>
      <c r="E361" s="99" t="s">
        <v>325</v>
      </c>
      <c r="F361" s="101" t="n">
        <v>14182</v>
      </c>
      <c r="M361" s="106"/>
    </row>
    <row r="362" customFormat="false" ht="11.25" hidden="false" customHeight="false" outlineLevel="3" collapsed="false">
      <c r="A362" s="99" t="s">
        <v>62</v>
      </c>
      <c r="B362" s="105" t="s">
        <v>61</v>
      </c>
      <c r="C362" s="99" t="s">
        <v>364</v>
      </c>
      <c r="D362" s="100" t="s">
        <v>355</v>
      </c>
      <c r="E362" s="99" t="s">
        <v>326</v>
      </c>
      <c r="F362" s="101" t="n">
        <v>0</v>
      </c>
      <c r="M362" s="106"/>
    </row>
    <row r="363" customFormat="false" ht="11.25" hidden="false" customHeight="false" outlineLevel="3" collapsed="false">
      <c r="A363" s="99" t="s">
        <v>62</v>
      </c>
      <c r="B363" s="105" t="s">
        <v>61</v>
      </c>
      <c r="C363" s="99" t="s">
        <v>364</v>
      </c>
      <c r="D363" s="100" t="s">
        <v>355</v>
      </c>
      <c r="E363" s="99" t="s">
        <v>327</v>
      </c>
      <c r="F363" s="101" t="n">
        <v>0</v>
      </c>
      <c r="M363" s="106"/>
    </row>
    <row r="364" customFormat="false" ht="11.25" hidden="false" customHeight="false" outlineLevel="3" collapsed="false">
      <c r="A364" s="99" t="s">
        <v>62</v>
      </c>
      <c r="B364" s="105" t="s">
        <v>61</v>
      </c>
      <c r="C364" s="99" t="s">
        <v>364</v>
      </c>
      <c r="D364" s="100" t="s">
        <v>355</v>
      </c>
      <c r="E364" s="99" t="s">
        <v>328</v>
      </c>
      <c r="F364" s="101" t="n">
        <v>0</v>
      </c>
      <c r="M364" s="106"/>
    </row>
    <row r="365" customFormat="false" ht="11.25" hidden="false" customHeight="false" outlineLevel="3" collapsed="false">
      <c r="A365" s="99" t="s">
        <v>62</v>
      </c>
      <c r="B365" s="105" t="s">
        <v>61</v>
      </c>
      <c r="C365" s="99" t="s">
        <v>364</v>
      </c>
      <c r="D365" s="100" t="s">
        <v>355</v>
      </c>
      <c r="E365" s="99" t="s">
        <v>339</v>
      </c>
      <c r="F365" s="101" t="n">
        <v>8851</v>
      </c>
      <c r="M365" s="106"/>
    </row>
    <row r="366" customFormat="false" ht="11.25" hidden="false" customHeight="false" outlineLevel="2" collapsed="false">
      <c r="B366" s="105"/>
      <c r="C366" s="107" t="s">
        <v>365</v>
      </c>
      <c r="F366" s="101" t="n">
        <f aca="false">SUBTOTAL(9,F361:F365)</f>
        <v>23033</v>
      </c>
      <c r="M366" s="106"/>
    </row>
    <row r="367" customFormat="false" ht="11.25" hidden="false" customHeight="false" outlineLevel="1" collapsed="false">
      <c r="B367" s="108" t="s">
        <v>504</v>
      </c>
      <c r="F367" s="101" t="n">
        <f aca="false">SUBTOTAL(9,F361:F365)</f>
        <v>23033</v>
      </c>
      <c r="M367" s="106"/>
    </row>
    <row r="368" customFormat="false" ht="11.25" hidden="false" customHeight="false" outlineLevel="3" collapsed="false">
      <c r="A368" s="99" t="s">
        <v>62</v>
      </c>
      <c r="B368" s="105" t="s">
        <v>63</v>
      </c>
      <c r="C368" s="99" t="s">
        <v>361</v>
      </c>
      <c r="D368" s="100" t="s">
        <v>355</v>
      </c>
      <c r="E368" s="99" t="s">
        <v>325</v>
      </c>
      <c r="F368" s="101" t="n">
        <v>8494</v>
      </c>
      <c r="M368" s="106"/>
    </row>
    <row r="369" customFormat="false" ht="11.25" hidden="false" customHeight="false" outlineLevel="3" collapsed="false">
      <c r="A369" s="99" t="s">
        <v>62</v>
      </c>
      <c r="B369" s="105" t="s">
        <v>63</v>
      </c>
      <c r="C369" s="99" t="s">
        <v>361</v>
      </c>
      <c r="D369" s="100" t="s">
        <v>355</v>
      </c>
      <c r="E369" s="99" t="s">
        <v>326</v>
      </c>
      <c r="F369" s="101" t="n">
        <v>0</v>
      </c>
      <c r="M369" s="106"/>
    </row>
    <row r="370" customFormat="false" ht="11.25" hidden="false" customHeight="false" outlineLevel="3" collapsed="false">
      <c r="A370" s="99" t="s">
        <v>62</v>
      </c>
      <c r="B370" s="105" t="s">
        <v>63</v>
      </c>
      <c r="C370" s="99" t="s">
        <v>361</v>
      </c>
      <c r="D370" s="100" t="s">
        <v>355</v>
      </c>
      <c r="E370" s="99" t="s">
        <v>327</v>
      </c>
      <c r="F370" s="101" t="n">
        <v>0</v>
      </c>
      <c r="M370" s="106"/>
    </row>
    <row r="371" customFormat="false" ht="11.25" hidden="false" customHeight="false" outlineLevel="3" collapsed="false">
      <c r="A371" s="99" t="s">
        <v>62</v>
      </c>
      <c r="B371" s="105" t="s">
        <v>63</v>
      </c>
      <c r="C371" s="99" t="s">
        <v>361</v>
      </c>
      <c r="D371" s="100" t="s">
        <v>355</v>
      </c>
      <c r="E371" s="99" t="s">
        <v>328</v>
      </c>
      <c r="F371" s="101" t="n">
        <v>0</v>
      </c>
      <c r="M371" s="106"/>
    </row>
    <row r="372" customFormat="false" ht="11.25" hidden="false" customHeight="false" outlineLevel="3" collapsed="false">
      <c r="A372" s="99" t="s">
        <v>62</v>
      </c>
      <c r="B372" s="105" t="s">
        <v>63</v>
      </c>
      <c r="C372" s="99" t="s">
        <v>361</v>
      </c>
      <c r="D372" s="100" t="s">
        <v>355</v>
      </c>
      <c r="E372" s="99" t="s">
        <v>339</v>
      </c>
      <c r="F372" s="101" t="n">
        <v>5301</v>
      </c>
      <c r="M372" s="106"/>
    </row>
    <row r="373" customFormat="false" ht="11.25" hidden="false" customHeight="false" outlineLevel="2" collapsed="false">
      <c r="B373" s="105"/>
      <c r="C373" s="107" t="s">
        <v>362</v>
      </c>
      <c r="F373" s="101" t="n">
        <f aca="false">SUBTOTAL(9,F368:F372)</f>
        <v>13795</v>
      </c>
      <c r="M373" s="106"/>
    </row>
    <row r="374" customFormat="false" ht="11.25" hidden="false" customHeight="false" outlineLevel="1" collapsed="false">
      <c r="B374" s="108" t="s">
        <v>505</v>
      </c>
      <c r="F374" s="101" t="n">
        <f aca="false">SUBTOTAL(9,F368:F372)</f>
        <v>13795</v>
      </c>
      <c r="M374" s="106"/>
    </row>
    <row r="375" customFormat="false" ht="11.25" hidden="false" customHeight="false" outlineLevel="3" collapsed="false">
      <c r="A375" s="99" t="s">
        <v>289</v>
      </c>
      <c r="B375" s="105" t="s">
        <v>288</v>
      </c>
      <c r="C375" s="99" t="s">
        <v>506</v>
      </c>
      <c r="D375" s="100" t="s">
        <v>355</v>
      </c>
      <c r="E375" s="99" t="s">
        <v>325</v>
      </c>
      <c r="F375" s="101" t="n">
        <v>0</v>
      </c>
      <c r="M375" s="106"/>
    </row>
    <row r="376" customFormat="false" ht="11.25" hidden="false" customHeight="false" outlineLevel="3" collapsed="false">
      <c r="A376" s="99" t="s">
        <v>289</v>
      </c>
      <c r="B376" s="105" t="s">
        <v>288</v>
      </c>
      <c r="C376" s="99" t="s">
        <v>506</v>
      </c>
      <c r="D376" s="100" t="s">
        <v>355</v>
      </c>
      <c r="E376" s="99" t="s">
        <v>326</v>
      </c>
      <c r="F376" s="101" t="n">
        <v>0</v>
      </c>
      <c r="M376" s="106"/>
    </row>
    <row r="377" customFormat="false" ht="11.25" hidden="false" customHeight="false" outlineLevel="3" collapsed="false">
      <c r="A377" s="99" t="s">
        <v>289</v>
      </c>
      <c r="B377" s="105" t="s">
        <v>288</v>
      </c>
      <c r="C377" s="99" t="s">
        <v>506</v>
      </c>
      <c r="D377" s="100" t="s">
        <v>355</v>
      </c>
      <c r="E377" s="99" t="s">
        <v>327</v>
      </c>
      <c r="F377" s="101" t="n">
        <v>7911</v>
      </c>
      <c r="M377" s="106"/>
    </row>
    <row r="378" customFormat="false" ht="11.25" hidden="false" customHeight="false" outlineLevel="3" collapsed="false">
      <c r="A378" s="99" t="s">
        <v>289</v>
      </c>
      <c r="B378" s="105" t="s">
        <v>288</v>
      </c>
      <c r="C378" s="99" t="s">
        <v>506</v>
      </c>
      <c r="D378" s="100" t="s">
        <v>355</v>
      </c>
      <c r="E378" s="99" t="s">
        <v>328</v>
      </c>
      <c r="F378" s="101" t="n">
        <v>0</v>
      </c>
      <c r="M378" s="106"/>
    </row>
    <row r="379" customFormat="false" ht="11.25" hidden="false" customHeight="false" outlineLevel="3" collapsed="false">
      <c r="A379" s="99" t="s">
        <v>289</v>
      </c>
      <c r="B379" s="105" t="s">
        <v>288</v>
      </c>
      <c r="C379" s="99" t="s">
        <v>506</v>
      </c>
      <c r="D379" s="100" t="s">
        <v>355</v>
      </c>
      <c r="E379" s="99" t="s">
        <v>339</v>
      </c>
      <c r="F379" s="101" t="n">
        <v>4937</v>
      </c>
      <c r="M379" s="106"/>
    </row>
    <row r="380" customFormat="false" ht="11.25" hidden="false" customHeight="false" outlineLevel="2" collapsed="false">
      <c r="B380" s="105"/>
      <c r="C380" s="107" t="s">
        <v>507</v>
      </c>
      <c r="F380" s="101" t="n">
        <f aca="false">SUBTOTAL(9,F375:F379)</f>
        <v>12848</v>
      </c>
      <c r="M380" s="106"/>
    </row>
    <row r="381" customFormat="false" ht="11.25" hidden="false" customHeight="false" outlineLevel="3" collapsed="false">
      <c r="A381" s="99" t="s">
        <v>289</v>
      </c>
      <c r="B381" s="105" t="s">
        <v>288</v>
      </c>
      <c r="C381" s="99" t="s">
        <v>508</v>
      </c>
      <c r="D381" s="100" t="s">
        <v>355</v>
      </c>
      <c r="E381" s="99" t="s">
        <v>325</v>
      </c>
      <c r="F381" s="101" t="n">
        <v>0</v>
      </c>
      <c r="M381" s="106"/>
    </row>
    <row r="382" customFormat="false" ht="11.25" hidden="false" customHeight="false" outlineLevel="3" collapsed="false">
      <c r="A382" s="99" t="s">
        <v>289</v>
      </c>
      <c r="B382" s="105" t="s">
        <v>288</v>
      </c>
      <c r="C382" s="99" t="s">
        <v>508</v>
      </c>
      <c r="D382" s="100" t="s">
        <v>355</v>
      </c>
      <c r="E382" s="99" t="s">
        <v>326</v>
      </c>
      <c r="F382" s="101" t="n">
        <v>0</v>
      </c>
      <c r="M382" s="106"/>
    </row>
    <row r="383" customFormat="false" ht="11.25" hidden="false" customHeight="false" outlineLevel="3" collapsed="false">
      <c r="A383" s="99" t="s">
        <v>289</v>
      </c>
      <c r="B383" s="105" t="s">
        <v>288</v>
      </c>
      <c r="C383" s="99" t="s">
        <v>508</v>
      </c>
      <c r="D383" s="100" t="s">
        <v>355</v>
      </c>
      <c r="E383" s="99" t="s">
        <v>327</v>
      </c>
      <c r="F383" s="101" t="n">
        <v>861</v>
      </c>
      <c r="M383" s="106"/>
    </row>
    <row r="384" customFormat="false" ht="11.25" hidden="false" customHeight="false" outlineLevel="3" collapsed="false">
      <c r="A384" s="99" t="s">
        <v>289</v>
      </c>
      <c r="B384" s="105" t="s">
        <v>288</v>
      </c>
      <c r="C384" s="99" t="s">
        <v>508</v>
      </c>
      <c r="D384" s="100" t="s">
        <v>355</v>
      </c>
      <c r="E384" s="99" t="s">
        <v>328</v>
      </c>
      <c r="F384" s="101" t="n">
        <v>0</v>
      </c>
      <c r="M384" s="106"/>
    </row>
    <row r="385" customFormat="false" ht="11.25" hidden="false" customHeight="false" outlineLevel="3" collapsed="false">
      <c r="A385" s="99" t="s">
        <v>289</v>
      </c>
      <c r="B385" s="105" t="s">
        <v>288</v>
      </c>
      <c r="C385" s="99" t="s">
        <v>508</v>
      </c>
      <c r="D385" s="100" t="s">
        <v>355</v>
      </c>
      <c r="E385" s="99" t="s">
        <v>339</v>
      </c>
      <c r="F385" s="101" t="n">
        <v>538</v>
      </c>
      <c r="M385" s="106"/>
    </row>
    <row r="386" customFormat="false" ht="11.25" hidden="false" customHeight="false" outlineLevel="2" collapsed="false">
      <c r="B386" s="105"/>
      <c r="C386" s="107" t="s">
        <v>509</v>
      </c>
      <c r="F386" s="101" t="n">
        <f aca="false">SUBTOTAL(9,F381:F385)</f>
        <v>1399</v>
      </c>
      <c r="M386" s="106"/>
    </row>
    <row r="387" customFormat="false" ht="11.25" hidden="false" customHeight="false" outlineLevel="1" collapsed="false">
      <c r="B387" s="108" t="s">
        <v>510</v>
      </c>
      <c r="F387" s="101" t="n">
        <f aca="false">SUBTOTAL(9,F375:F385)</f>
        <v>14247</v>
      </c>
      <c r="M387" s="106"/>
    </row>
    <row r="388" customFormat="false" ht="11.25" hidden="false" customHeight="false" outlineLevel="3" collapsed="false">
      <c r="A388" s="99" t="s">
        <v>232</v>
      </c>
      <c r="B388" s="105" t="s">
        <v>231</v>
      </c>
      <c r="C388" s="99" t="s">
        <v>511</v>
      </c>
      <c r="D388" s="100" t="s">
        <v>372</v>
      </c>
      <c r="E388" s="99" t="s">
        <v>325</v>
      </c>
      <c r="F388" s="101" t="n">
        <v>477</v>
      </c>
      <c r="M388" s="106"/>
    </row>
    <row r="389" customFormat="false" ht="11.25" hidden="false" customHeight="false" outlineLevel="2" collapsed="false">
      <c r="B389" s="105"/>
      <c r="C389" s="107" t="s">
        <v>512</v>
      </c>
      <c r="F389" s="101" t="n">
        <f aca="false">SUBTOTAL(9,F388)</f>
        <v>477</v>
      </c>
      <c r="M389" s="106"/>
    </row>
    <row r="390" customFormat="false" ht="11.25" hidden="false" customHeight="false" outlineLevel="1" collapsed="false">
      <c r="B390" s="108" t="s">
        <v>513</v>
      </c>
      <c r="F390" s="101" t="n">
        <f aca="false">SUBTOTAL(9,F388)</f>
        <v>477</v>
      </c>
      <c r="M390" s="106"/>
    </row>
    <row r="391" customFormat="false" ht="11.25" hidden="false" customHeight="false" outlineLevel="3" collapsed="false">
      <c r="A391" s="99" t="s">
        <v>234</v>
      </c>
      <c r="B391" s="105" t="s">
        <v>233</v>
      </c>
      <c r="C391" s="99" t="s">
        <v>514</v>
      </c>
      <c r="D391" s="100" t="s">
        <v>372</v>
      </c>
      <c r="E391" s="99" t="s">
        <v>325</v>
      </c>
      <c r="F391" s="101" t="n">
        <v>272</v>
      </c>
      <c r="M391" s="106"/>
    </row>
    <row r="392" customFormat="false" ht="11.25" hidden="false" customHeight="false" outlineLevel="3" collapsed="false">
      <c r="A392" s="99" t="s">
        <v>234</v>
      </c>
      <c r="B392" s="105" t="s">
        <v>233</v>
      </c>
      <c r="C392" s="99" t="s">
        <v>514</v>
      </c>
      <c r="D392" s="100" t="s">
        <v>372</v>
      </c>
      <c r="E392" s="99" t="s">
        <v>329</v>
      </c>
      <c r="F392" s="101" t="n">
        <v>9</v>
      </c>
      <c r="M392" s="106"/>
    </row>
    <row r="393" customFormat="false" ht="11.25" hidden="false" customHeight="false" outlineLevel="2" collapsed="false">
      <c r="B393" s="105"/>
      <c r="C393" s="107" t="s">
        <v>515</v>
      </c>
      <c r="F393" s="101" t="n">
        <f aca="false">SUBTOTAL(9,F391:F392)</f>
        <v>281</v>
      </c>
      <c r="M393" s="106"/>
    </row>
    <row r="394" customFormat="false" ht="11.25" hidden="false" customHeight="false" outlineLevel="1" collapsed="false">
      <c r="B394" s="108" t="s">
        <v>516</v>
      </c>
      <c r="F394" s="101" t="n">
        <f aca="false">SUBTOTAL(9,F391:F392)</f>
        <v>281</v>
      </c>
      <c r="M394" s="106"/>
    </row>
    <row r="395" customFormat="false" ht="11.25" hidden="false" customHeight="false" outlineLevel="3" collapsed="false">
      <c r="A395" s="99" t="s">
        <v>236</v>
      </c>
      <c r="B395" s="105" t="s">
        <v>235</v>
      </c>
      <c r="C395" s="99" t="s">
        <v>517</v>
      </c>
      <c r="D395" s="100" t="s">
        <v>372</v>
      </c>
      <c r="E395" s="99" t="s">
        <v>325</v>
      </c>
      <c r="F395" s="101" t="n">
        <v>165</v>
      </c>
      <c r="M395" s="106"/>
    </row>
    <row r="396" customFormat="false" ht="11.25" hidden="false" customHeight="false" outlineLevel="3" collapsed="false">
      <c r="A396" s="99" t="s">
        <v>236</v>
      </c>
      <c r="B396" s="105" t="s">
        <v>235</v>
      </c>
      <c r="C396" s="99" t="s">
        <v>517</v>
      </c>
      <c r="D396" s="100" t="s">
        <v>372</v>
      </c>
      <c r="E396" s="99" t="s">
        <v>326</v>
      </c>
      <c r="F396" s="101" t="n">
        <v>807</v>
      </c>
      <c r="M396" s="106"/>
    </row>
    <row r="397" customFormat="false" ht="11.25" hidden="false" customHeight="false" outlineLevel="3" collapsed="false">
      <c r="A397" s="99" t="s">
        <v>236</v>
      </c>
      <c r="B397" s="105" t="s">
        <v>235</v>
      </c>
      <c r="C397" s="99" t="s">
        <v>517</v>
      </c>
      <c r="D397" s="100" t="s">
        <v>372</v>
      </c>
      <c r="E397" s="99" t="s">
        <v>327</v>
      </c>
      <c r="F397" s="101" t="n">
        <v>329</v>
      </c>
      <c r="M397" s="106"/>
    </row>
    <row r="398" customFormat="false" ht="11.25" hidden="false" customHeight="false" outlineLevel="2" collapsed="false">
      <c r="B398" s="105"/>
      <c r="C398" s="107" t="s">
        <v>518</v>
      </c>
      <c r="F398" s="101" t="n">
        <f aca="false">SUBTOTAL(9,F395:F397)</f>
        <v>1301</v>
      </c>
      <c r="M398" s="106"/>
    </row>
    <row r="399" customFormat="false" ht="11.25" hidden="false" customHeight="false" outlineLevel="1" collapsed="false">
      <c r="B399" s="108" t="s">
        <v>519</v>
      </c>
      <c r="F399" s="101" t="n">
        <f aca="false">SUBTOTAL(9,F395:F397)</f>
        <v>1301</v>
      </c>
      <c r="M399" s="106"/>
    </row>
    <row r="400" customFormat="false" ht="11.25" hidden="false" customHeight="false" outlineLevel="3" collapsed="false">
      <c r="A400" s="99" t="s">
        <v>238</v>
      </c>
      <c r="B400" s="105" t="s">
        <v>237</v>
      </c>
      <c r="C400" s="99" t="s">
        <v>520</v>
      </c>
      <c r="D400" s="100" t="s">
        <v>372</v>
      </c>
      <c r="E400" s="99" t="s">
        <v>325</v>
      </c>
      <c r="F400" s="101" t="n">
        <v>935</v>
      </c>
      <c r="M400" s="106"/>
    </row>
    <row r="401" customFormat="false" ht="11.25" hidden="false" customHeight="false" outlineLevel="3" collapsed="false">
      <c r="A401" s="99" t="s">
        <v>238</v>
      </c>
      <c r="B401" s="105" t="s">
        <v>237</v>
      </c>
      <c r="C401" s="99" t="s">
        <v>520</v>
      </c>
      <c r="D401" s="100" t="s">
        <v>372</v>
      </c>
      <c r="E401" s="99" t="s">
        <v>329</v>
      </c>
      <c r="F401" s="101" t="n">
        <v>16</v>
      </c>
      <c r="M401" s="106"/>
    </row>
    <row r="402" customFormat="false" ht="11.25" hidden="false" customHeight="false" outlineLevel="3" collapsed="false">
      <c r="A402" s="99" t="s">
        <v>238</v>
      </c>
      <c r="B402" s="105" t="s">
        <v>237</v>
      </c>
      <c r="C402" s="99" t="s">
        <v>520</v>
      </c>
      <c r="D402" s="100" t="s">
        <v>372</v>
      </c>
      <c r="E402" s="99" t="s">
        <v>339</v>
      </c>
      <c r="F402" s="101" t="n">
        <v>109</v>
      </c>
      <c r="M402" s="106"/>
    </row>
    <row r="403" customFormat="false" ht="11.25" hidden="false" customHeight="false" outlineLevel="2" collapsed="false">
      <c r="B403" s="105"/>
      <c r="C403" s="107" t="s">
        <v>521</v>
      </c>
      <c r="F403" s="101" t="n">
        <f aca="false">SUBTOTAL(9,F400:F402)</f>
        <v>1060</v>
      </c>
      <c r="M403" s="106"/>
    </row>
    <row r="404" customFormat="false" ht="11.25" hidden="false" customHeight="false" outlineLevel="1" collapsed="false">
      <c r="B404" s="108" t="s">
        <v>522</v>
      </c>
      <c r="F404" s="101" t="n">
        <f aca="false">SUBTOTAL(9,F400:F402)</f>
        <v>1060</v>
      </c>
      <c r="M404" s="106"/>
    </row>
    <row r="405" customFormat="false" ht="11.25" hidden="false" customHeight="false" outlineLevel="3" collapsed="false">
      <c r="A405" s="99" t="s">
        <v>240</v>
      </c>
      <c r="B405" s="105" t="s">
        <v>239</v>
      </c>
      <c r="C405" s="99" t="s">
        <v>523</v>
      </c>
      <c r="D405" s="100" t="s">
        <v>372</v>
      </c>
      <c r="E405" s="99" t="s">
        <v>325</v>
      </c>
      <c r="F405" s="101" t="n">
        <v>195</v>
      </c>
      <c r="M405" s="106"/>
    </row>
    <row r="406" customFormat="false" ht="11.25" hidden="false" customHeight="false" outlineLevel="2" collapsed="false">
      <c r="B406" s="105"/>
      <c r="C406" s="107" t="s">
        <v>524</v>
      </c>
      <c r="F406" s="101" t="n">
        <f aca="false">SUBTOTAL(9,F405)</f>
        <v>195</v>
      </c>
      <c r="M406" s="106"/>
    </row>
    <row r="407" customFormat="false" ht="11.25" hidden="false" customHeight="false" outlineLevel="1" collapsed="false">
      <c r="B407" s="108" t="s">
        <v>525</v>
      </c>
      <c r="F407" s="101" t="n">
        <f aca="false">SUBTOTAL(9,F405)</f>
        <v>195</v>
      </c>
      <c r="M407" s="106"/>
    </row>
    <row r="408" customFormat="false" ht="11.25" hidden="false" customHeight="false" outlineLevel="3" collapsed="false">
      <c r="A408" s="99" t="s">
        <v>242</v>
      </c>
      <c r="B408" s="105" t="s">
        <v>241</v>
      </c>
      <c r="C408" s="99" t="s">
        <v>526</v>
      </c>
      <c r="D408" s="100" t="s">
        <v>372</v>
      </c>
      <c r="E408" s="99" t="s">
        <v>325</v>
      </c>
      <c r="F408" s="101" t="n">
        <v>95</v>
      </c>
      <c r="M408" s="106"/>
    </row>
    <row r="409" customFormat="false" ht="11.25" hidden="false" customHeight="false" outlineLevel="3" collapsed="false">
      <c r="A409" s="99" t="s">
        <v>242</v>
      </c>
      <c r="B409" s="105" t="s">
        <v>241</v>
      </c>
      <c r="C409" s="99" t="s">
        <v>526</v>
      </c>
      <c r="D409" s="100" t="s">
        <v>372</v>
      </c>
      <c r="E409" s="99" t="s">
        <v>329</v>
      </c>
      <c r="F409" s="101" t="n">
        <v>6</v>
      </c>
      <c r="M409" s="106"/>
    </row>
    <row r="410" customFormat="false" ht="11.25" hidden="false" customHeight="false" outlineLevel="2" collapsed="false">
      <c r="B410" s="105"/>
      <c r="C410" s="107" t="s">
        <v>527</v>
      </c>
      <c r="F410" s="101" t="n">
        <f aca="false">SUBTOTAL(9,F408:F409)</f>
        <v>101</v>
      </c>
      <c r="M410" s="106"/>
    </row>
    <row r="411" customFormat="false" ht="11.25" hidden="false" customHeight="false" outlineLevel="1" collapsed="false">
      <c r="B411" s="108" t="s">
        <v>528</v>
      </c>
      <c r="F411" s="101" t="n">
        <f aca="false">SUBTOTAL(9,F408:F409)</f>
        <v>101</v>
      </c>
      <c r="M411" s="106"/>
    </row>
    <row r="412" customFormat="false" ht="11.25" hidden="false" customHeight="false" outlineLevel="3" collapsed="false">
      <c r="A412" s="99" t="s">
        <v>244</v>
      </c>
      <c r="B412" s="105" t="s">
        <v>243</v>
      </c>
      <c r="C412" s="99" t="s">
        <v>529</v>
      </c>
      <c r="D412" s="100" t="s">
        <v>372</v>
      </c>
      <c r="E412" s="99" t="s">
        <v>325</v>
      </c>
      <c r="F412" s="101" t="n">
        <v>515</v>
      </c>
      <c r="M412" s="106"/>
    </row>
    <row r="413" customFormat="false" ht="11.25" hidden="false" customHeight="false" outlineLevel="3" collapsed="false">
      <c r="A413" s="99" t="s">
        <v>244</v>
      </c>
      <c r="B413" s="105" t="s">
        <v>243</v>
      </c>
      <c r="C413" s="99" t="s">
        <v>529</v>
      </c>
      <c r="D413" s="100" t="s">
        <v>372</v>
      </c>
      <c r="E413" s="99" t="s">
        <v>327</v>
      </c>
      <c r="F413" s="101" t="n">
        <v>42</v>
      </c>
      <c r="M413" s="106"/>
    </row>
    <row r="414" customFormat="false" ht="11.25" hidden="false" customHeight="false" outlineLevel="3" collapsed="false">
      <c r="A414" s="99" t="s">
        <v>244</v>
      </c>
      <c r="B414" s="105" t="s">
        <v>243</v>
      </c>
      <c r="C414" s="99" t="s">
        <v>529</v>
      </c>
      <c r="D414" s="100" t="s">
        <v>372</v>
      </c>
      <c r="E414" s="99" t="s">
        <v>339</v>
      </c>
      <c r="F414" s="101" t="n">
        <v>59</v>
      </c>
      <c r="M414" s="106"/>
    </row>
    <row r="415" customFormat="false" ht="11.25" hidden="false" customHeight="false" outlineLevel="2" collapsed="false">
      <c r="B415" s="105"/>
      <c r="C415" s="107" t="s">
        <v>530</v>
      </c>
      <c r="F415" s="101" t="n">
        <f aca="false">SUBTOTAL(9,F412:F414)</f>
        <v>616</v>
      </c>
      <c r="M415" s="106"/>
    </row>
    <row r="416" customFormat="false" ht="11.25" hidden="false" customHeight="false" outlineLevel="1" collapsed="false">
      <c r="B416" s="108" t="s">
        <v>531</v>
      </c>
      <c r="F416" s="101" t="n">
        <f aca="false">SUBTOTAL(9,F412:F414)</f>
        <v>616</v>
      </c>
      <c r="M416" s="106"/>
    </row>
    <row r="417" customFormat="false" ht="11.25" hidden="false" customHeight="false" outlineLevel="3" collapsed="false">
      <c r="A417" s="99" t="s">
        <v>186</v>
      </c>
      <c r="B417" s="105" t="s">
        <v>185</v>
      </c>
      <c r="C417" s="99" t="s">
        <v>532</v>
      </c>
      <c r="D417" s="100" t="s">
        <v>355</v>
      </c>
      <c r="E417" s="99" t="s">
        <v>339</v>
      </c>
      <c r="F417" s="101" t="n">
        <v>646</v>
      </c>
      <c r="M417" s="106"/>
    </row>
    <row r="418" customFormat="false" ht="11.25" hidden="false" customHeight="false" outlineLevel="2" collapsed="false">
      <c r="B418" s="105"/>
      <c r="C418" s="107" t="s">
        <v>533</v>
      </c>
      <c r="F418" s="101" t="n">
        <f aca="false">SUBTOTAL(9,F417)</f>
        <v>646</v>
      </c>
      <c r="M418" s="106"/>
    </row>
    <row r="419" customFormat="false" ht="11.25" hidden="false" customHeight="false" outlineLevel="1" collapsed="false">
      <c r="B419" s="108" t="s">
        <v>534</v>
      </c>
      <c r="F419" s="101" t="n">
        <f aca="false">SUBTOTAL(9,F417)</f>
        <v>646</v>
      </c>
      <c r="M419" s="106"/>
    </row>
    <row r="420" customFormat="false" ht="11.25" hidden="false" customHeight="false" outlineLevel="3" collapsed="false">
      <c r="A420" s="99" t="s">
        <v>188</v>
      </c>
      <c r="B420" s="105" t="s">
        <v>187</v>
      </c>
      <c r="C420" s="99" t="s">
        <v>411</v>
      </c>
      <c r="D420" s="100" t="s">
        <v>355</v>
      </c>
      <c r="E420" s="99" t="s">
        <v>325</v>
      </c>
      <c r="F420" s="101" t="n">
        <v>9447</v>
      </c>
      <c r="M420" s="106"/>
    </row>
    <row r="421" customFormat="false" ht="11.25" hidden="false" customHeight="false" outlineLevel="3" collapsed="false">
      <c r="A421" s="99" t="s">
        <v>188</v>
      </c>
      <c r="B421" s="105" t="s">
        <v>187</v>
      </c>
      <c r="C421" s="99" t="s">
        <v>411</v>
      </c>
      <c r="D421" s="100" t="s">
        <v>355</v>
      </c>
      <c r="E421" s="99" t="s">
        <v>326</v>
      </c>
      <c r="F421" s="101" t="n">
        <v>0</v>
      </c>
      <c r="M421" s="106"/>
    </row>
    <row r="422" customFormat="false" ht="11.25" hidden="false" customHeight="false" outlineLevel="3" collapsed="false">
      <c r="A422" s="99" t="s">
        <v>188</v>
      </c>
      <c r="B422" s="105" t="s">
        <v>187</v>
      </c>
      <c r="C422" s="99" t="s">
        <v>411</v>
      </c>
      <c r="D422" s="100" t="s">
        <v>355</v>
      </c>
      <c r="E422" s="99" t="s">
        <v>327</v>
      </c>
      <c r="F422" s="101" t="n">
        <v>0</v>
      </c>
      <c r="M422" s="106"/>
    </row>
    <row r="423" customFormat="false" ht="11.25" hidden="false" customHeight="false" outlineLevel="3" collapsed="false">
      <c r="A423" s="99" t="s">
        <v>188</v>
      </c>
      <c r="B423" s="105" t="s">
        <v>187</v>
      </c>
      <c r="C423" s="99" t="s">
        <v>411</v>
      </c>
      <c r="D423" s="100" t="s">
        <v>355</v>
      </c>
      <c r="E423" s="99" t="s">
        <v>331</v>
      </c>
      <c r="F423" s="101" t="n">
        <v>75</v>
      </c>
      <c r="M423" s="106"/>
    </row>
    <row r="424" customFormat="false" ht="11.25" hidden="false" customHeight="false" outlineLevel="3" collapsed="false">
      <c r="A424" s="99" t="s">
        <v>188</v>
      </c>
      <c r="B424" s="105" t="s">
        <v>187</v>
      </c>
      <c r="C424" s="99" t="s">
        <v>411</v>
      </c>
      <c r="D424" s="100" t="s">
        <v>355</v>
      </c>
      <c r="E424" s="99" t="s">
        <v>330</v>
      </c>
      <c r="F424" s="101" t="n">
        <v>3569</v>
      </c>
      <c r="M424" s="106"/>
    </row>
    <row r="425" customFormat="false" ht="11.25" hidden="false" customHeight="false" outlineLevel="3" collapsed="false">
      <c r="A425" s="99" t="s">
        <v>188</v>
      </c>
      <c r="B425" s="105" t="s">
        <v>187</v>
      </c>
      <c r="C425" s="99" t="s">
        <v>411</v>
      </c>
      <c r="D425" s="100" t="s">
        <v>355</v>
      </c>
      <c r="E425" s="99" t="s">
        <v>328</v>
      </c>
      <c r="F425" s="101" t="n">
        <v>0</v>
      </c>
      <c r="M425" s="106"/>
    </row>
    <row r="426" customFormat="false" ht="11.25" hidden="false" customHeight="false" outlineLevel="3" collapsed="false">
      <c r="A426" s="99" t="s">
        <v>188</v>
      </c>
      <c r="B426" s="105" t="s">
        <v>187</v>
      </c>
      <c r="C426" s="99" t="s">
        <v>411</v>
      </c>
      <c r="D426" s="100" t="s">
        <v>355</v>
      </c>
      <c r="E426" s="99" t="s">
        <v>339</v>
      </c>
      <c r="F426" s="101" t="n">
        <v>2251</v>
      </c>
      <c r="M426" s="106"/>
    </row>
    <row r="427" customFormat="false" ht="11.25" hidden="false" customHeight="false" outlineLevel="2" collapsed="false">
      <c r="B427" s="105"/>
      <c r="C427" s="107" t="s">
        <v>412</v>
      </c>
      <c r="F427" s="101" t="n">
        <f aca="false">SUBTOTAL(9,F420:F426)</f>
        <v>15342</v>
      </c>
      <c r="M427" s="106"/>
    </row>
    <row r="428" customFormat="false" ht="11.25" hidden="false" customHeight="false" outlineLevel="3" collapsed="false">
      <c r="A428" s="99" t="s">
        <v>188</v>
      </c>
      <c r="B428" s="105" t="s">
        <v>187</v>
      </c>
      <c r="C428" s="99" t="s">
        <v>413</v>
      </c>
      <c r="D428" s="100" t="s">
        <v>355</v>
      </c>
      <c r="E428" s="99" t="s">
        <v>325</v>
      </c>
      <c r="F428" s="101" t="n">
        <v>18898</v>
      </c>
      <c r="M428" s="106"/>
    </row>
    <row r="429" customFormat="false" ht="11.25" hidden="false" customHeight="false" outlineLevel="3" collapsed="false">
      <c r="A429" s="99" t="s">
        <v>188</v>
      </c>
      <c r="B429" s="105" t="s">
        <v>187</v>
      </c>
      <c r="C429" s="99" t="s">
        <v>413</v>
      </c>
      <c r="D429" s="100" t="s">
        <v>355</v>
      </c>
      <c r="E429" s="99" t="s">
        <v>326</v>
      </c>
      <c r="F429" s="101" t="n">
        <v>0</v>
      </c>
      <c r="M429" s="106"/>
    </row>
    <row r="430" customFormat="false" ht="11.25" hidden="false" customHeight="false" outlineLevel="3" collapsed="false">
      <c r="A430" s="99" t="s">
        <v>188</v>
      </c>
      <c r="B430" s="105" t="s">
        <v>187</v>
      </c>
      <c r="C430" s="99" t="s">
        <v>413</v>
      </c>
      <c r="D430" s="100" t="s">
        <v>355</v>
      </c>
      <c r="E430" s="99" t="s">
        <v>327</v>
      </c>
      <c r="F430" s="101" t="n">
        <v>0</v>
      </c>
      <c r="M430" s="106"/>
    </row>
    <row r="431" customFormat="false" ht="11.25" hidden="false" customHeight="false" outlineLevel="3" collapsed="false">
      <c r="A431" s="99" t="s">
        <v>188</v>
      </c>
      <c r="B431" s="105" t="s">
        <v>187</v>
      </c>
      <c r="C431" s="99" t="s">
        <v>413</v>
      </c>
      <c r="D431" s="100" t="s">
        <v>355</v>
      </c>
      <c r="E431" s="99" t="s">
        <v>331</v>
      </c>
      <c r="F431" s="101" t="n">
        <v>151</v>
      </c>
      <c r="M431" s="106"/>
    </row>
    <row r="432" customFormat="false" ht="11.25" hidden="false" customHeight="false" outlineLevel="3" collapsed="false">
      <c r="A432" s="99" t="s">
        <v>188</v>
      </c>
      <c r="B432" s="105" t="s">
        <v>187</v>
      </c>
      <c r="C432" s="99" t="s">
        <v>413</v>
      </c>
      <c r="D432" s="100" t="s">
        <v>355</v>
      </c>
      <c r="E432" s="99" t="s">
        <v>330</v>
      </c>
      <c r="F432" s="101" t="n">
        <v>7140</v>
      </c>
      <c r="M432" s="106"/>
    </row>
    <row r="433" customFormat="false" ht="11.25" hidden="false" customHeight="false" outlineLevel="3" collapsed="false">
      <c r="A433" s="99" t="s">
        <v>188</v>
      </c>
      <c r="B433" s="105" t="s">
        <v>187</v>
      </c>
      <c r="C433" s="99" t="s">
        <v>413</v>
      </c>
      <c r="D433" s="100" t="s">
        <v>355</v>
      </c>
      <c r="E433" s="99" t="s">
        <v>328</v>
      </c>
      <c r="F433" s="101" t="n">
        <v>0</v>
      </c>
      <c r="M433" s="106"/>
    </row>
    <row r="434" customFormat="false" ht="11.25" hidden="false" customHeight="false" outlineLevel="3" collapsed="false">
      <c r="A434" s="99" t="s">
        <v>188</v>
      </c>
      <c r="B434" s="105" t="s">
        <v>187</v>
      </c>
      <c r="C434" s="99" t="s">
        <v>413</v>
      </c>
      <c r="D434" s="100" t="s">
        <v>355</v>
      </c>
      <c r="E434" s="99" t="s">
        <v>339</v>
      </c>
      <c r="F434" s="101" t="n">
        <v>4504</v>
      </c>
      <c r="M434" s="106"/>
    </row>
    <row r="435" customFormat="false" ht="11.25" hidden="false" customHeight="false" outlineLevel="2" collapsed="false">
      <c r="B435" s="105"/>
      <c r="C435" s="107" t="s">
        <v>414</v>
      </c>
      <c r="F435" s="101" t="n">
        <f aca="false">SUBTOTAL(9,F428:F434)</f>
        <v>30693</v>
      </c>
      <c r="M435" s="106"/>
    </row>
    <row r="436" customFormat="false" ht="11.25" hidden="false" customHeight="false" outlineLevel="1" collapsed="false">
      <c r="B436" s="108" t="s">
        <v>535</v>
      </c>
      <c r="F436" s="101" t="n">
        <f aca="false">SUBTOTAL(9,F420:F434)</f>
        <v>46035</v>
      </c>
      <c r="M436" s="106"/>
    </row>
    <row r="437" customFormat="false" ht="11.25" hidden="false" customHeight="false" outlineLevel="3" collapsed="false">
      <c r="A437" s="99" t="s">
        <v>65</v>
      </c>
      <c r="B437" s="105" t="s">
        <v>64</v>
      </c>
      <c r="C437" s="99" t="s">
        <v>358</v>
      </c>
      <c r="D437" s="100" t="s">
        <v>355</v>
      </c>
      <c r="E437" s="99" t="s">
        <v>330</v>
      </c>
      <c r="F437" s="101" t="n">
        <v>11418</v>
      </c>
      <c r="M437" s="106"/>
    </row>
    <row r="438" customFormat="false" ht="11.25" hidden="false" customHeight="false" outlineLevel="2" collapsed="false">
      <c r="B438" s="105"/>
      <c r="C438" s="107" t="s">
        <v>359</v>
      </c>
      <c r="F438" s="101" t="n">
        <f aca="false">SUBTOTAL(9,F437)</f>
        <v>11418</v>
      </c>
      <c r="M438" s="106"/>
    </row>
    <row r="439" customFormat="false" ht="11.25" hidden="false" customHeight="false" outlineLevel="1" collapsed="false">
      <c r="B439" s="108" t="s">
        <v>536</v>
      </c>
      <c r="F439" s="101" t="n">
        <f aca="false">SUBTOTAL(9,F437)</f>
        <v>11418</v>
      </c>
      <c r="M439" s="106"/>
    </row>
    <row r="440" customFormat="false" ht="11.25" hidden="false" customHeight="false" outlineLevel="3" collapsed="false">
      <c r="A440" s="99" t="s">
        <v>65</v>
      </c>
      <c r="B440" s="105" t="s">
        <v>66</v>
      </c>
      <c r="C440" s="99" t="s">
        <v>361</v>
      </c>
      <c r="D440" s="100" t="s">
        <v>355</v>
      </c>
      <c r="E440" s="99" t="s">
        <v>325</v>
      </c>
      <c r="F440" s="101" t="n">
        <v>0</v>
      </c>
      <c r="M440" s="106"/>
    </row>
    <row r="441" customFormat="false" ht="11.25" hidden="false" customHeight="false" outlineLevel="3" collapsed="false">
      <c r="A441" s="99" t="s">
        <v>65</v>
      </c>
      <c r="B441" s="105" t="s">
        <v>66</v>
      </c>
      <c r="C441" s="99" t="s">
        <v>361</v>
      </c>
      <c r="D441" s="100" t="s">
        <v>355</v>
      </c>
      <c r="E441" s="99" t="s">
        <v>326</v>
      </c>
      <c r="F441" s="101" t="n">
        <v>0</v>
      </c>
      <c r="M441" s="106"/>
    </row>
    <row r="442" customFormat="false" ht="11.25" hidden="false" customHeight="false" outlineLevel="3" collapsed="false">
      <c r="A442" s="99" t="s">
        <v>65</v>
      </c>
      <c r="B442" s="105" t="s">
        <v>66</v>
      </c>
      <c r="C442" s="99" t="s">
        <v>361</v>
      </c>
      <c r="D442" s="100" t="s">
        <v>355</v>
      </c>
      <c r="E442" s="99" t="s">
        <v>327</v>
      </c>
      <c r="F442" s="101" t="n">
        <v>2101</v>
      </c>
      <c r="M442" s="106"/>
    </row>
    <row r="443" customFormat="false" ht="11.25" hidden="false" customHeight="false" outlineLevel="3" collapsed="false">
      <c r="A443" s="99" t="s">
        <v>65</v>
      </c>
      <c r="B443" s="105" t="s">
        <v>66</v>
      </c>
      <c r="C443" s="99" t="s">
        <v>361</v>
      </c>
      <c r="D443" s="100" t="s">
        <v>355</v>
      </c>
      <c r="E443" s="99" t="s">
        <v>328</v>
      </c>
      <c r="F443" s="101" t="n">
        <v>0</v>
      </c>
      <c r="M443" s="106"/>
    </row>
    <row r="444" customFormat="false" ht="11.25" hidden="false" customHeight="false" outlineLevel="3" collapsed="false">
      <c r="A444" s="99" t="s">
        <v>65</v>
      </c>
      <c r="B444" s="105" t="s">
        <v>66</v>
      </c>
      <c r="C444" s="99" t="s">
        <v>361</v>
      </c>
      <c r="D444" s="100" t="s">
        <v>355</v>
      </c>
      <c r="E444" s="99" t="s">
        <v>339</v>
      </c>
      <c r="F444" s="101" t="n">
        <v>1312</v>
      </c>
      <c r="M444" s="106"/>
    </row>
    <row r="445" customFormat="false" ht="11.25" hidden="false" customHeight="false" outlineLevel="2" collapsed="false">
      <c r="B445" s="105"/>
      <c r="C445" s="107" t="s">
        <v>362</v>
      </c>
      <c r="F445" s="101" t="n">
        <f aca="false">SUBTOTAL(9,F440:F444)</f>
        <v>3413</v>
      </c>
      <c r="M445" s="106"/>
    </row>
    <row r="446" customFormat="false" ht="11.25" hidden="false" customHeight="false" outlineLevel="1" collapsed="false">
      <c r="B446" s="108" t="s">
        <v>537</v>
      </c>
      <c r="F446" s="101" t="n">
        <f aca="false">SUBTOTAL(9,F440:F444)</f>
        <v>3413</v>
      </c>
      <c r="M446" s="106"/>
    </row>
    <row r="447" customFormat="false" ht="11.25" hidden="false" customHeight="false" outlineLevel="3" collapsed="false">
      <c r="A447" s="99" t="s">
        <v>246</v>
      </c>
      <c r="B447" s="105" t="s">
        <v>245</v>
      </c>
      <c r="C447" s="99" t="s">
        <v>538</v>
      </c>
      <c r="D447" s="100" t="s">
        <v>372</v>
      </c>
      <c r="E447" s="99" t="s">
        <v>325</v>
      </c>
      <c r="F447" s="101" t="n">
        <v>35</v>
      </c>
      <c r="M447" s="106"/>
    </row>
    <row r="448" customFormat="false" ht="11.25" hidden="false" customHeight="false" outlineLevel="2" collapsed="false">
      <c r="B448" s="105"/>
      <c r="C448" s="107" t="s">
        <v>539</v>
      </c>
      <c r="F448" s="101" t="n">
        <f aca="false">SUBTOTAL(9,F447)</f>
        <v>35</v>
      </c>
      <c r="M448" s="106"/>
    </row>
    <row r="449" customFormat="false" ht="11.25" hidden="false" customHeight="false" outlineLevel="1" collapsed="false">
      <c r="B449" s="108" t="s">
        <v>540</v>
      </c>
      <c r="F449" s="101" t="n">
        <f aca="false">SUBTOTAL(9,F447)</f>
        <v>35</v>
      </c>
      <c r="M449" s="106"/>
    </row>
    <row r="450" customFormat="false" ht="11.25" hidden="false" customHeight="false" outlineLevel="3" collapsed="false">
      <c r="A450" s="99" t="s">
        <v>68</v>
      </c>
      <c r="B450" s="105" t="s">
        <v>67</v>
      </c>
      <c r="C450" s="99" t="s">
        <v>361</v>
      </c>
      <c r="D450" s="100" t="s">
        <v>355</v>
      </c>
      <c r="E450" s="99" t="s">
        <v>325</v>
      </c>
      <c r="F450" s="101" t="n">
        <v>2100</v>
      </c>
      <c r="M450" s="106"/>
    </row>
    <row r="451" customFormat="false" ht="11.25" hidden="false" customHeight="false" outlineLevel="3" collapsed="false">
      <c r="A451" s="99" t="s">
        <v>68</v>
      </c>
      <c r="B451" s="105" t="s">
        <v>67</v>
      </c>
      <c r="C451" s="99" t="s">
        <v>361</v>
      </c>
      <c r="D451" s="100" t="s">
        <v>355</v>
      </c>
      <c r="E451" s="99" t="s">
        <v>329</v>
      </c>
      <c r="F451" s="101" t="n">
        <v>1313</v>
      </c>
      <c r="M451" s="106"/>
    </row>
    <row r="452" customFormat="false" ht="11.25" hidden="false" customHeight="false" outlineLevel="3" collapsed="false">
      <c r="A452" s="99" t="s">
        <v>68</v>
      </c>
      <c r="B452" s="105" t="s">
        <v>67</v>
      </c>
      <c r="C452" s="99" t="s">
        <v>361</v>
      </c>
      <c r="D452" s="100" t="s">
        <v>355</v>
      </c>
      <c r="E452" s="99" t="s">
        <v>329</v>
      </c>
      <c r="F452" s="101" t="n">
        <v>0</v>
      </c>
      <c r="M452" s="106"/>
    </row>
    <row r="453" customFormat="false" ht="11.25" hidden="false" customHeight="false" outlineLevel="3" collapsed="false">
      <c r="A453" s="99" t="s">
        <v>68</v>
      </c>
      <c r="B453" s="105" t="s">
        <v>67</v>
      </c>
      <c r="C453" s="99" t="s">
        <v>361</v>
      </c>
      <c r="D453" s="100" t="s">
        <v>355</v>
      </c>
      <c r="E453" s="99" t="s">
        <v>328</v>
      </c>
      <c r="F453" s="101" t="n">
        <v>0</v>
      </c>
      <c r="M453" s="106"/>
    </row>
    <row r="454" customFormat="false" ht="11.25" hidden="false" customHeight="false" outlineLevel="3" collapsed="false">
      <c r="A454" s="99" t="s">
        <v>68</v>
      </c>
      <c r="B454" s="105" t="s">
        <v>67</v>
      </c>
      <c r="C454" s="99" t="s">
        <v>361</v>
      </c>
      <c r="D454" s="100" t="s">
        <v>355</v>
      </c>
      <c r="E454" s="99" t="s">
        <v>339</v>
      </c>
      <c r="F454" s="101" t="n">
        <v>1</v>
      </c>
      <c r="M454" s="106"/>
    </row>
    <row r="455" customFormat="false" ht="11.25" hidden="false" customHeight="false" outlineLevel="2" collapsed="false">
      <c r="B455" s="105"/>
      <c r="C455" s="107" t="s">
        <v>362</v>
      </c>
      <c r="F455" s="101" t="n">
        <f aca="false">SUBTOTAL(9,F450:F454)</f>
        <v>3414</v>
      </c>
      <c r="M455" s="106"/>
    </row>
    <row r="456" customFormat="false" ht="11.25" hidden="false" customHeight="false" outlineLevel="1" collapsed="false">
      <c r="B456" s="108" t="s">
        <v>541</v>
      </c>
      <c r="F456" s="101" t="n">
        <f aca="false">SUBTOTAL(9,F450:F454)</f>
        <v>3414</v>
      </c>
      <c r="M456" s="106"/>
    </row>
    <row r="457" customFormat="false" ht="11.25" hidden="false" customHeight="false" outlineLevel="3" collapsed="false">
      <c r="A457" s="99" t="s">
        <v>68</v>
      </c>
      <c r="B457" s="105" t="s">
        <v>69</v>
      </c>
      <c r="C457" s="99" t="s">
        <v>361</v>
      </c>
      <c r="D457" s="100" t="s">
        <v>355</v>
      </c>
      <c r="E457" s="99" t="s">
        <v>329</v>
      </c>
      <c r="F457" s="101" t="n">
        <v>3975</v>
      </c>
      <c r="M457" s="106"/>
    </row>
    <row r="458" customFormat="false" ht="11.25" hidden="false" customHeight="false" outlineLevel="2" collapsed="false">
      <c r="B458" s="105"/>
      <c r="C458" s="107" t="s">
        <v>362</v>
      </c>
      <c r="F458" s="101" t="n">
        <f aca="false">SUBTOTAL(9,F457)</f>
        <v>3975</v>
      </c>
      <c r="M458" s="106"/>
    </row>
    <row r="459" customFormat="false" ht="11.25" hidden="false" customHeight="false" outlineLevel="1" collapsed="false">
      <c r="B459" s="108" t="s">
        <v>542</v>
      </c>
      <c r="F459" s="101" t="n">
        <f aca="false">SUBTOTAL(9,F457)</f>
        <v>3975</v>
      </c>
      <c r="M459" s="106"/>
    </row>
    <row r="460" customFormat="false" ht="11.25" hidden="false" customHeight="false" outlineLevel="3" collapsed="false">
      <c r="A460" s="99" t="s">
        <v>71</v>
      </c>
      <c r="B460" s="105" t="s">
        <v>70</v>
      </c>
      <c r="C460" s="99" t="s">
        <v>354</v>
      </c>
      <c r="D460" s="100" t="s">
        <v>355</v>
      </c>
      <c r="E460" s="99" t="s">
        <v>329</v>
      </c>
      <c r="F460" s="101" t="n">
        <v>6820</v>
      </c>
      <c r="M460" s="106"/>
    </row>
    <row r="461" customFormat="false" ht="11.25" hidden="false" customHeight="false" outlineLevel="2" collapsed="false">
      <c r="B461" s="105"/>
      <c r="C461" s="107" t="s">
        <v>356</v>
      </c>
      <c r="F461" s="101" t="n">
        <f aca="false">SUBTOTAL(9,F460)</f>
        <v>6820</v>
      </c>
      <c r="M461" s="106"/>
    </row>
    <row r="462" customFormat="false" ht="11.25" hidden="false" customHeight="false" outlineLevel="1" collapsed="false">
      <c r="B462" s="108" t="s">
        <v>543</v>
      </c>
      <c r="F462" s="101" t="n">
        <f aca="false">SUBTOTAL(9,F460)</f>
        <v>6820</v>
      </c>
      <c r="M462" s="106"/>
    </row>
    <row r="463" customFormat="false" ht="11.25" hidden="false" customHeight="false" outlineLevel="3" collapsed="false">
      <c r="A463" s="99" t="s">
        <v>71</v>
      </c>
      <c r="B463" s="105" t="s">
        <v>72</v>
      </c>
      <c r="C463" s="99" t="s">
        <v>361</v>
      </c>
      <c r="D463" s="100" t="s">
        <v>355</v>
      </c>
      <c r="E463" s="99" t="s">
        <v>329</v>
      </c>
      <c r="F463" s="101" t="n">
        <v>13948</v>
      </c>
      <c r="M463" s="106"/>
    </row>
    <row r="464" customFormat="false" ht="11.25" hidden="false" customHeight="false" outlineLevel="2" collapsed="false">
      <c r="B464" s="105"/>
      <c r="C464" s="107" t="s">
        <v>362</v>
      </c>
      <c r="F464" s="101" t="n">
        <f aca="false">SUBTOTAL(9,F463)</f>
        <v>13948</v>
      </c>
      <c r="M464" s="106"/>
    </row>
    <row r="465" customFormat="false" ht="11.25" hidden="false" customHeight="false" outlineLevel="1" collapsed="false">
      <c r="B465" s="108" t="s">
        <v>544</v>
      </c>
      <c r="F465" s="101" t="n">
        <f aca="false">SUBTOTAL(9,F463)</f>
        <v>13948</v>
      </c>
      <c r="M465" s="106"/>
    </row>
    <row r="466" customFormat="false" ht="11.25" hidden="false" customHeight="false" outlineLevel="3" collapsed="false">
      <c r="A466" s="99" t="s">
        <v>71</v>
      </c>
      <c r="B466" s="105" t="s">
        <v>73</v>
      </c>
      <c r="C466" s="99" t="s">
        <v>358</v>
      </c>
      <c r="D466" s="100" t="s">
        <v>355</v>
      </c>
      <c r="E466" s="99" t="s">
        <v>329</v>
      </c>
      <c r="F466" s="101" t="n">
        <v>40403</v>
      </c>
      <c r="M466" s="106"/>
    </row>
    <row r="467" customFormat="false" ht="11.25" hidden="false" customHeight="false" outlineLevel="2" collapsed="false">
      <c r="B467" s="105"/>
      <c r="C467" s="107" t="s">
        <v>359</v>
      </c>
      <c r="F467" s="101" t="n">
        <f aca="false">SUBTOTAL(9,F466)</f>
        <v>40403</v>
      </c>
      <c r="M467" s="106"/>
    </row>
    <row r="468" customFormat="false" ht="11.25" hidden="false" customHeight="false" outlineLevel="1" collapsed="false">
      <c r="B468" s="108" t="s">
        <v>545</v>
      </c>
      <c r="F468" s="101" t="n">
        <f aca="false">SUBTOTAL(9,F466)</f>
        <v>40403</v>
      </c>
      <c r="M468" s="106"/>
    </row>
    <row r="469" customFormat="false" ht="11.25" hidden="false" customHeight="false" outlineLevel="3" collapsed="false">
      <c r="A469" s="99" t="s">
        <v>71</v>
      </c>
      <c r="B469" s="105" t="s">
        <v>74</v>
      </c>
      <c r="C469" s="99" t="s">
        <v>354</v>
      </c>
      <c r="D469" s="100" t="s">
        <v>355</v>
      </c>
      <c r="E469" s="99" t="s">
        <v>325</v>
      </c>
      <c r="F469" s="101" t="n">
        <v>61574</v>
      </c>
      <c r="M469" s="106"/>
    </row>
    <row r="470" customFormat="false" ht="11.25" hidden="false" customHeight="false" outlineLevel="3" collapsed="false">
      <c r="A470" s="99" t="s">
        <v>71</v>
      </c>
      <c r="B470" s="105" t="s">
        <v>74</v>
      </c>
      <c r="C470" s="99" t="s">
        <v>354</v>
      </c>
      <c r="D470" s="100" t="s">
        <v>355</v>
      </c>
      <c r="E470" s="99" t="s">
        <v>329</v>
      </c>
      <c r="F470" s="101" t="n">
        <v>38426</v>
      </c>
      <c r="M470" s="106"/>
    </row>
    <row r="471" customFormat="false" ht="11.25" hidden="false" customHeight="false" outlineLevel="3" collapsed="false">
      <c r="A471" s="99" t="s">
        <v>71</v>
      </c>
      <c r="B471" s="105" t="s">
        <v>74</v>
      </c>
      <c r="C471" s="99" t="s">
        <v>354</v>
      </c>
      <c r="D471" s="100" t="s">
        <v>355</v>
      </c>
      <c r="E471" s="99" t="s">
        <v>328</v>
      </c>
      <c r="F471" s="101" t="n">
        <v>0</v>
      </c>
      <c r="M471" s="106"/>
    </row>
    <row r="472" customFormat="false" ht="11.25" hidden="false" customHeight="false" outlineLevel="2" collapsed="false">
      <c r="B472" s="105"/>
      <c r="C472" s="107" t="s">
        <v>356</v>
      </c>
      <c r="F472" s="101" t="n">
        <f aca="false">SUBTOTAL(9,F469:F471)</f>
        <v>100000</v>
      </c>
      <c r="M472" s="106"/>
    </row>
    <row r="473" customFormat="false" ht="11.25" hidden="false" customHeight="false" outlineLevel="1" collapsed="false">
      <c r="B473" s="108" t="s">
        <v>546</v>
      </c>
      <c r="F473" s="101" t="n">
        <f aca="false">SUBTOTAL(9,F469:F471)</f>
        <v>100000</v>
      </c>
      <c r="M473" s="106"/>
    </row>
    <row r="474" customFormat="false" ht="11.25" hidden="false" customHeight="false" outlineLevel="3" collapsed="false">
      <c r="A474" s="99" t="s">
        <v>71</v>
      </c>
      <c r="B474" s="105" t="s">
        <v>75</v>
      </c>
      <c r="C474" s="99" t="s">
        <v>354</v>
      </c>
      <c r="D474" s="100" t="s">
        <v>355</v>
      </c>
      <c r="E474" s="99" t="s">
        <v>325</v>
      </c>
      <c r="F474" s="101" t="n">
        <v>18155</v>
      </c>
      <c r="M474" s="106"/>
    </row>
    <row r="475" customFormat="false" ht="11.25" hidden="false" customHeight="false" outlineLevel="3" collapsed="false">
      <c r="A475" s="99" t="s">
        <v>71</v>
      </c>
      <c r="B475" s="105" t="s">
        <v>75</v>
      </c>
      <c r="C475" s="99" t="s">
        <v>354</v>
      </c>
      <c r="D475" s="100" t="s">
        <v>355</v>
      </c>
      <c r="E475" s="99" t="s">
        <v>329</v>
      </c>
      <c r="F475" s="101" t="n">
        <v>11332</v>
      </c>
      <c r="M475" s="106"/>
    </row>
    <row r="476" customFormat="false" ht="11.25" hidden="false" customHeight="false" outlineLevel="3" collapsed="false">
      <c r="A476" s="99" t="s">
        <v>71</v>
      </c>
      <c r="B476" s="105" t="s">
        <v>75</v>
      </c>
      <c r="C476" s="99" t="s">
        <v>354</v>
      </c>
      <c r="D476" s="100" t="s">
        <v>355</v>
      </c>
      <c r="E476" s="99" t="s">
        <v>328</v>
      </c>
      <c r="F476" s="101" t="n">
        <v>0</v>
      </c>
      <c r="M476" s="106"/>
    </row>
    <row r="477" customFormat="false" ht="11.25" hidden="false" customHeight="false" outlineLevel="2" collapsed="false">
      <c r="B477" s="105"/>
      <c r="C477" s="107" t="s">
        <v>356</v>
      </c>
      <c r="F477" s="101" t="n">
        <f aca="false">SUBTOTAL(9,F474:F476)</f>
        <v>29487</v>
      </c>
      <c r="M477" s="106"/>
    </row>
    <row r="478" customFormat="false" ht="11.25" hidden="false" customHeight="false" outlineLevel="1" collapsed="false">
      <c r="B478" s="108" t="s">
        <v>547</v>
      </c>
      <c r="F478" s="101" t="n">
        <f aca="false">SUBTOTAL(9,F474:F476)</f>
        <v>29487</v>
      </c>
      <c r="M478" s="106"/>
    </row>
    <row r="479" customFormat="false" ht="11.25" hidden="false" customHeight="false" outlineLevel="3" collapsed="false">
      <c r="A479" s="99" t="s">
        <v>71</v>
      </c>
      <c r="B479" s="105" t="s">
        <v>76</v>
      </c>
      <c r="C479" s="99" t="s">
        <v>361</v>
      </c>
      <c r="D479" s="100" t="s">
        <v>355</v>
      </c>
      <c r="E479" s="99" t="s">
        <v>325</v>
      </c>
      <c r="F479" s="101" t="n">
        <v>8405</v>
      </c>
      <c r="M479" s="106"/>
    </row>
    <row r="480" customFormat="false" ht="11.25" hidden="false" customHeight="false" outlineLevel="3" collapsed="false">
      <c r="A480" s="99" t="s">
        <v>71</v>
      </c>
      <c r="B480" s="105" t="s">
        <v>76</v>
      </c>
      <c r="C480" s="99" t="s">
        <v>361</v>
      </c>
      <c r="D480" s="100" t="s">
        <v>355</v>
      </c>
      <c r="E480" s="99" t="s">
        <v>329</v>
      </c>
      <c r="F480" s="101" t="n">
        <v>5246</v>
      </c>
      <c r="M480" s="106"/>
    </row>
    <row r="481" customFormat="false" ht="11.25" hidden="false" customHeight="false" outlineLevel="3" collapsed="false">
      <c r="A481" s="99" t="s">
        <v>71</v>
      </c>
      <c r="B481" s="105" t="s">
        <v>76</v>
      </c>
      <c r="C481" s="99" t="s">
        <v>361</v>
      </c>
      <c r="D481" s="100" t="s">
        <v>355</v>
      </c>
      <c r="E481" s="99" t="s">
        <v>328</v>
      </c>
      <c r="F481" s="101" t="n">
        <v>0</v>
      </c>
      <c r="M481" s="106"/>
    </row>
    <row r="482" customFormat="false" ht="11.25" hidden="false" customHeight="false" outlineLevel="2" collapsed="false">
      <c r="B482" s="105"/>
      <c r="C482" s="107" t="s">
        <v>362</v>
      </c>
      <c r="F482" s="101" t="n">
        <f aca="false">SUBTOTAL(9,F479:F481)</f>
        <v>13651</v>
      </c>
      <c r="M482" s="106"/>
    </row>
    <row r="483" customFormat="false" ht="11.25" hidden="false" customHeight="false" outlineLevel="1" collapsed="false">
      <c r="B483" s="108" t="s">
        <v>548</v>
      </c>
      <c r="F483" s="101" t="n">
        <f aca="false">SUBTOTAL(9,F479:F481)</f>
        <v>13651</v>
      </c>
      <c r="M483" s="106"/>
    </row>
    <row r="484" customFormat="false" ht="11.25" hidden="false" customHeight="false" outlineLevel="3" collapsed="false">
      <c r="A484" s="99" t="s">
        <v>248</v>
      </c>
      <c r="B484" s="105" t="s">
        <v>247</v>
      </c>
      <c r="C484" s="99" t="s">
        <v>549</v>
      </c>
      <c r="D484" s="100" t="s">
        <v>372</v>
      </c>
      <c r="E484" s="99" t="s">
        <v>325</v>
      </c>
      <c r="F484" s="101" t="n">
        <v>2450</v>
      </c>
      <c r="M484" s="106"/>
    </row>
    <row r="485" customFormat="false" ht="11.25" hidden="false" customHeight="false" outlineLevel="3" collapsed="false">
      <c r="A485" s="99" t="s">
        <v>248</v>
      </c>
      <c r="B485" s="105" t="s">
        <v>247</v>
      </c>
      <c r="C485" s="99" t="s">
        <v>549</v>
      </c>
      <c r="D485" s="100" t="s">
        <v>372</v>
      </c>
      <c r="E485" s="99" t="s">
        <v>326</v>
      </c>
      <c r="F485" s="101" t="n">
        <v>15</v>
      </c>
      <c r="M485" s="106"/>
    </row>
    <row r="486" customFormat="false" ht="11.25" hidden="false" customHeight="false" outlineLevel="3" collapsed="false">
      <c r="A486" s="99" t="s">
        <v>248</v>
      </c>
      <c r="B486" s="105" t="s">
        <v>247</v>
      </c>
      <c r="C486" s="99" t="s">
        <v>549</v>
      </c>
      <c r="D486" s="100" t="s">
        <v>372</v>
      </c>
      <c r="E486" s="99" t="s">
        <v>329</v>
      </c>
      <c r="F486" s="101" t="n">
        <v>306</v>
      </c>
      <c r="M486" s="106"/>
    </row>
    <row r="487" customFormat="false" ht="11.25" hidden="false" customHeight="false" outlineLevel="3" collapsed="false">
      <c r="A487" s="99" t="s">
        <v>248</v>
      </c>
      <c r="B487" s="105" t="s">
        <v>247</v>
      </c>
      <c r="C487" s="99" t="s">
        <v>549</v>
      </c>
      <c r="D487" s="100" t="s">
        <v>372</v>
      </c>
      <c r="E487" s="99" t="s">
        <v>336</v>
      </c>
      <c r="F487" s="101" t="n">
        <v>23</v>
      </c>
      <c r="M487" s="106"/>
    </row>
    <row r="488" customFormat="false" ht="11.25" hidden="false" customHeight="false" outlineLevel="3" collapsed="false">
      <c r="A488" s="99" t="s">
        <v>248</v>
      </c>
      <c r="B488" s="105" t="s">
        <v>247</v>
      </c>
      <c r="C488" s="99" t="s">
        <v>549</v>
      </c>
      <c r="D488" s="100" t="s">
        <v>372</v>
      </c>
      <c r="E488" s="99" t="s">
        <v>337</v>
      </c>
      <c r="F488" s="101" t="n">
        <v>82</v>
      </c>
      <c r="M488" s="106"/>
    </row>
    <row r="489" customFormat="false" ht="11.25" hidden="false" customHeight="false" outlineLevel="3" collapsed="false">
      <c r="A489" s="99" t="s">
        <v>248</v>
      </c>
      <c r="B489" s="105" t="s">
        <v>247</v>
      </c>
      <c r="C489" s="99" t="s">
        <v>549</v>
      </c>
      <c r="D489" s="100" t="s">
        <v>372</v>
      </c>
      <c r="E489" s="99" t="s">
        <v>339</v>
      </c>
      <c r="F489" s="101" t="n">
        <v>113</v>
      </c>
      <c r="M489" s="106"/>
    </row>
    <row r="490" customFormat="false" ht="11.25" hidden="false" customHeight="false" outlineLevel="2" collapsed="false">
      <c r="B490" s="105"/>
      <c r="C490" s="107" t="s">
        <v>550</v>
      </c>
      <c r="F490" s="101" t="n">
        <f aca="false">SUBTOTAL(9,F484:F489)</f>
        <v>2989</v>
      </c>
      <c r="M490" s="106"/>
    </row>
    <row r="491" customFormat="false" ht="11.25" hidden="false" customHeight="false" outlineLevel="1" collapsed="false">
      <c r="B491" s="108" t="s">
        <v>551</v>
      </c>
      <c r="F491" s="101" t="n">
        <f aca="false">SUBTOTAL(9,F484:F489)</f>
        <v>2989</v>
      </c>
      <c r="M491" s="106"/>
    </row>
    <row r="492" customFormat="false" ht="11.25" hidden="false" customHeight="false" outlineLevel="3" collapsed="false">
      <c r="A492" s="99" t="s">
        <v>250</v>
      </c>
      <c r="B492" s="105" t="s">
        <v>249</v>
      </c>
      <c r="C492" s="99" t="s">
        <v>552</v>
      </c>
      <c r="D492" s="100" t="s">
        <v>372</v>
      </c>
      <c r="E492" s="99" t="s">
        <v>325</v>
      </c>
      <c r="F492" s="101" t="n">
        <v>10</v>
      </c>
      <c r="M492" s="106"/>
    </row>
    <row r="493" customFormat="false" ht="11.25" hidden="false" customHeight="false" outlineLevel="3" collapsed="false">
      <c r="A493" s="99" t="s">
        <v>250</v>
      </c>
      <c r="B493" s="105" t="s">
        <v>249</v>
      </c>
      <c r="C493" s="99" t="s">
        <v>552</v>
      </c>
      <c r="D493" s="100" t="s">
        <v>372</v>
      </c>
      <c r="E493" s="99" t="s">
        <v>326</v>
      </c>
      <c r="F493" s="101" t="n">
        <v>202</v>
      </c>
      <c r="M493" s="106"/>
    </row>
    <row r="494" customFormat="false" ht="11.25" hidden="false" customHeight="false" outlineLevel="3" collapsed="false">
      <c r="A494" s="99" t="s">
        <v>250</v>
      </c>
      <c r="B494" s="105" t="s">
        <v>249</v>
      </c>
      <c r="C494" s="99" t="s">
        <v>552</v>
      </c>
      <c r="D494" s="100" t="s">
        <v>372</v>
      </c>
      <c r="E494" s="99" t="s">
        <v>327</v>
      </c>
      <c r="F494" s="101" t="n">
        <v>20</v>
      </c>
      <c r="M494" s="106"/>
    </row>
    <row r="495" customFormat="false" ht="11.25" hidden="false" customHeight="false" outlineLevel="2" collapsed="false">
      <c r="B495" s="105"/>
      <c r="C495" s="107" t="s">
        <v>553</v>
      </c>
      <c r="F495" s="101" t="n">
        <f aca="false">SUBTOTAL(9,F492:F494)</f>
        <v>232</v>
      </c>
      <c r="M495" s="106"/>
    </row>
    <row r="496" customFormat="false" ht="11.25" hidden="false" customHeight="false" outlineLevel="1" collapsed="false">
      <c r="B496" s="108" t="s">
        <v>554</v>
      </c>
      <c r="F496" s="101" t="n">
        <f aca="false">SUBTOTAL(9,F492:F494)</f>
        <v>232</v>
      </c>
      <c r="M496" s="106"/>
    </row>
    <row r="497" customFormat="false" ht="11.25" hidden="false" customHeight="false" outlineLevel="3" collapsed="false">
      <c r="A497" s="99" t="s">
        <v>78</v>
      </c>
      <c r="B497" s="105" t="s">
        <v>77</v>
      </c>
      <c r="C497" s="99" t="s">
        <v>361</v>
      </c>
      <c r="D497" s="100" t="s">
        <v>355</v>
      </c>
      <c r="E497" s="99" t="s">
        <v>329</v>
      </c>
      <c r="F497" s="101" t="n">
        <v>11926</v>
      </c>
      <c r="M497" s="106"/>
    </row>
    <row r="498" customFormat="false" ht="11.25" hidden="false" customHeight="false" outlineLevel="2" collapsed="false">
      <c r="B498" s="105"/>
      <c r="C498" s="107" t="s">
        <v>362</v>
      </c>
      <c r="F498" s="101" t="n">
        <f aca="false">SUBTOTAL(9,F497)</f>
        <v>11926</v>
      </c>
      <c r="M498" s="106"/>
    </row>
    <row r="499" customFormat="false" ht="11.25" hidden="false" customHeight="false" outlineLevel="1" collapsed="false">
      <c r="B499" s="108" t="s">
        <v>555</v>
      </c>
      <c r="F499" s="101" t="n">
        <f aca="false">SUBTOTAL(9,F497)</f>
        <v>11926</v>
      </c>
      <c r="M499" s="106"/>
    </row>
    <row r="500" customFormat="false" ht="11.25" hidden="false" customHeight="false" outlineLevel="3" collapsed="false">
      <c r="A500" s="99" t="s">
        <v>78</v>
      </c>
      <c r="B500" s="105" t="s">
        <v>79</v>
      </c>
      <c r="C500" s="99" t="s">
        <v>358</v>
      </c>
      <c r="D500" s="100" t="s">
        <v>355</v>
      </c>
      <c r="E500" s="99" t="s">
        <v>329</v>
      </c>
      <c r="F500" s="101" t="n">
        <v>34253</v>
      </c>
      <c r="M500" s="106"/>
    </row>
    <row r="501" customFormat="false" ht="11.25" hidden="false" customHeight="false" outlineLevel="2" collapsed="false">
      <c r="B501" s="105"/>
      <c r="C501" s="107" t="s">
        <v>359</v>
      </c>
      <c r="F501" s="101" t="n">
        <f aca="false">SUBTOTAL(9,F500)</f>
        <v>34253</v>
      </c>
      <c r="M501" s="106"/>
    </row>
    <row r="502" customFormat="false" ht="11.25" hidden="false" customHeight="false" outlineLevel="1" collapsed="false">
      <c r="B502" s="108" t="s">
        <v>556</v>
      </c>
      <c r="F502" s="101" t="n">
        <f aca="false">SUBTOTAL(9,F500)</f>
        <v>34253</v>
      </c>
      <c r="M502" s="106"/>
    </row>
    <row r="503" customFormat="false" ht="11.25" hidden="false" customHeight="false" outlineLevel="3" collapsed="false">
      <c r="A503" s="99" t="s">
        <v>78</v>
      </c>
      <c r="B503" s="105" t="s">
        <v>80</v>
      </c>
      <c r="C503" s="99" t="s">
        <v>361</v>
      </c>
      <c r="D503" s="100" t="s">
        <v>355</v>
      </c>
      <c r="E503" s="99" t="s">
        <v>325</v>
      </c>
      <c r="F503" s="101" t="n">
        <v>6303</v>
      </c>
      <c r="M503" s="106"/>
    </row>
    <row r="504" customFormat="false" ht="11.25" hidden="false" customHeight="false" outlineLevel="3" collapsed="false">
      <c r="A504" s="99" t="s">
        <v>78</v>
      </c>
      <c r="B504" s="105" t="s">
        <v>80</v>
      </c>
      <c r="C504" s="99" t="s">
        <v>361</v>
      </c>
      <c r="D504" s="100" t="s">
        <v>355</v>
      </c>
      <c r="E504" s="99" t="s">
        <v>326</v>
      </c>
      <c r="F504" s="101" t="n">
        <v>0</v>
      </c>
      <c r="M504" s="106"/>
    </row>
    <row r="505" customFormat="false" ht="11.25" hidden="false" customHeight="false" outlineLevel="3" collapsed="false">
      <c r="A505" s="99" t="s">
        <v>78</v>
      </c>
      <c r="B505" s="105" t="s">
        <v>80</v>
      </c>
      <c r="C505" s="99" t="s">
        <v>361</v>
      </c>
      <c r="D505" s="100" t="s">
        <v>355</v>
      </c>
      <c r="E505" s="99" t="s">
        <v>327</v>
      </c>
      <c r="F505" s="101" t="n">
        <v>0</v>
      </c>
      <c r="M505" s="106"/>
    </row>
    <row r="506" customFormat="false" ht="11.25" hidden="false" customHeight="false" outlineLevel="3" collapsed="false">
      <c r="A506" s="99" t="s">
        <v>78</v>
      </c>
      <c r="B506" s="105" t="s">
        <v>80</v>
      </c>
      <c r="C506" s="99" t="s">
        <v>361</v>
      </c>
      <c r="D506" s="100" t="s">
        <v>355</v>
      </c>
      <c r="E506" s="99" t="s">
        <v>329</v>
      </c>
      <c r="F506" s="101" t="n">
        <v>3935</v>
      </c>
      <c r="M506" s="106"/>
    </row>
    <row r="507" customFormat="false" ht="11.25" hidden="false" customHeight="false" outlineLevel="2" collapsed="false">
      <c r="B507" s="105"/>
      <c r="C507" s="107" t="s">
        <v>362</v>
      </c>
      <c r="F507" s="101" t="n">
        <f aca="false">SUBTOTAL(9,F503:F506)</f>
        <v>10238</v>
      </c>
      <c r="M507" s="106"/>
    </row>
    <row r="508" customFormat="false" ht="11.25" hidden="false" customHeight="false" outlineLevel="1" collapsed="false">
      <c r="B508" s="108" t="s">
        <v>557</v>
      </c>
      <c r="F508" s="101" t="n">
        <f aca="false">SUBTOTAL(9,F503:F506)</f>
        <v>10238</v>
      </c>
      <c r="M508" s="106"/>
    </row>
    <row r="509" customFormat="false" ht="11.25" hidden="false" customHeight="false" outlineLevel="3" collapsed="false">
      <c r="A509" s="99" t="s">
        <v>291</v>
      </c>
      <c r="B509" s="105" t="s">
        <v>290</v>
      </c>
      <c r="C509" s="99" t="s">
        <v>558</v>
      </c>
      <c r="D509" s="100" t="s">
        <v>355</v>
      </c>
      <c r="E509" s="99" t="s">
        <v>325</v>
      </c>
      <c r="F509" s="101" t="n">
        <v>8128</v>
      </c>
      <c r="M509" s="106"/>
    </row>
    <row r="510" customFormat="false" ht="11.25" hidden="false" customHeight="false" outlineLevel="3" collapsed="false">
      <c r="A510" s="99" t="s">
        <v>291</v>
      </c>
      <c r="B510" s="105" t="s">
        <v>290</v>
      </c>
      <c r="C510" s="99" t="s">
        <v>558</v>
      </c>
      <c r="D510" s="100" t="s">
        <v>355</v>
      </c>
      <c r="E510" s="99" t="s">
        <v>326</v>
      </c>
      <c r="F510" s="101" t="n">
        <v>0</v>
      </c>
      <c r="M510" s="106"/>
    </row>
    <row r="511" customFormat="false" ht="11.25" hidden="false" customHeight="false" outlineLevel="3" collapsed="false">
      <c r="A511" s="99" t="s">
        <v>291</v>
      </c>
      <c r="B511" s="105" t="s">
        <v>290</v>
      </c>
      <c r="C511" s="99" t="s">
        <v>558</v>
      </c>
      <c r="D511" s="100" t="s">
        <v>355</v>
      </c>
      <c r="E511" s="99" t="s">
        <v>327</v>
      </c>
      <c r="F511" s="101" t="n">
        <v>0</v>
      </c>
      <c r="M511" s="106"/>
    </row>
    <row r="512" customFormat="false" ht="11.25" hidden="false" customHeight="false" outlineLevel="3" collapsed="false">
      <c r="A512" s="99" t="s">
        <v>291</v>
      </c>
      <c r="B512" s="105" t="s">
        <v>290</v>
      </c>
      <c r="C512" s="99" t="s">
        <v>558</v>
      </c>
      <c r="D512" s="100" t="s">
        <v>355</v>
      </c>
      <c r="E512" s="99" t="s">
        <v>329</v>
      </c>
      <c r="F512" s="101" t="n">
        <v>3072</v>
      </c>
      <c r="M512" s="106"/>
    </row>
    <row r="513" customFormat="false" ht="11.25" hidden="false" customHeight="false" outlineLevel="3" collapsed="false">
      <c r="A513" s="99" t="s">
        <v>291</v>
      </c>
      <c r="B513" s="105" t="s">
        <v>290</v>
      </c>
      <c r="C513" s="99" t="s">
        <v>558</v>
      </c>
      <c r="D513" s="100" t="s">
        <v>355</v>
      </c>
      <c r="E513" s="99" t="s">
        <v>328</v>
      </c>
      <c r="F513" s="101" t="n">
        <v>0</v>
      </c>
      <c r="M513" s="106"/>
    </row>
    <row r="514" customFormat="false" ht="11.25" hidden="false" customHeight="false" outlineLevel="3" collapsed="false">
      <c r="A514" s="99" t="s">
        <v>291</v>
      </c>
      <c r="B514" s="105" t="s">
        <v>290</v>
      </c>
      <c r="C514" s="99" t="s">
        <v>558</v>
      </c>
      <c r="D514" s="100" t="s">
        <v>355</v>
      </c>
      <c r="E514" s="99" t="s">
        <v>339</v>
      </c>
      <c r="F514" s="101" t="n">
        <v>2002</v>
      </c>
      <c r="M514" s="106"/>
    </row>
    <row r="515" customFormat="false" ht="11.25" hidden="false" customHeight="false" outlineLevel="2" collapsed="false">
      <c r="B515" s="105"/>
      <c r="C515" s="107" t="s">
        <v>559</v>
      </c>
      <c r="F515" s="101" t="n">
        <f aca="false">SUBTOTAL(9,F509:F514)</f>
        <v>13202</v>
      </c>
      <c r="M515" s="106"/>
    </row>
    <row r="516" customFormat="false" ht="11.25" hidden="false" customHeight="false" outlineLevel="3" collapsed="false">
      <c r="A516" s="99" t="s">
        <v>291</v>
      </c>
      <c r="B516" s="105" t="s">
        <v>290</v>
      </c>
      <c r="C516" s="99" t="s">
        <v>560</v>
      </c>
      <c r="D516" s="100" t="s">
        <v>355</v>
      </c>
      <c r="E516" s="99" t="s">
        <v>325</v>
      </c>
      <c r="F516" s="101" t="n">
        <v>14848</v>
      </c>
      <c r="M516" s="106"/>
    </row>
    <row r="517" customFormat="false" ht="11.25" hidden="false" customHeight="false" outlineLevel="3" collapsed="false">
      <c r="A517" s="99" t="s">
        <v>291</v>
      </c>
      <c r="B517" s="105" t="s">
        <v>290</v>
      </c>
      <c r="C517" s="99" t="s">
        <v>560</v>
      </c>
      <c r="D517" s="100" t="s">
        <v>355</v>
      </c>
      <c r="E517" s="99" t="s">
        <v>326</v>
      </c>
      <c r="F517" s="101" t="n">
        <v>0</v>
      </c>
      <c r="M517" s="106"/>
    </row>
    <row r="518" customFormat="false" ht="11.25" hidden="false" customHeight="false" outlineLevel="3" collapsed="false">
      <c r="A518" s="99" t="s">
        <v>291</v>
      </c>
      <c r="B518" s="105" t="s">
        <v>290</v>
      </c>
      <c r="C518" s="99" t="s">
        <v>560</v>
      </c>
      <c r="D518" s="100" t="s">
        <v>355</v>
      </c>
      <c r="E518" s="99" t="s">
        <v>327</v>
      </c>
      <c r="F518" s="101" t="n">
        <v>0</v>
      </c>
      <c r="M518" s="106"/>
    </row>
    <row r="519" customFormat="false" ht="11.25" hidden="false" customHeight="false" outlineLevel="3" collapsed="false">
      <c r="A519" s="99" t="s">
        <v>291</v>
      </c>
      <c r="B519" s="105" t="s">
        <v>290</v>
      </c>
      <c r="C519" s="99" t="s">
        <v>560</v>
      </c>
      <c r="D519" s="100" t="s">
        <v>355</v>
      </c>
      <c r="E519" s="99" t="s">
        <v>329</v>
      </c>
      <c r="F519" s="101" t="n">
        <v>5610</v>
      </c>
      <c r="M519" s="106"/>
    </row>
    <row r="520" customFormat="false" ht="11.25" hidden="false" customHeight="false" outlineLevel="3" collapsed="false">
      <c r="A520" s="99" t="s">
        <v>291</v>
      </c>
      <c r="B520" s="105" t="s">
        <v>290</v>
      </c>
      <c r="C520" s="99" t="s">
        <v>560</v>
      </c>
      <c r="D520" s="100" t="s">
        <v>355</v>
      </c>
      <c r="E520" s="99" t="s">
        <v>328</v>
      </c>
      <c r="F520" s="101" t="n">
        <v>0</v>
      </c>
      <c r="M520" s="106"/>
    </row>
    <row r="521" customFormat="false" ht="11.25" hidden="false" customHeight="false" outlineLevel="3" collapsed="false">
      <c r="A521" s="99" t="s">
        <v>291</v>
      </c>
      <c r="B521" s="105" t="s">
        <v>290</v>
      </c>
      <c r="C521" s="99" t="s">
        <v>560</v>
      </c>
      <c r="D521" s="100" t="s">
        <v>355</v>
      </c>
      <c r="E521" s="99" t="s">
        <v>339</v>
      </c>
      <c r="F521" s="101" t="n">
        <v>3658</v>
      </c>
      <c r="M521" s="106"/>
    </row>
    <row r="522" customFormat="false" ht="11.25" hidden="false" customHeight="false" outlineLevel="2" collapsed="false">
      <c r="B522" s="105"/>
      <c r="C522" s="107" t="s">
        <v>561</v>
      </c>
      <c r="F522" s="101" t="n">
        <f aca="false">SUBTOTAL(9,F516:F521)</f>
        <v>24116</v>
      </c>
      <c r="M522" s="106"/>
    </row>
    <row r="523" customFormat="false" ht="11.25" hidden="false" customHeight="false" outlineLevel="1" collapsed="false">
      <c r="B523" s="108" t="s">
        <v>562</v>
      </c>
      <c r="F523" s="101" t="n">
        <f aca="false">SUBTOTAL(9,F509:F521)</f>
        <v>37318</v>
      </c>
      <c r="M523" s="106"/>
    </row>
    <row r="524" customFormat="false" ht="11.25" hidden="false" customHeight="false" outlineLevel="3" collapsed="false">
      <c r="A524" s="99" t="s">
        <v>82</v>
      </c>
      <c r="B524" s="105" t="s">
        <v>81</v>
      </c>
      <c r="C524" s="99" t="s">
        <v>354</v>
      </c>
      <c r="D524" s="100" t="s">
        <v>355</v>
      </c>
      <c r="E524" s="99" t="s">
        <v>329</v>
      </c>
      <c r="F524" s="101" t="n">
        <v>10795</v>
      </c>
      <c r="M524" s="106"/>
    </row>
    <row r="525" customFormat="false" ht="11.25" hidden="false" customHeight="false" outlineLevel="2" collapsed="false">
      <c r="B525" s="105"/>
      <c r="C525" s="107" t="s">
        <v>356</v>
      </c>
      <c r="F525" s="101" t="n">
        <f aca="false">SUBTOTAL(9,F524)</f>
        <v>10795</v>
      </c>
      <c r="M525" s="106"/>
    </row>
    <row r="526" customFormat="false" ht="11.25" hidden="false" customHeight="false" outlineLevel="1" collapsed="false">
      <c r="B526" s="108" t="s">
        <v>563</v>
      </c>
      <c r="F526" s="101" t="n">
        <f aca="false">SUBTOTAL(9,F524)</f>
        <v>10795</v>
      </c>
      <c r="M526" s="106"/>
    </row>
    <row r="527" customFormat="false" ht="11.25" hidden="false" customHeight="false" outlineLevel="3" collapsed="false">
      <c r="A527" s="99" t="s">
        <v>82</v>
      </c>
      <c r="B527" s="105" t="s">
        <v>83</v>
      </c>
      <c r="C527" s="99" t="s">
        <v>361</v>
      </c>
      <c r="D527" s="100" t="s">
        <v>355</v>
      </c>
      <c r="E527" s="99" t="s">
        <v>329</v>
      </c>
      <c r="F527" s="101" t="n">
        <v>3975</v>
      </c>
      <c r="M527" s="106"/>
    </row>
    <row r="528" customFormat="false" ht="11.25" hidden="false" customHeight="false" outlineLevel="2" collapsed="false">
      <c r="B528" s="105"/>
      <c r="C528" s="107" t="s">
        <v>362</v>
      </c>
      <c r="F528" s="101" t="n">
        <f aca="false">SUBTOTAL(9,F527)</f>
        <v>3975</v>
      </c>
      <c r="M528" s="106"/>
    </row>
    <row r="529" customFormat="false" ht="11.25" hidden="false" customHeight="false" outlineLevel="1" collapsed="false">
      <c r="B529" s="108" t="s">
        <v>564</v>
      </c>
      <c r="F529" s="101" t="n">
        <f aca="false">SUBTOTAL(9,F527)</f>
        <v>3975</v>
      </c>
      <c r="M529" s="106"/>
    </row>
    <row r="530" customFormat="false" ht="11.25" hidden="false" customHeight="false" outlineLevel="3" collapsed="false">
      <c r="A530" s="99" t="s">
        <v>82</v>
      </c>
      <c r="B530" s="105" t="s">
        <v>84</v>
      </c>
      <c r="C530" s="99" t="s">
        <v>358</v>
      </c>
      <c r="D530" s="100" t="s">
        <v>355</v>
      </c>
      <c r="E530" s="99" t="s">
        <v>329</v>
      </c>
      <c r="F530" s="101" t="n">
        <v>11418</v>
      </c>
      <c r="M530" s="106"/>
    </row>
    <row r="531" customFormat="false" ht="11.25" hidden="false" customHeight="false" outlineLevel="2" collapsed="false">
      <c r="B531" s="105"/>
      <c r="C531" s="107" t="s">
        <v>359</v>
      </c>
      <c r="F531" s="101" t="n">
        <f aca="false">SUBTOTAL(9,F530)</f>
        <v>11418</v>
      </c>
      <c r="M531" s="106"/>
    </row>
    <row r="532" customFormat="false" ht="11.25" hidden="false" customHeight="false" outlineLevel="1" collapsed="false">
      <c r="B532" s="108" t="s">
        <v>565</v>
      </c>
      <c r="F532" s="101" t="n">
        <f aca="false">SUBTOTAL(9,F530)</f>
        <v>11418</v>
      </c>
      <c r="M532" s="106"/>
    </row>
    <row r="533" customFormat="false" ht="11.25" hidden="false" customHeight="false" outlineLevel="3" collapsed="false">
      <c r="A533" s="99" t="s">
        <v>82</v>
      </c>
      <c r="B533" s="105" t="s">
        <v>85</v>
      </c>
      <c r="C533" s="99" t="s">
        <v>354</v>
      </c>
      <c r="D533" s="100" t="s">
        <v>355</v>
      </c>
      <c r="E533" s="99" t="s">
        <v>325</v>
      </c>
      <c r="F533" s="101" t="n">
        <v>147226</v>
      </c>
      <c r="M533" s="106"/>
    </row>
    <row r="534" customFormat="false" ht="11.25" hidden="false" customHeight="false" outlineLevel="3" collapsed="false">
      <c r="A534" s="99" t="s">
        <v>82</v>
      </c>
      <c r="B534" s="105" t="s">
        <v>85</v>
      </c>
      <c r="C534" s="99" t="s">
        <v>354</v>
      </c>
      <c r="D534" s="100" t="s">
        <v>355</v>
      </c>
      <c r="E534" s="99" t="s">
        <v>326</v>
      </c>
      <c r="F534" s="101" t="n">
        <v>0</v>
      </c>
      <c r="M534" s="106"/>
    </row>
    <row r="535" customFormat="false" ht="11.25" hidden="false" customHeight="false" outlineLevel="3" collapsed="false">
      <c r="A535" s="99" t="s">
        <v>82</v>
      </c>
      <c r="B535" s="105" t="s">
        <v>85</v>
      </c>
      <c r="C535" s="99" t="s">
        <v>354</v>
      </c>
      <c r="D535" s="100" t="s">
        <v>355</v>
      </c>
      <c r="E535" s="99" t="s">
        <v>327</v>
      </c>
      <c r="F535" s="101" t="n">
        <v>0</v>
      </c>
      <c r="M535" s="106"/>
    </row>
    <row r="536" customFormat="false" ht="11.25" hidden="false" customHeight="false" outlineLevel="3" collapsed="false">
      <c r="A536" s="99" t="s">
        <v>82</v>
      </c>
      <c r="B536" s="105" t="s">
        <v>85</v>
      </c>
      <c r="C536" s="99" t="s">
        <v>354</v>
      </c>
      <c r="D536" s="100" t="s">
        <v>355</v>
      </c>
      <c r="E536" s="99" t="s">
        <v>329</v>
      </c>
      <c r="F536" s="101" t="n">
        <v>55625</v>
      </c>
      <c r="M536" s="106"/>
    </row>
    <row r="537" customFormat="false" ht="11.25" hidden="false" customHeight="false" outlineLevel="3" collapsed="false">
      <c r="A537" s="99" t="s">
        <v>82</v>
      </c>
      <c r="B537" s="105" t="s">
        <v>85</v>
      </c>
      <c r="C537" s="99" t="s">
        <v>354</v>
      </c>
      <c r="D537" s="100" t="s">
        <v>355</v>
      </c>
      <c r="E537" s="99" t="s">
        <v>328</v>
      </c>
      <c r="F537" s="101" t="n">
        <v>0</v>
      </c>
      <c r="M537" s="106"/>
    </row>
    <row r="538" customFormat="false" ht="11.25" hidden="false" customHeight="false" outlineLevel="3" collapsed="false">
      <c r="A538" s="99" t="s">
        <v>82</v>
      </c>
      <c r="B538" s="105" t="s">
        <v>85</v>
      </c>
      <c r="C538" s="99" t="s">
        <v>354</v>
      </c>
      <c r="D538" s="100" t="s">
        <v>355</v>
      </c>
      <c r="E538" s="99" t="s">
        <v>339</v>
      </c>
      <c r="F538" s="101" t="n">
        <v>36255</v>
      </c>
      <c r="M538" s="106"/>
    </row>
    <row r="539" customFormat="false" ht="11.25" hidden="false" customHeight="false" outlineLevel="2" collapsed="false">
      <c r="B539" s="105"/>
      <c r="C539" s="107" t="s">
        <v>356</v>
      </c>
      <c r="F539" s="101" t="n">
        <f aca="false">SUBTOTAL(9,F533:F538)</f>
        <v>239106</v>
      </c>
      <c r="M539" s="106"/>
    </row>
    <row r="540" customFormat="false" ht="11.25" hidden="false" customHeight="false" outlineLevel="1" collapsed="false">
      <c r="B540" s="108" t="s">
        <v>566</v>
      </c>
      <c r="F540" s="101" t="n">
        <f aca="false">SUBTOTAL(9,F533:F538)</f>
        <v>239106</v>
      </c>
      <c r="M540" s="106"/>
    </row>
    <row r="541" customFormat="false" ht="11.25" hidden="false" customHeight="false" outlineLevel="3" collapsed="false">
      <c r="A541" s="99" t="s">
        <v>82</v>
      </c>
      <c r="B541" s="105" t="s">
        <v>86</v>
      </c>
      <c r="C541" s="99" t="s">
        <v>354</v>
      </c>
      <c r="D541" s="100" t="s">
        <v>355</v>
      </c>
      <c r="E541" s="99" t="s">
        <v>325</v>
      </c>
      <c r="F541" s="101" t="n">
        <v>754</v>
      </c>
      <c r="M541" s="106"/>
    </row>
    <row r="542" customFormat="false" ht="11.25" hidden="false" customHeight="false" outlineLevel="3" collapsed="false">
      <c r="A542" s="99" t="s">
        <v>82</v>
      </c>
      <c r="B542" s="105" t="s">
        <v>86</v>
      </c>
      <c r="C542" s="99" t="s">
        <v>354</v>
      </c>
      <c r="D542" s="100" t="s">
        <v>355</v>
      </c>
      <c r="E542" s="99" t="s">
        <v>326</v>
      </c>
      <c r="F542" s="101" t="n">
        <v>0</v>
      </c>
      <c r="M542" s="106"/>
    </row>
    <row r="543" customFormat="false" ht="11.25" hidden="false" customHeight="false" outlineLevel="3" collapsed="false">
      <c r="A543" s="99" t="s">
        <v>82</v>
      </c>
      <c r="B543" s="105" t="s">
        <v>86</v>
      </c>
      <c r="C543" s="99" t="s">
        <v>354</v>
      </c>
      <c r="D543" s="100" t="s">
        <v>355</v>
      </c>
      <c r="E543" s="99" t="s">
        <v>327</v>
      </c>
      <c r="F543" s="101" t="n">
        <v>0</v>
      </c>
      <c r="M543" s="106"/>
    </row>
    <row r="544" customFormat="false" ht="11.25" hidden="false" customHeight="false" outlineLevel="3" collapsed="false">
      <c r="A544" s="99" t="s">
        <v>82</v>
      </c>
      <c r="B544" s="105" t="s">
        <v>86</v>
      </c>
      <c r="C544" s="99" t="s">
        <v>354</v>
      </c>
      <c r="D544" s="100" t="s">
        <v>355</v>
      </c>
      <c r="E544" s="99" t="s">
        <v>329</v>
      </c>
      <c r="F544" s="101" t="n">
        <v>285</v>
      </c>
      <c r="M544" s="106"/>
    </row>
    <row r="545" customFormat="false" ht="11.25" hidden="false" customHeight="false" outlineLevel="3" collapsed="false">
      <c r="A545" s="99" t="s">
        <v>82</v>
      </c>
      <c r="B545" s="105" t="s">
        <v>86</v>
      </c>
      <c r="C545" s="99" t="s">
        <v>354</v>
      </c>
      <c r="D545" s="100" t="s">
        <v>355</v>
      </c>
      <c r="E545" s="99" t="s">
        <v>328</v>
      </c>
      <c r="F545" s="101" t="n">
        <v>0</v>
      </c>
      <c r="M545" s="106"/>
    </row>
    <row r="546" customFormat="false" ht="11.25" hidden="false" customHeight="false" outlineLevel="3" collapsed="false">
      <c r="A546" s="99" t="s">
        <v>82</v>
      </c>
      <c r="B546" s="105" t="s">
        <v>86</v>
      </c>
      <c r="C546" s="99" t="s">
        <v>354</v>
      </c>
      <c r="D546" s="100" t="s">
        <v>355</v>
      </c>
      <c r="E546" s="99" t="s">
        <v>339</v>
      </c>
      <c r="F546" s="101" t="n">
        <v>186</v>
      </c>
      <c r="M546" s="106"/>
    </row>
    <row r="547" customFormat="false" ht="11.25" hidden="false" customHeight="false" outlineLevel="2" collapsed="false">
      <c r="B547" s="105"/>
      <c r="C547" s="107" t="s">
        <v>356</v>
      </c>
      <c r="F547" s="101" t="n">
        <f aca="false">SUBTOTAL(9,F541:F546)</f>
        <v>1225</v>
      </c>
      <c r="M547" s="106"/>
    </row>
    <row r="548" customFormat="false" ht="11.25" hidden="false" customHeight="false" outlineLevel="1" collapsed="false">
      <c r="B548" s="108" t="s">
        <v>567</v>
      </c>
      <c r="F548" s="101" t="n">
        <f aca="false">SUBTOTAL(9,F541:F546)</f>
        <v>1225</v>
      </c>
      <c r="M548" s="106"/>
    </row>
    <row r="549" customFormat="false" ht="11.25" hidden="false" customHeight="false" outlineLevel="3" collapsed="false">
      <c r="A549" s="99" t="s">
        <v>82</v>
      </c>
      <c r="B549" s="105" t="s">
        <v>87</v>
      </c>
      <c r="C549" s="99" t="s">
        <v>361</v>
      </c>
      <c r="D549" s="100" t="s">
        <v>355</v>
      </c>
      <c r="E549" s="99" t="s">
        <v>325</v>
      </c>
      <c r="F549" s="101" t="n">
        <v>2101</v>
      </c>
      <c r="M549" s="106"/>
    </row>
    <row r="550" customFormat="false" ht="11.25" hidden="false" customHeight="false" outlineLevel="3" collapsed="false">
      <c r="A550" s="99" t="s">
        <v>82</v>
      </c>
      <c r="B550" s="105" t="s">
        <v>87</v>
      </c>
      <c r="C550" s="99" t="s">
        <v>361</v>
      </c>
      <c r="D550" s="100" t="s">
        <v>355</v>
      </c>
      <c r="E550" s="99" t="s">
        <v>326</v>
      </c>
      <c r="F550" s="101" t="n">
        <v>0</v>
      </c>
      <c r="M550" s="106"/>
    </row>
    <row r="551" customFormat="false" ht="11.25" hidden="false" customHeight="false" outlineLevel="3" collapsed="false">
      <c r="A551" s="99" t="s">
        <v>82</v>
      </c>
      <c r="B551" s="105" t="s">
        <v>87</v>
      </c>
      <c r="C551" s="99" t="s">
        <v>361</v>
      </c>
      <c r="D551" s="100" t="s">
        <v>355</v>
      </c>
      <c r="E551" s="99" t="s">
        <v>327</v>
      </c>
      <c r="F551" s="101" t="n">
        <v>0</v>
      </c>
      <c r="M551" s="106"/>
    </row>
    <row r="552" customFormat="false" ht="11.25" hidden="false" customHeight="false" outlineLevel="3" collapsed="false">
      <c r="A552" s="99" t="s">
        <v>82</v>
      </c>
      <c r="B552" s="105" t="s">
        <v>87</v>
      </c>
      <c r="C552" s="99" t="s">
        <v>361</v>
      </c>
      <c r="D552" s="100" t="s">
        <v>355</v>
      </c>
      <c r="E552" s="99" t="s">
        <v>329</v>
      </c>
      <c r="F552" s="101" t="n">
        <v>793</v>
      </c>
      <c r="M552" s="106"/>
    </row>
    <row r="553" customFormat="false" ht="11.25" hidden="false" customHeight="false" outlineLevel="3" collapsed="false">
      <c r="A553" s="99" t="s">
        <v>82</v>
      </c>
      <c r="B553" s="105" t="s">
        <v>87</v>
      </c>
      <c r="C553" s="99" t="s">
        <v>361</v>
      </c>
      <c r="D553" s="100" t="s">
        <v>355</v>
      </c>
      <c r="E553" s="99" t="s">
        <v>328</v>
      </c>
      <c r="F553" s="101" t="n">
        <v>0</v>
      </c>
      <c r="M553" s="106"/>
    </row>
    <row r="554" customFormat="false" ht="11.25" hidden="false" customHeight="false" outlineLevel="3" collapsed="false">
      <c r="A554" s="99" t="s">
        <v>82</v>
      </c>
      <c r="B554" s="105" t="s">
        <v>87</v>
      </c>
      <c r="C554" s="99" t="s">
        <v>361</v>
      </c>
      <c r="D554" s="100" t="s">
        <v>355</v>
      </c>
      <c r="E554" s="99" t="s">
        <v>339</v>
      </c>
      <c r="F554" s="101" t="n">
        <v>519</v>
      </c>
      <c r="M554" s="106"/>
    </row>
    <row r="555" customFormat="false" ht="11.25" hidden="false" customHeight="false" outlineLevel="2" collapsed="false">
      <c r="B555" s="105"/>
      <c r="C555" s="107" t="s">
        <v>362</v>
      </c>
      <c r="F555" s="101" t="n">
        <f aca="false">SUBTOTAL(9,F549:F554)</f>
        <v>3413</v>
      </c>
      <c r="M555" s="106"/>
    </row>
    <row r="556" customFormat="false" ht="11.25" hidden="false" customHeight="false" outlineLevel="1" collapsed="false">
      <c r="B556" s="108" t="s">
        <v>568</v>
      </c>
      <c r="F556" s="101" t="n">
        <f aca="false">SUBTOTAL(9,F549:F554)</f>
        <v>3413</v>
      </c>
      <c r="M556" s="106"/>
    </row>
    <row r="557" customFormat="false" ht="11.25" hidden="false" customHeight="false" outlineLevel="3" collapsed="false">
      <c r="A557" s="99" t="s">
        <v>190</v>
      </c>
      <c r="B557" s="105" t="s">
        <v>189</v>
      </c>
      <c r="C557" s="99" t="s">
        <v>569</v>
      </c>
      <c r="D557" s="100" t="s">
        <v>355</v>
      </c>
      <c r="E557" s="99" t="s">
        <v>325</v>
      </c>
      <c r="F557" s="101" t="n">
        <v>4308</v>
      </c>
      <c r="M557" s="106"/>
    </row>
    <row r="558" customFormat="false" ht="11.25" hidden="false" customHeight="false" outlineLevel="3" collapsed="false">
      <c r="A558" s="99" t="s">
        <v>190</v>
      </c>
      <c r="B558" s="105" t="s">
        <v>189</v>
      </c>
      <c r="C558" s="99" t="s">
        <v>569</v>
      </c>
      <c r="D558" s="100" t="s">
        <v>355</v>
      </c>
      <c r="E558" s="99" t="s">
        <v>326</v>
      </c>
      <c r="F558" s="101" t="n">
        <v>0</v>
      </c>
      <c r="M558" s="106"/>
    </row>
    <row r="559" customFormat="false" ht="11.25" hidden="false" customHeight="false" outlineLevel="3" collapsed="false">
      <c r="A559" s="99" t="s">
        <v>190</v>
      </c>
      <c r="B559" s="105" t="s">
        <v>189</v>
      </c>
      <c r="C559" s="99" t="s">
        <v>569</v>
      </c>
      <c r="D559" s="100" t="s">
        <v>355</v>
      </c>
      <c r="E559" s="99" t="s">
        <v>327</v>
      </c>
      <c r="F559" s="101" t="n">
        <v>0</v>
      </c>
      <c r="M559" s="106"/>
    </row>
    <row r="560" customFormat="false" ht="11.25" hidden="false" customHeight="false" outlineLevel="3" collapsed="false">
      <c r="A560" s="99" t="s">
        <v>190</v>
      </c>
      <c r="B560" s="105" t="s">
        <v>189</v>
      </c>
      <c r="C560" s="99" t="s">
        <v>569</v>
      </c>
      <c r="D560" s="100" t="s">
        <v>355</v>
      </c>
      <c r="E560" s="99" t="s">
        <v>329</v>
      </c>
      <c r="F560" s="101" t="n">
        <v>1629</v>
      </c>
      <c r="M560" s="106"/>
    </row>
    <row r="561" customFormat="false" ht="11.25" hidden="false" customHeight="false" outlineLevel="3" collapsed="false">
      <c r="A561" s="99" t="s">
        <v>190</v>
      </c>
      <c r="B561" s="105" t="s">
        <v>189</v>
      </c>
      <c r="C561" s="99" t="s">
        <v>569</v>
      </c>
      <c r="D561" s="100" t="s">
        <v>355</v>
      </c>
      <c r="E561" s="99" t="s">
        <v>328</v>
      </c>
      <c r="F561" s="101" t="n">
        <v>0</v>
      </c>
      <c r="M561" s="106"/>
    </row>
    <row r="562" customFormat="false" ht="11.25" hidden="false" customHeight="false" outlineLevel="3" collapsed="false">
      <c r="A562" s="99" t="s">
        <v>190</v>
      </c>
      <c r="B562" s="105" t="s">
        <v>189</v>
      </c>
      <c r="C562" s="99" t="s">
        <v>569</v>
      </c>
      <c r="D562" s="100" t="s">
        <v>355</v>
      </c>
      <c r="E562" s="99" t="s">
        <v>339</v>
      </c>
      <c r="F562" s="101" t="n">
        <v>1063</v>
      </c>
      <c r="M562" s="106"/>
    </row>
    <row r="563" customFormat="false" ht="11.25" hidden="false" customHeight="false" outlineLevel="2" collapsed="false">
      <c r="B563" s="105"/>
      <c r="C563" s="107" t="s">
        <v>570</v>
      </c>
      <c r="F563" s="101" t="n">
        <f aca="false">SUBTOTAL(9,F557:F562)</f>
        <v>7000</v>
      </c>
      <c r="M563" s="106"/>
    </row>
    <row r="564" customFormat="false" ht="11.25" hidden="false" customHeight="false" outlineLevel="1" collapsed="false">
      <c r="B564" s="108" t="s">
        <v>571</v>
      </c>
      <c r="F564" s="101" t="n">
        <f aca="false">SUBTOTAL(9,F557:F562)</f>
        <v>7000</v>
      </c>
      <c r="M564" s="106"/>
    </row>
    <row r="565" customFormat="false" ht="11.25" hidden="false" customHeight="false" outlineLevel="3" collapsed="false">
      <c r="A565" s="99" t="s">
        <v>252</v>
      </c>
      <c r="B565" s="105" t="s">
        <v>251</v>
      </c>
      <c r="C565" s="99" t="s">
        <v>572</v>
      </c>
      <c r="D565" s="100" t="s">
        <v>372</v>
      </c>
      <c r="E565" s="99" t="s">
        <v>325</v>
      </c>
      <c r="F565" s="101" t="n">
        <v>542</v>
      </c>
      <c r="M565" s="106"/>
    </row>
    <row r="566" customFormat="false" ht="11.25" hidden="false" customHeight="false" outlineLevel="3" collapsed="false">
      <c r="A566" s="99" t="s">
        <v>252</v>
      </c>
      <c r="B566" s="105" t="s">
        <v>251</v>
      </c>
      <c r="C566" s="99" t="s">
        <v>572</v>
      </c>
      <c r="D566" s="100" t="s">
        <v>372</v>
      </c>
      <c r="E566" s="99" t="s">
        <v>326</v>
      </c>
      <c r="F566" s="101" t="n">
        <v>1365</v>
      </c>
      <c r="M566" s="106"/>
    </row>
    <row r="567" customFormat="false" ht="11.25" hidden="false" customHeight="false" outlineLevel="2" collapsed="false">
      <c r="B567" s="105"/>
      <c r="C567" s="107" t="s">
        <v>573</v>
      </c>
      <c r="F567" s="101" t="n">
        <f aca="false">SUBTOTAL(9,F565:F566)</f>
        <v>1907</v>
      </c>
      <c r="M567" s="106"/>
    </row>
    <row r="568" customFormat="false" ht="11.25" hidden="false" customHeight="false" outlineLevel="1" collapsed="false">
      <c r="B568" s="108" t="s">
        <v>574</v>
      </c>
      <c r="F568" s="101" t="n">
        <f aca="false">SUBTOTAL(9,F565:F566)</f>
        <v>1907</v>
      </c>
      <c r="M568" s="106"/>
    </row>
    <row r="569" customFormat="false" ht="11.25" hidden="false" customHeight="false" outlineLevel="3" collapsed="false">
      <c r="A569" s="99" t="s">
        <v>192</v>
      </c>
      <c r="B569" s="105" t="s">
        <v>191</v>
      </c>
      <c r="C569" s="99" t="s">
        <v>413</v>
      </c>
      <c r="D569" s="100" t="s">
        <v>355</v>
      </c>
      <c r="E569" s="99" t="s">
        <v>325</v>
      </c>
      <c r="F569" s="101" t="n">
        <v>10156</v>
      </c>
      <c r="M569" s="106"/>
    </row>
    <row r="570" customFormat="false" ht="11.25" hidden="false" customHeight="false" outlineLevel="3" collapsed="false">
      <c r="A570" s="99" t="s">
        <v>192</v>
      </c>
      <c r="B570" s="105" t="s">
        <v>191</v>
      </c>
      <c r="C570" s="99" t="s">
        <v>413</v>
      </c>
      <c r="D570" s="100" t="s">
        <v>355</v>
      </c>
      <c r="E570" s="99" t="s">
        <v>326</v>
      </c>
      <c r="F570" s="101" t="n">
        <v>0</v>
      </c>
      <c r="M570" s="106"/>
    </row>
    <row r="571" customFormat="false" ht="11.25" hidden="false" customHeight="false" outlineLevel="3" collapsed="false">
      <c r="A571" s="99" t="s">
        <v>192</v>
      </c>
      <c r="B571" s="105" t="s">
        <v>191</v>
      </c>
      <c r="C571" s="99" t="s">
        <v>413</v>
      </c>
      <c r="D571" s="100" t="s">
        <v>355</v>
      </c>
      <c r="E571" s="99" t="s">
        <v>327</v>
      </c>
      <c r="F571" s="101" t="n">
        <v>0</v>
      </c>
      <c r="M571" s="106"/>
    </row>
    <row r="572" customFormat="false" ht="11.25" hidden="false" customHeight="false" outlineLevel="3" collapsed="false">
      <c r="A572" s="99" t="s">
        <v>192</v>
      </c>
      <c r="B572" s="105" t="s">
        <v>191</v>
      </c>
      <c r="C572" s="99" t="s">
        <v>413</v>
      </c>
      <c r="D572" s="100" t="s">
        <v>355</v>
      </c>
      <c r="E572" s="99" t="s">
        <v>329</v>
      </c>
      <c r="F572" s="101" t="n">
        <v>81</v>
      </c>
      <c r="M572" s="106"/>
    </row>
    <row r="573" customFormat="false" ht="11.25" hidden="false" customHeight="false" outlineLevel="3" collapsed="false">
      <c r="A573" s="99" t="s">
        <v>192</v>
      </c>
      <c r="B573" s="105" t="s">
        <v>191</v>
      </c>
      <c r="C573" s="99" t="s">
        <v>413</v>
      </c>
      <c r="D573" s="100" t="s">
        <v>355</v>
      </c>
      <c r="E573" s="99" t="s">
        <v>330</v>
      </c>
      <c r="F573" s="101" t="n">
        <v>3837</v>
      </c>
      <c r="M573" s="106"/>
    </row>
    <row r="574" customFormat="false" ht="11.25" hidden="false" customHeight="false" outlineLevel="3" collapsed="false">
      <c r="A574" s="99" t="s">
        <v>192</v>
      </c>
      <c r="B574" s="105" t="s">
        <v>191</v>
      </c>
      <c r="C574" s="99" t="s">
        <v>413</v>
      </c>
      <c r="D574" s="100" t="s">
        <v>355</v>
      </c>
      <c r="E574" s="99" t="s">
        <v>328</v>
      </c>
      <c r="F574" s="101" t="n">
        <v>0</v>
      </c>
      <c r="M574" s="106"/>
    </row>
    <row r="575" customFormat="false" ht="11.25" hidden="false" customHeight="false" outlineLevel="3" collapsed="false">
      <c r="A575" s="99" t="s">
        <v>192</v>
      </c>
      <c r="B575" s="105" t="s">
        <v>191</v>
      </c>
      <c r="C575" s="99" t="s">
        <v>413</v>
      </c>
      <c r="D575" s="100" t="s">
        <v>355</v>
      </c>
      <c r="E575" s="99" t="s">
        <v>339</v>
      </c>
      <c r="F575" s="101" t="n">
        <v>2421</v>
      </c>
      <c r="M575" s="106"/>
    </row>
    <row r="576" customFormat="false" ht="11.25" hidden="false" customHeight="false" outlineLevel="2" collapsed="false">
      <c r="B576" s="105"/>
      <c r="C576" s="107" t="s">
        <v>414</v>
      </c>
      <c r="F576" s="101" t="n">
        <f aca="false">SUBTOTAL(9,F569:F575)</f>
        <v>16495</v>
      </c>
      <c r="M576" s="106"/>
    </row>
    <row r="577" customFormat="false" ht="11.25" hidden="false" customHeight="false" outlineLevel="1" collapsed="false">
      <c r="B577" s="108" t="s">
        <v>575</v>
      </c>
      <c r="F577" s="101" t="n">
        <f aca="false">SUBTOTAL(9,F569:F575)</f>
        <v>16495</v>
      </c>
      <c r="M577" s="106"/>
    </row>
    <row r="578" customFormat="false" ht="11.25" hidden="false" customHeight="false" outlineLevel="3" collapsed="false">
      <c r="A578" s="99" t="s">
        <v>89</v>
      </c>
      <c r="B578" s="105" t="s">
        <v>88</v>
      </c>
      <c r="C578" s="99" t="s">
        <v>354</v>
      </c>
      <c r="D578" s="100" t="s">
        <v>355</v>
      </c>
      <c r="E578" s="99" t="s">
        <v>330</v>
      </c>
      <c r="F578" s="101" t="n">
        <v>10795</v>
      </c>
      <c r="M578" s="106"/>
    </row>
    <row r="579" customFormat="false" ht="11.25" hidden="false" customHeight="false" outlineLevel="2" collapsed="false">
      <c r="B579" s="105"/>
      <c r="C579" s="107" t="s">
        <v>356</v>
      </c>
      <c r="F579" s="101" t="n">
        <f aca="false">SUBTOTAL(9,F578)</f>
        <v>10795</v>
      </c>
      <c r="M579" s="106"/>
    </row>
    <row r="580" customFormat="false" ht="11.25" hidden="false" customHeight="false" outlineLevel="1" collapsed="false">
      <c r="B580" s="108" t="s">
        <v>576</v>
      </c>
      <c r="F580" s="101" t="n">
        <f aca="false">SUBTOTAL(9,F578)</f>
        <v>10795</v>
      </c>
      <c r="M580" s="106"/>
    </row>
    <row r="581" customFormat="false" ht="11.25" hidden="false" customHeight="false" outlineLevel="3" collapsed="false">
      <c r="A581" s="99" t="s">
        <v>89</v>
      </c>
      <c r="B581" s="105" t="s">
        <v>90</v>
      </c>
      <c r="C581" s="99" t="s">
        <v>358</v>
      </c>
      <c r="D581" s="100" t="s">
        <v>355</v>
      </c>
      <c r="E581" s="99" t="s">
        <v>330</v>
      </c>
      <c r="F581" s="101" t="n">
        <v>22836</v>
      </c>
      <c r="M581" s="106"/>
    </row>
    <row r="582" customFormat="false" ht="11.25" hidden="false" customHeight="false" outlineLevel="2" collapsed="false">
      <c r="B582" s="105"/>
      <c r="C582" s="107" t="s">
        <v>359</v>
      </c>
      <c r="F582" s="101" t="n">
        <f aca="false">SUBTOTAL(9,F581)</f>
        <v>22836</v>
      </c>
      <c r="M582" s="106"/>
    </row>
    <row r="583" customFormat="false" ht="11.25" hidden="false" customHeight="false" outlineLevel="1" collapsed="false">
      <c r="B583" s="108" t="s">
        <v>577</v>
      </c>
      <c r="F583" s="101" t="n">
        <f aca="false">SUBTOTAL(9,F581)</f>
        <v>22836</v>
      </c>
      <c r="M583" s="106"/>
    </row>
    <row r="584" customFormat="false" ht="11.25" hidden="false" customHeight="false" outlineLevel="3" collapsed="false">
      <c r="A584" s="99" t="s">
        <v>89</v>
      </c>
      <c r="B584" s="105" t="s">
        <v>91</v>
      </c>
      <c r="C584" s="99" t="s">
        <v>354</v>
      </c>
      <c r="D584" s="100" t="s">
        <v>355</v>
      </c>
      <c r="E584" s="99" t="s">
        <v>325</v>
      </c>
      <c r="F584" s="101" t="n">
        <v>123146</v>
      </c>
      <c r="M584" s="106"/>
    </row>
    <row r="585" customFormat="false" ht="11.25" hidden="false" customHeight="false" outlineLevel="3" collapsed="false">
      <c r="A585" s="99" t="s">
        <v>89</v>
      </c>
      <c r="B585" s="105" t="s">
        <v>91</v>
      </c>
      <c r="C585" s="99" t="s">
        <v>354</v>
      </c>
      <c r="D585" s="100" t="s">
        <v>355</v>
      </c>
      <c r="E585" s="99" t="s">
        <v>326</v>
      </c>
      <c r="F585" s="101" t="n">
        <v>0</v>
      </c>
      <c r="M585" s="106"/>
    </row>
    <row r="586" customFormat="false" ht="11.25" hidden="false" customHeight="false" outlineLevel="3" collapsed="false">
      <c r="A586" s="99" t="s">
        <v>89</v>
      </c>
      <c r="B586" s="105" t="s">
        <v>91</v>
      </c>
      <c r="C586" s="99" t="s">
        <v>354</v>
      </c>
      <c r="D586" s="100" t="s">
        <v>355</v>
      </c>
      <c r="E586" s="99" t="s">
        <v>327</v>
      </c>
      <c r="F586" s="101" t="n">
        <v>0</v>
      </c>
      <c r="M586" s="106"/>
    </row>
    <row r="587" customFormat="false" ht="11.25" hidden="false" customHeight="false" outlineLevel="3" collapsed="false">
      <c r="A587" s="99" t="s">
        <v>89</v>
      </c>
      <c r="B587" s="105" t="s">
        <v>91</v>
      </c>
      <c r="C587" s="99" t="s">
        <v>354</v>
      </c>
      <c r="D587" s="100" t="s">
        <v>355</v>
      </c>
      <c r="E587" s="99" t="s">
        <v>329</v>
      </c>
      <c r="F587" s="101" t="n">
        <v>988</v>
      </c>
      <c r="M587" s="106"/>
    </row>
    <row r="588" customFormat="false" ht="11.25" hidden="false" customHeight="false" outlineLevel="3" collapsed="false">
      <c r="A588" s="99" t="s">
        <v>89</v>
      </c>
      <c r="B588" s="105" t="s">
        <v>91</v>
      </c>
      <c r="C588" s="99" t="s">
        <v>354</v>
      </c>
      <c r="D588" s="100" t="s">
        <v>355</v>
      </c>
      <c r="E588" s="99" t="s">
        <v>330</v>
      </c>
      <c r="F588" s="101" t="n">
        <v>46528</v>
      </c>
      <c r="M588" s="106"/>
    </row>
    <row r="589" customFormat="false" ht="11.25" hidden="false" customHeight="false" outlineLevel="3" collapsed="false">
      <c r="A589" s="99" t="s">
        <v>89</v>
      </c>
      <c r="B589" s="105" t="s">
        <v>91</v>
      </c>
      <c r="C589" s="99" t="s">
        <v>354</v>
      </c>
      <c r="D589" s="100" t="s">
        <v>355</v>
      </c>
      <c r="E589" s="99" t="s">
        <v>328</v>
      </c>
      <c r="F589" s="101" t="n">
        <v>0</v>
      </c>
      <c r="M589" s="106"/>
    </row>
    <row r="590" customFormat="false" ht="11.25" hidden="false" customHeight="false" outlineLevel="3" collapsed="false">
      <c r="A590" s="99" t="s">
        <v>89</v>
      </c>
      <c r="B590" s="105" t="s">
        <v>91</v>
      </c>
      <c r="C590" s="99" t="s">
        <v>354</v>
      </c>
      <c r="D590" s="100" t="s">
        <v>355</v>
      </c>
      <c r="E590" s="99" t="s">
        <v>339</v>
      </c>
      <c r="F590" s="101" t="n">
        <v>29338</v>
      </c>
      <c r="M590" s="106"/>
    </row>
    <row r="591" customFormat="false" ht="11.25" hidden="false" customHeight="false" outlineLevel="2" collapsed="false">
      <c r="B591" s="105"/>
      <c r="C591" s="107" t="s">
        <v>356</v>
      </c>
      <c r="F591" s="101" t="n">
        <f aca="false">SUBTOTAL(9,F584:F590)</f>
        <v>200000</v>
      </c>
      <c r="M591" s="106"/>
    </row>
    <row r="592" customFormat="false" ht="11.25" hidden="false" customHeight="false" outlineLevel="1" collapsed="false">
      <c r="B592" s="108" t="s">
        <v>578</v>
      </c>
      <c r="F592" s="101" t="n">
        <f aca="false">SUBTOTAL(9,F584:F590)</f>
        <v>200000</v>
      </c>
      <c r="M592" s="106"/>
    </row>
    <row r="593" customFormat="false" ht="11.25" hidden="false" customHeight="false" outlineLevel="3" collapsed="false">
      <c r="A593" s="99" t="s">
        <v>89</v>
      </c>
      <c r="B593" s="105" t="s">
        <v>92</v>
      </c>
      <c r="C593" s="99" t="s">
        <v>354</v>
      </c>
      <c r="D593" s="100" t="s">
        <v>355</v>
      </c>
      <c r="E593" s="99" t="s">
        <v>325</v>
      </c>
      <c r="F593" s="101" t="n">
        <v>10128</v>
      </c>
      <c r="M593" s="106"/>
    </row>
    <row r="594" customFormat="false" ht="11.25" hidden="false" customHeight="false" outlineLevel="3" collapsed="false">
      <c r="A594" s="99" t="s">
        <v>89</v>
      </c>
      <c r="B594" s="105" t="s">
        <v>92</v>
      </c>
      <c r="C594" s="99" t="s">
        <v>354</v>
      </c>
      <c r="D594" s="100" t="s">
        <v>355</v>
      </c>
      <c r="E594" s="99" t="s">
        <v>326</v>
      </c>
      <c r="F594" s="101" t="n">
        <v>0</v>
      </c>
      <c r="M594" s="106"/>
    </row>
    <row r="595" customFormat="false" ht="11.25" hidden="false" customHeight="false" outlineLevel="3" collapsed="false">
      <c r="A595" s="99" t="s">
        <v>89</v>
      </c>
      <c r="B595" s="105" t="s">
        <v>92</v>
      </c>
      <c r="C595" s="99" t="s">
        <v>354</v>
      </c>
      <c r="D595" s="100" t="s">
        <v>355</v>
      </c>
      <c r="E595" s="99" t="s">
        <v>327</v>
      </c>
      <c r="F595" s="101" t="n">
        <v>0</v>
      </c>
      <c r="M595" s="106"/>
    </row>
    <row r="596" customFormat="false" ht="11.25" hidden="false" customHeight="false" outlineLevel="3" collapsed="false">
      <c r="A596" s="99" t="s">
        <v>89</v>
      </c>
      <c r="B596" s="105" t="s">
        <v>92</v>
      </c>
      <c r="C596" s="99" t="s">
        <v>354</v>
      </c>
      <c r="D596" s="100" t="s">
        <v>355</v>
      </c>
      <c r="E596" s="99" t="s">
        <v>329</v>
      </c>
      <c r="F596" s="101" t="n">
        <v>81</v>
      </c>
      <c r="M596" s="106"/>
    </row>
    <row r="597" customFormat="false" ht="11.25" hidden="false" customHeight="false" outlineLevel="3" collapsed="false">
      <c r="A597" s="99" t="s">
        <v>89</v>
      </c>
      <c r="B597" s="105" t="s">
        <v>92</v>
      </c>
      <c r="C597" s="99" t="s">
        <v>354</v>
      </c>
      <c r="D597" s="100" t="s">
        <v>355</v>
      </c>
      <c r="E597" s="99" t="s">
        <v>330</v>
      </c>
      <c r="F597" s="101" t="n">
        <v>3826</v>
      </c>
      <c r="M597" s="106"/>
    </row>
    <row r="598" customFormat="false" ht="11.25" hidden="false" customHeight="false" outlineLevel="3" collapsed="false">
      <c r="A598" s="99" t="s">
        <v>89</v>
      </c>
      <c r="B598" s="105" t="s">
        <v>92</v>
      </c>
      <c r="C598" s="99" t="s">
        <v>354</v>
      </c>
      <c r="D598" s="100" t="s">
        <v>355</v>
      </c>
      <c r="E598" s="99" t="s">
        <v>328</v>
      </c>
      <c r="F598" s="101" t="n">
        <v>0</v>
      </c>
      <c r="M598" s="106"/>
    </row>
    <row r="599" customFormat="false" ht="11.25" hidden="false" customHeight="false" outlineLevel="3" collapsed="false">
      <c r="A599" s="99" t="s">
        <v>89</v>
      </c>
      <c r="B599" s="105" t="s">
        <v>92</v>
      </c>
      <c r="C599" s="99" t="s">
        <v>354</v>
      </c>
      <c r="D599" s="100" t="s">
        <v>355</v>
      </c>
      <c r="E599" s="99" t="s">
        <v>339</v>
      </c>
      <c r="F599" s="101" t="n">
        <v>2415</v>
      </c>
      <c r="M599" s="106"/>
    </row>
    <row r="600" customFormat="false" ht="11.25" hidden="false" customHeight="false" outlineLevel="2" collapsed="false">
      <c r="B600" s="105"/>
      <c r="C600" s="107" t="s">
        <v>356</v>
      </c>
      <c r="F600" s="101" t="n">
        <f aca="false">SUBTOTAL(9,F593:F599)</f>
        <v>16450</v>
      </c>
      <c r="M600" s="106"/>
    </row>
    <row r="601" customFormat="false" ht="11.25" hidden="false" customHeight="false" outlineLevel="1" collapsed="false">
      <c r="B601" s="108" t="s">
        <v>579</v>
      </c>
      <c r="F601" s="101" t="n">
        <f aca="false">SUBTOTAL(9,F593:F599)</f>
        <v>16450</v>
      </c>
      <c r="M601" s="106"/>
    </row>
    <row r="602" customFormat="false" ht="11.25" hidden="false" customHeight="false" outlineLevel="3" collapsed="false">
      <c r="A602" s="99" t="s">
        <v>94</v>
      </c>
      <c r="B602" s="105" t="s">
        <v>93</v>
      </c>
      <c r="C602" s="99" t="s">
        <v>361</v>
      </c>
      <c r="D602" s="100" t="s">
        <v>355</v>
      </c>
      <c r="E602" s="99" t="s">
        <v>330</v>
      </c>
      <c r="F602" s="101" t="n">
        <v>3975</v>
      </c>
      <c r="M602" s="106"/>
    </row>
    <row r="603" customFormat="false" ht="11.25" hidden="false" customHeight="false" outlineLevel="2" collapsed="false">
      <c r="B603" s="105"/>
      <c r="C603" s="107" t="s">
        <v>362</v>
      </c>
      <c r="F603" s="101" t="n">
        <f aca="false">SUBTOTAL(9,F602)</f>
        <v>3975</v>
      </c>
      <c r="M603" s="106"/>
    </row>
    <row r="604" customFormat="false" ht="11.25" hidden="false" customHeight="false" outlineLevel="1" collapsed="false">
      <c r="B604" s="108" t="s">
        <v>580</v>
      </c>
      <c r="F604" s="101" t="n">
        <f aca="false">SUBTOTAL(9,F602)</f>
        <v>3975</v>
      </c>
      <c r="M604" s="106"/>
    </row>
    <row r="605" customFormat="false" ht="11.25" hidden="false" customHeight="false" outlineLevel="3" collapsed="false">
      <c r="A605" s="99" t="s">
        <v>194</v>
      </c>
      <c r="B605" s="105" t="s">
        <v>193</v>
      </c>
      <c r="C605" s="99" t="s">
        <v>581</v>
      </c>
      <c r="D605" s="100" t="s">
        <v>372</v>
      </c>
      <c r="E605" s="99" t="s">
        <v>325</v>
      </c>
      <c r="F605" s="101" t="n">
        <v>4604</v>
      </c>
      <c r="M605" s="106"/>
    </row>
    <row r="606" customFormat="false" ht="11.25" hidden="false" customHeight="false" outlineLevel="2" collapsed="false">
      <c r="B606" s="105"/>
      <c r="C606" s="107" t="s">
        <v>582</v>
      </c>
      <c r="F606" s="101" t="n">
        <f aca="false">SUBTOTAL(9,F605)</f>
        <v>4604</v>
      </c>
      <c r="M606" s="106"/>
    </row>
    <row r="607" customFormat="false" ht="11.25" hidden="false" customHeight="false" outlineLevel="1" collapsed="false">
      <c r="B607" s="108" t="s">
        <v>583</v>
      </c>
      <c r="F607" s="101" t="n">
        <f aca="false">SUBTOTAL(9,F605)</f>
        <v>4604</v>
      </c>
      <c r="M607" s="106"/>
    </row>
    <row r="608" customFormat="false" ht="11.25" hidden="false" customHeight="false" outlineLevel="3" collapsed="false">
      <c r="A608" s="99" t="s">
        <v>254</v>
      </c>
      <c r="B608" s="105" t="s">
        <v>253</v>
      </c>
      <c r="C608" s="99" t="s">
        <v>584</v>
      </c>
      <c r="D608" s="100" t="s">
        <v>372</v>
      </c>
      <c r="E608" s="99" t="s">
        <v>325</v>
      </c>
      <c r="F608" s="101" t="n">
        <v>259</v>
      </c>
      <c r="M608" s="106"/>
    </row>
    <row r="609" customFormat="false" ht="11.25" hidden="false" customHeight="false" outlineLevel="3" collapsed="false">
      <c r="A609" s="99" t="s">
        <v>254</v>
      </c>
      <c r="B609" s="105" t="s">
        <v>253</v>
      </c>
      <c r="C609" s="99" t="s">
        <v>584</v>
      </c>
      <c r="D609" s="100" t="s">
        <v>372</v>
      </c>
      <c r="E609" s="99" t="s">
        <v>326</v>
      </c>
      <c r="F609" s="101" t="n">
        <v>842</v>
      </c>
      <c r="M609" s="106"/>
    </row>
    <row r="610" customFormat="false" ht="11.25" hidden="false" customHeight="false" outlineLevel="3" collapsed="false">
      <c r="A610" s="99" t="s">
        <v>254</v>
      </c>
      <c r="B610" s="105" t="s">
        <v>253</v>
      </c>
      <c r="C610" s="99" t="s">
        <v>584</v>
      </c>
      <c r="D610" s="100" t="s">
        <v>372</v>
      </c>
      <c r="E610" s="99" t="s">
        <v>327</v>
      </c>
      <c r="F610" s="101" t="n">
        <v>209</v>
      </c>
      <c r="M610" s="106"/>
    </row>
    <row r="611" customFormat="false" ht="11.25" hidden="false" customHeight="false" outlineLevel="2" collapsed="false">
      <c r="B611" s="105"/>
      <c r="C611" s="107" t="s">
        <v>585</v>
      </c>
      <c r="F611" s="101" t="n">
        <f aca="false">SUBTOTAL(9,F608:F610)</f>
        <v>1310</v>
      </c>
      <c r="M611" s="106"/>
    </row>
    <row r="612" customFormat="false" ht="11.25" hidden="false" customHeight="false" outlineLevel="1" collapsed="false">
      <c r="B612" s="108" t="s">
        <v>586</v>
      </c>
      <c r="F612" s="101" t="n">
        <f aca="false">SUBTOTAL(9,F608:F610)</f>
        <v>1310</v>
      </c>
      <c r="M612" s="106"/>
    </row>
    <row r="613" customFormat="false" ht="11.25" hidden="false" customHeight="false" outlineLevel="3" collapsed="false">
      <c r="A613" s="99" t="s">
        <v>96</v>
      </c>
      <c r="B613" s="105" t="s">
        <v>95</v>
      </c>
      <c r="C613" s="99" t="s">
        <v>361</v>
      </c>
      <c r="D613" s="100" t="s">
        <v>355</v>
      </c>
      <c r="E613" s="99" t="s">
        <v>325</v>
      </c>
      <c r="F613" s="101" t="n">
        <v>290</v>
      </c>
      <c r="M613" s="106"/>
    </row>
    <row r="614" customFormat="false" ht="11.25" hidden="false" customHeight="false" outlineLevel="3" collapsed="false">
      <c r="A614" s="99" t="s">
        <v>96</v>
      </c>
      <c r="B614" s="105" t="s">
        <v>95</v>
      </c>
      <c r="C614" s="99" t="s">
        <v>361</v>
      </c>
      <c r="D614" s="100" t="s">
        <v>355</v>
      </c>
      <c r="E614" s="99" t="s">
        <v>326</v>
      </c>
      <c r="F614" s="101" t="n">
        <v>0</v>
      </c>
      <c r="M614" s="106"/>
    </row>
    <row r="615" customFormat="false" ht="11.25" hidden="false" customHeight="false" outlineLevel="3" collapsed="false">
      <c r="A615" s="99" t="s">
        <v>96</v>
      </c>
      <c r="B615" s="105" t="s">
        <v>95</v>
      </c>
      <c r="C615" s="99" t="s">
        <v>361</v>
      </c>
      <c r="D615" s="100" t="s">
        <v>355</v>
      </c>
      <c r="E615" s="99" t="s">
        <v>327</v>
      </c>
      <c r="F615" s="101" t="n">
        <v>0</v>
      </c>
      <c r="M615" s="106"/>
    </row>
    <row r="616" customFormat="false" ht="11.25" hidden="false" customHeight="false" outlineLevel="3" collapsed="false">
      <c r="A616" s="99" t="s">
        <v>96</v>
      </c>
      <c r="B616" s="105" t="s">
        <v>95</v>
      </c>
      <c r="C616" s="99" t="s">
        <v>361</v>
      </c>
      <c r="D616" s="100" t="s">
        <v>355</v>
      </c>
      <c r="E616" s="99" t="s">
        <v>328</v>
      </c>
      <c r="F616" s="101" t="n">
        <v>0</v>
      </c>
      <c r="M616" s="106"/>
    </row>
    <row r="617" customFormat="false" ht="11.25" hidden="false" customHeight="false" outlineLevel="3" collapsed="false">
      <c r="A617" s="99" t="s">
        <v>96</v>
      </c>
      <c r="B617" s="105" t="s">
        <v>95</v>
      </c>
      <c r="C617" s="99" t="s">
        <v>361</v>
      </c>
      <c r="D617" s="100" t="s">
        <v>355</v>
      </c>
      <c r="E617" s="99" t="s">
        <v>339</v>
      </c>
      <c r="F617" s="101" t="n">
        <v>181</v>
      </c>
      <c r="M617" s="106"/>
    </row>
    <row r="618" customFormat="false" ht="11.25" hidden="false" customHeight="false" outlineLevel="2" collapsed="false">
      <c r="B618" s="105"/>
      <c r="C618" s="107" t="s">
        <v>362</v>
      </c>
      <c r="F618" s="101" t="n">
        <f aca="false">SUBTOTAL(9,F613:F617)</f>
        <v>471</v>
      </c>
      <c r="M618" s="106"/>
    </row>
    <row r="619" customFormat="false" ht="11.25" hidden="false" customHeight="false" outlineLevel="1" collapsed="false">
      <c r="B619" s="108" t="s">
        <v>587</v>
      </c>
      <c r="F619" s="101" t="n">
        <f aca="false">SUBTOTAL(9,F613:F617)</f>
        <v>471</v>
      </c>
      <c r="M619" s="106"/>
    </row>
    <row r="620" customFormat="false" ht="11.25" hidden="false" customHeight="false" outlineLevel="3" collapsed="false">
      <c r="A620" s="99" t="s">
        <v>256</v>
      </c>
      <c r="B620" s="105" t="s">
        <v>255</v>
      </c>
      <c r="C620" s="99" t="s">
        <v>588</v>
      </c>
      <c r="D620" s="100" t="s">
        <v>372</v>
      </c>
      <c r="E620" s="99" t="s">
        <v>325</v>
      </c>
      <c r="F620" s="101" t="n">
        <v>309</v>
      </c>
      <c r="M620" s="106"/>
    </row>
    <row r="621" customFormat="false" ht="11.25" hidden="false" customHeight="false" outlineLevel="3" collapsed="false">
      <c r="A621" s="99" t="s">
        <v>256</v>
      </c>
      <c r="B621" s="105" t="s">
        <v>255</v>
      </c>
      <c r="C621" s="99" t="s">
        <v>588</v>
      </c>
      <c r="D621" s="100" t="s">
        <v>372</v>
      </c>
      <c r="E621" s="99" t="s">
        <v>329</v>
      </c>
      <c r="F621" s="101" t="n">
        <v>12</v>
      </c>
      <c r="M621" s="106"/>
    </row>
    <row r="622" customFormat="false" ht="11.25" hidden="false" customHeight="false" outlineLevel="2" collapsed="false">
      <c r="B622" s="105"/>
      <c r="C622" s="107" t="s">
        <v>589</v>
      </c>
      <c r="F622" s="101" t="n">
        <f aca="false">SUBTOTAL(9,F620:F621)</f>
        <v>321</v>
      </c>
      <c r="M622" s="106"/>
    </row>
    <row r="623" customFormat="false" ht="11.25" hidden="false" customHeight="false" outlineLevel="1" collapsed="false">
      <c r="B623" s="108" t="s">
        <v>590</v>
      </c>
      <c r="F623" s="101" t="n">
        <f aca="false">SUBTOTAL(9,F620:F621)</f>
        <v>321</v>
      </c>
      <c r="M623" s="106"/>
    </row>
    <row r="624" customFormat="false" ht="11.25" hidden="false" customHeight="false" outlineLevel="3" collapsed="false">
      <c r="A624" s="99" t="s">
        <v>98</v>
      </c>
      <c r="B624" s="105" t="s">
        <v>97</v>
      </c>
      <c r="C624" s="99" t="s">
        <v>358</v>
      </c>
      <c r="D624" s="100" t="s">
        <v>355</v>
      </c>
      <c r="E624" s="99" t="s">
        <v>339</v>
      </c>
      <c r="F624" s="101" t="n">
        <v>11418</v>
      </c>
      <c r="M624" s="106"/>
    </row>
    <row r="625" customFormat="false" ht="11.25" hidden="false" customHeight="false" outlineLevel="2" collapsed="false">
      <c r="B625" s="105"/>
      <c r="C625" s="107" t="s">
        <v>359</v>
      </c>
      <c r="F625" s="101" t="n">
        <f aca="false">SUBTOTAL(9,F624)</f>
        <v>11418</v>
      </c>
      <c r="M625" s="106"/>
    </row>
    <row r="626" customFormat="false" ht="11.25" hidden="false" customHeight="false" outlineLevel="1" collapsed="false">
      <c r="B626" s="108" t="s">
        <v>591</v>
      </c>
      <c r="F626" s="101" t="n">
        <f aca="false">SUBTOTAL(9,F624)</f>
        <v>11418</v>
      </c>
      <c r="M626" s="106"/>
    </row>
    <row r="627" customFormat="false" ht="11.25" hidden="false" customHeight="false" outlineLevel="3" collapsed="false">
      <c r="A627" s="99" t="s">
        <v>100</v>
      </c>
      <c r="B627" s="105" t="s">
        <v>195</v>
      </c>
      <c r="C627" s="99" t="s">
        <v>592</v>
      </c>
      <c r="D627" s="100" t="s">
        <v>355</v>
      </c>
      <c r="E627" s="99" t="s">
        <v>339</v>
      </c>
      <c r="F627" s="101" t="n">
        <v>9750</v>
      </c>
      <c r="M627" s="106"/>
    </row>
    <row r="628" customFormat="false" ht="11.25" hidden="false" customHeight="false" outlineLevel="2" collapsed="false">
      <c r="B628" s="105"/>
      <c r="C628" s="107" t="s">
        <v>593</v>
      </c>
      <c r="F628" s="101" t="n">
        <f aca="false">SUBTOTAL(9,F627)</f>
        <v>9750</v>
      </c>
      <c r="M628" s="106"/>
    </row>
    <row r="629" customFormat="false" ht="11.25" hidden="false" customHeight="false" outlineLevel="1" collapsed="false">
      <c r="B629" s="108" t="s">
        <v>594</v>
      </c>
      <c r="F629" s="101" t="n">
        <f aca="false">SUBTOTAL(9,F627)</f>
        <v>9750</v>
      </c>
      <c r="M629" s="106"/>
    </row>
    <row r="630" customFormat="false" ht="11.25" hidden="false" customHeight="false" outlineLevel="3" collapsed="false">
      <c r="A630" s="99" t="s">
        <v>100</v>
      </c>
      <c r="B630" s="105" t="s">
        <v>196</v>
      </c>
      <c r="C630" s="99" t="s">
        <v>592</v>
      </c>
      <c r="D630" s="100" t="s">
        <v>355</v>
      </c>
      <c r="E630" s="99" t="s">
        <v>325</v>
      </c>
      <c r="F630" s="101" t="n">
        <v>25195</v>
      </c>
      <c r="M630" s="106"/>
    </row>
    <row r="631" customFormat="false" ht="11.25" hidden="false" customHeight="false" outlineLevel="3" collapsed="false">
      <c r="A631" s="99" t="s">
        <v>100</v>
      </c>
      <c r="B631" s="105" t="s">
        <v>196</v>
      </c>
      <c r="C631" s="99" t="s">
        <v>592</v>
      </c>
      <c r="D631" s="100" t="s">
        <v>355</v>
      </c>
      <c r="E631" s="99" t="s">
        <v>326</v>
      </c>
      <c r="F631" s="101" t="n">
        <v>0</v>
      </c>
      <c r="M631" s="106"/>
    </row>
    <row r="632" customFormat="false" ht="11.25" hidden="false" customHeight="false" outlineLevel="3" collapsed="false">
      <c r="A632" s="99" t="s">
        <v>100</v>
      </c>
      <c r="B632" s="105" t="s">
        <v>196</v>
      </c>
      <c r="C632" s="99" t="s">
        <v>592</v>
      </c>
      <c r="D632" s="100" t="s">
        <v>355</v>
      </c>
      <c r="E632" s="99" t="s">
        <v>327</v>
      </c>
      <c r="F632" s="101" t="n">
        <v>0</v>
      </c>
      <c r="M632" s="106"/>
    </row>
    <row r="633" customFormat="false" ht="11.25" hidden="false" customHeight="false" outlineLevel="3" collapsed="false">
      <c r="A633" s="99" t="s">
        <v>100</v>
      </c>
      <c r="B633" s="105" t="s">
        <v>196</v>
      </c>
      <c r="C633" s="99" t="s">
        <v>592</v>
      </c>
      <c r="D633" s="100" t="s">
        <v>355</v>
      </c>
      <c r="E633" s="99" t="s">
        <v>329</v>
      </c>
      <c r="F633" s="101" t="n">
        <v>15725</v>
      </c>
      <c r="M633" s="106"/>
    </row>
    <row r="634" customFormat="false" ht="11.25" hidden="false" customHeight="false" outlineLevel="2" collapsed="false">
      <c r="B634" s="105"/>
      <c r="C634" s="107" t="s">
        <v>593</v>
      </c>
      <c r="F634" s="101" t="n">
        <f aca="false">SUBTOTAL(9,F630:F633)</f>
        <v>40920</v>
      </c>
      <c r="M634" s="106"/>
    </row>
    <row r="635" customFormat="false" ht="11.25" hidden="false" customHeight="false" outlineLevel="1" collapsed="false">
      <c r="B635" s="108" t="s">
        <v>595</v>
      </c>
      <c r="F635" s="101" t="n">
        <f aca="false">SUBTOTAL(9,F630:F633)</f>
        <v>40920</v>
      </c>
      <c r="M635" s="106"/>
    </row>
    <row r="636" customFormat="false" ht="11.25" hidden="false" customHeight="false" outlineLevel="3" collapsed="false">
      <c r="A636" s="99" t="s">
        <v>100</v>
      </c>
      <c r="B636" s="105" t="s">
        <v>197</v>
      </c>
      <c r="C636" s="99" t="s">
        <v>592</v>
      </c>
      <c r="D636" s="100" t="s">
        <v>355</v>
      </c>
      <c r="E636" s="99" t="s">
        <v>325</v>
      </c>
      <c r="F636" s="101" t="n">
        <v>12597</v>
      </c>
      <c r="M636" s="106"/>
    </row>
    <row r="637" customFormat="false" ht="11.25" hidden="false" customHeight="false" outlineLevel="3" collapsed="false">
      <c r="A637" s="99" t="s">
        <v>100</v>
      </c>
      <c r="B637" s="105" t="s">
        <v>197</v>
      </c>
      <c r="C637" s="99" t="s">
        <v>592</v>
      </c>
      <c r="D637" s="100" t="s">
        <v>355</v>
      </c>
      <c r="E637" s="99" t="s">
        <v>327</v>
      </c>
      <c r="F637" s="101" t="n">
        <v>0</v>
      </c>
      <c r="M637" s="106"/>
    </row>
    <row r="638" customFormat="false" ht="11.25" hidden="false" customHeight="false" outlineLevel="3" collapsed="false">
      <c r="A638" s="99" t="s">
        <v>100</v>
      </c>
      <c r="B638" s="105" t="s">
        <v>197</v>
      </c>
      <c r="C638" s="99" t="s">
        <v>592</v>
      </c>
      <c r="D638" s="100" t="s">
        <v>355</v>
      </c>
      <c r="E638" s="99" t="s">
        <v>330</v>
      </c>
      <c r="F638" s="101" t="n">
        <v>7863</v>
      </c>
      <c r="M638" s="106"/>
    </row>
    <row r="639" customFormat="false" ht="11.25" hidden="false" customHeight="false" outlineLevel="2" collapsed="false">
      <c r="B639" s="105"/>
      <c r="C639" s="107" t="s">
        <v>593</v>
      </c>
      <c r="F639" s="101" t="n">
        <f aca="false">SUBTOTAL(9,F636:F638)</f>
        <v>20460</v>
      </c>
      <c r="M639" s="106"/>
    </row>
    <row r="640" customFormat="false" ht="11.25" hidden="false" customHeight="false" outlineLevel="1" collapsed="false">
      <c r="B640" s="108" t="s">
        <v>596</v>
      </c>
      <c r="F640" s="101" t="n">
        <f aca="false">SUBTOTAL(9,F636:F638)</f>
        <v>20460</v>
      </c>
      <c r="M640" s="106"/>
    </row>
    <row r="641" customFormat="false" ht="11.25" hidden="false" customHeight="false" outlineLevel="3" collapsed="false">
      <c r="A641" s="99" t="s">
        <v>100</v>
      </c>
      <c r="B641" s="105" t="s">
        <v>198</v>
      </c>
      <c r="C641" s="99" t="s">
        <v>592</v>
      </c>
      <c r="D641" s="100" t="s">
        <v>355</v>
      </c>
      <c r="E641" s="99" t="s">
        <v>330</v>
      </c>
      <c r="F641" s="101" t="n">
        <v>40000</v>
      </c>
      <c r="M641" s="106"/>
    </row>
    <row r="642" customFormat="false" ht="11.25" hidden="false" customHeight="false" outlineLevel="2" collapsed="false">
      <c r="B642" s="105"/>
      <c r="C642" s="107" t="s">
        <v>593</v>
      </c>
      <c r="F642" s="101" t="n">
        <f aca="false">SUBTOTAL(9,F641)</f>
        <v>40000</v>
      </c>
      <c r="M642" s="106"/>
    </row>
    <row r="643" customFormat="false" ht="11.25" hidden="false" customHeight="false" outlineLevel="1" collapsed="false">
      <c r="B643" s="108" t="s">
        <v>597</v>
      </c>
      <c r="F643" s="101" t="n">
        <f aca="false">SUBTOTAL(9,F641)</f>
        <v>40000</v>
      </c>
      <c r="M643" s="106"/>
    </row>
    <row r="644" customFormat="false" ht="11.25" hidden="false" customHeight="false" outlineLevel="3" collapsed="false">
      <c r="A644" s="99" t="s">
        <v>100</v>
      </c>
      <c r="B644" s="105" t="s">
        <v>199</v>
      </c>
      <c r="C644" s="99" t="s">
        <v>592</v>
      </c>
      <c r="D644" s="100" t="s">
        <v>355</v>
      </c>
      <c r="E644" s="99" t="s">
        <v>337</v>
      </c>
      <c r="F644" s="101" t="n">
        <v>10795</v>
      </c>
      <c r="M644" s="106"/>
    </row>
    <row r="645" customFormat="false" ht="11.25" hidden="false" customHeight="false" outlineLevel="2" collapsed="false">
      <c r="B645" s="105"/>
      <c r="C645" s="107" t="s">
        <v>593</v>
      </c>
      <c r="F645" s="101" t="n">
        <f aca="false">SUBTOTAL(9,F644)</f>
        <v>10795</v>
      </c>
      <c r="M645" s="106"/>
    </row>
    <row r="646" customFormat="false" ht="11.25" hidden="false" customHeight="false" outlineLevel="1" collapsed="false">
      <c r="B646" s="108" t="s">
        <v>598</v>
      </c>
      <c r="F646" s="101" t="n">
        <f aca="false">SUBTOTAL(9,F644)</f>
        <v>10795</v>
      </c>
      <c r="M646" s="106"/>
    </row>
    <row r="647" customFormat="false" ht="11.25" hidden="false" customHeight="false" outlineLevel="3" collapsed="false">
      <c r="A647" s="99" t="s">
        <v>100</v>
      </c>
      <c r="B647" s="105" t="s">
        <v>200</v>
      </c>
      <c r="C647" s="99" t="s">
        <v>592</v>
      </c>
      <c r="D647" s="100" t="s">
        <v>355</v>
      </c>
      <c r="E647" s="99" t="s">
        <v>336</v>
      </c>
      <c r="F647" s="101" t="n">
        <v>3975</v>
      </c>
      <c r="M647" s="106"/>
    </row>
    <row r="648" customFormat="false" ht="11.25" hidden="false" customHeight="false" outlineLevel="2" collapsed="false">
      <c r="B648" s="105"/>
      <c r="C648" s="107" t="s">
        <v>593</v>
      </c>
      <c r="F648" s="101" t="n">
        <f aca="false">SUBTOTAL(9,F647)</f>
        <v>3975</v>
      </c>
      <c r="M648" s="106"/>
    </row>
    <row r="649" customFormat="false" ht="11.25" hidden="false" customHeight="false" outlineLevel="1" collapsed="false">
      <c r="B649" s="108" t="s">
        <v>599</v>
      </c>
      <c r="F649" s="101" t="n">
        <f aca="false">SUBTOTAL(9,F647)</f>
        <v>3975</v>
      </c>
      <c r="M649" s="106"/>
    </row>
    <row r="650" customFormat="false" ht="11.25" hidden="false" customHeight="false" outlineLevel="3" collapsed="false">
      <c r="A650" s="99" t="s">
        <v>100</v>
      </c>
      <c r="B650" s="105" t="s">
        <v>99</v>
      </c>
      <c r="C650" s="99" t="s">
        <v>358</v>
      </c>
      <c r="D650" s="100" t="s">
        <v>355</v>
      </c>
      <c r="E650" s="99" t="s">
        <v>335</v>
      </c>
      <c r="F650" s="101" t="n">
        <v>11418</v>
      </c>
      <c r="M650" s="106"/>
    </row>
    <row r="651" customFormat="false" ht="11.25" hidden="false" customHeight="false" outlineLevel="2" collapsed="false">
      <c r="B651" s="105"/>
      <c r="C651" s="107" t="s">
        <v>359</v>
      </c>
      <c r="F651" s="101" t="n">
        <f aca="false">SUBTOTAL(9,F650)</f>
        <v>11418</v>
      </c>
      <c r="M651" s="106"/>
    </row>
    <row r="652" customFormat="false" ht="11.25" hidden="false" customHeight="false" outlineLevel="1" collapsed="false">
      <c r="B652" s="108" t="s">
        <v>600</v>
      </c>
      <c r="F652" s="101" t="n">
        <f aca="false">SUBTOTAL(9,F650)</f>
        <v>11418</v>
      </c>
      <c r="M652" s="106"/>
    </row>
    <row r="653" customFormat="false" ht="11.25" hidden="false" customHeight="false" outlineLevel="3" collapsed="false">
      <c r="A653" s="99" t="s">
        <v>100</v>
      </c>
      <c r="B653" s="105" t="s">
        <v>201</v>
      </c>
      <c r="C653" s="99" t="s">
        <v>592</v>
      </c>
      <c r="D653" s="100" t="s">
        <v>355</v>
      </c>
      <c r="E653" s="99" t="s">
        <v>329</v>
      </c>
      <c r="F653" s="101" t="n">
        <v>8225</v>
      </c>
      <c r="M653" s="106"/>
    </row>
    <row r="654" customFormat="false" ht="11.25" hidden="false" customHeight="false" outlineLevel="2" collapsed="false">
      <c r="B654" s="105"/>
      <c r="C654" s="107" t="s">
        <v>593</v>
      </c>
      <c r="F654" s="101" t="n">
        <f aca="false">SUBTOTAL(9,F653)</f>
        <v>8225</v>
      </c>
      <c r="M654" s="106"/>
    </row>
    <row r="655" customFormat="false" ht="11.25" hidden="false" customHeight="false" outlineLevel="1" collapsed="false">
      <c r="B655" s="108" t="s">
        <v>601</v>
      </c>
      <c r="F655" s="101" t="n">
        <f aca="false">SUBTOTAL(9,F653)</f>
        <v>8225</v>
      </c>
      <c r="M655" s="106"/>
    </row>
    <row r="656" customFormat="false" ht="11.25" hidden="false" customHeight="false" outlineLevel="3" collapsed="false">
      <c r="A656" s="99" t="s">
        <v>100</v>
      </c>
      <c r="B656" s="105" t="s">
        <v>202</v>
      </c>
      <c r="C656" s="99" t="s">
        <v>592</v>
      </c>
      <c r="D656" s="100" t="s">
        <v>355</v>
      </c>
      <c r="E656" s="99" t="s">
        <v>336</v>
      </c>
      <c r="F656" s="101" t="n">
        <v>3413</v>
      </c>
      <c r="M656" s="106"/>
    </row>
    <row r="657" customFormat="false" ht="11.25" hidden="false" customHeight="false" outlineLevel="2" collapsed="false">
      <c r="B657" s="105"/>
      <c r="C657" s="107" t="s">
        <v>593</v>
      </c>
      <c r="F657" s="101" t="n">
        <f aca="false">SUBTOTAL(9,F656)</f>
        <v>3413</v>
      </c>
      <c r="M657" s="106"/>
    </row>
    <row r="658" customFormat="false" ht="11.25" hidden="false" customHeight="false" outlineLevel="1" collapsed="false">
      <c r="B658" s="108" t="s">
        <v>602</v>
      </c>
      <c r="F658" s="101" t="n">
        <f aca="false">SUBTOTAL(9,F656)</f>
        <v>3413</v>
      </c>
      <c r="M658" s="106"/>
    </row>
    <row r="659" customFormat="false" ht="11.25" hidden="false" customHeight="false" outlineLevel="3" collapsed="false">
      <c r="A659" s="99" t="s">
        <v>293</v>
      </c>
      <c r="B659" s="105" t="s">
        <v>292</v>
      </c>
      <c r="C659" s="99" t="s">
        <v>603</v>
      </c>
      <c r="D659" s="100" t="s">
        <v>355</v>
      </c>
      <c r="E659" s="99" t="s">
        <v>325</v>
      </c>
      <c r="F659" s="101" t="n">
        <v>14162</v>
      </c>
      <c r="M659" s="106"/>
    </row>
    <row r="660" customFormat="false" ht="11.25" hidden="false" customHeight="false" outlineLevel="3" collapsed="false">
      <c r="A660" s="99" t="s">
        <v>293</v>
      </c>
      <c r="B660" s="105" t="s">
        <v>292</v>
      </c>
      <c r="C660" s="99" t="s">
        <v>603</v>
      </c>
      <c r="D660" s="100" t="s">
        <v>355</v>
      </c>
      <c r="E660" s="99" t="s">
        <v>326</v>
      </c>
      <c r="F660" s="101" t="n">
        <v>0</v>
      </c>
      <c r="M660" s="106"/>
    </row>
    <row r="661" customFormat="false" ht="11.25" hidden="false" customHeight="false" outlineLevel="3" collapsed="false">
      <c r="A661" s="99" t="s">
        <v>293</v>
      </c>
      <c r="B661" s="105" t="s">
        <v>292</v>
      </c>
      <c r="C661" s="99" t="s">
        <v>603</v>
      </c>
      <c r="D661" s="100" t="s">
        <v>355</v>
      </c>
      <c r="E661" s="99" t="s">
        <v>327</v>
      </c>
      <c r="F661" s="101" t="n">
        <v>0</v>
      </c>
      <c r="M661" s="106"/>
    </row>
    <row r="662" customFormat="false" ht="11.25" hidden="false" customHeight="false" outlineLevel="3" collapsed="false">
      <c r="A662" s="99" t="s">
        <v>293</v>
      </c>
      <c r="B662" s="105" t="s">
        <v>292</v>
      </c>
      <c r="C662" s="99" t="s">
        <v>603</v>
      </c>
      <c r="D662" s="100" t="s">
        <v>355</v>
      </c>
      <c r="E662" s="99" t="s">
        <v>328</v>
      </c>
      <c r="F662" s="101" t="n">
        <v>0</v>
      </c>
      <c r="M662" s="106"/>
    </row>
    <row r="663" customFormat="false" ht="11.25" hidden="false" customHeight="false" outlineLevel="3" collapsed="false">
      <c r="A663" s="99" t="s">
        <v>293</v>
      </c>
      <c r="B663" s="105" t="s">
        <v>292</v>
      </c>
      <c r="C663" s="99" t="s">
        <v>603</v>
      </c>
      <c r="D663" s="100" t="s">
        <v>355</v>
      </c>
      <c r="E663" s="99" t="s">
        <v>339</v>
      </c>
      <c r="F663" s="101" t="n">
        <v>8838</v>
      </c>
      <c r="M663" s="106"/>
    </row>
    <row r="664" customFormat="false" ht="11.25" hidden="false" customHeight="false" outlineLevel="2" collapsed="false">
      <c r="B664" s="105"/>
      <c r="C664" s="107" t="s">
        <v>604</v>
      </c>
      <c r="F664" s="101" t="n">
        <f aca="false">SUBTOTAL(9,F659:F663)</f>
        <v>23000</v>
      </c>
      <c r="M664" s="106"/>
    </row>
    <row r="665" customFormat="false" ht="11.25" hidden="false" customHeight="false" outlineLevel="1" collapsed="false">
      <c r="B665" s="108" t="s">
        <v>605</v>
      </c>
      <c r="F665" s="101" t="n">
        <f aca="false">SUBTOTAL(9,F659:F663)</f>
        <v>23000</v>
      </c>
      <c r="M665" s="106"/>
    </row>
    <row r="666" customFormat="false" ht="11.25" hidden="false" customHeight="false" outlineLevel="3" collapsed="false">
      <c r="A666" s="99" t="s">
        <v>102</v>
      </c>
      <c r="B666" s="105" t="s">
        <v>101</v>
      </c>
      <c r="C666" s="99" t="s">
        <v>354</v>
      </c>
      <c r="D666" s="100" t="s">
        <v>355</v>
      </c>
      <c r="E666" s="99" t="s">
        <v>325</v>
      </c>
      <c r="F666" s="101" t="n">
        <v>3637</v>
      </c>
      <c r="M666" s="106"/>
    </row>
    <row r="667" customFormat="false" ht="11.25" hidden="false" customHeight="false" outlineLevel="3" collapsed="false">
      <c r="A667" s="99" t="s">
        <v>102</v>
      </c>
      <c r="B667" s="105" t="s">
        <v>101</v>
      </c>
      <c r="C667" s="99" t="s">
        <v>354</v>
      </c>
      <c r="D667" s="100" t="s">
        <v>355</v>
      </c>
      <c r="E667" s="99" t="s">
        <v>326</v>
      </c>
      <c r="F667" s="101" t="n">
        <v>0</v>
      </c>
      <c r="M667" s="106"/>
    </row>
    <row r="668" customFormat="false" ht="11.25" hidden="false" customHeight="false" outlineLevel="3" collapsed="false">
      <c r="A668" s="99" t="s">
        <v>102</v>
      </c>
      <c r="B668" s="105" t="s">
        <v>101</v>
      </c>
      <c r="C668" s="99" t="s">
        <v>354</v>
      </c>
      <c r="D668" s="100" t="s">
        <v>355</v>
      </c>
      <c r="E668" s="99" t="s">
        <v>327</v>
      </c>
      <c r="F668" s="101" t="n">
        <v>0</v>
      </c>
      <c r="M668" s="106"/>
    </row>
    <row r="669" customFormat="false" ht="11.25" hidden="false" customHeight="false" outlineLevel="3" collapsed="false">
      <c r="A669" s="99" t="s">
        <v>102</v>
      </c>
      <c r="B669" s="105" t="s">
        <v>101</v>
      </c>
      <c r="C669" s="99" t="s">
        <v>354</v>
      </c>
      <c r="D669" s="100" t="s">
        <v>355</v>
      </c>
      <c r="E669" s="99" t="s">
        <v>328</v>
      </c>
      <c r="F669" s="101" t="n">
        <v>0</v>
      </c>
      <c r="M669" s="106"/>
    </row>
    <row r="670" customFormat="false" ht="11.25" hidden="false" customHeight="false" outlineLevel="3" collapsed="false">
      <c r="A670" s="99" t="s">
        <v>102</v>
      </c>
      <c r="B670" s="105" t="s">
        <v>101</v>
      </c>
      <c r="C670" s="99" t="s">
        <v>354</v>
      </c>
      <c r="D670" s="100" t="s">
        <v>355</v>
      </c>
      <c r="E670" s="99" t="s">
        <v>339</v>
      </c>
      <c r="F670" s="101" t="n">
        <v>2272</v>
      </c>
      <c r="M670" s="106"/>
    </row>
    <row r="671" customFormat="false" ht="11.25" hidden="false" customHeight="false" outlineLevel="2" collapsed="false">
      <c r="B671" s="105"/>
      <c r="C671" s="107" t="s">
        <v>356</v>
      </c>
      <c r="F671" s="101" t="n">
        <f aca="false">SUBTOTAL(9,F666:F670)</f>
        <v>5909</v>
      </c>
      <c r="M671" s="106"/>
    </row>
    <row r="672" customFormat="false" ht="11.25" hidden="false" customHeight="false" outlineLevel="1" collapsed="false">
      <c r="B672" s="108" t="s">
        <v>606</v>
      </c>
      <c r="F672" s="101" t="n">
        <f aca="false">SUBTOTAL(9,F666:F670)</f>
        <v>5909</v>
      </c>
      <c r="M672" s="106"/>
    </row>
    <row r="673" customFormat="false" ht="11.25" hidden="false" customHeight="false" outlineLevel="3" collapsed="false">
      <c r="A673" s="99" t="s">
        <v>104</v>
      </c>
      <c r="B673" s="105" t="s">
        <v>103</v>
      </c>
      <c r="C673" s="99" t="s">
        <v>358</v>
      </c>
      <c r="D673" s="100" t="s">
        <v>355</v>
      </c>
      <c r="E673" s="99" t="s">
        <v>325</v>
      </c>
      <c r="F673" s="101" t="n">
        <v>0</v>
      </c>
      <c r="M673" s="106"/>
    </row>
    <row r="674" customFormat="false" ht="11.25" hidden="false" customHeight="false" outlineLevel="3" collapsed="false">
      <c r="A674" s="99" t="s">
        <v>104</v>
      </c>
      <c r="B674" s="105" t="s">
        <v>103</v>
      </c>
      <c r="C674" s="99" t="s">
        <v>358</v>
      </c>
      <c r="D674" s="100" t="s">
        <v>355</v>
      </c>
      <c r="E674" s="99" t="s">
        <v>326</v>
      </c>
      <c r="F674" s="101" t="n">
        <v>0</v>
      </c>
      <c r="M674" s="106"/>
    </row>
    <row r="675" customFormat="false" ht="11.25" hidden="false" customHeight="false" outlineLevel="3" collapsed="false">
      <c r="A675" s="99" t="s">
        <v>104</v>
      </c>
      <c r="B675" s="105" t="s">
        <v>103</v>
      </c>
      <c r="C675" s="99" t="s">
        <v>358</v>
      </c>
      <c r="D675" s="100" t="s">
        <v>355</v>
      </c>
      <c r="E675" s="99" t="s">
        <v>327</v>
      </c>
      <c r="F675" s="101" t="n">
        <v>4409</v>
      </c>
      <c r="M675" s="106"/>
    </row>
    <row r="676" customFormat="false" ht="11.25" hidden="false" customHeight="false" outlineLevel="3" collapsed="false">
      <c r="A676" s="99" t="s">
        <v>104</v>
      </c>
      <c r="B676" s="105" t="s">
        <v>103</v>
      </c>
      <c r="C676" s="99" t="s">
        <v>358</v>
      </c>
      <c r="D676" s="100" t="s">
        <v>355</v>
      </c>
      <c r="E676" s="99" t="s">
        <v>330</v>
      </c>
      <c r="F676" s="101" t="n">
        <v>35</v>
      </c>
      <c r="M676" s="106"/>
    </row>
    <row r="677" customFormat="false" ht="11.25" hidden="false" customHeight="false" outlineLevel="3" collapsed="false">
      <c r="A677" s="99" t="s">
        <v>104</v>
      </c>
      <c r="B677" s="105" t="s">
        <v>103</v>
      </c>
      <c r="C677" s="99" t="s">
        <v>358</v>
      </c>
      <c r="D677" s="100" t="s">
        <v>355</v>
      </c>
      <c r="E677" s="99" t="s">
        <v>328</v>
      </c>
      <c r="F677" s="101" t="n">
        <v>0</v>
      </c>
      <c r="M677" s="106"/>
    </row>
    <row r="678" customFormat="false" ht="11.25" hidden="false" customHeight="false" outlineLevel="3" collapsed="false">
      <c r="A678" s="99" t="s">
        <v>104</v>
      </c>
      <c r="B678" s="105" t="s">
        <v>103</v>
      </c>
      <c r="C678" s="99" t="s">
        <v>358</v>
      </c>
      <c r="D678" s="100" t="s">
        <v>355</v>
      </c>
      <c r="E678" s="99" t="s">
        <v>337</v>
      </c>
      <c r="F678" s="101" t="n">
        <v>1666</v>
      </c>
      <c r="M678" s="106"/>
    </row>
    <row r="679" customFormat="false" ht="11.25" hidden="false" customHeight="false" outlineLevel="3" collapsed="false">
      <c r="A679" s="99" t="s">
        <v>104</v>
      </c>
      <c r="B679" s="105" t="s">
        <v>103</v>
      </c>
      <c r="C679" s="99" t="s">
        <v>358</v>
      </c>
      <c r="D679" s="100" t="s">
        <v>355</v>
      </c>
      <c r="E679" s="99" t="s">
        <v>339</v>
      </c>
      <c r="F679" s="101" t="n">
        <v>1051</v>
      </c>
      <c r="M679" s="106"/>
    </row>
    <row r="680" customFormat="false" ht="11.25" hidden="false" customHeight="false" outlineLevel="2" collapsed="false">
      <c r="B680" s="105"/>
      <c r="C680" s="107" t="s">
        <v>359</v>
      </c>
      <c r="F680" s="101" t="n">
        <f aca="false">SUBTOTAL(9,F673:F679)</f>
        <v>7161</v>
      </c>
      <c r="M680" s="106"/>
    </row>
    <row r="681" customFormat="false" ht="11.25" hidden="false" customHeight="false" outlineLevel="1" collapsed="false">
      <c r="B681" s="108" t="s">
        <v>607</v>
      </c>
      <c r="F681" s="101" t="n">
        <f aca="false">SUBTOTAL(9,F673:F679)</f>
        <v>7161</v>
      </c>
      <c r="M681" s="106"/>
    </row>
    <row r="682" customFormat="false" ht="11.25" hidden="false" customHeight="false" outlineLevel="3" collapsed="false">
      <c r="A682" s="99" t="s">
        <v>204</v>
      </c>
      <c r="B682" s="105" t="s">
        <v>203</v>
      </c>
      <c r="C682" s="99" t="s">
        <v>608</v>
      </c>
      <c r="D682" s="100" t="s">
        <v>372</v>
      </c>
      <c r="E682" s="99" t="s">
        <v>325</v>
      </c>
      <c r="F682" s="101" t="n">
        <v>1482</v>
      </c>
      <c r="M682" s="106"/>
    </row>
    <row r="683" customFormat="false" ht="11.25" hidden="false" customHeight="false" outlineLevel="2" collapsed="false">
      <c r="B683" s="105"/>
      <c r="C683" s="107" t="s">
        <v>609</v>
      </c>
      <c r="F683" s="101" t="n">
        <f aca="false">SUBTOTAL(9,F682)</f>
        <v>1482</v>
      </c>
      <c r="M683" s="106"/>
    </row>
    <row r="684" customFormat="false" ht="11.25" hidden="false" customHeight="false" outlineLevel="3" collapsed="false">
      <c r="A684" s="99" t="s">
        <v>204</v>
      </c>
      <c r="B684" s="105" t="s">
        <v>203</v>
      </c>
      <c r="C684" s="99" t="s">
        <v>446</v>
      </c>
      <c r="D684" s="100" t="s">
        <v>372</v>
      </c>
      <c r="E684" s="99" t="s">
        <v>325</v>
      </c>
      <c r="F684" s="101" t="n">
        <v>978</v>
      </c>
      <c r="M684" s="106"/>
    </row>
    <row r="685" customFormat="false" ht="11.25" hidden="false" customHeight="false" outlineLevel="2" collapsed="false">
      <c r="B685" s="105"/>
      <c r="C685" s="107" t="s">
        <v>447</v>
      </c>
      <c r="F685" s="101" t="n">
        <f aca="false">SUBTOTAL(9,F684)</f>
        <v>978</v>
      </c>
      <c r="M685" s="106"/>
    </row>
    <row r="686" customFormat="false" ht="11.25" hidden="false" customHeight="false" outlineLevel="3" collapsed="false">
      <c r="A686" s="99" t="s">
        <v>204</v>
      </c>
      <c r="B686" s="105" t="s">
        <v>203</v>
      </c>
      <c r="C686" s="99" t="s">
        <v>448</v>
      </c>
      <c r="D686" s="100" t="s">
        <v>372</v>
      </c>
      <c r="E686" s="99" t="s">
        <v>325</v>
      </c>
      <c r="F686" s="101" t="n">
        <v>1449</v>
      </c>
      <c r="M686" s="106"/>
    </row>
    <row r="687" customFormat="false" ht="11.25" hidden="false" customHeight="false" outlineLevel="2" collapsed="false">
      <c r="B687" s="105"/>
      <c r="C687" s="107" t="s">
        <v>449</v>
      </c>
      <c r="F687" s="101" t="n">
        <f aca="false">SUBTOTAL(9,F686)</f>
        <v>1449</v>
      </c>
      <c r="M687" s="106"/>
    </row>
    <row r="688" customFormat="false" ht="11.25" hidden="false" customHeight="false" outlineLevel="3" collapsed="false">
      <c r="A688" s="99" t="s">
        <v>204</v>
      </c>
      <c r="B688" s="105" t="s">
        <v>203</v>
      </c>
      <c r="C688" s="99" t="s">
        <v>610</v>
      </c>
      <c r="D688" s="100" t="s">
        <v>372</v>
      </c>
      <c r="E688" s="99" t="s">
        <v>325</v>
      </c>
      <c r="F688" s="101" t="n">
        <v>1206</v>
      </c>
      <c r="M688" s="106"/>
    </row>
    <row r="689" customFormat="false" ht="11.25" hidden="false" customHeight="false" outlineLevel="2" collapsed="false">
      <c r="B689" s="105"/>
      <c r="C689" s="107" t="s">
        <v>611</v>
      </c>
      <c r="F689" s="101" t="n">
        <f aca="false">SUBTOTAL(9,F688)</f>
        <v>1206</v>
      </c>
      <c r="M689" s="106"/>
    </row>
    <row r="690" customFormat="false" ht="11.25" hidden="false" customHeight="false" outlineLevel="1" collapsed="false">
      <c r="B690" s="108" t="s">
        <v>612</v>
      </c>
      <c r="F690" s="101" t="n">
        <f aca="false">SUBTOTAL(9,F682:F688)</f>
        <v>5115</v>
      </c>
      <c r="M690" s="106"/>
    </row>
    <row r="691" customFormat="false" ht="11.25" hidden="false" customHeight="false" outlineLevel="3" collapsed="false">
      <c r="A691" s="99" t="s">
        <v>204</v>
      </c>
      <c r="B691" s="105" t="s">
        <v>257</v>
      </c>
      <c r="C691" s="99" t="s">
        <v>608</v>
      </c>
      <c r="D691" s="100" t="s">
        <v>372</v>
      </c>
      <c r="E691" s="99" t="s">
        <v>325</v>
      </c>
      <c r="F691" s="101" t="n">
        <v>734</v>
      </c>
      <c r="M691" s="106"/>
    </row>
    <row r="692" customFormat="false" ht="11.25" hidden="false" customHeight="false" outlineLevel="2" collapsed="false">
      <c r="B692" s="105"/>
      <c r="C692" s="107" t="s">
        <v>609</v>
      </c>
      <c r="F692" s="101" t="n">
        <f aca="false">SUBTOTAL(9,F691)</f>
        <v>734</v>
      </c>
      <c r="M692" s="106"/>
    </row>
    <row r="693" customFormat="false" ht="11.25" hidden="false" customHeight="false" outlineLevel="1" collapsed="false">
      <c r="B693" s="108" t="s">
        <v>613</v>
      </c>
      <c r="F693" s="101" t="n">
        <f aca="false">SUBTOTAL(9,F691)</f>
        <v>734</v>
      </c>
      <c r="M693" s="106"/>
    </row>
    <row r="694" customFormat="false" ht="11.25" hidden="false" customHeight="false" outlineLevel="3" collapsed="false">
      <c r="A694" s="99" t="s">
        <v>295</v>
      </c>
      <c r="B694" s="105" t="s">
        <v>294</v>
      </c>
      <c r="C694" s="99" t="s">
        <v>614</v>
      </c>
      <c r="D694" s="100" t="s">
        <v>355</v>
      </c>
      <c r="E694" s="99" t="s">
        <v>325</v>
      </c>
      <c r="F694" s="101" t="n">
        <v>0</v>
      </c>
      <c r="M694" s="106"/>
    </row>
    <row r="695" customFormat="false" ht="11.25" hidden="false" customHeight="false" outlineLevel="3" collapsed="false">
      <c r="A695" s="99" t="s">
        <v>295</v>
      </c>
      <c r="B695" s="105" t="s">
        <v>294</v>
      </c>
      <c r="C695" s="99" t="s">
        <v>614</v>
      </c>
      <c r="D695" s="100" t="s">
        <v>355</v>
      </c>
      <c r="E695" s="99" t="s">
        <v>326</v>
      </c>
      <c r="F695" s="101" t="n">
        <v>0</v>
      </c>
      <c r="M695" s="106"/>
    </row>
    <row r="696" customFormat="false" ht="11.25" hidden="false" customHeight="false" outlineLevel="3" collapsed="false">
      <c r="A696" s="99" t="s">
        <v>295</v>
      </c>
      <c r="B696" s="105" t="s">
        <v>294</v>
      </c>
      <c r="C696" s="99" t="s">
        <v>614</v>
      </c>
      <c r="D696" s="100" t="s">
        <v>355</v>
      </c>
      <c r="E696" s="99" t="s">
        <v>327</v>
      </c>
      <c r="F696" s="101" t="n">
        <v>2121</v>
      </c>
      <c r="M696" s="106"/>
    </row>
    <row r="697" customFormat="false" ht="11.25" hidden="false" customHeight="false" outlineLevel="3" collapsed="false">
      <c r="A697" s="99" t="s">
        <v>295</v>
      </c>
      <c r="B697" s="105" t="s">
        <v>294</v>
      </c>
      <c r="C697" s="99" t="s">
        <v>614</v>
      </c>
      <c r="D697" s="100" t="s">
        <v>355</v>
      </c>
      <c r="E697" s="99" t="s">
        <v>328</v>
      </c>
      <c r="F697" s="101" t="n">
        <v>0</v>
      </c>
      <c r="M697" s="106"/>
    </row>
    <row r="698" customFormat="false" ht="11.25" hidden="false" customHeight="false" outlineLevel="3" collapsed="false">
      <c r="A698" s="99" t="s">
        <v>295</v>
      </c>
      <c r="B698" s="105" t="s">
        <v>294</v>
      </c>
      <c r="C698" s="99" t="s">
        <v>614</v>
      </c>
      <c r="D698" s="100" t="s">
        <v>355</v>
      </c>
      <c r="E698" s="99" t="s">
        <v>339</v>
      </c>
      <c r="F698" s="101" t="n">
        <v>8</v>
      </c>
      <c r="M698" s="106"/>
    </row>
    <row r="699" customFormat="false" ht="11.25" hidden="false" customHeight="false" outlineLevel="2" collapsed="false">
      <c r="B699" s="105"/>
      <c r="C699" s="107" t="s">
        <v>615</v>
      </c>
      <c r="F699" s="101" t="n">
        <f aca="false">SUBTOTAL(9,F694:F698)</f>
        <v>2129</v>
      </c>
      <c r="M699" s="106"/>
    </row>
    <row r="700" customFormat="false" ht="11.25" hidden="false" customHeight="false" outlineLevel="3" collapsed="false">
      <c r="A700" s="99" t="s">
        <v>295</v>
      </c>
      <c r="B700" s="105" t="s">
        <v>294</v>
      </c>
      <c r="C700" s="99" t="s">
        <v>616</v>
      </c>
      <c r="D700" s="100" t="s">
        <v>355</v>
      </c>
      <c r="E700" s="99" t="s">
        <v>325</v>
      </c>
      <c r="F700" s="101" t="n">
        <v>265</v>
      </c>
      <c r="M700" s="106"/>
    </row>
    <row r="701" customFormat="false" ht="11.25" hidden="false" customHeight="false" outlineLevel="3" collapsed="false">
      <c r="A701" s="99" t="s">
        <v>295</v>
      </c>
      <c r="B701" s="105" t="s">
        <v>294</v>
      </c>
      <c r="C701" s="99" t="s">
        <v>616</v>
      </c>
      <c r="D701" s="100" t="s">
        <v>355</v>
      </c>
      <c r="E701" s="99" t="s">
        <v>326</v>
      </c>
      <c r="F701" s="101" t="n">
        <v>957</v>
      </c>
      <c r="M701" s="106"/>
    </row>
    <row r="702" customFormat="false" ht="11.25" hidden="false" customHeight="false" outlineLevel="3" collapsed="false">
      <c r="A702" s="99" t="s">
        <v>295</v>
      </c>
      <c r="B702" s="105" t="s">
        <v>294</v>
      </c>
      <c r="C702" s="99" t="s">
        <v>616</v>
      </c>
      <c r="D702" s="100" t="s">
        <v>355</v>
      </c>
      <c r="E702" s="99" t="s">
        <v>327</v>
      </c>
      <c r="F702" s="101" t="n">
        <v>8974</v>
      </c>
      <c r="M702" s="106"/>
    </row>
    <row r="703" customFormat="false" ht="11.25" hidden="false" customHeight="false" outlineLevel="3" collapsed="false">
      <c r="A703" s="99" t="s">
        <v>295</v>
      </c>
      <c r="B703" s="105" t="s">
        <v>294</v>
      </c>
      <c r="C703" s="99" t="s">
        <v>616</v>
      </c>
      <c r="D703" s="100" t="s">
        <v>355</v>
      </c>
      <c r="E703" s="99" t="s">
        <v>328</v>
      </c>
      <c r="F703" s="101" t="n">
        <v>74</v>
      </c>
      <c r="M703" s="106"/>
    </row>
    <row r="704" customFormat="false" ht="11.25" hidden="false" customHeight="false" outlineLevel="3" collapsed="false">
      <c r="A704" s="99" t="s">
        <v>295</v>
      </c>
      <c r="B704" s="105" t="s">
        <v>294</v>
      </c>
      <c r="C704" s="99" t="s">
        <v>616</v>
      </c>
      <c r="D704" s="100" t="s">
        <v>355</v>
      </c>
      <c r="E704" s="99" t="s">
        <v>339</v>
      </c>
      <c r="F704" s="101" t="n">
        <v>20</v>
      </c>
      <c r="M704" s="106"/>
    </row>
    <row r="705" customFormat="false" ht="11.25" hidden="false" customHeight="false" outlineLevel="2" collapsed="false">
      <c r="B705" s="105"/>
      <c r="C705" s="107" t="s">
        <v>617</v>
      </c>
      <c r="F705" s="101" t="n">
        <f aca="false">SUBTOTAL(9,F700:F704)</f>
        <v>10290</v>
      </c>
      <c r="M705" s="106"/>
    </row>
    <row r="706" customFormat="false" ht="11.25" hidden="false" customHeight="false" outlineLevel="1" collapsed="false">
      <c r="B706" s="108" t="s">
        <v>618</v>
      </c>
      <c r="F706" s="101" t="n">
        <f aca="false">SUBTOTAL(9,F694:F704)</f>
        <v>12419</v>
      </c>
      <c r="M706" s="106"/>
    </row>
    <row r="707" customFormat="false" ht="11.25" hidden="false" customHeight="false" outlineLevel="3" collapsed="false">
      <c r="A707" s="99" t="s">
        <v>259</v>
      </c>
      <c r="B707" s="105" t="s">
        <v>258</v>
      </c>
      <c r="C707" s="99" t="s">
        <v>619</v>
      </c>
      <c r="D707" s="100" t="s">
        <v>372</v>
      </c>
      <c r="E707" s="99" t="s">
        <v>325</v>
      </c>
      <c r="F707" s="101" t="n">
        <v>148</v>
      </c>
      <c r="M707" s="106"/>
    </row>
    <row r="708" customFormat="false" ht="11.25" hidden="false" customHeight="false" outlineLevel="2" collapsed="false">
      <c r="B708" s="105"/>
      <c r="C708" s="107" t="s">
        <v>620</v>
      </c>
      <c r="F708" s="101" t="n">
        <f aca="false">SUBTOTAL(9,F707)</f>
        <v>148</v>
      </c>
      <c r="M708" s="106"/>
    </row>
    <row r="709" customFormat="false" ht="11.25" hidden="false" customHeight="false" outlineLevel="1" collapsed="false">
      <c r="B709" s="108" t="s">
        <v>621</v>
      </c>
      <c r="F709" s="101" t="n">
        <f aca="false">SUBTOTAL(9,F707)</f>
        <v>148</v>
      </c>
      <c r="M709" s="106"/>
    </row>
    <row r="710" customFormat="false" ht="11.25" hidden="false" customHeight="false" outlineLevel="3" collapsed="false">
      <c r="A710" s="99" t="s">
        <v>106</v>
      </c>
      <c r="B710" s="105" t="s">
        <v>105</v>
      </c>
      <c r="C710" s="99" t="s">
        <v>354</v>
      </c>
      <c r="D710" s="100" t="s">
        <v>355</v>
      </c>
      <c r="E710" s="99" t="s">
        <v>339</v>
      </c>
      <c r="F710" s="101" t="n">
        <v>10795</v>
      </c>
      <c r="M710" s="106"/>
    </row>
    <row r="711" customFormat="false" ht="11.25" hidden="false" customHeight="false" outlineLevel="2" collapsed="false">
      <c r="B711" s="105"/>
      <c r="C711" s="107" t="s">
        <v>356</v>
      </c>
      <c r="F711" s="101" t="n">
        <f aca="false">SUBTOTAL(9,F710)</f>
        <v>10795</v>
      </c>
      <c r="M711" s="106"/>
    </row>
    <row r="712" customFormat="false" ht="11.25" hidden="false" customHeight="false" outlineLevel="1" collapsed="false">
      <c r="B712" s="108" t="s">
        <v>622</v>
      </c>
      <c r="F712" s="101" t="n">
        <f aca="false">SUBTOTAL(9,F710)</f>
        <v>10795</v>
      </c>
      <c r="M712" s="106"/>
    </row>
    <row r="713" customFormat="false" ht="11.25" hidden="false" customHeight="false" outlineLevel="3" collapsed="false">
      <c r="A713" s="99" t="s">
        <v>106</v>
      </c>
      <c r="B713" s="105" t="s">
        <v>107</v>
      </c>
      <c r="C713" s="99" t="s">
        <v>354</v>
      </c>
      <c r="D713" s="100" t="s">
        <v>355</v>
      </c>
      <c r="E713" s="99" t="s">
        <v>325</v>
      </c>
      <c r="F713" s="101" t="n">
        <v>1673</v>
      </c>
      <c r="M713" s="106"/>
    </row>
    <row r="714" customFormat="false" ht="11.25" hidden="false" customHeight="false" outlineLevel="3" collapsed="false">
      <c r="A714" s="99" t="s">
        <v>106</v>
      </c>
      <c r="B714" s="105" t="s">
        <v>107</v>
      </c>
      <c r="C714" s="99" t="s">
        <v>354</v>
      </c>
      <c r="D714" s="100" t="s">
        <v>355</v>
      </c>
      <c r="E714" s="99" t="s">
        <v>326</v>
      </c>
      <c r="F714" s="101" t="n">
        <v>0</v>
      </c>
      <c r="M714" s="106"/>
    </row>
    <row r="715" customFormat="false" ht="11.25" hidden="false" customHeight="false" outlineLevel="3" collapsed="false">
      <c r="A715" s="99" t="s">
        <v>106</v>
      </c>
      <c r="B715" s="105" t="s">
        <v>107</v>
      </c>
      <c r="C715" s="99" t="s">
        <v>354</v>
      </c>
      <c r="D715" s="100" t="s">
        <v>355</v>
      </c>
      <c r="E715" s="99" t="s">
        <v>327</v>
      </c>
      <c r="F715" s="101" t="n">
        <v>0</v>
      </c>
      <c r="M715" s="106"/>
    </row>
    <row r="716" customFormat="false" ht="11.25" hidden="false" customHeight="false" outlineLevel="3" collapsed="false">
      <c r="A716" s="99" t="s">
        <v>106</v>
      </c>
      <c r="B716" s="105" t="s">
        <v>107</v>
      </c>
      <c r="C716" s="99" t="s">
        <v>354</v>
      </c>
      <c r="D716" s="100" t="s">
        <v>355</v>
      </c>
      <c r="E716" s="99" t="s">
        <v>328</v>
      </c>
      <c r="F716" s="101" t="n">
        <v>0</v>
      </c>
      <c r="M716" s="106"/>
    </row>
    <row r="717" customFormat="false" ht="11.25" hidden="false" customHeight="false" outlineLevel="3" collapsed="false">
      <c r="A717" s="99" t="s">
        <v>106</v>
      </c>
      <c r="B717" s="105" t="s">
        <v>107</v>
      </c>
      <c r="C717" s="99" t="s">
        <v>354</v>
      </c>
      <c r="D717" s="100" t="s">
        <v>355</v>
      </c>
      <c r="E717" s="99" t="s">
        <v>339</v>
      </c>
      <c r="F717" s="101" t="n">
        <v>1045</v>
      </c>
      <c r="M717" s="106"/>
    </row>
    <row r="718" customFormat="false" ht="11.25" hidden="false" customHeight="false" outlineLevel="2" collapsed="false">
      <c r="B718" s="105"/>
      <c r="C718" s="107" t="s">
        <v>356</v>
      </c>
      <c r="F718" s="101" t="n">
        <f aca="false">SUBTOTAL(9,F713:F717)</f>
        <v>2718</v>
      </c>
      <c r="M718" s="106"/>
    </row>
    <row r="719" customFormat="false" ht="11.25" hidden="false" customHeight="false" outlineLevel="1" collapsed="false">
      <c r="B719" s="108" t="s">
        <v>623</v>
      </c>
      <c r="F719" s="101" t="n">
        <f aca="false">SUBTOTAL(9,F713:F717)</f>
        <v>2718</v>
      </c>
      <c r="M719" s="106"/>
    </row>
    <row r="720" customFormat="false" ht="11.25" hidden="false" customHeight="false" outlineLevel="3" collapsed="false">
      <c r="A720" s="99" t="s">
        <v>106</v>
      </c>
      <c r="B720" s="105" t="s">
        <v>108</v>
      </c>
      <c r="C720" s="99" t="s">
        <v>354</v>
      </c>
      <c r="D720" s="100" t="s">
        <v>355</v>
      </c>
      <c r="E720" s="99" t="s">
        <v>325</v>
      </c>
      <c r="F720" s="101" t="n">
        <v>1715</v>
      </c>
      <c r="M720" s="106"/>
    </row>
    <row r="721" customFormat="false" ht="11.25" hidden="false" customHeight="false" outlineLevel="3" collapsed="false">
      <c r="A721" s="99" t="s">
        <v>106</v>
      </c>
      <c r="B721" s="105" t="s">
        <v>108</v>
      </c>
      <c r="C721" s="99" t="s">
        <v>354</v>
      </c>
      <c r="D721" s="100" t="s">
        <v>355</v>
      </c>
      <c r="E721" s="99" t="s">
        <v>326</v>
      </c>
      <c r="F721" s="101" t="n">
        <v>0</v>
      </c>
      <c r="M721" s="106"/>
    </row>
    <row r="722" customFormat="false" ht="11.25" hidden="false" customHeight="false" outlineLevel="3" collapsed="false">
      <c r="A722" s="99" t="s">
        <v>106</v>
      </c>
      <c r="B722" s="105" t="s">
        <v>108</v>
      </c>
      <c r="C722" s="99" t="s">
        <v>354</v>
      </c>
      <c r="D722" s="100" t="s">
        <v>355</v>
      </c>
      <c r="E722" s="99" t="s">
        <v>327</v>
      </c>
      <c r="F722" s="101" t="n">
        <v>0</v>
      </c>
      <c r="M722" s="106"/>
    </row>
    <row r="723" customFormat="false" ht="11.25" hidden="false" customHeight="false" outlineLevel="3" collapsed="false">
      <c r="A723" s="99" t="s">
        <v>106</v>
      </c>
      <c r="B723" s="105" t="s">
        <v>108</v>
      </c>
      <c r="C723" s="99" t="s">
        <v>354</v>
      </c>
      <c r="D723" s="100" t="s">
        <v>355</v>
      </c>
      <c r="E723" s="99" t="s">
        <v>328</v>
      </c>
      <c r="F723" s="101" t="n">
        <v>0</v>
      </c>
      <c r="M723" s="106"/>
    </row>
    <row r="724" customFormat="false" ht="11.25" hidden="false" customHeight="false" outlineLevel="3" collapsed="false">
      <c r="A724" s="99" t="s">
        <v>106</v>
      </c>
      <c r="B724" s="105" t="s">
        <v>108</v>
      </c>
      <c r="C724" s="99" t="s">
        <v>354</v>
      </c>
      <c r="D724" s="100" t="s">
        <v>355</v>
      </c>
      <c r="E724" s="99" t="s">
        <v>339</v>
      </c>
      <c r="F724" s="101" t="n">
        <v>1071</v>
      </c>
      <c r="M724" s="106"/>
    </row>
    <row r="725" customFormat="false" ht="11.25" hidden="false" customHeight="false" outlineLevel="2" collapsed="false">
      <c r="B725" s="105"/>
      <c r="C725" s="107" t="s">
        <v>356</v>
      </c>
      <c r="F725" s="101" t="n">
        <f aca="false">SUBTOTAL(9,F720:F724)</f>
        <v>2786</v>
      </c>
      <c r="M725" s="106"/>
    </row>
    <row r="726" customFormat="false" ht="11.25" hidden="false" customHeight="false" outlineLevel="1" collapsed="false">
      <c r="B726" s="108" t="s">
        <v>624</v>
      </c>
      <c r="F726" s="101" t="n">
        <f aca="false">SUBTOTAL(9,F720:F724)</f>
        <v>2786</v>
      </c>
      <c r="M726" s="106"/>
    </row>
    <row r="727" customFormat="false" ht="11.25" hidden="false" customHeight="false" outlineLevel="3" collapsed="false">
      <c r="A727" s="99" t="s">
        <v>106</v>
      </c>
      <c r="B727" s="105" t="s">
        <v>109</v>
      </c>
      <c r="C727" s="99" t="s">
        <v>354</v>
      </c>
      <c r="D727" s="100" t="s">
        <v>355</v>
      </c>
      <c r="E727" s="99" t="s">
        <v>325</v>
      </c>
      <c r="F727" s="101" t="n">
        <v>1630</v>
      </c>
      <c r="M727" s="106"/>
    </row>
    <row r="728" customFormat="false" ht="11.25" hidden="false" customHeight="false" outlineLevel="3" collapsed="false">
      <c r="A728" s="99" t="s">
        <v>106</v>
      </c>
      <c r="B728" s="105" t="s">
        <v>109</v>
      </c>
      <c r="C728" s="99" t="s">
        <v>354</v>
      </c>
      <c r="D728" s="100" t="s">
        <v>355</v>
      </c>
      <c r="E728" s="99" t="s">
        <v>326</v>
      </c>
      <c r="F728" s="101" t="n">
        <v>0</v>
      </c>
      <c r="M728" s="106"/>
    </row>
    <row r="729" customFormat="false" ht="11.25" hidden="false" customHeight="false" outlineLevel="3" collapsed="false">
      <c r="A729" s="99" t="s">
        <v>106</v>
      </c>
      <c r="B729" s="105" t="s">
        <v>109</v>
      </c>
      <c r="C729" s="99" t="s">
        <v>354</v>
      </c>
      <c r="D729" s="100" t="s">
        <v>355</v>
      </c>
      <c r="E729" s="99" t="s">
        <v>327</v>
      </c>
      <c r="F729" s="101" t="n">
        <v>0</v>
      </c>
      <c r="M729" s="106"/>
    </row>
    <row r="730" customFormat="false" ht="11.25" hidden="false" customHeight="false" outlineLevel="3" collapsed="false">
      <c r="A730" s="99" t="s">
        <v>106</v>
      </c>
      <c r="B730" s="105" t="s">
        <v>109</v>
      </c>
      <c r="C730" s="99" t="s">
        <v>354</v>
      </c>
      <c r="D730" s="100" t="s">
        <v>355</v>
      </c>
      <c r="E730" s="99" t="s">
        <v>328</v>
      </c>
      <c r="F730" s="101" t="n">
        <v>0</v>
      </c>
      <c r="M730" s="106"/>
    </row>
    <row r="731" customFormat="false" ht="11.25" hidden="false" customHeight="false" outlineLevel="3" collapsed="false">
      <c r="A731" s="99" t="s">
        <v>106</v>
      </c>
      <c r="B731" s="105" t="s">
        <v>109</v>
      </c>
      <c r="C731" s="99" t="s">
        <v>354</v>
      </c>
      <c r="D731" s="100" t="s">
        <v>355</v>
      </c>
      <c r="E731" s="99" t="s">
        <v>339</v>
      </c>
      <c r="F731" s="101" t="n">
        <v>1021</v>
      </c>
      <c r="M731" s="106"/>
    </row>
    <row r="732" customFormat="false" ht="11.25" hidden="false" customHeight="false" outlineLevel="2" collapsed="false">
      <c r="B732" s="105"/>
      <c r="C732" s="107" t="s">
        <v>356</v>
      </c>
      <c r="F732" s="101" t="n">
        <f aca="false">SUBTOTAL(9,F727:F731)</f>
        <v>2651</v>
      </c>
      <c r="M732" s="106"/>
    </row>
    <row r="733" customFormat="false" ht="11.25" hidden="false" customHeight="false" outlineLevel="1" collapsed="false">
      <c r="B733" s="108" t="s">
        <v>625</v>
      </c>
      <c r="F733" s="101" t="n">
        <f aca="false">SUBTOTAL(9,F727:F731)</f>
        <v>2651</v>
      </c>
      <c r="M733" s="106"/>
    </row>
    <row r="734" customFormat="false" ht="11.25" hidden="false" customHeight="false" outlineLevel="3" collapsed="false">
      <c r="A734" s="99" t="s">
        <v>33</v>
      </c>
      <c r="B734" s="105" t="s">
        <v>32</v>
      </c>
      <c r="C734" s="99" t="s">
        <v>626</v>
      </c>
      <c r="D734" s="100" t="s">
        <v>355</v>
      </c>
      <c r="E734" s="99" t="s">
        <v>339</v>
      </c>
      <c r="F734" s="101" t="n">
        <v>85000</v>
      </c>
      <c r="M734" s="106"/>
    </row>
    <row r="735" customFormat="false" ht="11.25" hidden="false" customHeight="false" outlineLevel="2" collapsed="false">
      <c r="B735" s="105"/>
      <c r="C735" s="107" t="s">
        <v>627</v>
      </c>
      <c r="F735" s="101" t="n">
        <f aca="false">SUBTOTAL(9,F734)</f>
        <v>85000</v>
      </c>
      <c r="M735" s="106"/>
    </row>
    <row r="736" customFormat="false" ht="11.25" hidden="false" customHeight="false" outlineLevel="1" collapsed="false">
      <c r="B736" s="108" t="s">
        <v>628</v>
      </c>
      <c r="F736" s="101" t="n">
        <f aca="false">SUBTOTAL(9,F734)</f>
        <v>85000</v>
      </c>
      <c r="M736" s="106"/>
    </row>
    <row r="737" customFormat="false" ht="11.25" hidden="false" customHeight="false" outlineLevel="3" collapsed="false">
      <c r="A737" s="99" t="s">
        <v>23</v>
      </c>
      <c r="B737" s="105" t="s">
        <v>205</v>
      </c>
      <c r="C737" s="99" t="s">
        <v>629</v>
      </c>
      <c r="D737" s="100" t="s">
        <v>355</v>
      </c>
      <c r="E737" s="99" t="s">
        <v>325</v>
      </c>
      <c r="F737" s="101" t="n">
        <v>152</v>
      </c>
      <c r="M737" s="106"/>
    </row>
    <row r="738" customFormat="false" ht="11.25" hidden="false" customHeight="false" outlineLevel="3" collapsed="false">
      <c r="A738" s="99" t="s">
        <v>23</v>
      </c>
      <c r="B738" s="105" t="s">
        <v>205</v>
      </c>
      <c r="C738" s="99" t="s">
        <v>629</v>
      </c>
      <c r="D738" s="100" t="s">
        <v>355</v>
      </c>
      <c r="E738" s="99" t="s">
        <v>326</v>
      </c>
      <c r="F738" s="101" t="n">
        <v>0</v>
      </c>
      <c r="M738" s="106"/>
    </row>
    <row r="739" customFormat="false" ht="11.25" hidden="false" customHeight="false" outlineLevel="3" collapsed="false">
      <c r="A739" s="99" t="s">
        <v>23</v>
      </c>
      <c r="B739" s="105" t="s">
        <v>205</v>
      </c>
      <c r="C739" s="99" t="s">
        <v>629</v>
      </c>
      <c r="D739" s="100" t="s">
        <v>355</v>
      </c>
      <c r="E739" s="99" t="s">
        <v>327</v>
      </c>
      <c r="F739" s="101" t="n">
        <v>0</v>
      </c>
      <c r="M739" s="106"/>
    </row>
    <row r="740" customFormat="false" ht="11.25" hidden="false" customHeight="false" outlineLevel="3" collapsed="false">
      <c r="A740" s="99" t="s">
        <v>23</v>
      </c>
      <c r="B740" s="105" t="s">
        <v>205</v>
      </c>
      <c r="C740" s="99" t="s">
        <v>629</v>
      </c>
      <c r="D740" s="100" t="s">
        <v>355</v>
      </c>
      <c r="E740" s="99" t="s">
        <v>328</v>
      </c>
      <c r="F740" s="101" t="n">
        <v>0</v>
      </c>
      <c r="M740" s="106"/>
    </row>
    <row r="741" customFormat="false" ht="11.25" hidden="false" customHeight="false" outlineLevel="3" collapsed="false">
      <c r="A741" s="99" t="s">
        <v>23</v>
      </c>
      <c r="B741" s="105" t="s">
        <v>205</v>
      </c>
      <c r="C741" s="99" t="s">
        <v>629</v>
      </c>
      <c r="D741" s="100" t="s">
        <v>355</v>
      </c>
      <c r="E741" s="99" t="s">
        <v>339</v>
      </c>
      <c r="F741" s="101" t="n">
        <v>94</v>
      </c>
      <c r="M741" s="106"/>
    </row>
    <row r="742" customFormat="false" ht="11.25" hidden="false" customHeight="false" outlineLevel="2" collapsed="false">
      <c r="B742" s="105"/>
      <c r="C742" s="107" t="s">
        <v>630</v>
      </c>
      <c r="F742" s="101" t="n">
        <f aca="false">SUBTOTAL(9,F737:F741)</f>
        <v>246</v>
      </c>
      <c r="M742" s="106"/>
    </row>
    <row r="743" customFormat="false" ht="11.25" hidden="false" customHeight="false" outlineLevel="3" collapsed="false">
      <c r="A743" s="99" t="s">
        <v>23</v>
      </c>
      <c r="B743" s="105" t="s">
        <v>205</v>
      </c>
      <c r="C743" s="99" t="s">
        <v>631</v>
      </c>
      <c r="D743" s="100" t="s">
        <v>355</v>
      </c>
      <c r="E743" s="99" t="s">
        <v>325</v>
      </c>
      <c r="F743" s="101" t="n">
        <v>24</v>
      </c>
      <c r="M743" s="106"/>
    </row>
    <row r="744" customFormat="false" ht="11.25" hidden="false" customHeight="false" outlineLevel="3" collapsed="false">
      <c r="A744" s="99" t="s">
        <v>23</v>
      </c>
      <c r="B744" s="105" t="s">
        <v>205</v>
      </c>
      <c r="C744" s="99" t="s">
        <v>631</v>
      </c>
      <c r="D744" s="100" t="s">
        <v>355</v>
      </c>
      <c r="E744" s="99" t="s">
        <v>326</v>
      </c>
      <c r="F744" s="101" t="n">
        <v>0</v>
      </c>
      <c r="M744" s="106"/>
    </row>
    <row r="745" customFormat="false" ht="11.25" hidden="false" customHeight="false" outlineLevel="3" collapsed="false">
      <c r="A745" s="99" t="s">
        <v>23</v>
      </c>
      <c r="B745" s="105" t="s">
        <v>205</v>
      </c>
      <c r="C745" s="99" t="s">
        <v>631</v>
      </c>
      <c r="D745" s="100" t="s">
        <v>355</v>
      </c>
      <c r="E745" s="99" t="s">
        <v>327</v>
      </c>
      <c r="F745" s="101" t="n">
        <v>0</v>
      </c>
      <c r="M745" s="106"/>
    </row>
    <row r="746" customFormat="false" ht="11.25" hidden="false" customHeight="false" outlineLevel="3" collapsed="false">
      <c r="A746" s="99" t="s">
        <v>23</v>
      </c>
      <c r="B746" s="105" t="s">
        <v>205</v>
      </c>
      <c r="C746" s="99" t="s">
        <v>631</v>
      </c>
      <c r="D746" s="100" t="s">
        <v>355</v>
      </c>
      <c r="E746" s="99" t="s">
        <v>328</v>
      </c>
      <c r="F746" s="101" t="n">
        <v>0</v>
      </c>
      <c r="M746" s="106"/>
    </row>
    <row r="747" customFormat="false" ht="11.25" hidden="false" customHeight="false" outlineLevel="3" collapsed="false">
      <c r="A747" s="99" t="s">
        <v>23</v>
      </c>
      <c r="B747" s="105" t="s">
        <v>205</v>
      </c>
      <c r="C747" s="99" t="s">
        <v>631</v>
      </c>
      <c r="D747" s="100" t="s">
        <v>355</v>
      </c>
      <c r="E747" s="99" t="s">
        <v>339</v>
      </c>
      <c r="F747" s="101" t="n">
        <v>15</v>
      </c>
      <c r="M747" s="106"/>
    </row>
    <row r="748" customFormat="false" ht="11.25" hidden="false" customHeight="false" outlineLevel="2" collapsed="false">
      <c r="B748" s="105"/>
      <c r="C748" s="107" t="s">
        <v>632</v>
      </c>
      <c r="F748" s="101" t="n">
        <f aca="false">SUBTOTAL(9,F743:F747)</f>
        <v>39</v>
      </c>
      <c r="M748" s="106"/>
    </row>
    <row r="749" customFormat="false" ht="11.25" hidden="false" customHeight="false" outlineLevel="3" collapsed="false">
      <c r="A749" s="99" t="s">
        <v>23</v>
      </c>
      <c r="B749" s="105" t="s">
        <v>205</v>
      </c>
      <c r="C749" s="99" t="s">
        <v>633</v>
      </c>
      <c r="D749" s="100" t="s">
        <v>355</v>
      </c>
      <c r="E749" s="99" t="s">
        <v>325</v>
      </c>
      <c r="F749" s="101" t="n">
        <v>28</v>
      </c>
      <c r="M749" s="106"/>
    </row>
    <row r="750" customFormat="false" ht="11.25" hidden="false" customHeight="false" outlineLevel="3" collapsed="false">
      <c r="A750" s="99" t="s">
        <v>23</v>
      </c>
      <c r="B750" s="105" t="s">
        <v>205</v>
      </c>
      <c r="C750" s="99" t="s">
        <v>633</v>
      </c>
      <c r="D750" s="100" t="s">
        <v>355</v>
      </c>
      <c r="E750" s="99" t="s">
        <v>326</v>
      </c>
      <c r="F750" s="101" t="n">
        <v>0</v>
      </c>
      <c r="M750" s="106"/>
    </row>
    <row r="751" customFormat="false" ht="11.25" hidden="false" customHeight="false" outlineLevel="3" collapsed="false">
      <c r="A751" s="99" t="s">
        <v>23</v>
      </c>
      <c r="B751" s="105" t="s">
        <v>205</v>
      </c>
      <c r="C751" s="99" t="s">
        <v>633</v>
      </c>
      <c r="D751" s="100" t="s">
        <v>355</v>
      </c>
      <c r="E751" s="99" t="s">
        <v>327</v>
      </c>
      <c r="F751" s="101" t="n">
        <v>0</v>
      </c>
      <c r="M751" s="106"/>
    </row>
    <row r="752" customFormat="false" ht="11.25" hidden="false" customHeight="false" outlineLevel="3" collapsed="false">
      <c r="A752" s="99" t="s">
        <v>23</v>
      </c>
      <c r="B752" s="105" t="s">
        <v>205</v>
      </c>
      <c r="C752" s="99" t="s">
        <v>633</v>
      </c>
      <c r="D752" s="100" t="s">
        <v>355</v>
      </c>
      <c r="E752" s="99" t="s">
        <v>328</v>
      </c>
      <c r="F752" s="101" t="n">
        <v>0</v>
      </c>
      <c r="M752" s="106"/>
    </row>
    <row r="753" customFormat="false" ht="11.25" hidden="false" customHeight="false" outlineLevel="3" collapsed="false">
      <c r="A753" s="99" t="s">
        <v>23</v>
      </c>
      <c r="B753" s="105" t="s">
        <v>205</v>
      </c>
      <c r="C753" s="99" t="s">
        <v>633</v>
      </c>
      <c r="D753" s="100" t="s">
        <v>355</v>
      </c>
      <c r="E753" s="99" t="s">
        <v>339</v>
      </c>
      <c r="F753" s="101" t="n">
        <v>18</v>
      </c>
      <c r="M753" s="106"/>
    </row>
    <row r="754" customFormat="false" ht="11.25" hidden="false" customHeight="false" outlineLevel="2" collapsed="false">
      <c r="B754" s="105"/>
      <c r="C754" s="107" t="s">
        <v>634</v>
      </c>
      <c r="F754" s="101" t="n">
        <f aca="false">SUBTOTAL(9,F749:F753)</f>
        <v>46</v>
      </c>
      <c r="M754" s="106"/>
    </row>
    <row r="755" customFormat="false" ht="11.25" hidden="false" customHeight="false" outlineLevel="3" collapsed="false">
      <c r="A755" s="99" t="s">
        <v>23</v>
      </c>
      <c r="B755" s="105" t="s">
        <v>205</v>
      </c>
      <c r="C755" s="99" t="s">
        <v>635</v>
      </c>
      <c r="D755" s="100" t="s">
        <v>355</v>
      </c>
      <c r="E755" s="99" t="s">
        <v>325</v>
      </c>
      <c r="F755" s="101" t="n">
        <v>1180</v>
      </c>
      <c r="M755" s="106"/>
    </row>
    <row r="756" customFormat="false" ht="11.25" hidden="false" customHeight="false" outlineLevel="3" collapsed="false">
      <c r="A756" s="99" t="s">
        <v>23</v>
      </c>
      <c r="B756" s="105" t="s">
        <v>205</v>
      </c>
      <c r="C756" s="99" t="s">
        <v>635</v>
      </c>
      <c r="D756" s="100" t="s">
        <v>355</v>
      </c>
      <c r="E756" s="99" t="s">
        <v>326</v>
      </c>
      <c r="F756" s="101" t="n">
        <v>0</v>
      </c>
      <c r="M756" s="106"/>
    </row>
    <row r="757" customFormat="false" ht="11.25" hidden="false" customHeight="false" outlineLevel="3" collapsed="false">
      <c r="A757" s="99" t="s">
        <v>23</v>
      </c>
      <c r="B757" s="105" t="s">
        <v>205</v>
      </c>
      <c r="C757" s="99" t="s">
        <v>635</v>
      </c>
      <c r="D757" s="100" t="s">
        <v>355</v>
      </c>
      <c r="E757" s="99" t="s">
        <v>327</v>
      </c>
      <c r="F757" s="101" t="n">
        <v>0</v>
      </c>
      <c r="M757" s="106"/>
    </row>
    <row r="758" customFormat="false" ht="11.25" hidden="false" customHeight="false" outlineLevel="3" collapsed="false">
      <c r="A758" s="99" t="s">
        <v>23</v>
      </c>
      <c r="B758" s="105" t="s">
        <v>205</v>
      </c>
      <c r="C758" s="99" t="s">
        <v>635</v>
      </c>
      <c r="D758" s="100" t="s">
        <v>355</v>
      </c>
      <c r="E758" s="99" t="s">
        <v>328</v>
      </c>
      <c r="F758" s="101" t="n">
        <v>0</v>
      </c>
      <c r="M758" s="106"/>
    </row>
    <row r="759" customFormat="false" ht="11.25" hidden="false" customHeight="false" outlineLevel="3" collapsed="false">
      <c r="A759" s="99" t="s">
        <v>23</v>
      </c>
      <c r="B759" s="105" t="s">
        <v>205</v>
      </c>
      <c r="C759" s="99" t="s">
        <v>635</v>
      </c>
      <c r="D759" s="100" t="s">
        <v>355</v>
      </c>
      <c r="E759" s="99" t="s">
        <v>339</v>
      </c>
      <c r="F759" s="101" t="n">
        <v>738</v>
      </c>
      <c r="M759" s="106"/>
    </row>
    <row r="760" customFormat="false" ht="11.25" hidden="false" customHeight="false" outlineLevel="2" collapsed="false">
      <c r="B760" s="105"/>
      <c r="C760" s="107" t="s">
        <v>636</v>
      </c>
      <c r="F760" s="101" t="n">
        <f aca="false">SUBTOTAL(9,F755:F759)</f>
        <v>1918</v>
      </c>
      <c r="M760" s="106"/>
    </row>
    <row r="761" customFormat="false" ht="11.25" hidden="false" customHeight="false" outlineLevel="3" collapsed="false">
      <c r="A761" s="99" t="s">
        <v>23</v>
      </c>
      <c r="B761" s="105" t="s">
        <v>205</v>
      </c>
      <c r="C761" s="99" t="s">
        <v>637</v>
      </c>
      <c r="D761" s="100" t="s">
        <v>355</v>
      </c>
      <c r="E761" s="99" t="s">
        <v>325</v>
      </c>
      <c r="F761" s="101" t="n">
        <v>362</v>
      </c>
      <c r="M761" s="106"/>
    </row>
    <row r="762" customFormat="false" ht="11.25" hidden="false" customHeight="false" outlineLevel="3" collapsed="false">
      <c r="A762" s="99" t="s">
        <v>23</v>
      </c>
      <c r="B762" s="105" t="s">
        <v>205</v>
      </c>
      <c r="C762" s="99" t="s">
        <v>637</v>
      </c>
      <c r="D762" s="100" t="s">
        <v>355</v>
      </c>
      <c r="E762" s="99" t="s">
        <v>326</v>
      </c>
      <c r="F762" s="101" t="n">
        <v>0</v>
      </c>
      <c r="M762" s="106"/>
    </row>
    <row r="763" customFormat="false" ht="11.25" hidden="false" customHeight="false" outlineLevel="3" collapsed="false">
      <c r="A763" s="99" t="s">
        <v>23</v>
      </c>
      <c r="B763" s="105" t="s">
        <v>205</v>
      </c>
      <c r="C763" s="99" t="s">
        <v>637</v>
      </c>
      <c r="D763" s="100" t="s">
        <v>355</v>
      </c>
      <c r="E763" s="99" t="s">
        <v>327</v>
      </c>
      <c r="F763" s="101" t="n">
        <v>0</v>
      </c>
      <c r="M763" s="106"/>
    </row>
    <row r="764" customFormat="false" ht="11.25" hidden="false" customHeight="false" outlineLevel="3" collapsed="false">
      <c r="A764" s="99" t="s">
        <v>23</v>
      </c>
      <c r="B764" s="105" t="s">
        <v>205</v>
      </c>
      <c r="C764" s="99" t="s">
        <v>637</v>
      </c>
      <c r="D764" s="100" t="s">
        <v>355</v>
      </c>
      <c r="E764" s="99" t="s">
        <v>328</v>
      </c>
      <c r="F764" s="101" t="n">
        <v>0</v>
      </c>
      <c r="M764" s="106"/>
    </row>
    <row r="765" customFormat="false" ht="11.25" hidden="false" customHeight="false" outlineLevel="3" collapsed="false">
      <c r="A765" s="99" t="s">
        <v>23</v>
      </c>
      <c r="B765" s="105" t="s">
        <v>205</v>
      </c>
      <c r="C765" s="99" t="s">
        <v>637</v>
      </c>
      <c r="D765" s="100" t="s">
        <v>355</v>
      </c>
      <c r="E765" s="99" t="s">
        <v>339</v>
      </c>
      <c r="F765" s="101" t="n">
        <v>227</v>
      </c>
      <c r="M765" s="106"/>
    </row>
    <row r="766" customFormat="false" ht="11.25" hidden="false" customHeight="false" outlineLevel="2" collapsed="false">
      <c r="B766" s="105"/>
      <c r="C766" s="107" t="s">
        <v>638</v>
      </c>
      <c r="F766" s="101" t="n">
        <f aca="false">SUBTOTAL(9,F761:F765)</f>
        <v>589</v>
      </c>
      <c r="M766" s="106"/>
    </row>
    <row r="767" customFormat="false" ht="11.25" hidden="false" customHeight="false" outlineLevel="3" collapsed="false">
      <c r="A767" s="99" t="s">
        <v>23</v>
      </c>
      <c r="B767" s="105" t="s">
        <v>205</v>
      </c>
      <c r="C767" s="99" t="s">
        <v>639</v>
      </c>
      <c r="D767" s="100" t="s">
        <v>355</v>
      </c>
      <c r="E767" s="99" t="s">
        <v>325</v>
      </c>
      <c r="F767" s="101" t="n">
        <v>3993</v>
      </c>
      <c r="M767" s="106"/>
    </row>
    <row r="768" customFormat="false" ht="11.25" hidden="false" customHeight="false" outlineLevel="3" collapsed="false">
      <c r="A768" s="99" t="s">
        <v>23</v>
      </c>
      <c r="B768" s="105" t="s">
        <v>205</v>
      </c>
      <c r="C768" s="99" t="s">
        <v>639</v>
      </c>
      <c r="D768" s="100" t="s">
        <v>355</v>
      </c>
      <c r="E768" s="99" t="s">
        <v>326</v>
      </c>
      <c r="F768" s="101" t="n">
        <v>0</v>
      </c>
      <c r="M768" s="106"/>
    </row>
    <row r="769" customFormat="false" ht="11.25" hidden="false" customHeight="false" outlineLevel="3" collapsed="false">
      <c r="A769" s="99" t="s">
        <v>23</v>
      </c>
      <c r="B769" s="105" t="s">
        <v>205</v>
      </c>
      <c r="C769" s="99" t="s">
        <v>639</v>
      </c>
      <c r="D769" s="100" t="s">
        <v>355</v>
      </c>
      <c r="E769" s="99" t="s">
        <v>327</v>
      </c>
      <c r="F769" s="101" t="n">
        <v>0</v>
      </c>
      <c r="M769" s="106"/>
    </row>
    <row r="770" customFormat="false" ht="11.25" hidden="false" customHeight="false" outlineLevel="3" collapsed="false">
      <c r="A770" s="99" t="s">
        <v>23</v>
      </c>
      <c r="B770" s="105" t="s">
        <v>205</v>
      </c>
      <c r="C770" s="99" t="s">
        <v>639</v>
      </c>
      <c r="D770" s="100" t="s">
        <v>355</v>
      </c>
      <c r="E770" s="99" t="s">
        <v>328</v>
      </c>
      <c r="F770" s="101" t="n">
        <v>0</v>
      </c>
      <c r="M770" s="106"/>
    </row>
    <row r="771" customFormat="false" ht="11.25" hidden="false" customHeight="false" outlineLevel="3" collapsed="false">
      <c r="A771" s="99" t="s">
        <v>23</v>
      </c>
      <c r="B771" s="105" t="s">
        <v>205</v>
      </c>
      <c r="C771" s="99" t="s">
        <v>639</v>
      </c>
      <c r="D771" s="100" t="s">
        <v>355</v>
      </c>
      <c r="E771" s="99" t="s">
        <v>339</v>
      </c>
      <c r="F771" s="101" t="n">
        <v>2493</v>
      </c>
      <c r="M771" s="106"/>
    </row>
    <row r="772" customFormat="false" ht="11.25" hidden="false" customHeight="false" outlineLevel="2" collapsed="false">
      <c r="B772" s="105"/>
      <c r="C772" s="107" t="s">
        <v>640</v>
      </c>
      <c r="F772" s="101" t="n">
        <f aca="false">SUBTOTAL(9,F767:F771)</f>
        <v>6486</v>
      </c>
      <c r="M772" s="106"/>
    </row>
    <row r="773" customFormat="false" ht="11.25" hidden="false" customHeight="false" outlineLevel="3" collapsed="false">
      <c r="A773" s="99" t="s">
        <v>23</v>
      </c>
      <c r="B773" s="105" t="s">
        <v>205</v>
      </c>
      <c r="C773" s="99" t="s">
        <v>641</v>
      </c>
      <c r="D773" s="100" t="s">
        <v>355</v>
      </c>
      <c r="E773" s="99" t="s">
        <v>325</v>
      </c>
      <c r="F773" s="101" t="n">
        <v>1075</v>
      </c>
      <c r="M773" s="106"/>
    </row>
    <row r="774" customFormat="false" ht="11.25" hidden="false" customHeight="false" outlineLevel="3" collapsed="false">
      <c r="A774" s="99" t="s">
        <v>23</v>
      </c>
      <c r="B774" s="105" t="s">
        <v>205</v>
      </c>
      <c r="C774" s="99" t="s">
        <v>641</v>
      </c>
      <c r="D774" s="100" t="s">
        <v>355</v>
      </c>
      <c r="E774" s="99" t="s">
        <v>326</v>
      </c>
      <c r="F774" s="101" t="n">
        <v>0</v>
      </c>
      <c r="M774" s="106"/>
    </row>
    <row r="775" customFormat="false" ht="11.25" hidden="false" customHeight="false" outlineLevel="3" collapsed="false">
      <c r="A775" s="99" t="s">
        <v>23</v>
      </c>
      <c r="B775" s="105" t="s">
        <v>205</v>
      </c>
      <c r="C775" s="99" t="s">
        <v>641</v>
      </c>
      <c r="D775" s="100" t="s">
        <v>355</v>
      </c>
      <c r="E775" s="99" t="s">
        <v>327</v>
      </c>
      <c r="F775" s="101" t="n">
        <v>0</v>
      </c>
      <c r="M775" s="106"/>
    </row>
    <row r="776" customFormat="false" ht="11.25" hidden="false" customHeight="false" outlineLevel="3" collapsed="false">
      <c r="A776" s="99" t="s">
        <v>23</v>
      </c>
      <c r="B776" s="105" t="s">
        <v>205</v>
      </c>
      <c r="C776" s="99" t="s">
        <v>641</v>
      </c>
      <c r="D776" s="100" t="s">
        <v>355</v>
      </c>
      <c r="E776" s="99" t="s">
        <v>328</v>
      </c>
      <c r="F776" s="101" t="n">
        <v>0</v>
      </c>
      <c r="M776" s="106"/>
    </row>
    <row r="777" customFormat="false" ht="11.25" hidden="false" customHeight="false" outlineLevel="3" collapsed="false">
      <c r="A777" s="99" t="s">
        <v>23</v>
      </c>
      <c r="B777" s="105" t="s">
        <v>205</v>
      </c>
      <c r="C777" s="99" t="s">
        <v>641</v>
      </c>
      <c r="D777" s="100" t="s">
        <v>355</v>
      </c>
      <c r="E777" s="99" t="s">
        <v>339</v>
      </c>
      <c r="F777" s="101" t="n">
        <v>671</v>
      </c>
      <c r="M777" s="106"/>
    </row>
    <row r="778" customFormat="false" ht="11.25" hidden="false" customHeight="false" outlineLevel="2" collapsed="false">
      <c r="B778" s="105"/>
      <c r="C778" s="107" t="s">
        <v>642</v>
      </c>
      <c r="F778" s="101" t="n">
        <f aca="false">SUBTOTAL(9,F773:F777)</f>
        <v>1746</v>
      </c>
      <c r="M778" s="106"/>
    </row>
    <row r="779" customFormat="false" ht="11.25" hidden="false" customHeight="false" outlineLevel="3" collapsed="false">
      <c r="A779" s="99" t="s">
        <v>23</v>
      </c>
      <c r="B779" s="105" t="s">
        <v>205</v>
      </c>
      <c r="C779" s="99" t="s">
        <v>643</v>
      </c>
      <c r="D779" s="100" t="s">
        <v>355</v>
      </c>
      <c r="E779" s="99" t="s">
        <v>325</v>
      </c>
      <c r="F779" s="101" t="n">
        <v>1070</v>
      </c>
      <c r="M779" s="106"/>
    </row>
    <row r="780" customFormat="false" ht="11.25" hidden="false" customHeight="false" outlineLevel="3" collapsed="false">
      <c r="A780" s="99" t="s">
        <v>23</v>
      </c>
      <c r="B780" s="105" t="s">
        <v>205</v>
      </c>
      <c r="C780" s="99" t="s">
        <v>643</v>
      </c>
      <c r="D780" s="100" t="s">
        <v>355</v>
      </c>
      <c r="E780" s="99" t="s">
        <v>326</v>
      </c>
      <c r="F780" s="101" t="n">
        <v>0</v>
      </c>
      <c r="M780" s="106"/>
    </row>
    <row r="781" customFormat="false" ht="11.25" hidden="false" customHeight="false" outlineLevel="3" collapsed="false">
      <c r="A781" s="99" t="s">
        <v>23</v>
      </c>
      <c r="B781" s="105" t="s">
        <v>205</v>
      </c>
      <c r="C781" s="99" t="s">
        <v>643</v>
      </c>
      <c r="D781" s="100" t="s">
        <v>355</v>
      </c>
      <c r="E781" s="99" t="s">
        <v>327</v>
      </c>
      <c r="F781" s="101" t="n">
        <v>0</v>
      </c>
      <c r="M781" s="106"/>
    </row>
    <row r="782" customFormat="false" ht="11.25" hidden="false" customHeight="false" outlineLevel="3" collapsed="false">
      <c r="A782" s="99" t="s">
        <v>23</v>
      </c>
      <c r="B782" s="105" t="s">
        <v>205</v>
      </c>
      <c r="C782" s="99" t="s">
        <v>643</v>
      </c>
      <c r="D782" s="100" t="s">
        <v>355</v>
      </c>
      <c r="E782" s="99" t="s">
        <v>328</v>
      </c>
      <c r="F782" s="101" t="n">
        <v>0</v>
      </c>
      <c r="M782" s="106"/>
    </row>
    <row r="783" customFormat="false" ht="11.25" hidden="false" customHeight="false" outlineLevel="3" collapsed="false">
      <c r="A783" s="99" t="s">
        <v>23</v>
      </c>
      <c r="B783" s="105" t="s">
        <v>205</v>
      </c>
      <c r="C783" s="99" t="s">
        <v>643</v>
      </c>
      <c r="D783" s="100" t="s">
        <v>355</v>
      </c>
      <c r="E783" s="99" t="s">
        <v>339</v>
      </c>
      <c r="F783" s="101" t="n">
        <v>668</v>
      </c>
      <c r="M783" s="106"/>
    </row>
    <row r="784" customFormat="false" ht="11.25" hidden="false" customHeight="false" outlineLevel="2" collapsed="false">
      <c r="B784" s="105"/>
      <c r="C784" s="107" t="s">
        <v>644</v>
      </c>
      <c r="F784" s="101" t="n">
        <f aca="false">SUBTOTAL(9,F779:F783)</f>
        <v>1738</v>
      </c>
      <c r="M784" s="106"/>
    </row>
    <row r="785" customFormat="false" ht="11.25" hidden="false" customHeight="false" outlineLevel="3" collapsed="false">
      <c r="A785" s="99" t="s">
        <v>23</v>
      </c>
      <c r="B785" s="105" t="s">
        <v>205</v>
      </c>
      <c r="C785" s="99" t="s">
        <v>645</v>
      </c>
      <c r="D785" s="100" t="s">
        <v>355</v>
      </c>
      <c r="E785" s="99" t="s">
        <v>325</v>
      </c>
      <c r="F785" s="101" t="n">
        <v>341</v>
      </c>
      <c r="M785" s="106"/>
    </row>
    <row r="786" customFormat="false" ht="11.25" hidden="false" customHeight="false" outlineLevel="3" collapsed="false">
      <c r="A786" s="99" t="s">
        <v>23</v>
      </c>
      <c r="B786" s="105" t="s">
        <v>205</v>
      </c>
      <c r="C786" s="99" t="s">
        <v>645</v>
      </c>
      <c r="D786" s="100" t="s">
        <v>355</v>
      </c>
      <c r="E786" s="99" t="s">
        <v>326</v>
      </c>
      <c r="F786" s="101" t="n">
        <v>0</v>
      </c>
      <c r="M786" s="106"/>
    </row>
    <row r="787" customFormat="false" ht="11.25" hidden="false" customHeight="false" outlineLevel="3" collapsed="false">
      <c r="A787" s="99" t="s">
        <v>23</v>
      </c>
      <c r="B787" s="105" t="s">
        <v>205</v>
      </c>
      <c r="C787" s="99" t="s">
        <v>645</v>
      </c>
      <c r="D787" s="100" t="s">
        <v>355</v>
      </c>
      <c r="E787" s="99" t="s">
        <v>327</v>
      </c>
      <c r="F787" s="101" t="n">
        <v>0</v>
      </c>
      <c r="M787" s="106"/>
    </row>
    <row r="788" customFormat="false" ht="11.25" hidden="false" customHeight="false" outlineLevel="3" collapsed="false">
      <c r="A788" s="99" t="s">
        <v>23</v>
      </c>
      <c r="B788" s="105" t="s">
        <v>205</v>
      </c>
      <c r="C788" s="99" t="s">
        <v>645</v>
      </c>
      <c r="D788" s="100" t="s">
        <v>355</v>
      </c>
      <c r="E788" s="99" t="s">
        <v>328</v>
      </c>
      <c r="F788" s="101" t="n">
        <v>0</v>
      </c>
      <c r="M788" s="106"/>
    </row>
    <row r="789" customFormat="false" ht="11.25" hidden="false" customHeight="false" outlineLevel="3" collapsed="false">
      <c r="A789" s="99" t="s">
        <v>23</v>
      </c>
      <c r="B789" s="105" t="s">
        <v>205</v>
      </c>
      <c r="C789" s="99" t="s">
        <v>645</v>
      </c>
      <c r="D789" s="100" t="s">
        <v>355</v>
      </c>
      <c r="E789" s="99" t="s">
        <v>339</v>
      </c>
      <c r="F789" s="101" t="n">
        <v>214</v>
      </c>
      <c r="M789" s="106"/>
    </row>
    <row r="790" customFormat="false" ht="11.25" hidden="false" customHeight="false" outlineLevel="2" collapsed="false">
      <c r="B790" s="105"/>
      <c r="C790" s="107" t="s">
        <v>646</v>
      </c>
      <c r="F790" s="101" t="n">
        <f aca="false">SUBTOTAL(9,F785:F789)</f>
        <v>555</v>
      </c>
      <c r="M790" s="106"/>
    </row>
    <row r="791" customFormat="false" ht="11.25" hidden="false" customHeight="false" outlineLevel="3" collapsed="false">
      <c r="A791" s="99" t="s">
        <v>23</v>
      </c>
      <c r="B791" s="105" t="s">
        <v>205</v>
      </c>
      <c r="C791" s="99" t="s">
        <v>647</v>
      </c>
      <c r="D791" s="100" t="s">
        <v>355</v>
      </c>
      <c r="E791" s="99" t="s">
        <v>325</v>
      </c>
      <c r="F791" s="101" t="n">
        <v>459</v>
      </c>
      <c r="M791" s="106"/>
    </row>
    <row r="792" customFormat="false" ht="11.25" hidden="false" customHeight="false" outlineLevel="3" collapsed="false">
      <c r="A792" s="99" t="s">
        <v>23</v>
      </c>
      <c r="B792" s="105" t="s">
        <v>205</v>
      </c>
      <c r="C792" s="99" t="s">
        <v>647</v>
      </c>
      <c r="D792" s="100" t="s">
        <v>355</v>
      </c>
      <c r="E792" s="99" t="s">
        <v>326</v>
      </c>
      <c r="F792" s="101" t="n">
        <v>0</v>
      </c>
      <c r="M792" s="106"/>
    </row>
    <row r="793" customFormat="false" ht="11.25" hidden="false" customHeight="false" outlineLevel="3" collapsed="false">
      <c r="A793" s="99" t="s">
        <v>23</v>
      </c>
      <c r="B793" s="105" t="s">
        <v>205</v>
      </c>
      <c r="C793" s="99" t="s">
        <v>647</v>
      </c>
      <c r="D793" s="100" t="s">
        <v>355</v>
      </c>
      <c r="E793" s="99" t="s">
        <v>327</v>
      </c>
      <c r="F793" s="101" t="n">
        <v>0</v>
      </c>
      <c r="M793" s="106"/>
    </row>
    <row r="794" customFormat="false" ht="11.25" hidden="false" customHeight="false" outlineLevel="3" collapsed="false">
      <c r="A794" s="99" t="s">
        <v>23</v>
      </c>
      <c r="B794" s="105" t="s">
        <v>205</v>
      </c>
      <c r="C794" s="99" t="s">
        <v>647</v>
      </c>
      <c r="D794" s="100" t="s">
        <v>355</v>
      </c>
      <c r="E794" s="99" t="s">
        <v>328</v>
      </c>
      <c r="F794" s="101" t="n">
        <v>0</v>
      </c>
      <c r="M794" s="106"/>
    </row>
    <row r="795" customFormat="false" ht="11.25" hidden="false" customHeight="false" outlineLevel="3" collapsed="false">
      <c r="A795" s="99" t="s">
        <v>23</v>
      </c>
      <c r="B795" s="105" t="s">
        <v>205</v>
      </c>
      <c r="C795" s="99" t="s">
        <v>647</v>
      </c>
      <c r="D795" s="100" t="s">
        <v>355</v>
      </c>
      <c r="E795" s="99" t="s">
        <v>339</v>
      </c>
      <c r="F795" s="101" t="n">
        <v>287</v>
      </c>
      <c r="M795" s="106"/>
    </row>
    <row r="796" customFormat="false" ht="11.25" hidden="false" customHeight="false" outlineLevel="2" collapsed="false">
      <c r="B796" s="105"/>
      <c r="C796" s="107" t="s">
        <v>648</v>
      </c>
      <c r="F796" s="101" t="n">
        <f aca="false">SUBTOTAL(9,F791:F795)</f>
        <v>746</v>
      </c>
      <c r="M796" s="106"/>
    </row>
    <row r="797" customFormat="false" ht="11.25" hidden="false" customHeight="false" outlineLevel="3" collapsed="false">
      <c r="A797" s="99" t="s">
        <v>23</v>
      </c>
      <c r="B797" s="105" t="s">
        <v>205</v>
      </c>
      <c r="C797" s="99" t="s">
        <v>649</v>
      </c>
      <c r="D797" s="100" t="s">
        <v>355</v>
      </c>
      <c r="E797" s="99" t="s">
        <v>325</v>
      </c>
      <c r="F797" s="101" t="n">
        <v>0</v>
      </c>
      <c r="M797" s="106"/>
    </row>
    <row r="798" customFormat="false" ht="11.25" hidden="false" customHeight="false" outlineLevel="3" collapsed="false">
      <c r="A798" s="99" t="s">
        <v>23</v>
      </c>
      <c r="B798" s="105" t="s">
        <v>205</v>
      </c>
      <c r="C798" s="99" t="s">
        <v>649</v>
      </c>
      <c r="D798" s="100" t="s">
        <v>355</v>
      </c>
      <c r="E798" s="99" t="s">
        <v>326</v>
      </c>
      <c r="F798" s="101" t="n">
        <v>0</v>
      </c>
      <c r="M798" s="106"/>
    </row>
    <row r="799" customFormat="false" ht="11.25" hidden="false" customHeight="false" outlineLevel="3" collapsed="false">
      <c r="A799" s="99" t="s">
        <v>23</v>
      </c>
      <c r="B799" s="105" t="s">
        <v>205</v>
      </c>
      <c r="C799" s="99" t="s">
        <v>649</v>
      </c>
      <c r="D799" s="100" t="s">
        <v>355</v>
      </c>
      <c r="E799" s="99" t="s">
        <v>327</v>
      </c>
      <c r="F799" s="101" t="n">
        <v>0</v>
      </c>
      <c r="M799" s="106"/>
    </row>
    <row r="800" customFormat="false" ht="11.25" hidden="false" customHeight="false" outlineLevel="3" collapsed="false">
      <c r="A800" s="99" t="s">
        <v>23</v>
      </c>
      <c r="B800" s="105" t="s">
        <v>205</v>
      </c>
      <c r="C800" s="99" t="s">
        <v>649</v>
      </c>
      <c r="D800" s="100" t="s">
        <v>355</v>
      </c>
      <c r="E800" s="99" t="s">
        <v>328</v>
      </c>
      <c r="F800" s="101" t="n">
        <v>0</v>
      </c>
      <c r="M800" s="106"/>
    </row>
    <row r="801" customFormat="false" ht="11.25" hidden="false" customHeight="false" outlineLevel="3" collapsed="false">
      <c r="A801" s="99" t="s">
        <v>23</v>
      </c>
      <c r="B801" s="105" t="s">
        <v>205</v>
      </c>
      <c r="C801" s="99" t="s">
        <v>649</v>
      </c>
      <c r="D801" s="100" t="s">
        <v>355</v>
      </c>
      <c r="E801" s="99" t="s">
        <v>339</v>
      </c>
      <c r="F801" s="101" t="n">
        <v>0</v>
      </c>
      <c r="M801" s="106"/>
    </row>
    <row r="802" customFormat="false" ht="11.25" hidden="false" customHeight="false" outlineLevel="2" collapsed="false">
      <c r="B802" s="105"/>
      <c r="C802" s="107" t="s">
        <v>650</v>
      </c>
      <c r="F802" s="101" t="n">
        <f aca="false">SUBTOTAL(9,F797:F801)</f>
        <v>0</v>
      </c>
      <c r="M802" s="106"/>
    </row>
    <row r="803" customFormat="false" ht="11.25" hidden="false" customHeight="false" outlineLevel="3" collapsed="false">
      <c r="A803" s="99" t="s">
        <v>23</v>
      </c>
      <c r="B803" s="105" t="s">
        <v>205</v>
      </c>
      <c r="C803" s="99" t="s">
        <v>651</v>
      </c>
      <c r="D803" s="100" t="s">
        <v>355</v>
      </c>
      <c r="E803" s="99" t="s">
        <v>325</v>
      </c>
      <c r="F803" s="101" t="n">
        <v>3</v>
      </c>
      <c r="M803" s="106"/>
    </row>
    <row r="804" customFormat="false" ht="11.25" hidden="false" customHeight="false" outlineLevel="3" collapsed="false">
      <c r="A804" s="99" t="s">
        <v>23</v>
      </c>
      <c r="B804" s="105" t="s">
        <v>205</v>
      </c>
      <c r="C804" s="99" t="s">
        <v>651</v>
      </c>
      <c r="D804" s="100" t="s">
        <v>355</v>
      </c>
      <c r="E804" s="99" t="s">
        <v>326</v>
      </c>
      <c r="F804" s="101" t="n">
        <v>0</v>
      </c>
      <c r="M804" s="106"/>
    </row>
    <row r="805" customFormat="false" ht="11.25" hidden="false" customHeight="false" outlineLevel="3" collapsed="false">
      <c r="A805" s="99" t="s">
        <v>23</v>
      </c>
      <c r="B805" s="105" t="s">
        <v>205</v>
      </c>
      <c r="C805" s="99" t="s">
        <v>651</v>
      </c>
      <c r="D805" s="100" t="s">
        <v>355</v>
      </c>
      <c r="E805" s="99" t="s">
        <v>327</v>
      </c>
      <c r="F805" s="101" t="n">
        <v>0</v>
      </c>
      <c r="M805" s="106"/>
    </row>
    <row r="806" customFormat="false" ht="11.25" hidden="false" customHeight="false" outlineLevel="3" collapsed="false">
      <c r="A806" s="99" t="s">
        <v>23</v>
      </c>
      <c r="B806" s="105" t="s">
        <v>205</v>
      </c>
      <c r="C806" s="99" t="s">
        <v>651</v>
      </c>
      <c r="D806" s="100" t="s">
        <v>355</v>
      </c>
      <c r="E806" s="99" t="s">
        <v>328</v>
      </c>
      <c r="F806" s="101" t="n">
        <v>0</v>
      </c>
      <c r="M806" s="106"/>
    </row>
    <row r="807" customFormat="false" ht="11.25" hidden="false" customHeight="false" outlineLevel="3" collapsed="false">
      <c r="A807" s="99" t="s">
        <v>23</v>
      </c>
      <c r="B807" s="105" t="s">
        <v>205</v>
      </c>
      <c r="C807" s="99" t="s">
        <v>651</v>
      </c>
      <c r="D807" s="100" t="s">
        <v>355</v>
      </c>
      <c r="E807" s="99" t="s">
        <v>339</v>
      </c>
      <c r="F807" s="101" t="n">
        <v>2</v>
      </c>
      <c r="M807" s="106"/>
    </row>
    <row r="808" customFormat="false" ht="11.25" hidden="false" customHeight="false" outlineLevel="2" collapsed="false">
      <c r="B808" s="105"/>
      <c r="C808" s="107" t="s">
        <v>652</v>
      </c>
      <c r="F808" s="101" t="n">
        <f aca="false">SUBTOTAL(9,F803:F807)</f>
        <v>5</v>
      </c>
      <c r="M808" s="106"/>
    </row>
    <row r="809" customFormat="false" ht="11.25" hidden="false" customHeight="false" outlineLevel="3" collapsed="false">
      <c r="A809" s="99" t="s">
        <v>23</v>
      </c>
      <c r="B809" s="105" t="s">
        <v>205</v>
      </c>
      <c r="C809" s="99" t="s">
        <v>653</v>
      </c>
      <c r="D809" s="100" t="s">
        <v>355</v>
      </c>
      <c r="E809" s="99" t="s">
        <v>325</v>
      </c>
      <c r="F809" s="101" t="n">
        <v>5</v>
      </c>
      <c r="M809" s="106"/>
    </row>
    <row r="810" customFormat="false" ht="11.25" hidden="false" customHeight="false" outlineLevel="3" collapsed="false">
      <c r="A810" s="99" t="s">
        <v>23</v>
      </c>
      <c r="B810" s="105" t="s">
        <v>205</v>
      </c>
      <c r="C810" s="99" t="s">
        <v>653</v>
      </c>
      <c r="D810" s="100" t="s">
        <v>355</v>
      </c>
      <c r="E810" s="99" t="s">
        <v>326</v>
      </c>
      <c r="F810" s="101" t="n">
        <v>0</v>
      </c>
      <c r="M810" s="106"/>
    </row>
    <row r="811" customFormat="false" ht="11.25" hidden="false" customHeight="false" outlineLevel="3" collapsed="false">
      <c r="A811" s="99" t="s">
        <v>23</v>
      </c>
      <c r="B811" s="105" t="s">
        <v>205</v>
      </c>
      <c r="C811" s="99" t="s">
        <v>653</v>
      </c>
      <c r="D811" s="100" t="s">
        <v>355</v>
      </c>
      <c r="E811" s="99" t="s">
        <v>327</v>
      </c>
      <c r="F811" s="101" t="n">
        <v>0</v>
      </c>
      <c r="M811" s="106"/>
    </row>
    <row r="812" customFormat="false" ht="11.25" hidden="false" customHeight="false" outlineLevel="3" collapsed="false">
      <c r="A812" s="99" t="s">
        <v>23</v>
      </c>
      <c r="B812" s="105" t="s">
        <v>205</v>
      </c>
      <c r="C812" s="99" t="s">
        <v>653</v>
      </c>
      <c r="D812" s="100" t="s">
        <v>355</v>
      </c>
      <c r="E812" s="99" t="s">
        <v>328</v>
      </c>
      <c r="F812" s="101" t="n">
        <v>0</v>
      </c>
      <c r="M812" s="106"/>
    </row>
    <row r="813" customFormat="false" ht="11.25" hidden="false" customHeight="false" outlineLevel="3" collapsed="false">
      <c r="A813" s="99" t="s">
        <v>23</v>
      </c>
      <c r="B813" s="105" t="s">
        <v>205</v>
      </c>
      <c r="C813" s="99" t="s">
        <v>653</v>
      </c>
      <c r="D813" s="100" t="s">
        <v>355</v>
      </c>
      <c r="E813" s="99" t="s">
        <v>339</v>
      </c>
      <c r="F813" s="101" t="n">
        <v>4</v>
      </c>
      <c r="M813" s="106"/>
    </row>
    <row r="814" customFormat="false" ht="11.25" hidden="false" customHeight="false" outlineLevel="2" collapsed="false">
      <c r="B814" s="105"/>
      <c r="C814" s="107" t="s">
        <v>654</v>
      </c>
      <c r="F814" s="101" t="n">
        <f aca="false">SUBTOTAL(9,F809:F813)</f>
        <v>9</v>
      </c>
      <c r="M814" s="106"/>
    </row>
    <row r="815" customFormat="false" ht="11.25" hidden="false" customHeight="false" outlineLevel="3" collapsed="false">
      <c r="A815" s="99" t="s">
        <v>23</v>
      </c>
      <c r="B815" s="105" t="s">
        <v>205</v>
      </c>
      <c r="C815" s="99" t="s">
        <v>655</v>
      </c>
      <c r="D815" s="100" t="s">
        <v>355</v>
      </c>
      <c r="E815" s="99" t="s">
        <v>325</v>
      </c>
      <c r="F815" s="101" t="n">
        <v>248</v>
      </c>
      <c r="M815" s="106"/>
    </row>
    <row r="816" customFormat="false" ht="11.25" hidden="false" customHeight="false" outlineLevel="3" collapsed="false">
      <c r="A816" s="99" t="s">
        <v>23</v>
      </c>
      <c r="B816" s="105" t="s">
        <v>205</v>
      </c>
      <c r="C816" s="99" t="s">
        <v>655</v>
      </c>
      <c r="D816" s="100" t="s">
        <v>355</v>
      </c>
      <c r="E816" s="99" t="s">
        <v>326</v>
      </c>
      <c r="F816" s="101" t="n">
        <v>0</v>
      </c>
      <c r="M816" s="106"/>
    </row>
    <row r="817" customFormat="false" ht="11.25" hidden="false" customHeight="false" outlineLevel="3" collapsed="false">
      <c r="A817" s="99" t="s">
        <v>23</v>
      </c>
      <c r="B817" s="105" t="s">
        <v>205</v>
      </c>
      <c r="C817" s="99" t="s">
        <v>655</v>
      </c>
      <c r="D817" s="100" t="s">
        <v>355</v>
      </c>
      <c r="E817" s="99" t="s">
        <v>327</v>
      </c>
      <c r="F817" s="101" t="n">
        <v>0</v>
      </c>
      <c r="M817" s="106"/>
    </row>
    <row r="818" customFormat="false" ht="11.25" hidden="false" customHeight="false" outlineLevel="3" collapsed="false">
      <c r="A818" s="99" t="s">
        <v>23</v>
      </c>
      <c r="B818" s="105" t="s">
        <v>205</v>
      </c>
      <c r="C818" s="99" t="s">
        <v>655</v>
      </c>
      <c r="D818" s="100" t="s">
        <v>355</v>
      </c>
      <c r="E818" s="99" t="s">
        <v>328</v>
      </c>
      <c r="F818" s="101" t="n">
        <v>0</v>
      </c>
      <c r="M818" s="106"/>
    </row>
    <row r="819" customFormat="false" ht="11.25" hidden="false" customHeight="false" outlineLevel="3" collapsed="false">
      <c r="A819" s="99" t="s">
        <v>23</v>
      </c>
      <c r="B819" s="105" t="s">
        <v>205</v>
      </c>
      <c r="C819" s="99" t="s">
        <v>655</v>
      </c>
      <c r="D819" s="100" t="s">
        <v>355</v>
      </c>
      <c r="E819" s="99" t="s">
        <v>339</v>
      </c>
      <c r="F819" s="101" t="n">
        <v>156</v>
      </c>
      <c r="M819" s="106"/>
    </row>
    <row r="820" customFormat="false" ht="11.25" hidden="false" customHeight="false" outlineLevel="2" collapsed="false">
      <c r="B820" s="105"/>
      <c r="C820" s="107" t="s">
        <v>656</v>
      </c>
      <c r="F820" s="101" t="n">
        <f aca="false">SUBTOTAL(9,F815:F819)</f>
        <v>404</v>
      </c>
      <c r="M820" s="106"/>
    </row>
    <row r="821" customFormat="false" ht="11.25" hidden="false" customHeight="false" outlineLevel="3" collapsed="false">
      <c r="A821" s="99" t="s">
        <v>23</v>
      </c>
      <c r="B821" s="105" t="s">
        <v>205</v>
      </c>
      <c r="C821" s="99" t="s">
        <v>657</v>
      </c>
      <c r="D821" s="100" t="s">
        <v>355</v>
      </c>
      <c r="E821" s="99" t="s">
        <v>325</v>
      </c>
      <c r="F821" s="101" t="n">
        <v>33</v>
      </c>
      <c r="M821" s="106"/>
    </row>
    <row r="822" customFormat="false" ht="11.25" hidden="false" customHeight="false" outlineLevel="3" collapsed="false">
      <c r="A822" s="99" t="s">
        <v>23</v>
      </c>
      <c r="B822" s="105" t="s">
        <v>205</v>
      </c>
      <c r="C822" s="99" t="s">
        <v>657</v>
      </c>
      <c r="D822" s="100" t="s">
        <v>355</v>
      </c>
      <c r="E822" s="99" t="s">
        <v>326</v>
      </c>
      <c r="F822" s="101" t="n">
        <v>0</v>
      </c>
      <c r="M822" s="106"/>
    </row>
    <row r="823" customFormat="false" ht="11.25" hidden="false" customHeight="false" outlineLevel="3" collapsed="false">
      <c r="A823" s="99" t="s">
        <v>23</v>
      </c>
      <c r="B823" s="105" t="s">
        <v>205</v>
      </c>
      <c r="C823" s="99" t="s">
        <v>657</v>
      </c>
      <c r="D823" s="100" t="s">
        <v>355</v>
      </c>
      <c r="E823" s="99" t="s">
        <v>327</v>
      </c>
      <c r="F823" s="101" t="n">
        <v>0</v>
      </c>
      <c r="M823" s="106"/>
    </row>
    <row r="824" customFormat="false" ht="11.25" hidden="false" customHeight="false" outlineLevel="3" collapsed="false">
      <c r="A824" s="99" t="s">
        <v>23</v>
      </c>
      <c r="B824" s="105" t="s">
        <v>205</v>
      </c>
      <c r="C824" s="99" t="s">
        <v>657</v>
      </c>
      <c r="D824" s="100" t="s">
        <v>355</v>
      </c>
      <c r="E824" s="99" t="s">
        <v>328</v>
      </c>
      <c r="F824" s="101" t="n">
        <v>0</v>
      </c>
      <c r="M824" s="106"/>
    </row>
    <row r="825" customFormat="false" ht="11.25" hidden="false" customHeight="false" outlineLevel="3" collapsed="false">
      <c r="A825" s="99" t="s">
        <v>23</v>
      </c>
      <c r="B825" s="105" t="s">
        <v>205</v>
      </c>
      <c r="C825" s="99" t="s">
        <v>657</v>
      </c>
      <c r="D825" s="100" t="s">
        <v>355</v>
      </c>
      <c r="E825" s="99" t="s">
        <v>339</v>
      </c>
      <c r="F825" s="101" t="n">
        <v>21</v>
      </c>
      <c r="M825" s="106"/>
    </row>
    <row r="826" customFormat="false" ht="11.25" hidden="false" customHeight="false" outlineLevel="2" collapsed="false">
      <c r="B826" s="105"/>
      <c r="C826" s="107" t="s">
        <v>658</v>
      </c>
      <c r="F826" s="101" t="n">
        <f aca="false">SUBTOTAL(9,F821:F825)</f>
        <v>54</v>
      </c>
      <c r="M826" s="106"/>
    </row>
    <row r="827" customFormat="false" ht="11.25" hidden="false" customHeight="false" outlineLevel="3" collapsed="false">
      <c r="A827" s="99" t="s">
        <v>23</v>
      </c>
      <c r="B827" s="105" t="s">
        <v>205</v>
      </c>
      <c r="C827" s="99" t="s">
        <v>659</v>
      </c>
      <c r="D827" s="100" t="s">
        <v>355</v>
      </c>
      <c r="E827" s="99" t="s">
        <v>325</v>
      </c>
      <c r="F827" s="101" t="n">
        <v>142</v>
      </c>
      <c r="M827" s="106"/>
    </row>
    <row r="828" customFormat="false" ht="11.25" hidden="false" customHeight="false" outlineLevel="3" collapsed="false">
      <c r="A828" s="99" t="s">
        <v>23</v>
      </c>
      <c r="B828" s="105" t="s">
        <v>205</v>
      </c>
      <c r="C828" s="99" t="s">
        <v>659</v>
      </c>
      <c r="D828" s="100" t="s">
        <v>355</v>
      </c>
      <c r="E828" s="99" t="s">
        <v>326</v>
      </c>
      <c r="F828" s="101" t="n">
        <v>0</v>
      </c>
      <c r="M828" s="106"/>
    </row>
    <row r="829" customFormat="false" ht="11.25" hidden="false" customHeight="false" outlineLevel="3" collapsed="false">
      <c r="A829" s="99" t="s">
        <v>23</v>
      </c>
      <c r="B829" s="105" t="s">
        <v>205</v>
      </c>
      <c r="C829" s="99" t="s">
        <v>659</v>
      </c>
      <c r="D829" s="100" t="s">
        <v>355</v>
      </c>
      <c r="E829" s="99" t="s">
        <v>327</v>
      </c>
      <c r="F829" s="101" t="n">
        <v>0</v>
      </c>
      <c r="M829" s="106"/>
    </row>
    <row r="830" customFormat="false" ht="11.25" hidden="false" customHeight="false" outlineLevel="3" collapsed="false">
      <c r="A830" s="99" t="s">
        <v>23</v>
      </c>
      <c r="B830" s="105" t="s">
        <v>205</v>
      </c>
      <c r="C830" s="99" t="s">
        <v>659</v>
      </c>
      <c r="D830" s="100" t="s">
        <v>355</v>
      </c>
      <c r="E830" s="99" t="s">
        <v>328</v>
      </c>
      <c r="F830" s="101" t="n">
        <v>0</v>
      </c>
      <c r="M830" s="106"/>
    </row>
    <row r="831" customFormat="false" ht="11.25" hidden="false" customHeight="false" outlineLevel="3" collapsed="false">
      <c r="A831" s="99" t="s">
        <v>23</v>
      </c>
      <c r="B831" s="105" t="s">
        <v>205</v>
      </c>
      <c r="C831" s="99" t="s">
        <v>659</v>
      </c>
      <c r="D831" s="100" t="s">
        <v>355</v>
      </c>
      <c r="E831" s="99" t="s">
        <v>339</v>
      </c>
      <c r="F831" s="101" t="n">
        <v>88</v>
      </c>
      <c r="M831" s="106"/>
    </row>
    <row r="832" customFormat="false" ht="11.25" hidden="false" customHeight="false" outlineLevel="2" collapsed="false">
      <c r="B832" s="105"/>
      <c r="C832" s="107" t="s">
        <v>660</v>
      </c>
      <c r="F832" s="101" t="n">
        <f aca="false">SUBTOTAL(9,F827:F831)</f>
        <v>230</v>
      </c>
      <c r="M832" s="106"/>
    </row>
    <row r="833" customFormat="false" ht="11.25" hidden="false" customHeight="false" outlineLevel="3" collapsed="false">
      <c r="A833" s="99" t="s">
        <v>23</v>
      </c>
      <c r="B833" s="105" t="s">
        <v>205</v>
      </c>
      <c r="C833" s="99" t="s">
        <v>661</v>
      </c>
      <c r="D833" s="100" t="s">
        <v>355</v>
      </c>
      <c r="E833" s="99" t="s">
        <v>325</v>
      </c>
      <c r="F833" s="101" t="n">
        <v>0</v>
      </c>
      <c r="M833" s="106"/>
    </row>
    <row r="834" customFormat="false" ht="11.25" hidden="false" customHeight="false" outlineLevel="3" collapsed="false">
      <c r="A834" s="99" t="s">
        <v>23</v>
      </c>
      <c r="B834" s="105" t="s">
        <v>205</v>
      </c>
      <c r="C834" s="99" t="s">
        <v>661</v>
      </c>
      <c r="D834" s="100" t="s">
        <v>355</v>
      </c>
      <c r="E834" s="99" t="s">
        <v>326</v>
      </c>
      <c r="F834" s="101" t="n">
        <v>0</v>
      </c>
      <c r="M834" s="106"/>
    </row>
    <row r="835" customFormat="false" ht="11.25" hidden="false" customHeight="false" outlineLevel="3" collapsed="false">
      <c r="A835" s="99" t="s">
        <v>23</v>
      </c>
      <c r="B835" s="105" t="s">
        <v>205</v>
      </c>
      <c r="C835" s="99" t="s">
        <v>661</v>
      </c>
      <c r="D835" s="100" t="s">
        <v>355</v>
      </c>
      <c r="E835" s="99" t="s">
        <v>327</v>
      </c>
      <c r="F835" s="101" t="n">
        <v>0</v>
      </c>
      <c r="M835" s="106"/>
    </row>
    <row r="836" customFormat="false" ht="11.25" hidden="false" customHeight="false" outlineLevel="3" collapsed="false">
      <c r="A836" s="99" t="s">
        <v>23</v>
      </c>
      <c r="B836" s="105" t="s">
        <v>205</v>
      </c>
      <c r="C836" s="99" t="s">
        <v>661</v>
      </c>
      <c r="D836" s="100" t="s">
        <v>355</v>
      </c>
      <c r="E836" s="99" t="s">
        <v>328</v>
      </c>
      <c r="F836" s="101" t="n">
        <v>0</v>
      </c>
      <c r="M836" s="106"/>
    </row>
    <row r="837" customFormat="false" ht="11.25" hidden="false" customHeight="false" outlineLevel="3" collapsed="false">
      <c r="A837" s="99" t="s">
        <v>23</v>
      </c>
      <c r="B837" s="105" t="s">
        <v>205</v>
      </c>
      <c r="C837" s="99" t="s">
        <v>661</v>
      </c>
      <c r="D837" s="100" t="s">
        <v>355</v>
      </c>
      <c r="E837" s="99" t="s">
        <v>339</v>
      </c>
      <c r="F837" s="101" t="n">
        <v>0</v>
      </c>
      <c r="M837" s="106"/>
    </row>
    <row r="838" customFormat="false" ht="11.25" hidden="false" customHeight="false" outlineLevel="2" collapsed="false">
      <c r="B838" s="105"/>
      <c r="C838" s="107" t="s">
        <v>662</v>
      </c>
      <c r="F838" s="101" t="n">
        <f aca="false">SUBTOTAL(9,F833:F837)</f>
        <v>0</v>
      </c>
      <c r="M838" s="106"/>
    </row>
    <row r="839" customFormat="false" ht="11.25" hidden="false" customHeight="false" outlineLevel="3" collapsed="false">
      <c r="A839" s="99" t="s">
        <v>23</v>
      </c>
      <c r="B839" s="105" t="s">
        <v>205</v>
      </c>
      <c r="C839" s="99" t="s">
        <v>663</v>
      </c>
      <c r="D839" s="100" t="s">
        <v>355</v>
      </c>
      <c r="E839" s="99" t="s">
        <v>325</v>
      </c>
      <c r="F839" s="101" t="n">
        <v>0</v>
      </c>
      <c r="M839" s="106"/>
    </row>
    <row r="840" customFormat="false" ht="11.25" hidden="false" customHeight="false" outlineLevel="3" collapsed="false">
      <c r="A840" s="99" t="s">
        <v>23</v>
      </c>
      <c r="B840" s="105" t="s">
        <v>205</v>
      </c>
      <c r="C840" s="99" t="s">
        <v>663</v>
      </c>
      <c r="D840" s="100" t="s">
        <v>355</v>
      </c>
      <c r="E840" s="99" t="s">
        <v>326</v>
      </c>
      <c r="F840" s="101" t="n">
        <v>0</v>
      </c>
      <c r="M840" s="106"/>
    </row>
    <row r="841" customFormat="false" ht="11.25" hidden="false" customHeight="false" outlineLevel="3" collapsed="false">
      <c r="A841" s="99" t="s">
        <v>23</v>
      </c>
      <c r="B841" s="105" t="s">
        <v>205</v>
      </c>
      <c r="C841" s="99" t="s">
        <v>663</v>
      </c>
      <c r="D841" s="100" t="s">
        <v>355</v>
      </c>
      <c r="E841" s="99" t="s">
        <v>327</v>
      </c>
      <c r="F841" s="101" t="n">
        <v>0</v>
      </c>
      <c r="M841" s="106"/>
    </row>
    <row r="842" customFormat="false" ht="11.25" hidden="false" customHeight="false" outlineLevel="3" collapsed="false">
      <c r="A842" s="99" t="s">
        <v>23</v>
      </c>
      <c r="B842" s="105" t="s">
        <v>205</v>
      </c>
      <c r="C842" s="99" t="s">
        <v>663</v>
      </c>
      <c r="D842" s="100" t="s">
        <v>355</v>
      </c>
      <c r="E842" s="99" t="s">
        <v>328</v>
      </c>
      <c r="F842" s="101" t="n">
        <v>0</v>
      </c>
      <c r="M842" s="106"/>
    </row>
    <row r="843" customFormat="false" ht="11.25" hidden="false" customHeight="false" outlineLevel="3" collapsed="false">
      <c r="A843" s="99" t="s">
        <v>23</v>
      </c>
      <c r="B843" s="105" t="s">
        <v>205</v>
      </c>
      <c r="C843" s="99" t="s">
        <v>663</v>
      </c>
      <c r="D843" s="100" t="s">
        <v>355</v>
      </c>
      <c r="E843" s="99" t="s">
        <v>339</v>
      </c>
      <c r="F843" s="101" t="n">
        <v>0</v>
      </c>
      <c r="M843" s="106"/>
    </row>
    <row r="844" customFormat="false" ht="11.25" hidden="false" customHeight="false" outlineLevel="2" collapsed="false">
      <c r="B844" s="105"/>
      <c r="C844" s="107" t="s">
        <v>664</v>
      </c>
      <c r="F844" s="101" t="n">
        <f aca="false">SUBTOTAL(9,F839:F843)</f>
        <v>0</v>
      </c>
      <c r="M844" s="106"/>
    </row>
    <row r="845" customFormat="false" ht="11.25" hidden="false" customHeight="false" outlineLevel="3" collapsed="false">
      <c r="A845" s="99" t="s">
        <v>23</v>
      </c>
      <c r="B845" s="105" t="s">
        <v>205</v>
      </c>
      <c r="C845" s="99" t="s">
        <v>665</v>
      </c>
      <c r="D845" s="100" t="s">
        <v>355</v>
      </c>
      <c r="E845" s="99" t="s">
        <v>325</v>
      </c>
      <c r="F845" s="101" t="n">
        <v>6555</v>
      </c>
      <c r="M845" s="106"/>
    </row>
    <row r="846" customFormat="false" ht="11.25" hidden="false" customHeight="false" outlineLevel="3" collapsed="false">
      <c r="A846" s="99" t="s">
        <v>23</v>
      </c>
      <c r="B846" s="105" t="s">
        <v>205</v>
      </c>
      <c r="C846" s="99" t="s">
        <v>665</v>
      </c>
      <c r="D846" s="100" t="s">
        <v>355</v>
      </c>
      <c r="E846" s="99" t="s">
        <v>326</v>
      </c>
      <c r="F846" s="101" t="n">
        <v>0</v>
      </c>
      <c r="M846" s="106"/>
    </row>
    <row r="847" customFormat="false" ht="11.25" hidden="false" customHeight="false" outlineLevel="3" collapsed="false">
      <c r="A847" s="99" t="s">
        <v>23</v>
      </c>
      <c r="B847" s="105" t="s">
        <v>205</v>
      </c>
      <c r="C847" s="99" t="s">
        <v>665</v>
      </c>
      <c r="D847" s="100" t="s">
        <v>355</v>
      </c>
      <c r="E847" s="99" t="s">
        <v>327</v>
      </c>
      <c r="F847" s="101" t="n">
        <v>0</v>
      </c>
      <c r="M847" s="106"/>
    </row>
    <row r="848" customFormat="false" ht="11.25" hidden="false" customHeight="false" outlineLevel="3" collapsed="false">
      <c r="A848" s="99" t="s">
        <v>23</v>
      </c>
      <c r="B848" s="105" t="s">
        <v>205</v>
      </c>
      <c r="C848" s="99" t="s">
        <v>665</v>
      </c>
      <c r="D848" s="100" t="s">
        <v>355</v>
      </c>
      <c r="E848" s="99" t="s">
        <v>328</v>
      </c>
      <c r="F848" s="101" t="n">
        <v>0</v>
      </c>
      <c r="M848" s="106"/>
    </row>
    <row r="849" customFormat="false" ht="11.25" hidden="false" customHeight="false" outlineLevel="3" collapsed="false">
      <c r="A849" s="99" t="s">
        <v>23</v>
      </c>
      <c r="B849" s="105" t="s">
        <v>205</v>
      </c>
      <c r="C849" s="99" t="s">
        <v>665</v>
      </c>
      <c r="D849" s="100" t="s">
        <v>355</v>
      </c>
      <c r="E849" s="99" t="s">
        <v>339</v>
      </c>
      <c r="F849" s="101" t="n">
        <v>4093</v>
      </c>
      <c r="M849" s="106"/>
    </row>
    <row r="850" customFormat="false" ht="11.25" hidden="false" customHeight="false" outlineLevel="2" collapsed="false">
      <c r="B850" s="105"/>
      <c r="C850" s="107" t="s">
        <v>666</v>
      </c>
      <c r="F850" s="101" t="n">
        <f aca="false">SUBTOTAL(9,F845:F849)</f>
        <v>10648</v>
      </c>
      <c r="M850" s="106"/>
    </row>
    <row r="851" customFormat="false" ht="11.25" hidden="false" customHeight="false" outlineLevel="3" collapsed="false">
      <c r="A851" s="99" t="s">
        <v>23</v>
      </c>
      <c r="B851" s="105" t="s">
        <v>205</v>
      </c>
      <c r="C851" s="99" t="s">
        <v>667</v>
      </c>
      <c r="D851" s="100" t="s">
        <v>355</v>
      </c>
      <c r="E851" s="99" t="s">
        <v>325</v>
      </c>
      <c r="F851" s="101" t="n">
        <v>3220</v>
      </c>
      <c r="M851" s="106"/>
    </row>
    <row r="852" customFormat="false" ht="11.25" hidden="false" customHeight="false" outlineLevel="3" collapsed="false">
      <c r="A852" s="99" t="s">
        <v>23</v>
      </c>
      <c r="B852" s="105" t="s">
        <v>205</v>
      </c>
      <c r="C852" s="99" t="s">
        <v>667</v>
      </c>
      <c r="D852" s="100" t="s">
        <v>355</v>
      </c>
      <c r="E852" s="99" t="s">
        <v>326</v>
      </c>
      <c r="F852" s="101" t="n">
        <v>0</v>
      </c>
      <c r="M852" s="106"/>
    </row>
    <row r="853" customFormat="false" ht="11.25" hidden="false" customHeight="false" outlineLevel="3" collapsed="false">
      <c r="A853" s="99" t="s">
        <v>23</v>
      </c>
      <c r="B853" s="105" t="s">
        <v>205</v>
      </c>
      <c r="C853" s="99" t="s">
        <v>667</v>
      </c>
      <c r="D853" s="100" t="s">
        <v>355</v>
      </c>
      <c r="E853" s="99" t="s">
        <v>327</v>
      </c>
      <c r="F853" s="101" t="n">
        <v>0</v>
      </c>
      <c r="M853" s="106"/>
    </row>
    <row r="854" customFormat="false" ht="11.25" hidden="false" customHeight="false" outlineLevel="3" collapsed="false">
      <c r="A854" s="99" t="s">
        <v>23</v>
      </c>
      <c r="B854" s="105" t="s">
        <v>205</v>
      </c>
      <c r="C854" s="99" t="s">
        <v>667</v>
      </c>
      <c r="D854" s="100" t="s">
        <v>355</v>
      </c>
      <c r="E854" s="99" t="s">
        <v>328</v>
      </c>
      <c r="F854" s="101" t="n">
        <v>0</v>
      </c>
      <c r="M854" s="106"/>
    </row>
    <row r="855" customFormat="false" ht="11.25" hidden="false" customHeight="false" outlineLevel="3" collapsed="false">
      <c r="A855" s="99" t="s">
        <v>23</v>
      </c>
      <c r="B855" s="105" t="s">
        <v>205</v>
      </c>
      <c r="C855" s="99" t="s">
        <v>667</v>
      </c>
      <c r="D855" s="100" t="s">
        <v>355</v>
      </c>
      <c r="E855" s="99" t="s">
        <v>339</v>
      </c>
      <c r="F855" s="101" t="n">
        <v>2011</v>
      </c>
      <c r="M855" s="106"/>
    </row>
    <row r="856" customFormat="false" ht="11.25" hidden="false" customHeight="false" outlineLevel="2" collapsed="false">
      <c r="B856" s="105"/>
      <c r="C856" s="107" t="s">
        <v>668</v>
      </c>
      <c r="F856" s="101" t="n">
        <f aca="false">SUBTOTAL(9,F851:F855)</f>
        <v>5231</v>
      </c>
      <c r="M856" s="106"/>
    </row>
    <row r="857" customFormat="false" ht="11.25" hidden="false" customHeight="false" outlineLevel="1" collapsed="false">
      <c r="B857" s="108" t="s">
        <v>669</v>
      </c>
      <c r="F857" s="101" t="n">
        <f aca="false">SUBTOTAL(9,F737:F855)</f>
        <v>30690</v>
      </c>
      <c r="M857" s="106"/>
    </row>
    <row r="858" customFormat="false" ht="11.25" hidden="false" customHeight="false" outlineLevel="3" collapsed="false">
      <c r="A858" s="99" t="s">
        <v>23</v>
      </c>
      <c r="B858" s="105" t="s">
        <v>206</v>
      </c>
      <c r="C858" s="99" t="s">
        <v>402</v>
      </c>
      <c r="D858" s="100" t="s">
        <v>355</v>
      </c>
      <c r="E858" s="99" t="s">
        <v>325</v>
      </c>
      <c r="F858" s="101" t="n">
        <v>30786</v>
      </c>
      <c r="M858" s="106"/>
    </row>
    <row r="859" customFormat="false" ht="11.25" hidden="false" customHeight="false" outlineLevel="3" collapsed="false">
      <c r="A859" s="99" t="s">
        <v>23</v>
      </c>
      <c r="B859" s="105" t="s">
        <v>206</v>
      </c>
      <c r="C859" s="99" t="s">
        <v>402</v>
      </c>
      <c r="D859" s="100" t="s">
        <v>355</v>
      </c>
      <c r="E859" s="99" t="s">
        <v>326</v>
      </c>
      <c r="F859" s="101" t="n">
        <v>0</v>
      </c>
      <c r="M859" s="106"/>
    </row>
    <row r="860" customFormat="false" ht="11.25" hidden="false" customHeight="false" outlineLevel="3" collapsed="false">
      <c r="A860" s="99" t="s">
        <v>23</v>
      </c>
      <c r="B860" s="105" t="s">
        <v>206</v>
      </c>
      <c r="C860" s="99" t="s">
        <v>402</v>
      </c>
      <c r="D860" s="100" t="s">
        <v>355</v>
      </c>
      <c r="E860" s="99" t="s">
        <v>327</v>
      </c>
      <c r="F860" s="101" t="n">
        <v>0</v>
      </c>
      <c r="M860" s="106"/>
    </row>
    <row r="861" customFormat="false" ht="11.25" hidden="false" customHeight="false" outlineLevel="3" collapsed="false">
      <c r="A861" s="99" t="s">
        <v>23</v>
      </c>
      <c r="B861" s="105" t="s">
        <v>206</v>
      </c>
      <c r="C861" s="99" t="s">
        <v>402</v>
      </c>
      <c r="D861" s="100" t="s">
        <v>355</v>
      </c>
      <c r="E861" s="99" t="s">
        <v>328</v>
      </c>
      <c r="F861" s="101" t="n">
        <v>0</v>
      </c>
      <c r="M861" s="106"/>
    </row>
    <row r="862" customFormat="false" ht="11.25" hidden="false" customHeight="false" outlineLevel="3" collapsed="false">
      <c r="A862" s="99" t="s">
        <v>23</v>
      </c>
      <c r="B862" s="105" t="s">
        <v>206</v>
      </c>
      <c r="C862" s="99" t="s">
        <v>402</v>
      </c>
      <c r="D862" s="100" t="s">
        <v>355</v>
      </c>
      <c r="E862" s="99" t="s">
        <v>339</v>
      </c>
      <c r="F862" s="101" t="n">
        <v>19214</v>
      </c>
      <c r="M862" s="106"/>
    </row>
    <row r="863" customFormat="false" ht="11.25" hidden="false" customHeight="false" outlineLevel="2" collapsed="false">
      <c r="B863" s="105"/>
      <c r="C863" s="107" t="s">
        <v>403</v>
      </c>
      <c r="F863" s="101" t="n">
        <f aca="false">SUBTOTAL(9,F858:F862)</f>
        <v>50000</v>
      </c>
      <c r="M863" s="106"/>
    </row>
    <row r="864" customFormat="false" ht="11.25" hidden="false" customHeight="false" outlineLevel="1" collapsed="false">
      <c r="B864" s="108" t="s">
        <v>670</v>
      </c>
      <c r="F864" s="101" t="n">
        <f aca="false">SUBTOTAL(9,F858:F862)</f>
        <v>50000</v>
      </c>
      <c r="M864" s="106"/>
    </row>
    <row r="865" customFormat="false" ht="11.25" hidden="false" customHeight="false" outlineLevel="3" collapsed="false">
      <c r="A865" s="99" t="s">
        <v>23</v>
      </c>
      <c r="B865" s="105" t="s">
        <v>20</v>
      </c>
      <c r="C865" s="99" t="s">
        <v>671</v>
      </c>
      <c r="D865" s="100" t="s">
        <v>355</v>
      </c>
      <c r="E865" s="99" t="s">
        <v>334</v>
      </c>
      <c r="F865" s="101" t="n">
        <v>10500</v>
      </c>
      <c r="M865" s="106"/>
    </row>
    <row r="866" customFormat="false" ht="11.25" hidden="false" customHeight="false" outlineLevel="2" collapsed="false">
      <c r="B866" s="105"/>
      <c r="C866" s="107" t="s">
        <v>672</v>
      </c>
      <c r="F866" s="101" t="n">
        <f aca="false">SUBTOTAL(9,F865)</f>
        <v>10500</v>
      </c>
      <c r="M866" s="106"/>
    </row>
    <row r="867" customFormat="false" ht="11.25" hidden="false" customHeight="false" outlineLevel="1" collapsed="false">
      <c r="B867" s="108" t="s">
        <v>673</v>
      </c>
      <c r="F867" s="101" t="n">
        <f aca="false">SUBTOTAL(9,F865)</f>
        <v>10500</v>
      </c>
      <c r="M867" s="106"/>
    </row>
    <row r="868" customFormat="false" ht="11.25" hidden="false" customHeight="false" outlineLevel="3" collapsed="false">
      <c r="A868" s="99" t="s">
        <v>23</v>
      </c>
      <c r="B868" s="105" t="s">
        <v>110</v>
      </c>
      <c r="C868" s="99" t="s">
        <v>361</v>
      </c>
      <c r="D868" s="100" t="s">
        <v>355</v>
      </c>
      <c r="E868" s="99" t="s">
        <v>325</v>
      </c>
      <c r="F868" s="101" t="n">
        <v>4718</v>
      </c>
      <c r="M868" s="106"/>
    </row>
    <row r="869" customFormat="false" ht="11.25" hidden="false" customHeight="false" outlineLevel="3" collapsed="false">
      <c r="A869" s="99" t="s">
        <v>23</v>
      </c>
      <c r="B869" s="105" t="s">
        <v>110</v>
      </c>
      <c r="C869" s="99" t="s">
        <v>361</v>
      </c>
      <c r="D869" s="100" t="s">
        <v>355</v>
      </c>
      <c r="E869" s="99" t="s">
        <v>326</v>
      </c>
      <c r="F869" s="101" t="n">
        <v>0</v>
      </c>
      <c r="M869" s="106"/>
    </row>
    <row r="870" customFormat="false" ht="11.25" hidden="false" customHeight="false" outlineLevel="3" collapsed="false">
      <c r="A870" s="99" t="s">
        <v>23</v>
      </c>
      <c r="B870" s="105" t="s">
        <v>110</v>
      </c>
      <c r="C870" s="99" t="s">
        <v>361</v>
      </c>
      <c r="D870" s="100" t="s">
        <v>355</v>
      </c>
      <c r="E870" s="99" t="s">
        <v>327</v>
      </c>
      <c r="F870" s="101" t="n">
        <v>0</v>
      </c>
      <c r="M870" s="106"/>
    </row>
    <row r="871" customFormat="false" ht="11.25" hidden="false" customHeight="false" outlineLevel="3" collapsed="false">
      <c r="A871" s="99" t="s">
        <v>23</v>
      </c>
      <c r="B871" s="105" t="s">
        <v>110</v>
      </c>
      <c r="C871" s="99" t="s">
        <v>361</v>
      </c>
      <c r="D871" s="100" t="s">
        <v>355</v>
      </c>
      <c r="E871" s="99" t="s">
        <v>334</v>
      </c>
      <c r="F871" s="101" t="n">
        <v>2946</v>
      </c>
      <c r="M871" s="106"/>
    </row>
    <row r="872" customFormat="false" ht="11.25" hidden="false" customHeight="false" outlineLevel="2" collapsed="false">
      <c r="B872" s="105"/>
      <c r="C872" s="107" t="s">
        <v>362</v>
      </c>
      <c r="F872" s="101" t="n">
        <f aca="false">SUBTOTAL(9,F868:F871)</f>
        <v>7664</v>
      </c>
      <c r="M872" s="106"/>
    </row>
    <row r="873" customFormat="false" ht="11.25" hidden="false" customHeight="false" outlineLevel="1" collapsed="false">
      <c r="B873" s="108" t="s">
        <v>674</v>
      </c>
      <c r="F873" s="101" t="n">
        <f aca="false">SUBTOTAL(9,F868:F871)</f>
        <v>7664</v>
      </c>
      <c r="M873" s="106"/>
    </row>
    <row r="874" customFormat="false" ht="11.25" hidden="false" customHeight="false" outlineLevel="3" collapsed="false">
      <c r="A874" s="99" t="s">
        <v>23</v>
      </c>
      <c r="B874" s="105" t="s">
        <v>111</v>
      </c>
      <c r="C874" s="99" t="s">
        <v>358</v>
      </c>
      <c r="D874" s="100" t="s">
        <v>355</v>
      </c>
      <c r="E874" s="99" t="s">
        <v>334</v>
      </c>
      <c r="F874" s="101" t="n">
        <v>12796</v>
      </c>
      <c r="M874" s="106"/>
    </row>
    <row r="875" customFormat="false" ht="11.25" hidden="false" customHeight="false" outlineLevel="2" collapsed="false">
      <c r="B875" s="105"/>
      <c r="C875" s="107" t="s">
        <v>359</v>
      </c>
      <c r="F875" s="101" t="n">
        <f aca="false">SUBTOTAL(9,F874)</f>
        <v>12796</v>
      </c>
      <c r="M875" s="106"/>
    </row>
    <row r="876" customFormat="false" ht="11.25" hidden="false" customHeight="false" outlineLevel="1" collapsed="false">
      <c r="B876" s="108" t="s">
        <v>675</v>
      </c>
      <c r="F876" s="101" t="n">
        <f aca="false">SUBTOTAL(9,F874)</f>
        <v>12796</v>
      </c>
      <c r="M876" s="106"/>
    </row>
    <row r="877" customFormat="false" ht="11.25" hidden="false" customHeight="false" outlineLevel="3" collapsed="false">
      <c r="A877" s="99" t="s">
        <v>113</v>
      </c>
      <c r="B877" s="105" t="s">
        <v>112</v>
      </c>
      <c r="C877" s="99" t="s">
        <v>358</v>
      </c>
      <c r="D877" s="100" t="s">
        <v>355</v>
      </c>
      <c r="E877" s="99" t="s">
        <v>339</v>
      </c>
      <c r="F877" s="101" t="n">
        <v>2665</v>
      </c>
      <c r="M877" s="106"/>
    </row>
    <row r="878" customFormat="false" ht="11.25" hidden="false" customHeight="false" outlineLevel="2" collapsed="false">
      <c r="B878" s="105"/>
      <c r="C878" s="107" t="s">
        <v>359</v>
      </c>
      <c r="F878" s="101" t="n">
        <f aca="false">SUBTOTAL(9,F877)</f>
        <v>2665</v>
      </c>
      <c r="M878" s="106"/>
    </row>
    <row r="879" customFormat="false" ht="11.25" hidden="false" customHeight="false" outlineLevel="1" collapsed="false">
      <c r="B879" s="108" t="s">
        <v>676</v>
      </c>
      <c r="F879" s="101" t="n">
        <f aca="false">SUBTOTAL(9,F877)</f>
        <v>2665</v>
      </c>
      <c r="M879" s="106"/>
    </row>
    <row r="880" customFormat="false" ht="11.25" hidden="false" customHeight="false" outlineLevel="3" collapsed="false">
      <c r="A880" s="99" t="s">
        <v>208</v>
      </c>
      <c r="B880" s="105" t="s">
        <v>207</v>
      </c>
      <c r="C880" s="99" t="s">
        <v>413</v>
      </c>
      <c r="D880" s="100" t="s">
        <v>355</v>
      </c>
      <c r="E880" s="99" t="s">
        <v>325</v>
      </c>
      <c r="F880" s="101" t="n">
        <v>15747</v>
      </c>
      <c r="M880" s="106"/>
    </row>
    <row r="881" customFormat="false" ht="11.25" hidden="false" customHeight="false" outlineLevel="3" collapsed="false">
      <c r="A881" s="99" t="s">
        <v>208</v>
      </c>
      <c r="B881" s="105" t="s">
        <v>207</v>
      </c>
      <c r="C881" s="99" t="s">
        <v>413</v>
      </c>
      <c r="D881" s="100" t="s">
        <v>355</v>
      </c>
      <c r="E881" s="99" t="s">
        <v>326</v>
      </c>
      <c r="F881" s="101" t="n">
        <v>0</v>
      </c>
      <c r="M881" s="106"/>
    </row>
    <row r="882" customFormat="false" ht="11.25" hidden="false" customHeight="false" outlineLevel="3" collapsed="false">
      <c r="A882" s="99" t="s">
        <v>208</v>
      </c>
      <c r="B882" s="105" t="s">
        <v>207</v>
      </c>
      <c r="C882" s="99" t="s">
        <v>413</v>
      </c>
      <c r="D882" s="100" t="s">
        <v>355</v>
      </c>
      <c r="E882" s="99" t="s">
        <v>327</v>
      </c>
      <c r="F882" s="101" t="n">
        <v>0</v>
      </c>
      <c r="M882" s="106"/>
    </row>
    <row r="883" customFormat="false" ht="11.25" hidden="false" customHeight="false" outlineLevel="3" collapsed="false">
      <c r="A883" s="99" t="s">
        <v>208</v>
      </c>
      <c r="B883" s="105" t="s">
        <v>207</v>
      </c>
      <c r="C883" s="99" t="s">
        <v>413</v>
      </c>
      <c r="D883" s="100" t="s">
        <v>355</v>
      </c>
      <c r="E883" s="99" t="s">
        <v>329</v>
      </c>
      <c r="F883" s="101" t="n">
        <v>9828</v>
      </c>
      <c r="M883" s="106"/>
    </row>
    <row r="884" customFormat="false" ht="11.25" hidden="false" customHeight="false" outlineLevel="2" collapsed="false">
      <c r="B884" s="105"/>
      <c r="C884" s="107" t="s">
        <v>414</v>
      </c>
      <c r="F884" s="101" t="n">
        <f aca="false">SUBTOTAL(9,F880:F883)</f>
        <v>25575</v>
      </c>
      <c r="M884" s="106"/>
    </row>
    <row r="885" customFormat="false" ht="11.25" hidden="false" customHeight="false" outlineLevel="1" collapsed="false">
      <c r="B885" s="108" t="s">
        <v>677</v>
      </c>
      <c r="F885" s="101" t="n">
        <f aca="false">SUBTOTAL(9,F880:F883)</f>
        <v>25575</v>
      </c>
      <c r="M885" s="106"/>
    </row>
    <row r="886" customFormat="false" ht="11.25" hidden="false" customHeight="false" outlineLevel="3" collapsed="false">
      <c r="A886" s="99" t="s">
        <v>115</v>
      </c>
      <c r="B886" s="105" t="s">
        <v>114</v>
      </c>
      <c r="C886" s="99" t="s">
        <v>358</v>
      </c>
      <c r="D886" s="100" t="s">
        <v>355</v>
      </c>
      <c r="E886" s="99" t="s">
        <v>329</v>
      </c>
      <c r="F886" s="101" t="n">
        <v>4866</v>
      </c>
      <c r="M886" s="106"/>
    </row>
    <row r="887" customFormat="false" ht="11.25" hidden="false" customHeight="false" outlineLevel="2" collapsed="false">
      <c r="B887" s="105"/>
      <c r="C887" s="107" t="s">
        <v>359</v>
      </c>
      <c r="F887" s="101" t="n">
        <f aca="false">SUBTOTAL(9,F886)</f>
        <v>4866</v>
      </c>
      <c r="M887" s="106"/>
    </row>
    <row r="888" customFormat="false" ht="11.25" hidden="false" customHeight="false" outlineLevel="1" collapsed="false">
      <c r="B888" s="108" t="s">
        <v>678</v>
      </c>
      <c r="F888" s="101" t="n">
        <f aca="false">SUBTOTAL(9,F886)</f>
        <v>4866</v>
      </c>
      <c r="M888" s="106"/>
    </row>
    <row r="889" customFormat="false" ht="11.25" hidden="false" customHeight="false" outlineLevel="3" collapsed="false">
      <c r="A889" s="99" t="s">
        <v>115</v>
      </c>
      <c r="B889" s="105" t="s">
        <v>116</v>
      </c>
      <c r="C889" s="99" t="s">
        <v>358</v>
      </c>
      <c r="D889" s="100" t="s">
        <v>355</v>
      </c>
      <c r="E889" s="99" t="s">
        <v>329</v>
      </c>
      <c r="F889" s="101" t="n">
        <v>15000</v>
      </c>
      <c r="M889" s="106"/>
    </row>
    <row r="890" customFormat="false" ht="11.25" hidden="false" customHeight="false" outlineLevel="2" collapsed="false">
      <c r="B890" s="105"/>
      <c r="C890" s="107" t="s">
        <v>359</v>
      </c>
      <c r="F890" s="101" t="n">
        <f aca="false">SUBTOTAL(9,F889)</f>
        <v>15000</v>
      </c>
      <c r="M890" s="106"/>
    </row>
    <row r="891" customFormat="false" ht="11.25" hidden="false" customHeight="false" outlineLevel="1" collapsed="false">
      <c r="B891" s="108" t="s">
        <v>679</v>
      </c>
      <c r="F891" s="101" t="n">
        <f aca="false">SUBTOTAL(9,F889)</f>
        <v>15000</v>
      </c>
      <c r="M891" s="106"/>
    </row>
    <row r="892" customFormat="false" ht="11.25" hidden="false" customHeight="false" outlineLevel="3" collapsed="false">
      <c r="A892" s="99" t="s">
        <v>115</v>
      </c>
      <c r="B892" s="105" t="s">
        <v>117</v>
      </c>
      <c r="C892" s="99" t="s">
        <v>354</v>
      </c>
      <c r="D892" s="100" t="s">
        <v>355</v>
      </c>
      <c r="E892" s="99" t="s">
        <v>325</v>
      </c>
      <c r="F892" s="101" t="n">
        <v>13546</v>
      </c>
      <c r="M892" s="106"/>
    </row>
    <row r="893" customFormat="false" ht="11.25" hidden="false" customHeight="false" outlineLevel="3" collapsed="false">
      <c r="A893" s="99" t="s">
        <v>115</v>
      </c>
      <c r="B893" s="105" t="s">
        <v>117</v>
      </c>
      <c r="C893" s="99" t="s">
        <v>354</v>
      </c>
      <c r="D893" s="100" t="s">
        <v>355</v>
      </c>
      <c r="E893" s="99" t="s">
        <v>326</v>
      </c>
      <c r="F893" s="101" t="n">
        <v>0</v>
      </c>
      <c r="M893" s="106"/>
    </row>
    <row r="894" customFormat="false" ht="11.25" hidden="false" customHeight="false" outlineLevel="3" collapsed="false">
      <c r="A894" s="99" t="s">
        <v>115</v>
      </c>
      <c r="B894" s="105" t="s">
        <v>117</v>
      </c>
      <c r="C894" s="99" t="s">
        <v>354</v>
      </c>
      <c r="D894" s="100" t="s">
        <v>355</v>
      </c>
      <c r="E894" s="99" t="s">
        <v>327</v>
      </c>
      <c r="F894" s="101" t="n">
        <v>0</v>
      </c>
      <c r="M894" s="106"/>
    </row>
    <row r="895" customFormat="false" ht="11.25" hidden="false" customHeight="false" outlineLevel="3" collapsed="false">
      <c r="A895" s="99" t="s">
        <v>115</v>
      </c>
      <c r="B895" s="105" t="s">
        <v>117</v>
      </c>
      <c r="C895" s="99" t="s">
        <v>354</v>
      </c>
      <c r="D895" s="100" t="s">
        <v>355</v>
      </c>
      <c r="E895" s="99" t="s">
        <v>329</v>
      </c>
      <c r="F895" s="101" t="n">
        <v>8454</v>
      </c>
      <c r="M895" s="106"/>
    </row>
    <row r="896" customFormat="false" ht="11.25" hidden="false" customHeight="false" outlineLevel="2" collapsed="false">
      <c r="B896" s="105"/>
      <c r="C896" s="107" t="s">
        <v>356</v>
      </c>
      <c r="F896" s="101" t="n">
        <f aca="false">SUBTOTAL(9,F892:F895)</f>
        <v>22000</v>
      </c>
      <c r="M896" s="106"/>
    </row>
    <row r="897" customFormat="false" ht="11.25" hidden="false" customHeight="false" outlineLevel="1" collapsed="false">
      <c r="B897" s="108" t="s">
        <v>680</v>
      </c>
      <c r="F897" s="101" t="n">
        <f aca="false">SUBTOTAL(9,F892:F895)</f>
        <v>22000</v>
      </c>
      <c r="M897" s="106"/>
    </row>
    <row r="898" customFormat="false" ht="11.25" hidden="false" customHeight="false" outlineLevel="3" collapsed="false">
      <c r="A898" s="99" t="s">
        <v>115</v>
      </c>
      <c r="B898" s="105" t="s">
        <v>118</v>
      </c>
      <c r="C898" s="99" t="s">
        <v>354</v>
      </c>
      <c r="D898" s="100" t="s">
        <v>355</v>
      </c>
      <c r="E898" s="99" t="s">
        <v>329</v>
      </c>
      <c r="F898" s="101" t="n">
        <v>53969</v>
      </c>
      <c r="M898" s="106"/>
    </row>
    <row r="899" customFormat="false" ht="11.25" hidden="false" customHeight="false" outlineLevel="2" collapsed="false">
      <c r="B899" s="105"/>
      <c r="C899" s="107" t="s">
        <v>356</v>
      </c>
      <c r="F899" s="101" t="n">
        <f aca="false">SUBTOTAL(9,F898)</f>
        <v>53969</v>
      </c>
      <c r="M899" s="106"/>
    </row>
    <row r="900" customFormat="false" ht="11.25" hidden="false" customHeight="false" outlineLevel="1" collapsed="false">
      <c r="B900" s="108" t="s">
        <v>681</v>
      </c>
      <c r="F900" s="101" t="n">
        <f aca="false">SUBTOTAL(9,F898)</f>
        <v>53969</v>
      </c>
      <c r="M900" s="106"/>
    </row>
    <row r="901" customFormat="false" ht="11.25" hidden="false" customHeight="false" outlineLevel="3" collapsed="false">
      <c r="A901" s="99" t="s">
        <v>115</v>
      </c>
      <c r="B901" s="105" t="s">
        <v>119</v>
      </c>
      <c r="C901" s="99" t="s">
        <v>361</v>
      </c>
      <c r="D901" s="100" t="s">
        <v>355</v>
      </c>
      <c r="E901" s="99" t="s">
        <v>329</v>
      </c>
      <c r="F901" s="101" t="n">
        <v>19877</v>
      </c>
      <c r="M901" s="106"/>
    </row>
    <row r="902" customFormat="false" ht="11.25" hidden="false" customHeight="false" outlineLevel="2" collapsed="false">
      <c r="B902" s="105"/>
      <c r="C902" s="107" t="s">
        <v>362</v>
      </c>
      <c r="F902" s="101" t="n">
        <f aca="false">SUBTOTAL(9,F901)</f>
        <v>19877</v>
      </c>
      <c r="M902" s="106"/>
    </row>
    <row r="903" customFormat="false" ht="11.25" hidden="false" customHeight="false" outlineLevel="1" collapsed="false">
      <c r="B903" s="108" t="s">
        <v>682</v>
      </c>
      <c r="F903" s="101" t="n">
        <f aca="false">SUBTOTAL(9,F901)</f>
        <v>19877</v>
      </c>
      <c r="M903" s="106"/>
    </row>
    <row r="904" customFormat="false" ht="11.25" hidden="false" customHeight="false" outlineLevel="3" collapsed="false">
      <c r="A904" s="99" t="s">
        <v>115</v>
      </c>
      <c r="B904" s="105" t="s">
        <v>120</v>
      </c>
      <c r="C904" s="99" t="s">
        <v>358</v>
      </c>
      <c r="D904" s="100" t="s">
        <v>355</v>
      </c>
      <c r="E904" s="99" t="s">
        <v>329</v>
      </c>
      <c r="F904" s="101" t="n">
        <v>57089</v>
      </c>
      <c r="M904" s="106"/>
    </row>
    <row r="905" customFormat="false" ht="11.25" hidden="false" customHeight="false" outlineLevel="2" collapsed="false">
      <c r="B905" s="105"/>
      <c r="C905" s="107" t="s">
        <v>359</v>
      </c>
      <c r="F905" s="101" t="n">
        <f aca="false">SUBTOTAL(9,F904)</f>
        <v>57089</v>
      </c>
      <c r="M905" s="106"/>
    </row>
    <row r="906" customFormat="false" ht="11.25" hidden="false" customHeight="false" outlineLevel="1" collapsed="false">
      <c r="B906" s="108" t="s">
        <v>683</v>
      </c>
      <c r="F906" s="101" t="n">
        <f aca="false">SUBTOTAL(9,F904)</f>
        <v>57089</v>
      </c>
      <c r="M906" s="106"/>
    </row>
    <row r="907" customFormat="false" ht="11.25" hidden="false" customHeight="false" outlineLevel="3" collapsed="false">
      <c r="A907" s="99" t="s">
        <v>115</v>
      </c>
      <c r="B907" s="105" t="s">
        <v>121</v>
      </c>
      <c r="C907" s="99" t="s">
        <v>354</v>
      </c>
      <c r="D907" s="100" t="s">
        <v>355</v>
      </c>
      <c r="E907" s="99" t="s">
        <v>325</v>
      </c>
      <c r="F907" s="101" t="n">
        <v>25322</v>
      </c>
      <c r="M907" s="106"/>
    </row>
    <row r="908" customFormat="false" ht="11.25" hidden="false" customHeight="false" outlineLevel="3" collapsed="false">
      <c r="A908" s="99" t="s">
        <v>115</v>
      </c>
      <c r="B908" s="105" t="s">
        <v>121</v>
      </c>
      <c r="C908" s="99" t="s">
        <v>354</v>
      </c>
      <c r="D908" s="100" t="s">
        <v>355</v>
      </c>
      <c r="E908" s="99" t="s">
        <v>326</v>
      </c>
      <c r="F908" s="101" t="n">
        <v>0</v>
      </c>
      <c r="M908" s="106"/>
    </row>
    <row r="909" customFormat="false" ht="11.25" hidden="false" customHeight="false" outlineLevel="3" collapsed="false">
      <c r="A909" s="99" t="s">
        <v>115</v>
      </c>
      <c r="B909" s="105" t="s">
        <v>121</v>
      </c>
      <c r="C909" s="99" t="s">
        <v>354</v>
      </c>
      <c r="D909" s="100" t="s">
        <v>355</v>
      </c>
      <c r="E909" s="99" t="s">
        <v>327</v>
      </c>
      <c r="F909" s="101" t="n">
        <v>0</v>
      </c>
      <c r="M909" s="106"/>
    </row>
    <row r="910" customFormat="false" ht="11.25" hidden="false" customHeight="false" outlineLevel="3" collapsed="false">
      <c r="A910" s="99" t="s">
        <v>115</v>
      </c>
      <c r="B910" s="105" t="s">
        <v>121</v>
      </c>
      <c r="C910" s="99" t="s">
        <v>354</v>
      </c>
      <c r="D910" s="100" t="s">
        <v>355</v>
      </c>
      <c r="E910" s="99" t="s">
        <v>329</v>
      </c>
      <c r="F910" s="101" t="n">
        <v>15803</v>
      </c>
      <c r="M910" s="106"/>
    </row>
    <row r="911" customFormat="false" ht="11.25" hidden="false" customHeight="false" outlineLevel="2" collapsed="false">
      <c r="B911" s="105"/>
      <c r="C911" s="107" t="s">
        <v>356</v>
      </c>
      <c r="F911" s="101" t="n">
        <f aca="false">SUBTOTAL(9,F907:F910)</f>
        <v>41125</v>
      </c>
      <c r="M911" s="106"/>
    </row>
    <row r="912" customFormat="false" ht="11.25" hidden="false" customHeight="false" outlineLevel="1" collapsed="false">
      <c r="B912" s="108" t="s">
        <v>684</v>
      </c>
      <c r="F912" s="101" t="n">
        <f aca="false">SUBTOTAL(9,F907:F910)</f>
        <v>41125</v>
      </c>
      <c r="M912" s="106"/>
    </row>
    <row r="913" customFormat="false" ht="11.25" hidden="false" customHeight="false" outlineLevel="3" collapsed="false">
      <c r="A913" s="99" t="s">
        <v>115</v>
      </c>
      <c r="B913" s="105" t="s">
        <v>122</v>
      </c>
      <c r="C913" s="99" t="s">
        <v>361</v>
      </c>
      <c r="D913" s="100" t="s">
        <v>355</v>
      </c>
      <c r="E913" s="99" t="s">
        <v>325</v>
      </c>
      <c r="F913" s="101" t="n">
        <v>10506</v>
      </c>
      <c r="M913" s="106"/>
    </row>
    <row r="914" customFormat="false" ht="11.25" hidden="false" customHeight="false" outlineLevel="3" collapsed="false">
      <c r="A914" s="99" t="s">
        <v>115</v>
      </c>
      <c r="B914" s="105" t="s">
        <v>122</v>
      </c>
      <c r="C914" s="99" t="s">
        <v>361</v>
      </c>
      <c r="D914" s="100" t="s">
        <v>355</v>
      </c>
      <c r="E914" s="99" t="s">
        <v>326</v>
      </c>
      <c r="F914" s="101" t="n">
        <v>0</v>
      </c>
      <c r="M914" s="106"/>
    </row>
    <row r="915" customFormat="false" ht="11.25" hidden="false" customHeight="false" outlineLevel="3" collapsed="false">
      <c r="A915" s="99" t="s">
        <v>115</v>
      </c>
      <c r="B915" s="105" t="s">
        <v>122</v>
      </c>
      <c r="C915" s="99" t="s">
        <v>361</v>
      </c>
      <c r="D915" s="100" t="s">
        <v>355</v>
      </c>
      <c r="E915" s="99" t="s">
        <v>327</v>
      </c>
      <c r="F915" s="101" t="n">
        <v>0</v>
      </c>
      <c r="M915" s="106"/>
    </row>
    <row r="916" customFormat="false" ht="11.25" hidden="false" customHeight="false" outlineLevel="3" collapsed="false">
      <c r="A916" s="99" t="s">
        <v>115</v>
      </c>
      <c r="B916" s="105" t="s">
        <v>122</v>
      </c>
      <c r="C916" s="99" t="s">
        <v>361</v>
      </c>
      <c r="D916" s="100" t="s">
        <v>355</v>
      </c>
      <c r="E916" s="99" t="s">
        <v>329</v>
      </c>
      <c r="F916" s="101" t="n">
        <v>6558</v>
      </c>
      <c r="M916" s="106"/>
    </row>
    <row r="917" customFormat="false" ht="11.25" hidden="false" customHeight="false" outlineLevel="2" collapsed="false">
      <c r="B917" s="105"/>
      <c r="C917" s="107" t="s">
        <v>362</v>
      </c>
      <c r="F917" s="101" t="n">
        <f aca="false">SUBTOTAL(9,F913:F916)</f>
        <v>17064</v>
      </c>
      <c r="M917" s="106"/>
    </row>
    <row r="918" customFormat="false" ht="11.25" hidden="false" customHeight="false" outlineLevel="1" collapsed="false">
      <c r="B918" s="108" t="s">
        <v>685</v>
      </c>
      <c r="F918" s="101" t="n">
        <f aca="false">SUBTOTAL(9,F913:F916)</f>
        <v>17064</v>
      </c>
      <c r="M918" s="106"/>
    </row>
    <row r="919" customFormat="false" ht="11.25" hidden="false" customHeight="false" outlineLevel="3" collapsed="false">
      <c r="A919" s="99" t="s">
        <v>210</v>
      </c>
      <c r="B919" s="105" t="s">
        <v>209</v>
      </c>
      <c r="C919" s="99" t="s">
        <v>686</v>
      </c>
      <c r="D919" s="100" t="s">
        <v>355</v>
      </c>
      <c r="E919" s="99" t="s">
        <v>325</v>
      </c>
      <c r="F919" s="101" t="n">
        <v>7558</v>
      </c>
      <c r="M919" s="106"/>
    </row>
    <row r="920" customFormat="false" ht="11.25" hidden="false" customHeight="false" outlineLevel="3" collapsed="false">
      <c r="A920" s="99" t="s">
        <v>210</v>
      </c>
      <c r="B920" s="105" t="s">
        <v>209</v>
      </c>
      <c r="C920" s="99" t="s">
        <v>686</v>
      </c>
      <c r="D920" s="100" t="s">
        <v>355</v>
      </c>
      <c r="E920" s="99" t="s">
        <v>326</v>
      </c>
      <c r="F920" s="101" t="n">
        <v>0</v>
      </c>
      <c r="M920" s="106"/>
    </row>
    <row r="921" customFormat="false" ht="11.25" hidden="false" customHeight="false" outlineLevel="3" collapsed="false">
      <c r="A921" s="99" t="s">
        <v>210</v>
      </c>
      <c r="B921" s="105" t="s">
        <v>209</v>
      </c>
      <c r="C921" s="99" t="s">
        <v>686</v>
      </c>
      <c r="D921" s="100" t="s">
        <v>355</v>
      </c>
      <c r="E921" s="99" t="s">
        <v>327</v>
      </c>
      <c r="F921" s="101" t="n">
        <v>0</v>
      </c>
      <c r="M921" s="106"/>
    </row>
    <row r="922" customFormat="false" ht="11.25" hidden="false" customHeight="false" outlineLevel="3" collapsed="false">
      <c r="A922" s="99" t="s">
        <v>210</v>
      </c>
      <c r="B922" s="105" t="s">
        <v>209</v>
      </c>
      <c r="C922" s="99" t="s">
        <v>686</v>
      </c>
      <c r="D922" s="100" t="s">
        <v>355</v>
      </c>
      <c r="E922" s="99" t="s">
        <v>328</v>
      </c>
      <c r="F922" s="101" t="n">
        <v>0</v>
      </c>
      <c r="M922" s="106"/>
    </row>
    <row r="923" customFormat="false" ht="11.25" hidden="false" customHeight="false" outlineLevel="3" collapsed="false">
      <c r="A923" s="99" t="s">
        <v>210</v>
      </c>
      <c r="B923" s="105" t="s">
        <v>209</v>
      </c>
      <c r="C923" s="99" t="s">
        <v>686</v>
      </c>
      <c r="D923" s="100" t="s">
        <v>355</v>
      </c>
      <c r="E923" s="99" t="s">
        <v>339</v>
      </c>
      <c r="F923" s="101" t="n">
        <v>4718</v>
      </c>
      <c r="M923" s="106"/>
    </row>
    <row r="924" customFormat="false" ht="11.25" hidden="false" customHeight="false" outlineLevel="2" collapsed="false">
      <c r="B924" s="105"/>
      <c r="C924" s="107" t="s">
        <v>687</v>
      </c>
      <c r="F924" s="101" t="n">
        <f aca="false">SUBTOTAL(9,F919:F923)</f>
        <v>12276</v>
      </c>
      <c r="M924" s="106"/>
    </row>
    <row r="925" customFormat="false" ht="11.25" hidden="false" customHeight="false" outlineLevel="1" collapsed="false">
      <c r="B925" s="108" t="s">
        <v>688</v>
      </c>
      <c r="F925" s="101" t="n">
        <f aca="false">SUBTOTAL(9,F919:F923)</f>
        <v>12276</v>
      </c>
      <c r="M925" s="106"/>
    </row>
    <row r="926" customFormat="false" ht="11.25" hidden="false" customHeight="false" outlineLevel="3" collapsed="false">
      <c r="A926" s="99" t="s">
        <v>297</v>
      </c>
      <c r="B926" s="105" t="s">
        <v>296</v>
      </c>
      <c r="C926" s="99" t="s">
        <v>689</v>
      </c>
      <c r="D926" s="100" t="s">
        <v>355</v>
      </c>
      <c r="E926" s="99" t="s">
        <v>325</v>
      </c>
      <c r="F926" s="101" t="n">
        <v>1856</v>
      </c>
      <c r="M926" s="106"/>
    </row>
    <row r="927" customFormat="false" ht="11.25" hidden="false" customHeight="false" outlineLevel="3" collapsed="false">
      <c r="A927" s="99" t="s">
        <v>297</v>
      </c>
      <c r="B927" s="105" t="s">
        <v>296</v>
      </c>
      <c r="C927" s="99" t="s">
        <v>689</v>
      </c>
      <c r="D927" s="100" t="s">
        <v>355</v>
      </c>
      <c r="E927" s="99" t="s">
        <v>326</v>
      </c>
      <c r="F927" s="101" t="n">
        <v>0</v>
      </c>
      <c r="M927" s="106"/>
    </row>
    <row r="928" customFormat="false" ht="11.25" hidden="false" customHeight="false" outlineLevel="3" collapsed="false">
      <c r="A928" s="99" t="s">
        <v>297</v>
      </c>
      <c r="B928" s="105" t="s">
        <v>296</v>
      </c>
      <c r="C928" s="99" t="s">
        <v>689</v>
      </c>
      <c r="D928" s="100" t="s">
        <v>355</v>
      </c>
      <c r="E928" s="99" t="s">
        <v>327</v>
      </c>
      <c r="F928" s="101" t="n">
        <v>0</v>
      </c>
      <c r="M928" s="106"/>
    </row>
    <row r="929" customFormat="false" ht="11.25" hidden="false" customHeight="false" outlineLevel="3" collapsed="false">
      <c r="A929" s="99" t="s">
        <v>297</v>
      </c>
      <c r="B929" s="105" t="s">
        <v>296</v>
      </c>
      <c r="C929" s="99" t="s">
        <v>689</v>
      </c>
      <c r="D929" s="100" t="s">
        <v>355</v>
      </c>
      <c r="E929" s="99" t="s">
        <v>328</v>
      </c>
      <c r="F929" s="101" t="n">
        <v>0</v>
      </c>
      <c r="M929" s="106"/>
    </row>
    <row r="930" customFormat="false" ht="11.25" hidden="false" customHeight="false" outlineLevel="3" collapsed="false">
      <c r="A930" s="99" t="s">
        <v>297</v>
      </c>
      <c r="B930" s="105" t="s">
        <v>296</v>
      </c>
      <c r="C930" s="99" t="s">
        <v>689</v>
      </c>
      <c r="D930" s="100" t="s">
        <v>355</v>
      </c>
      <c r="E930" s="99" t="s">
        <v>339</v>
      </c>
      <c r="F930" s="101" t="n">
        <v>1160</v>
      </c>
      <c r="M930" s="106"/>
    </row>
    <row r="931" customFormat="false" ht="11.25" hidden="false" customHeight="false" outlineLevel="2" collapsed="false">
      <c r="B931" s="105"/>
      <c r="C931" s="107" t="s">
        <v>690</v>
      </c>
      <c r="F931" s="101" t="n">
        <f aca="false">SUBTOTAL(9,F926:F930)</f>
        <v>3016</v>
      </c>
      <c r="M931" s="106"/>
    </row>
    <row r="932" customFormat="false" ht="11.25" hidden="false" customHeight="false" outlineLevel="3" collapsed="false">
      <c r="A932" s="99" t="s">
        <v>297</v>
      </c>
      <c r="B932" s="105" t="s">
        <v>296</v>
      </c>
      <c r="C932" s="99" t="s">
        <v>691</v>
      </c>
      <c r="D932" s="100" t="s">
        <v>355</v>
      </c>
      <c r="E932" s="99" t="s">
        <v>325</v>
      </c>
      <c r="F932" s="101" t="n">
        <v>2146</v>
      </c>
      <c r="M932" s="106"/>
    </row>
    <row r="933" customFormat="false" ht="11.25" hidden="false" customHeight="false" outlineLevel="3" collapsed="false">
      <c r="A933" s="99" t="s">
        <v>297</v>
      </c>
      <c r="B933" s="105" t="s">
        <v>296</v>
      </c>
      <c r="C933" s="99" t="s">
        <v>691</v>
      </c>
      <c r="D933" s="100" t="s">
        <v>355</v>
      </c>
      <c r="E933" s="99" t="s">
        <v>326</v>
      </c>
      <c r="F933" s="101" t="n">
        <v>0</v>
      </c>
      <c r="M933" s="106"/>
    </row>
    <row r="934" customFormat="false" ht="11.25" hidden="false" customHeight="false" outlineLevel="3" collapsed="false">
      <c r="A934" s="99" t="s">
        <v>297</v>
      </c>
      <c r="B934" s="105" t="s">
        <v>296</v>
      </c>
      <c r="C934" s="99" t="s">
        <v>691</v>
      </c>
      <c r="D934" s="100" t="s">
        <v>355</v>
      </c>
      <c r="E934" s="99" t="s">
        <v>327</v>
      </c>
      <c r="F934" s="101" t="n">
        <v>0</v>
      </c>
      <c r="M934" s="106"/>
    </row>
    <row r="935" customFormat="false" ht="11.25" hidden="false" customHeight="false" outlineLevel="3" collapsed="false">
      <c r="A935" s="99" t="s">
        <v>297</v>
      </c>
      <c r="B935" s="105" t="s">
        <v>296</v>
      </c>
      <c r="C935" s="99" t="s">
        <v>691</v>
      </c>
      <c r="D935" s="100" t="s">
        <v>355</v>
      </c>
      <c r="E935" s="99" t="s">
        <v>328</v>
      </c>
      <c r="F935" s="101" t="n">
        <v>0</v>
      </c>
      <c r="M935" s="106"/>
    </row>
    <row r="936" customFormat="false" ht="11.25" hidden="false" customHeight="false" outlineLevel="3" collapsed="false">
      <c r="A936" s="99" t="s">
        <v>297</v>
      </c>
      <c r="B936" s="105" t="s">
        <v>296</v>
      </c>
      <c r="C936" s="99" t="s">
        <v>691</v>
      </c>
      <c r="D936" s="100" t="s">
        <v>355</v>
      </c>
      <c r="E936" s="99" t="s">
        <v>339</v>
      </c>
      <c r="F936" s="101" t="n">
        <v>1341</v>
      </c>
      <c r="M936" s="106"/>
    </row>
    <row r="937" customFormat="false" ht="11.25" hidden="false" customHeight="false" outlineLevel="2" collapsed="false">
      <c r="B937" s="105"/>
      <c r="C937" s="107" t="s">
        <v>692</v>
      </c>
      <c r="F937" s="101" t="n">
        <f aca="false">SUBTOTAL(9,F932:F936)</f>
        <v>3487</v>
      </c>
      <c r="M937" s="106"/>
    </row>
    <row r="938" customFormat="false" ht="11.25" hidden="false" customHeight="false" outlineLevel="3" collapsed="false">
      <c r="A938" s="99" t="s">
        <v>297</v>
      </c>
      <c r="B938" s="105" t="s">
        <v>296</v>
      </c>
      <c r="C938" s="99" t="s">
        <v>693</v>
      </c>
      <c r="D938" s="100" t="s">
        <v>355</v>
      </c>
      <c r="E938" s="99" t="s">
        <v>325</v>
      </c>
      <c r="F938" s="101" t="n">
        <v>3925</v>
      </c>
      <c r="M938" s="106"/>
    </row>
    <row r="939" customFormat="false" ht="11.25" hidden="false" customHeight="false" outlineLevel="3" collapsed="false">
      <c r="A939" s="99" t="s">
        <v>297</v>
      </c>
      <c r="B939" s="105" t="s">
        <v>296</v>
      </c>
      <c r="C939" s="99" t="s">
        <v>693</v>
      </c>
      <c r="D939" s="100" t="s">
        <v>355</v>
      </c>
      <c r="E939" s="99" t="s">
        <v>326</v>
      </c>
      <c r="F939" s="101" t="n">
        <v>0</v>
      </c>
      <c r="M939" s="106"/>
    </row>
    <row r="940" customFormat="false" ht="11.25" hidden="false" customHeight="false" outlineLevel="3" collapsed="false">
      <c r="A940" s="99" t="s">
        <v>297</v>
      </c>
      <c r="B940" s="105" t="s">
        <v>296</v>
      </c>
      <c r="C940" s="99" t="s">
        <v>693</v>
      </c>
      <c r="D940" s="100" t="s">
        <v>355</v>
      </c>
      <c r="E940" s="99" t="s">
        <v>327</v>
      </c>
      <c r="F940" s="101" t="n">
        <v>0</v>
      </c>
      <c r="M940" s="106"/>
    </row>
    <row r="941" customFormat="false" ht="11.25" hidden="false" customHeight="false" outlineLevel="3" collapsed="false">
      <c r="A941" s="99" t="s">
        <v>297</v>
      </c>
      <c r="B941" s="105" t="s">
        <v>296</v>
      </c>
      <c r="C941" s="99" t="s">
        <v>693</v>
      </c>
      <c r="D941" s="100" t="s">
        <v>355</v>
      </c>
      <c r="E941" s="99" t="s">
        <v>328</v>
      </c>
      <c r="F941" s="101" t="n">
        <v>0</v>
      </c>
      <c r="M941" s="106"/>
    </row>
    <row r="942" customFormat="false" ht="11.25" hidden="false" customHeight="false" outlineLevel="3" collapsed="false">
      <c r="A942" s="99" t="s">
        <v>297</v>
      </c>
      <c r="B942" s="105" t="s">
        <v>296</v>
      </c>
      <c r="C942" s="99" t="s">
        <v>693</v>
      </c>
      <c r="D942" s="100" t="s">
        <v>355</v>
      </c>
      <c r="E942" s="99" t="s">
        <v>339</v>
      </c>
      <c r="F942" s="101" t="n">
        <v>2452</v>
      </c>
      <c r="M942" s="106"/>
    </row>
    <row r="943" customFormat="false" ht="11.25" hidden="false" customHeight="false" outlineLevel="2" collapsed="false">
      <c r="B943" s="105"/>
      <c r="C943" s="107" t="s">
        <v>694</v>
      </c>
      <c r="F943" s="101" t="n">
        <f aca="false">SUBTOTAL(9,F938:F942)</f>
        <v>6377</v>
      </c>
      <c r="M943" s="106"/>
    </row>
    <row r="944" customFormat="false" ht="11.25" hidden="false" customHeight="false" outlineLevel="3" collapsed="false">
      <c r="A944" s="99" t="s">
        <v>297</v>
      </c>
      <c r="B944" s="105" t="s">
        <v>296</v>
      </c>
      <c r="C944" s="99" t="s">
        <v>695</v>
      </c>
      <c r="D944" s="100" t="s">
        <v>355</v>
      </c>
      <c r="E944" s="99" t="s">
        <v>325</v>
      </c>
      <c r="F944" s="101" t="n">
        <v>3444</v>
      </c>
      <c r="M944" s="106"/>
    </row>
    <row r="945" customFormat="false" ht="11.25" hidden="false" customHeight="false" outlineLevel="3" collapsed="false">
      <c r="A945" s="99" t="s">
        <v>297</v>
      </c>
      <c r="B945" s="105" t="s">
        <v>296</v>
      </c>
      <c r="C945" s="99" t="s">
        <v>695</v>
      </c>
      <c r="D945" s="100" t="s">
        <v>355</v>
      </c>
      <c r="E945" s="99" t="s">
        <v>326</v>
      </c>
      <c r="F945" s="101" t="n">
        <v>0</v>
      </c>
      <c r="M945" s="106"/>
    </row>
    <row r="946" customFormat="false" ht="11.25" hidden="false" customHeight="false" outlineLevel="3" collapsed="false">
      <c r="A946" s="99" t="s">
        <v>297</v>
      </c>
      <c r="B946" s="105" t="s">
        <v>296</v>
      </c>
      <c r="C946" s="99" t="s">
        <v>695</v>
      </c>
      <c r="D946" s="100" t="s">
        <v>355</v>
      </c>
      <c r="E946" s="99" t="s">
        <v>327</v>
      </c>
      <c r="F946" s="101" t="n">
        <v>0</v>
      </c>
      <c r="M946" s="106"/>
    </row>
    <row r="947" customFormat="false" ht="11.25" hidden="false" customHeight="false" outlineLevel="3" collapsed="false">
      <c r="A947" s="99" t="s">
        <v>297</v>
      </c>
      <c r="B947" s="105" t="s">
        <v>296</v>
      </c>
      <c r="C947" s="99" t="s">
        <v>695</v>
      </c>
      <c r="D947" s="100" t="s">
        <v>355</v>
      </c>
      <c r="E947" s="99" t="s">
        <v>328</v>
      </c>
      <c r="F947" s="101" t="n">
        <v>0</v>
      </c>
      <c r="M947" s="106"/>
    </row>
    <row r="948" customFormat="false" ht="11.25" hidden="false" customHeight="false" outlineLevel="3" collapsed="false">
      <c r="A948" s="99" t="s">
        <v>297</v>
      </c>
      <c r="B948" s="105" t="s">
        <v>296</v>
      </c>
      <c r="C948" s="99" t="s">
        <v>695</v>
      </c>
      <c r="D948" s="100" t="s">
        <v>355</v>
      </c>
      <c r="E948" s="99" t="s">
        <v>339</v>
      </c>
      <c r="F948" s="101" t="n">
        <v>2150</v>
      </c>
      <c r="M948" s="106"/>
    </row>
    <row r="949" customFormat="false" ht="11.25" hidden="false" customHeight="false" outlineLevel="2" collapsed="false">
      <c r="B949" s="105"/>
      <c r="C949" s="107" t="s">
        <v>696</v>
      </c>
      <c r="F949" s="101" t="n">
        <f aca="false">SUBTOTAL(9,F944:F948)</f>
        <v>5594</v>
      </c>
      <c r="M949" s="106"/>
    </row>
    <row r="950" customFormat="false" ht="11.25" hidden="false" customHeight="false" outlineLevel="3" collapsed="false">
      <c r="A950" s="99" t="s">
        <v>297</v>
      </c>
      <c r="B950" s="105" t="s">
        <v>296</v>
      </c>
      <c r="C950" s="99" t="s">
        <v>697</v>
      </c>
      <c r="D950" s="100" t="s">
        <v>355</v>
      </c>
      <c r="E950" s="99" t="s">
        <v>325</v>
      </c>
      <c r="F950" s="101" t="n">
        <v>104</v>
      </c>
      <c r="M950" s="106"/>
    </row>
    <row r="951" customFormat="false" ht="11.25" hidden="false" customHeight="false" outlineLevel="3" collapsed="false">
      <c r="A951" s="99" t="s">
        <v>297</v>
      </c>
      <c r="B951" s="105" t="s">
        <v>296</v>
      </c>
      <c r="C951" s="99" t="s">
        <v>697</v>
      </c>
      <c r="D951" s="100" t="s">
        <v>355</v>
      </c>
      <c r="E951" s="99" t="s">
        <v>326</v>
      </c>
      <c r="F951" s="101" t="n">
        <v>0</v>
      </c>
      <c r="M951" s="106"/>
    </row>
    <row r="952" customFormat="false" ht="11.25" hidden="false" customHeight="false" outlineLevel="3" collapsed="false">
      <c r="A952" s="99" t="s">
        <v>297</v>
      </c>
      <c r="B952" s="105" t="s">
        <v>296</v>
      </c>
      <c r="C952" s="99" t="s">
        <v>697</v>
      </c>
      <c r="D952" s="100" t="s">
        <v>355</v>
      </c>
      <c r="E952" s="99" t="s">
        <v>327</v>
      </c>
      <c r="F952" s="101" t="n">
        <v>0</v>
      </c>
      <c r="M952" s="106"/>
    </row>
    <row r="953" customFormat="false" ht="11.25" hidden="false" customHeight="false" outlineLevel="3" collapsed="false">
      <c r="A953" s="99" t="s">
        <v>297</v>
      </c>
      <c r="B953" s="105" t="s">
        <v>296</v>
      </c>
      <c r="C953" s="99" t="s">
        <v>697</v>
      </c>
      <c r="D953" s="100" t="s">
        <v>355</v>
      </c>
      <c r="E953" s="99" t="s">
        <v>328</v>
      </c>
      <c r="F953" s="101" t="n">
        <v>0</v>
      </c>
      <c r="M953" s="106"/>
    </row>
    <row r="954" customFormat="false" ht="11.25" hidden="false" customHeight="false" outlineLevel="3" collapsed="false">
      <c r="A954" s="99" t="s">
        <v>297</v>
      </c>
      <c r="B954" s="105" t="s">
        <v>296</v>
      </c>
      <c r="C954" s="99" t="s">
        <v>697</v>
      </c>
      <c r="D954" s="100" t="s">
        <v>355</v>
      </c>
      <c r="E954" s="99" t="s">
        <v>339</v>
      </c>
      <c r="F954" s="101" t="n">
        <v>66</v>
      </c>
      <c r="M954" s="106"/>
    </row>
    <row r="955" customFormat="false" ht="11.25" hidden="false" customHeight="false" outlineLevel="2" collapsed="false">
      <c r="B955" s="105"/>
      <c r="C955" s="107" t="s">
        <v>698</v>
      </c>
      <c r="F955" s="101" t="n">
        <f aca="false">SUBTOTAL(9,F950:F954)</f>
        <v>170</v>
      </c>
      <c r="M955" s="106"/>
    </row>
    <row r="956" customFormat="false" ht="11.25" hidden="false" customHeight="false" outlineLevel="3" collapsed="false">
      <c r="A956" s="99" t="s">
        <v>297</v>
      </c>
      <c r="B956" s="105" t="s">
        <v>296</v>
      </c>
      <c r="C956" s="99" t="s">
        <v>699</v>
      </c>
      <c r="D956" s="100" t="s">
        <v>355</v>
      </c>
      <c r="E956" s="99" t="s">
        <v>325</v>
      </c>
      <c r="F956" s="101" t="n">
        <v>809</v>
      </c>
      <c r="M956" s="106"/>
    </row>
    <row r="957" customFormat="false" ht="11.25" hidden="false" customHeight="false" outlineLevel="3" collapsed="false">
      <c r="A957" s="99" t="s">
        <v>297</v>
      </c>
      <c r="B957" s="105" t="s">
        <v>296</v>
      </c>
      <c r="C957" s="99" t="s">
        <v>699</v>
      </c>
      <c r="D957" s="100" t="s">
        <v>355</v>
      </c>
      <c r="E957" s="99" t="s">
        <v>326</v>
      </c>
      <c r="F957" s="101" t="n">
        <v>0</v>
      </c>
      <c r="M957" s="106"/>
    </row>
    <row r="958" customFormat="false" ht="11.25" hidden="false" customHeight="false" outlineLevel="3" collapsed="false">
      <c r="A958" s="99" t="s">
        <v>297</v>
      </c>
      <c r="B958" s="105" t="s">
        <v>296</v>
      </c>
      <c r="C958" s="99" t="s">
        <v>699</v>
      </c>
      <c r="D958" s="100" t="s">
        <v>355</v>
      </c>
      <c r="E958" s="99" t="s">
        <v>327</v>
      </c>
      <c r="F958" s="101" t="n">
        <v>0</v>
      </c>
      <c r="M958" s="106"/>
    </row>
    <row r="959" customFormat="false" ht="11.25" hidden="false" customHeight="false" outlineLevel="3" collapsed="false">
      <c r="A959" s="99" t="s">
        <v>297</v>
      </c>
      <c r="B959" s="105" t="s">
        <v>296</v>
      </c>
      <c r="C959" s="99" t="s">
        <v>699</v>
      </c>
      <c r="D959" s="100" t="s">
        <v>355</v>
      </c>
      <c r="E959" s="99" t="s">
        <v>328</v>
      </c>
      <c r="F959" s="101" t="n">
        <v>0</v>
      </c>
      <c r="M959" s="106"/>
    </row>
    <row r="960" customFormat="false" ht="11.25" hidden="false" customHeight="false" outlineLevel="3" collapsed="false">
      <c r="A960" s="99" t="s">
        <v>297</v>
      </c>
      <c r="B960" s="105" t="s">
        <v>296</v>
      </c>
      <c r="C960" s="99" t="s">
        <v>699</v>
      </c>
      <c r="D960" s="100" t="s">
        <v>355</v>
      </c>
      <c r="E960" s="99" t="s">
        <v>339</v>
      </c>
      <c r="F960" s="101" t="n">
        <v>506</v>
      </c>
      <c r="M960" s="106"/>
    </row>
    <row r="961" customFormat="false" ht="11.25" hidden="false" customHeight="false" outlineLevel="2" collapsed="false">
      <c r="B961" s="105"/>
      <c r="C961" s="107" t="s">
        <v>700</v>
      </c>
      <c r="F961" s="101" t="n">
        <f aca="false">SUBTOTAL(9,F956:F960)</f>
        <v>1315</v>
      </c>
      <c r="M961" s="106"/>
    </row>
    <row r="962" customFormat="false" ht="11.25" hidden="false" customHeight="false" outlineLevel="3" collapsed="false">
      <c r="A962" s="99" t="s">
        <v>297</v>
      </c>
      <c r="B962" s="105" t="s">
        <v>296</v>
      </c>
      <c r="C962" s="99" t="s">
        <v>701</v>
      </c>
      <c r="D962" s="100" t="s">
        <v>355</v>
      </c>
      <c r="E962" s="99" t="s">
        <v>325</v>
      </c>
      <c r="F962" s="101" t="n">
        <v>170</v>
      </c>
      <c r="M962" s="106"/>
    </row>
    <row r="963" customFormat="false" ht="11.25" hidden="false" customHeight="false" outlineLevel="3" collapsed="false">
      <c r="A963" s="99" t="s">
        <v>297</v>
      </c>
      <c r="B963" s="105" t="s">
        <v>296</v>
      </c>
      <c r="C963" s="99" t="s">
        <v>701</v>
      </c>
      <c r="D963" s="100" t="s">
        <v>355</v>
      </c>
      <c r="E963" s="99" t="s">
        <v>326</v>
      </c>
      <c r="F963" s="101" t="n">
        <v>0</v>
      </c>
      <c r="M963" s="106"/>
    </row>
    <row r="964" customFormat="false" ht="11.25" hidden="false" customHeight="false" outlineLevel="3" collapsed="false">
      <c r="A964" s="99" t="s">
        <v>297</v>
      </c>
      <c r="B964" s="105" t="s">
        <v>296</v>
      </c>
      <c r="C964" s="99" t="s">
        <v>701</v>
      </c>
      <c r="D964" s="100" t="s">
        <v>355</v>
      </c>
      <c r="E964" s="99" t="s">
        <v>327</v>
      </c>
      <c r="F964" s="101" t="n">
        <v>0</v>
      </c>
      <c r="M964" s="106"/>
    </row>
    <row r="965" customFormat="false" ht="11.25" hidden="false" customHeight="false" outlineLevel="3" collapsed="false">
      <c r="A965" s="99" t="s">
        <v>297</v>
      </c>
      <c r="B965" s="105" t="s">
        <v>296</v>
      </c>
      <c r="C965" s="99" t="s">
        <v>701</v>
      </c>
      <c r="D965" s="100" t="s">
        <v>355</v>
      </c>
      <c r="E965" s="99" t="s">
        <v>328</v>
      </c>
      <c r="F965" s="101" t="n">
        <v>0</v>
      </c>
      <c r="M965" s="106"/>
    </row>
    <row r="966" customFormat="false" ht="11.25" hidden="false" customHeight="false" outlineLevel="3" collapsed="false">
      <c r="A966" s="99" t="s">
        <v>297</v>
      </c>
      <c r="B966" s="105" t="s">
        <v>296</v>
      </c>
      <c r="C966" s="99" t="s">
        <v>701</v>
      </c>
      <c r="D966" s="100" t="s">
        <v>355</v>
      </c>
      <c r="E966" s="99" t="s">
        <v>339</v>
      </c>
      <c r="F966" s="101" t="n">
        <v>106</v>
      </c>
      <c r="M966" s="106"/>
    </row>
    <row r="967" customFormat="false" ht="11.25" hidden="false" customHeight="false" outlineLevel="2" collapsed="false">
      <c r="B967" s="105"/>
      <c r="C967" s="107" t="s">
        <v>702</v>
      </c>
      <c r="F967" s="101" t="n">
        <f aca="false">SUBTOTAL(9,F962:F966)</f>
        <v>276</v>
      </c>
      <c r="M967" s="106"/>
    </row>
    <row r="968" customFormat="false" ht="11.25" hidden="false" customHeight="false" outlineLevel="3" collapsed="false">
      <c r="A968" s="99" t="s">
        <v>297</v>
      </c>
      <c r="B968" s="105" t="s">
        <v>296</v>
      </c>
      <c r="C968" s="99" t="s">
        <v>703</v>
      </c>
      <c r="D968" s="100" t="s">
        <v>355</v>
      </c>
      <c r="E968" s="99" t="s">
        <v>325</v>
      </c>
      <c r="F968" s="101" t="n">
        <v>13</v>
      </c>
      <c r="M968" s="106"/>
    </row>
    <row r="969" customFormat="false" ht="11.25" hidden="false" customHeight="false" outlineLevel="3" collapsed="false">
      <c r="A969" s="99" t="s">
        <v>297</v>
      </c>
      <c r="B969" s="105" t="s">
        <v>296</v>
      </c>
      <c r="C969" s="99" t="s">
        <v>703</v>
      </c>
      <c r="D969" s="100" t="s">
        <v>355</v>
      </c>
      <c r="E969" s="99" t="s">
        <v>326</v>
      </c>
      <c r="F969" s="101" t="n">
        <v>0</v>
      </c>
      <c r="M969" s="106"/>
    </row>
    <row r="970" customFormat="false" ht="11.25" hidden="false" customHeight="false" outlineLevel="3" collapsed="false">
      <c r="A970" s="99" t="s">
        <v>297</v>
      </c>
      <c r="B970" s="105" t="s">
        <v>296</v>
      </c>
      <c r="C970" s="99" t="s">
        <v>703</v>
      </c>
      <c r="D970" s="100" t="s">
        <v>355</v>
      </c>
      <c r="E970" s="99" t="s">
        <v>327</v>
      </c>
      <c r="F970" s="101" t="n">
        <v>0</v>
      </c>
      <c r="M970" s="106"/>
    </row>
    <row r="971" customFormat="false" ht="11.25" hidden="false" customHeight="false" outlineLevel="3" collapsed="false">
      <c r="A971" s="99" t="s">
        <v>297</v>
      </c>
      <c r="B971" s="105" t="s">
        <v>296</v>
      </c>
      <c r="C971" s="99" t="s">
        <v>703</v>
      </c>
      <c r="D971" s="100" t="s">
        <v>355</v>
      </c>
      <c r="E971" s="99" t="s">
        <v>328</v>
      </c>
      <c r="F971" s="101" t="n">
        <v>0</v>
      </c>
      <c r="M971" s="106"/>
    </row>
    <row r="972" customFormat="false" ht="11.25" hidden="false" customHeight="false" outlineLevel="3" collapsed="false">
      <c r="A972" s="99" t="s">
        <v>297</v>
      </c>
      <c r="B972" s="105" t="s">
        <v>296</v>
      </c>
      <c r="C972" s="99" t="s">
        <v>703</v>
      </c>
      <c r="D972" s="100" t="s">
        <v>355</v>
      </c>
      <c r="E972" s="99" t="s">
        <v>339</v>
      </c>
      <c r="F972" s="101" t="n">
        <v>8</v>
      </c>
      <c r="M972" s="106"/>
    </row>
    <row r="973" customFormat="false" ht="11.25" hidden="false" customHeight="false" outlineLevel="2" collapsed="false">
      <c r="B973" s="105"/>
      <c r="C973" s="107" t="s">
        <v>704</v>
      </c>
      <c r="F973" s="101" t="n">
        <f aca="false">SUBTOTAL(9,F968:F972)</f>
        <v>21</v>
      </c>
      <c r="M973" s="106"/>
    </row>
    <row r="974" customFormat="false" ht="11.25" hidden="false" customHeight="false" outlineLevel="1" collapsed="false">
      <c r="B974" s="108" t="s">
        <v>705</v>
      </c>
      <c r="F974" s="101" t="n">
        <f aca="false">SUBTOTAL(9,F926:F972)</f>
        <v>20256</v>
      </c>
      <c r="M974" s="106"/>
    </row>
    <row r="975" customFormat="false" ht="11.25" hidden="false" customHeight="false" outlineLevel="3" collapsed="false">
      <c r="A975" s="99" t="s">
        <v>25</v>
      </c>
      <c r="B975" s="105" t="s">
        <v>24</v>
      </c>
      <c r="C975" s="99" t="s">
        <v>706</v>
      </c>
      <c r="D975" s="100" t="s">
        <v>355</v>
      </c>
      <c r="E975" s="99" t="s">
        <v>339</v>
      </c>
      <c r="F975" s="101" t="n">
        <v>5000</v>
      </c>
      <c r="M975" s="106"/>
    </row>
    <row r="976" customFormat="false" ht="11.25" hidden="false" customHeight="false" outlineLevel="2" collapsed="false">
      <c r="B976" s="105"/>
      <c r="C976" s="107" t="s">
        <v>707</v>
      </c>
      <c r="F976" s="101" t="n">
        <f aca="false">SUBTOTAL(9,F975)</f>
        <v>5000</v>
      </c>
      <c r="M976" s="106"/>
    </row>
    <row r="977" customFormat="false" ht="11.25" hidden="false" customHeight="false" outlineLevel="1" collapsed="false">
      <c r="B977" s="108" t="s">
        <v>708</v>
      </c>
      <c r="F977" s="101" t="n">
        <f aca="false">SUBTOTAL(9,F975)</f>
        <v>5000</v>
      </c>
      <c r="M977" s="106"/>
    </row>
    <row r="978" customFormat="false" ht="11.25" hidden="false" customHeight="false" outlineLevel="3" collapsed="false">
      <c r="A978" s="99" t="s">
        <v>25</v>
      </c>
      <c r="B978" s="105" t="s">
        <v>26</v>
      </c>
      <c r="C978" s="99" t="s">
        <v>706</v>
      </c>
      <c r="D978" s="100" t="s">
        <v>355</v>
      </c>
      <c r="E978" s="99" t="s">
        <v>339</v>
      </c>
      <c r="F978" s="101" t="n">
        <v>25575</v>
      </c>
      <c r="M978" s="106"/>
    </row>
    <row r="979" customFormat="false" ht="11.25" hidden="false" customHeight="false" outlineLevel="2" collapsed="false">
      <c r="B979" s="105"/>
      <c r="C979" s="107" t="s">
        <v>707</v>
      </c>
      <c r="F979" s="101" t="n">
        <f aca="false">SUBTOTAL(9,F978)</f>
        <v>25575</v>
      </c>
      <c r="M979" s="106"/>
    </row>
    <row r="980" customFormat="false" ht="11.25" hidden="false" customHeight="false" outlineLevel="1" collapsed="false">
      <c r="B980" s="108" t="s">
        <v>709</v>
      </c>
      <c r="F980" s="101" t="n">
        <f aca="false">SUBTOTAL(9,F978)</f>
        <v>25575</v>
      </c>
      <c r="M980" s="106"/>
    </row>
    <row r="981" customFormat="false" ht="11.25" hidden="false" customHeight="false" outlineLevel="3" collapsed="false">
      <c r="A981" s="99" t="s">
        <v>212</v>
      </c>
      <c r="B981" s="105" t="s">
        <v>211</v>
      </c>
      <c r="C981" s="99" t="s">
        <v>710</v>
      </c>
      <c r="D981" s="100" t="s">
        <v>355</v>
      </c>
      <c r="E981" s="99" t="s">
        <v>339</v>
      </c>
      <c r="F981" s="101" t="n">
        <v>409</v>
      </c>
      <c r="M981" s="106"/>
    </row>
    <row r="982" customFormat="false" ht="11.25" hidden="false" customHeight="false" outlineLevel="2" collapsed="false">
      <c r="B982" s="105"/>
      <c r="C982" s="107" t="s">
        <v>711</v>
      </c>
      <c r="F982" s="101" t="n">
        <f aca="false">SUBTOTAL(9,F981)</f>
        <v>409</v>
      </c>
      <c r="M982" s="106"/>
    </row>
    <row r="983" customFormat="false" ht="11.25" hidden="false" customHeight="false" outlineLevel="1" collapsed="false">
      <c r="B983" s="108" t="s">
        <v>712</v>
      </c>
      <c r="F983" s="101" t="n">
        <f aca="false">SUBTOTAL(9,F981)</f>
        <v>409</v>
      </c>
      <c r="M983" s="106"/>
    </row>
    <row r="984" customFormat="false" ht="11.25" hidden="false" customHeight="false" outlineLevel="3" collapsed="false">
      <c r="A984" s="99" t="s">
        <v>299</v>
      </c>
      <c r="B984" s="105" t="s">
        <v>298</v>
      </c>
      <c r="C984" s="99" t="s">
        <v>713</v>
      </c>
      <c r="D984" s="100" t="s">
        <v>355</v>
      </c>
      <c r="E984" s="99" t="s">
        <v>325</v>
      </c>
      <c r="F984" s="101" t="n">
        <v>2111</v>
      </c>
      <c r="M984" s="106"/>
    </row>
    <row r="985" customFormat="false" ht="11.25" hidden="false" customHeight="false" outlineLevel="3" collapsed="false">
      <c r="A985" s="99" t="s">
        <v>299</v>
      </c>
      <c r="B985" s="105" t="s">
        <v>298</v>
      </c>
      <c r="C985" s="99" t="s">
        <v>713</v>
      </c>
      <c r="D985" s="100" t="s">
        <v>355</v>
      </c>
      <c r="E985" s="99" t="s">
        <v>326</v>
      </c>
      <c r="F985" s="101" t="n">
        <v>0</v>
      </c>
      <c r="M985" s="106"/>
    </row>
    <row r="986" customFormat="false" ht="11.25" hidden="false" customHeight="false" outlineLevel="3" collapsed="false">
      <c r="A986" s="99" t="s">
        <v>299</v>
      </c>
      <c r="B986" s="105" t="s">
        <v>298</v>
      </c>
      <c r="C986" s="99" t="s">
        <v>713</v>
      </c>
      <c r="D986" s="100" t="s">
        <v>355</v>
      </c>
      <c r="E986" s="99" t="s">
        <v>327</v>
      </c>
      <c r="F986" s="101" t="n">
        <v>0</v>
      </c>
      <c r="M986" s="106"/>
    </row>
    <row r="987" customFormat="false" ht="11.25" hidden="false" customHeight="false" outlineLevel="3" collapsed="false">
      <c r="A987" s="99" t="s">
        <v>299</v>
      </c>
      <c r="B987" s="105" t="s">
        <v>298</v>
      </c>
      <c r="C987" s="99" t="s">
        <v>713</v>
      </c>
      <c r="D987" s="100" t="s">
        <v>355</v>
      </c>
      <c r="E987" s="99" t="s">
        <v>328</v>
      </c>
      <c r="F987" s="101" t="n">
        <v>0</v>
      </c>
      <c r="M987" s="106"/>
    </row>
    <row r="988" customFormat="false" ht="11.25" hidden="false" customHeight="false" outlineLevel="3" collapsed="false">
      <c r="A988" s="99" t="s">
        <v>299</v>
      </c>
      <c r="B988" s="105" t="s">
        <v>298</v>
      </c>
      <c r="C988" s="99" t="s">
        <v>713</v>
      </c>
      <c r="D988" s="100" t="s">
        <v>355</v>
      </c>
      <c r="E988" s="99" t="s">
        <v>339</v>
      </c>
      <c r="F988" s="101" t="n">
        <v>910</v>
      </c>
      <c r="M988" s="106"/>
    </row>
    <row r="989" customFormat="false" ht="11.25" hidden="false" customHeight="false" outlineLevel="2" collapsed="false">
      <c r="B989" s="105"/>
      <c r="C989" s="107" t="s">
        <v>714</v>
      </c>
      <c r="F989" s="101" t="n">
        <f aca="false">SUBTOTAL(9,F984:F988)</f>
        <v>3021</v>
      </c>
      <c r="M989" s="106"/>
    </row>
    <row r="990" customFormat="false" ht="11.25" hidden="false" customHeight="false" outlineLevel="3" collapsed="false">
      <c r="A990" s="99" t="s">
        <v>299</v>
      </c>
      <c r="B990" s="105" t="s">
        <v>298</v>
      </c>
      <c r="C990" s="99" t="s">
        <v>715</v>
      </c>
      <c r="D990" s="100" t="s">
        <v>355</v>
      </c>
      <c r="E990" s="99" t="s">
        <v>325</v>
      </c>
      <c r="F990" s="101" t="n">
        <v>3204</v>
      </c>
      <c r="M990" s="106"/>
    </row>
    <row r="991" customFormat="false" ht="11.25" hidden="false" customHeight="false" outlineLevel="3" collapsed="false">
      <c r="A991" s="99" t="s">
        <v>299</v>
      </c>
      <c r="B991" s="105" t="s">
        <v>298</v>
      </c>
      <c r="C991" s="99" t="s">
        <v>715</v>
      </c>
      <c r="D991" s="100" t="s">
        <v>355</v>
      </c>
      <c r="E991" s="99" t="s">
        <v>326</v>
      </c>
      <c r="F991" s="101" t="n">
        <v>0</v>
      </c>
      <c r="M991" s="106"/>
    </row>
    <row r="992" customFormat="false" ht="11.25" hidden="false" customHeight="false" outlineLevel="3" collapsed="false">
      <c r="A992" s="99" t="s">
        <v>299</v>
      </c>
      <c r="B992" s="105" t="s">
        <v>298</v>
      </c>
      <c r="C992" s="99" t="s">
        <v>715</v>
      </c>
      <c r="D992" s="100" t="s">
        <v>355</v>
      </c>
      <c r="E992" s="99" t="s">
        <v>327</v>
      </c>
      <c r="F992" s="101" t="n">
        <v>0</v>
      </c>
      <c r="M992" s="106"/>
    </row>
    <row r="993" customFormat="false" ht="11.25" hidden="false" customHeight="false" outlineLevel="3" collapsed="false">
      <c r="A993" s="99" t="s">
        <v>299</v>
      </c>
      <c r="B993" s="105" t="s">
        <v>298</v>
      </c>
      <c r="C993" s="99" t="s">
        <v>715</v>
      </c>
      <c r="D993" s="100" t="s">
        <v>355</v>
      </c>
      <c r="E993" s="99" t="s">
        <v>328</v>
      </c>
      <c r="F993" s="101" t="n">
        <v>0</v>
      </c>
      <c r="M993" s="106"/>
    </row>
    <row r="994" customFormat="false" ht="11.25" hidden="false" customHeight="false" outlineLevel="3" collapsed="false">
      <c r="A994" s="99" t="s">
        <v>299</v>
      </c>
      <c r="B994" s="105" t="s">
        <v>298</v>
      </c>
      <c r="C994" s="99" t="s">
        <v>715</v>
      </c>
      <c r="D994" s="100" t="s">
        <v>355</v>
      </c>
      <c r="E994" s="99" t="s">
        <v>339</v>
      </c>
      <c r="F994" s="101" t="n">
        <v>1381</v>
      </c>
      <c r="M994" s="106"/>
    </row>
    <row r="995" customFormat="false" ht="11.25" hidden="false" customHeight="false" outlineLevel="2" collapsed="false">
      <c r="B995" s="105"/>
      <c r="C995" s="107" t="s">
        <v>716</v>
      </c>
      <c r="F995" s="101" t="n">
        <f aca="false">SUBTOTAL(9,F990:F994)</f>
        <v>4585</v>
      </c>
      <c r="M995" s="106"/>
    </row>
    <row r="996" customFormat="false" ht="11.25" hidden="false" customHeight="false" outlineLevel="3" collapsed="false">
      <c r="A996" s="99" t="s">
        <v>299</v>
      </c>
      <c r="B996" s="105" t="s">
        <v>298</v>
      </c>
      <c r="C996" s="99" t="s">
        <v>717</v>
      </c>
      <c r="D996" s="100" t="s">
        <v>355</v>
      </c>
      <c r="E996" s="99" t="s">
        <v>325</v>
      </c>
      <c r="F996" s="101" t="n">
        <v>594</v>
      </c>
      <c r="M996" s="106"/>
    </row>
    <row r="997" customFormat="false" ht="11.25" hidden="false" customHeight="false" outlineLevel="3" collapsed="false">
      <c r="A997" s="99" t="s">
        <v>299</v>
      </c>
      <c r="B997" s="105" t="s">
        <v>298</v>
      </c>
      <c r="C997" s="99" t="s">
        <v>717</v>
      </c>
      <c r="D997" s="100" t="s">
        <v>355</v>
      </c>
      <c r="E997" s="99" t="s">
        <v>326</v>
      </c>
      <c r="F997" s="101" t="n">
        <v>0</v>
      </c>
      <c r="M997" s="106"/>
    </row>
    <row r="998" customFormat="false" ht="11.25" hidden="false" customHeight="false" outlineLevel="3" collapsed="false">
      <c r="A998" s="99" t="s">
        <v>299</v>
      </c>
      <c r="B998" s="105" t="s">
        <v>298</v>
      </c>
      <c r="C998" s="99" t="s">
        <v>717</v>
      </c>
      <c r="D998" s="100" t="s">
        <v>355</v>
      </c>
      <c r="E998" s="99" t="s">
        <v>327</v>
      </c>
      <c r="F998" s="101" t="n">
        <v>0</v>
      </c>
      <c r="M998" s="106"/>
    </row>
    <row r="999" customFormat="false" ht="11.25" hidden="false" customHeight="false" outlineLevel="3" collapsed="false">
      <c r="A999" s="99" t="s">
        <v>299</v>
      </c>
      <c r="B999" s="105" t="s">
        <v>298</v>
      </c>
      <c r="C999" s="99" t="s">
        <v>717</v>
      </c>
      <c r="D999" s="100" t="s">
        <v>355</v>
      </c>
      <c r="E999" s="99" t="s">
        <v>328</v>
      </c>
      <c r="F999" s="101" t="n">
        <v>0</v>
      </c>
      <c r="M999" s="106"/>
    </row>
    <row r="1000" customFormat="false" ht="11.25" hidden="false" customHeight="false" outlineLevel="3" collapsed="false">
      <c r="A1000" s="99" t="s">
        <v>299</v>
      </c>
      <c r="B1000" s="105" t="s">
        <v>298</v>
      </c>
      <c r="C1000" s="99" t="s">
        <v>717</v>
      </c>
      <c r="D1000" s="100" t="s">
        <v>355</v>
      </c>
      <c r="E1000" s="99" t="s">
        <v>339</v>
      </c>
      <c r="F1000" s="101" t="n">
        <v>256</v>
      </c>
      <c r="M1000" s="106"/>
    </row>
    <row r="1001" customFormat="false" ht="11.25" hidden="false" customHeight="false" outlineLevel="2" collapsed="false">
      <c r="B1001" s="105"/>
      <c r="C1001" s="107" t="s">
        <v>718</v>
      </c>
      <c r="F1001" s="101" t="n">
        <f aca="false">SUBTOTAL(9,F996:F1000)</f>
        <v>850</v>
      </c>
      <c r="M1001" s="106"/>
    </row>
    <row r="1002" customFormat="false" ht="11.25" hidden="false" customHeight="false" outlineLevel="3" collapsed="false">
      <c r="A1002" s="99" t="s">
        <v>299</v>
      </c>
      <c r="B1002" s="105" t="s">
        <v>298</v>
      </c>
      <c r="C1002" s="99" t="s">
        <v>719</v>
      </c>
      <c r="D1002" s="100" t="s">
        <v>355</v>
      </c>
      <c r="E1002" s="99" t="s">
        <v>325</v>
      </c>
      <c r="F1002" s="101" t="n">
        <v>772</v>
      </c>
      <c r="M1002" s="106"/>
    </row>
    <row r="1003" customFormat="false" ht="11.25" hidden="false" customHeight="false" outlineLevel="3" collapsed="false">
      <c r="A1003" s="99" t="s">
        <v>299</v>
      </c>
      <c r="B1003" s="105" t="s">
        <v>298</v>
      </c>
      <c r="C1003" s="99" t="s">
        <v>719</v>
      </c>
      <c r="D1003" s="100" t="s">
        <v>355</v>
      </c>
      <c r="E1003" s="99" t="s">
        <v>326</v>
      </c>
      <c r="F1003" s="101" t="n">
        <v>0</v>
      </c>
      <c r="M1003" s="106"/>
    </row>
    <row r="1004" customFormat="false" ht="11.25" hidden="false" customHeight="false" outlineLevel="3" collapsed="false">
      <c r="A1004" s="99" t="s">
        <v>299</v>
      </c>
      <c r="B1004" s="105" t="s">
        <v>298</v>
      </c>
      <c r="C1004" s="99" t="s">
        <v>719</v>
      </c>
      <c r="D1004" s="100" t="s">
        <v>355</v>
      </c>
      <c r="E1004" s="99" t="s">
        <v>327</v>
      </c>
      <c r="F1004" s="101" t="n">
        <v>0</v>
      </c>
      <c r="M1004" s="106"/>
    </row>
    <row r="1005" customFormat="false" ht="11.25" hidden="false" customHeight="false" outlineLevel="3" collapsed="false">
      <c r="A1005" s="99" t="s">
        <v>299</v>
      </c>
      <c r="B1005" s="105" t="s">
        <v>298</v>
      </c>
      <c r="C1005" s="99" t="s">
        <v>719</v>
      </c>
      <c r="D1005" s="100" t="s">
        <v>355</v>
      </c>
      <c r="E1005" s="99" t="s">
        <v>328</v>
      </c>
      <c r="F1005" s="101" t="n">
        <v>0</v>
      </c>
      <c r="M1005" s="106"/>
    </row>
    <row r="1006" customFormat="false" ht="11.25" hidden="false" customHeight="false" outlineLevel="3" collapsed="false">
      <c r="A1006" s="99" t="s">
        <v>299</v>
      </c>
      <c r="B1006" s="105" t="s">
        <v>298</v>
      </c>
      <c r="C1006" s="99" t="s">
        <v>719</v>
      </c>
      <c r="D1006" s="100" t="s">
        <v>355</v>
      </c>
      <c r="E1006" s="99" t="s">
        <v>339</v>
      </c>
      <c r="F1006" s="101" t="n">
        <v>333</v>
      </c>
      <c r="M1006" s="106"/>
    </row>
    <row r="1007" customFormat="false" ht="11.25" hidden="false" customHeight="false" outlineLevel="2" collapsed="false">
      <c r="B1007" s="105"/>
      <c r="C1007" s="107" t="s">
        <v>720</v>
      </c>
      <c r="F1007" s="101" t="n">
        <f aca="false">SUBTOTAL(9,F1002:F1006)</f>
        <v>1105</v>
      </c>
      <c r="M1007" s="106"/>
    </row>
    <row r="1008" customFormat="false" ht="11.25" hidden="false" customHeight="false" outlineLevel="3" collapsed="false">
      <c r="A1008" s="99" t="s">
        <v>299</v>
      </c>
      <c r="B1008" s="105" t="s">
        <v>298</v>
      </c>
      <c r="C1008" s="99" t="s">
        <v>721</v>
      </c>
      <c r="D1008" s="100" t="s">
        <v>355</v>
      </c>
      <c r="E1008" s="99" t="s">
        <v>325</v>
      </c>
      <c r="F1008" s="101" t="n">
        <v>2892</v>
      </c>
      <c r="M1008" s="106"/>
    </row>
    <row r="1009" customFormat="false" ht="11.25" hidden="false" customHeight="false" outlineLevel="3" collapsed="false">
      <c r="A1009" s="99" t="s">
        <v>299</v>
      </c>
      <c r="B1009" s="105" t="s">
        <v>298</v>
      </c>
      <c r="C1009" s="99" t="s">
        <v>721</v>
      </c>
      <c r="D1009" s="100" t="s">
        <v>355</v>
      </c>
      <c r="E1009" s="99" t="s">
        <v>326</v>
      </c>
      <c r="F1009" s="101" t="n">
        <v>0</v>
      </c>
      <c r="M1009" s="106"/>
    </row>
    <row r="1010" customFormat="false" ht="11.25" hidden="false" customHeight="false" outlineLevel="3" collapsed="false">
      <c r="A1010" s="99" t="s">
        <v>299</v>
      </c>
      <c r="B1010" s="105" t="s">
        <v>298</v>
      </c>
      <c r="C1010" s="99" t="s">
        <v>721</v>
      </c>
      <c r="D1010" s="100" t="s">
        <v>355</v>
      </c>
      <c r="E1010" s="99" t="s">
        <v>327</v>
      </c>
      <c r="F1010" s="101" t="n">
        <v>0</v>
      </c>
      <c r="M1010" s="106"/>
    </row>
    <row r="1011" customFormat="false" ht="11.25" hidden="false" customHeight="false" outlineLevel="3" collapsed="false">
      <c r="A1011" s="99" t="s">
        <v>299</v>
      </c>
      <c r="B1011" s="105" t="s">
        <v>298</v>
      </c>
      <c r="C1011" s="99" t="s">
        <v>721</v>
      </c>
      <c r="D1011" s="100" t="s">
        <v>355</v>
      </c>
      <c r="E1011" s="99" t="s">
        <v>328</v>
      </c>
      <c r="F1011" s="101" t="n">
        <v>0</v>
      </c>
      <c r="M1011" s="106"/>
    </row>
    <row r="1012" customFormat="false" ht="11.25" hidden="false" customHeight="false" outlineLevel="3" collapsed="false">
      <c r="A1012" s="99" t="s">
        <v>299</v>
      </c>
      <c r="B1012" s="105" t="s">
        <v>298</v>
      </c>
      <c r="C1012" s="99" t="s">
        <v>721</v>
      </c>
      <c r="D1012" s="100" t="s">
        <v>355</v>
      </c>
      <c r="E1012" s="99" t="s">
        <v>339</v>
      </c>
      <c r="F1012" s="101" t="n">
        <v>1247</v>
      </c>
      <c r="M1012" s="106"/>
    </row>
    <row r="1013" customFormat="false" ht="11.25" hidden="false" customHeight="false" outlineLevel="2" collapsed="false">
      <c r="B1013" s="105"/>
      <c r="C1013" s="107" t="s">
        <v>722</v>
      </c>
      <c r="F1013" s="101" t="n">
        <f aca="false">SUBTOTAL(9,F1008:F1012)</f>
        <v>4139</v>
      </c>
      <c r="M1013" s="106"/>
    </row>
    <row r="1014" customFormat="false" ht="11.25" hidden="false" customHeight="false" outlineLevel="3" collapsed="false">
      <c r="A1014" s="99" t="s">
        <v>299</v>
      </c>
      <c r="B1014" s="105" t="s">
        <v>298</v>
      </c>
      <c r="C1014" s="99" t="s">
        <v>723</v>
      </c>
      <c r="D1014" s="100" t="s">
        <v>355</v>
      </c>
      <c r="E1014" s="99" t="s">
        <v>325</v>
      </c>
      <c r="F1014" s="101" t="n">
        <v>761</v>
      </c>
      <c r="M1014" s="106"/>
    </row>
    <row r="1015" customFormat="false" ht="11.25" hidden="false" customHeight="false" outlineLevel="3" collapsed="false">
      <c r="A1015" s="99" t="s">
        <v>299</v>
      </c>
      <c r="B1015" s="105" t="s">
        <v>298</v>
      </c>
      <c r="C1015" s="99" t="s">
        <v>723</v>
      </c>
      <c r="D1015" s="100" t="s">
        <v>355</v>
      </c>
      <c r="E1015" s="99" t="s">
        <v>326</v>
      </c>
      <c r="F1015" s="101" t="n">
        <v>0</v>
      </c>
      <c r="M1015" s="106"/>
    </row>
    <row r="1016" customFormat="false" ht="11.25" hidden="false" customHeight="false" outlineLevel="3" collapsed="false">
      <c r="A1016" s="99" t="s">
        <v>299</v>
      </c>
      <c r="B1016" s="105" t="s">
        <v>298</v>
      </c>
      <c r="C1016" s="99" t="s">
        <v>723</v>
      </c>
      <c r="D1016" s="100" t="s">
        <v>355</v>
      </c>
      <c r="E1016" s="99" t="s">
        <v>327</v>
      </c>
      <c r="F1016" s="101" t="n">
        <v>0</v>
      </c>
      <c r="M1016" s="106"/>
    </row>
    <row r="1017" customFormat="false" ht="11.25" hidden="false" customHeight="false" outlineLevel="3" collapsed="false">
      <c r="A1017" s="99" t="s">
        <v>299</v>
      </c>
      <c r="B1017" s="105" t="s">
        <v>298</v>
      </c>
      <c r="C1017" s="99" t="s">
        <v>723</v>
      </c>
      <c r="D1017" s="100" t="s">
        <v>355</v>
      </c>
      <c r="E1017" s="99" t="s">
        <v>328</v>
      </c>
      <c r="F1017" s="101" t="n">
        <v>0</v>
      </c>
      <c r="M1017" s="106"/>
    </row>
    <row r="1018" customFormat="false" ht="11.25" hidden="false" customHeight="false" outlineLevel="3" collapsed="false">
      <c r="A1018" s="99" t="s">
        <v>299</v>
      </c>
      <c r="B1018" s="105" t="s">
        <v>298</v>
      </c>
      <c r="C1018" s="99" t="s">
        <v>723</v>
      </c>
      <c r="D1018" s="100" t="s">
        <v>355</v>
      </c>
      <c r="E1018" s="99" t="s">
        <v>339</v>
      </c>
      <c r="F1018" s="101" t="n">
        <v>328</v>
      </c>
      <c r="M1018" s="106"/>
    </row>
    <row r="1019" customFormat="false" ht="11.25" hidden="false" customHeight="false" outlineLevel="2" collapsed="false">
      <c r="B1019" s="105"/>
      <c r="C1019" s="107" t="s">
        <v>724</v>
      </c>
      <c r="F1019" s="101" t="n">
        <f aca="false">SUBTOTAL(9,F1014:F1018)</f>
        <v>1089</v>
      </c>
      <c r="M1019" s="106"/>
    </row>
    <row r="1020" customFormat="false" ht="11.25" hidden="false" customHeight="false" outlineLevel="3" collapsed="false">
      <c r="A1020" s="99" t="s">
        <v>299</v>
      </c>
      <c r="B1020" s="105" t="s">
        <v>298</v>
      </c>
      <c r="C1020" s="99" t="s">
        <v>725</v>
      </c>
      <c r="D1020" s="100" t="s">
        <v>355</v>
      </c>
      <c r="E1020" s="99" t="s">
        <v>325</v>
      </c>
      <c r="F1020" s="101" t="n">
        <v>2937</v>
      </c>
      <c r="M1020" s="106"/>
    </row>
    <row r="1021" customFormat="false" ht="11.25" hidden="false" customHeight="false" outlineLevel="3" collapsed="false">
      <c r="A1021" s="99" t="s">
        <v>299</v>
      </c>
      <c r="B1021" s="105" t="s">
        <v>298</v>
      </c>
      <c r="C1021" s="99" t="s">
        <v>725</v>
      </c>
      <c r="D1021" s="100" t="s">
        <v>355</v>
      </c>
      <c r="E1021" s="99" t="s">
        <v>326</v>
      </c>
      <c r="F1021" s="101" t="n">
        <v>938</v>
      </c>
      <c r="M1021" s="106"/>
    </row>
    <row r="1022" customFormat="false" ht="11.25" hidden="false" customHeight="false" outlineLevel="3" collapsed="false">
      <c r="A1022" s="99" t="s">
        <v>299</v>
      </c>
      <c r="B1022" s="105" t="s">
        <v>298</v>
      </c>
      <c r="C1022" s="99" t="s">
        <v>725</v>
      </c>
      <c r="D1022" s="100" t="s">
        <v>355</v>
      </c>
      <c r="E1022" s="99" t="s">
        <v>327</v>
      </c>
      <c r="F1022" s="101" t="n">
        <v>1029</v>
      </c>
      <c r="M1022" s="106"/>
    </row>
    <row r="1023" customFormat="false" ht="11.25" hidden="false" customHeight="false" outlineLevel="3" collapsed="false">
      <c r="A1023" s="99" t="s">
        <v>299</v>
      </c>
      <c r="B1023" s="105" t="s">
        <v>298</v>
      </c>
      <c r="C1023" s="99" t="s">
        <v>725</v>
      </c>
      <c r="D1023" s="100" t="s">
        <v>355</v>
      </c>
      <c r="E1023" s="99" t="s">
        <v>328</v>
      </c>
      <c r="F1023" s="101" t="n">
        <v>855</v>
      </c>
      <c r="M1023" s="106"/>
    </row>
    <row r="1024" customFormat="false" ht="11.25" hidden="false" customHeight="false" outlineLevel="3" collapsed="false">
      <c r="A1024" s="99" t="s">
        <v>299</v>
      </c>
      <c r="B1024" s="105" t="s">
        <v>298</v>
      </c>
      <c r="C1024" s="99" t="s">
        <v>725</v>
      </c>
      <c r="D1024" s="100" t="s">
        <v>355</v>
      </c>
      <c r="E1024" s="99" t="s">
        <v>339</v>
      </c>
      <c r="F1024" s="101" t="n">
        <v>780</v>
      </c>
      <c r="M1024" s="106"/>
    </row>
    <row r="1025" customFormat="false" ht="11.25" hidden="false" customHeight="false" outlineLevel="2" collapsed="false">
      <c r="B1025" s="105"/>
      <c r="C1025" s="107" t="s">
        <v>726</v>
      </c>
      <c r="F1025" s="101" t="n">
        <f aca="false">SUBTOTAL(9,F1020:F1024)</f>
        <v>6539</v>
      </c>
      <c r="M1025" s="106"/>
    </row>
    <row r="1026" customFormat="false" ht="11.25" hidden="false" customHeight="false" outlineLevel="3" collapsed="false">
      <c r="A1026" s="99" t="s">
        <v>299</v>
      </c>
      <c r="B1026" s="105" t="s">
        <v>298</v>
      </c>
      <c r="C1026" s="99" t="s">
        <v>727</v>
      </c>
      <c r="D1026" s="100" t="s">
        <v>355</v>
      </c>
      <c r="E1026" s="99" t="s">
        <v>325</v>
      </c>
      <c r="F1026" s="101" t="n">
        <v>3602</v>
      </c>
      <c r="M1026" s="106"/>
    </row>
    <row r="1027" customFormat="false" ht="11.25" hidden="false" customHeight="false" outlineLevel="3" collapsed="false">
      <c r="A1027" s="99" t="s">
        <v>299</v>
      </c>
      <c r="B1027" s="105" t="s">
        <v>298</v>
      </c>
      <c r="C1027" s="99" t="s">
        <v>727</v>
      </c>
      <c r="D1027" s="100" t="s">
        <v>355</v>
      </c>
      <c r="E1027" s="99" t="s">
        <v>326</v>
      </c>
      <c r="F1027" s="101" t="n">
        <v>0</v>
      </c>
      <c r="M1027" s="106"/>
    </row>
    <row r="1028" customFormat="false" ht="11.25" hidden="false" customHeight="false" outlineLevel="3" collapsed="false">
      <c r="A1028" s="99" t="s">
        <v>299</v>
      </c>
      <c r="B1028" s="105" t="s">
        <v>298</v>
      </c>
      <c r="C1028" s="99" t="s">
        <v>727</v>
      </c>
      <c r="D1028" s="100" t="s">
        <v>355</v>
      </c>
      <c r="E1028" s="99" t="s">
        <v>327</v>
      </c>
      <c r="F1028" s="101" t="n">
        <v>0</v>
      </c>
      <c r="M1028" s="106"/>
    </row>
    <row r="1029" customFormat="false" ht="11.25" hidden="false" customHeight="false" outlineLevel="3" collapsed="false">
      <c r="A1029" s="99" t="s">
        <v>299</v>
      </c>
      <c r="B1029" s="105" t="s">
        <v>298</v>
      </c>
      <c r="C1029" s="99" t="s">
        <v>727</v>
      </c>
      <c r="D1029" s="100" t="s">
        <v>355</v>
      </c>
      <c r="E1029" s="99" t="s">
        <v>328</v>
      </c>
      <c r="F1029" s="101" t="n">
        <v>0</v>
      </c>
      <c r="M1029" s="106"/>
    </row>
    <row r="1030" customFormat="false" ht="11.25" hidden="false" customHeight="false" outlineLevel="3" collapsed="false">
      <c r="A1030" s="99" t="s">
        <v>299</v>
      </c>
      <c r="B1030" s="105" t="s">
        <v>298</v>
      </c>
      <c r="C1030" s="99" t="s">
        <v>727</v>
      </c>
      <c r="D1030" s="100" t="s">
        <v>355</v>
      </c>
      <c r="E1030" s="99" t="s">
        <v>339</v>
      </c>
      <c r="F1030" s="101" t="n">
        <v>1553</v>
      </c>
      <c r="M1030" s="106"/>
    </row>
    <row r="1031" customFormat="false" ht="11.25" hidden="false" customHeight="false" outlineLevel="2" collapsed="false">
      <c r="B1031" s="105"/>
      <c r="C1031" s="107" t="s">
        <v>728</v>
      </c>
      <c r="F1031" s="101" t="n">
        <f aca="false">SUBTOTAL(9,F1026:F1030)</f>
        <v>5155</v>
      </c>
      <c r="M1031" s="106"/>
    </row>
    <row r="1032" customFormat="false" ht="11.25" hidden="false" customHeight="false" outlineLevel="3" collapsed="false">
      <c r="A1032" s="99" t="s">
        <v>299</v>
      </c>
      <c r="B1032" s="105" t="s">
        <v>298</v>
      </c>
      <c r="C1032" s="99" t="s">
        <v>729</v>
      </c>
      <c r="D1032" s="100" t="s">
        <v>355</v>
      </c>
      <c r="E1032" s="99" t="s">
        <v>325</v>
      </c>
      <c r="F1032" s="101" t="n">
        <v>0</v>
      </c>
      <c r="M1032" s="106"/>
    </row>
    <row r="1033" customFormat="false" ht="11.25" hidden="false" customHeight="false" outlineLevel="3" collapsed="false">
      <c r="A1033" s="99" t="s">
        <v>299</v>
      </c>
      <c r="B1033" s="105" t="s">
        <v>298</v>
      </c>
      <c r="C1033" s="99" t="s">
        <v>729</v>
      </c>
      <c r="D1033" s="100" t="s">
        <v>355</v>
      </c>
      <c r="E1033" s="99" t="s">
        <v>326</v>
      </c>
      <c r="F1033" s="101" t="n">
        <v>0</v>
      </c>
      <c r="M1033" s="106"/>
    </row>
    <row r="1034" customFormat="false" ht="11.25" hidden="false" customHeight="false" outlineLevel="3" collapsed="false">
      <c r="A1034" s="99" t="s">
        <v>299</v>
      </c>
      <c r="B1034" s="105" t="s">
        <v>298</v>
      </c>
      <c r="C1034" s="99" t="s">
        <v>729</v>
      </c>
      <c r="D1034" s="100" t="s">
        <v>355</v>
      </c>
      <c r="E1034" s="99" t="s">
        <v>327</v>
      </c>
      <c r="F1034" s="101" t="n">
        <v>0</v>
      </c>
      <c r="M1034" s="106"/>
    </row>
    <row r="1035" customFormat="false" ht="11.25" hidden="false" customHeight="false" outlineLevel="3" collapsed="false">
      <c r="A1035" s="99" t="s">
        <v>299</v>
      </c>
      <c r="B1035" s="105" t="s">
        <v>298</v>
      </c>
      <c r="C1035" s="99" t="s">
        <v>729</v>
      </c>
      <c r="D1035" s="100" t="s">
        <v>355</v>
      </c>
      <c r="E1035" s="99" t="s">
        <v>328</v>
      </c>
      <c r="F1035" s="101" t="n">
        <v>0</v>
      </c>
      <c r="M1035" s="106"/>
    </row>
    <row r="1036" customFormat="false" ht="11.25" hidden="false" customHeight="false" outlineLevel="3" collapsed="false">
      <c r="A1036" s="99" t="s">
        <v>299</v>
      </c>
      <c r="B1036" s="105" t="s">
        <v>298</v>
      </c>
      <c r="C1036" s="99" t="s">
        <v>729</v>
      </c>
      <c r="D1036" s="100" t="s">
        <v>355</v>
      </c>
      <c r="E1036" s="99" t="s">
        <v>339</v>
      </c>
      <c r="F1036" s="101" t="n">
        <v>0</v>
      </c>
      <c r="M1036" s="106"/>
    </row>
    <row r="1037" customFormat="false" ht="11.25" hidden="false" customHeight="false" outlineLevel="2" collapsed="false">
      <c r="B1037" s="105"/>
      <c r="C1037" s="107" t="s">
        <v>730</v>
      </c>
      <c r="F1037" s="101" t="n">
        <f aca="false">SUBTOTAL(9,F1032:F1036)</f>
        <v>0</v>
      </c>
      <c r="M1037" s="106"/>
    </row>
    <row r="1038" customFormat="false" ht="11.25" hidden="false" customHeight="false" outlineLevel="3" collapsed="false">
      <c r="A1038" s="99" t="s">
        <v>299</v>
      </c>
      <c r="B1038" s="105" t="s">
        <v>298</v>
      </c>
      <c r="C1038" s="99" t="s">
        <v>731</v>
      </c>
      <c r="D1038" s="100" t="s">
        <v>355</v>
      </c>
      <c r="E1038" s="99" t="s">
        <v>325</v>
      </c>
      <c r="F1038" s="101" t="n">
        <v>0</v>
      </c>
      <c r="M1038" s="106"/>
    </row>
    <row r="1039" customFormat="false" ht="11.25" hidden="false" customHeight="false" outlineLevel="3" collapsed="false">
      <c r="A1039" s="99" t="s">
        <v>299</v>
      </c>
      <c r="B1039" s="105" t="s">
        <v>298</v>
      </c>
      <c r="C1039" s="99" t="s">
        <v>731</v>
      </c>
      <c r="D1039" s="100" t="s">
        <v>355</v>
      </c>
      <c r="E1039" s="99" t="s">
        <v>326</v>
      </c>
      <c r="F1039" s="101" t="n">
        <v>0</v>
      </c>
      <c r="M1039" s="106"/>
    </row>
    <row r="1040" customFormat="false" ht="11.25" hidden="false" customHeight="false" outlineLevel="3" collapsed="false">
      <c r="A1040" s="99" t="s">
        <v>299</v>
      </c>
      <c r="B1040" s="105" t="s">
        <v>298</v>
      </c>
      <c r="C1040" s="99" t="s">
        <v>731</v>
      </c>
      <c r="D1040" s="100" t="s">
        <v>355</v>
      </c>
      <c r="E1040" s="99" t="s">
        <v>327</v>
      </c>
      <c r="F1040" s="101" t="n">
        <v>0</v>
      </c>
      <c r="M1040" s="106"/>
    </row>
    <row r="1041" customFormat="false" ht="11.25" hidden="false" customHeight="false" outlineLevel="3" collapsed="false">
      <c r="A1041" s="99" t="s">
        <v>299</v>
      </c>
      <c r="B1041" s="105" t="s">
        <v>298</v>
      </c>
      <c r="C1041" s="99" t="s">
        <v>731</v>
      </c>
      <c r="D1041" s="100" t="s">
        <v>355</v>
      </c>
      <c r="E1041" s="99" t="s">
        <v>328</v>
      </c>
      <c r="F1041" s="101" t="n">
        <v>0</v>
      </c>
      <c r="M1041" s="106"/>
    </row>
    <row r="1042" customFormat="false" ht="11.25" hidden="false" customHeight="false" outlineLevel="3" collapsed="false">
      <c r="A1042" s="99" t="s">
        <v>299</v>
      </c>
      <c r="B1042" s="105" t="s">
        <v>298</v>
      </c>
      <c r="C1042" s="99" t="s">
        <v>731</v>
      </c>
      <c r="D1042" s="100" t="s">
        <v>355</v>
      </c>
      <c r="E1042" s="99" t="s">
        <v>339</v>
      </c>
      <c r="F1042" s="101" t="n">
        <v>0</v>
      </c>
      <c r="M1042" s="106"/>
    </row>
    <row r="1043" customFormat="false" ht="11.25" hidden="false" customHeight="false" outlineLevel="2" collapsed="false">
      <c r="B1043" s="105"/>
      <c r="C1043" s="107" t="s">
        <v>732</v>
      </c>
      <c r="F1043" s="101" t="n">
        <f aca="false">SUBTOTAL(9,F1038:F1042)</f>
        <v>0</v>
      </c>
      <c r="M1043" s="106"/>
    </row>
    <row r="1044" customFormat="false" ht="11.25" hidden="false" customHeight="false" outlineLevel="3" collapsed="false">
      <c r="A1044" s="99" t="s">
        <v>299</v>
      </c>
      <c r="B1044" s="105" t="s">
        <v>298</v>
      </c>
      <c r="C1044" s="99" t="s">
        <v>733</v>
      </c>
      <c r="D1044" s="100" t="s">
        <v>355</v>
      </c>
      <c r="E1044" s="99" t="s">
        <v>325</v>
      </c>
      <c r="F1044" s="101" t="n">
        <v>7</v>
      </c>
      <c r="M1044" s="106"/>
    </row>
    <row r="1045" customFormat="false" ht="11.25" hidden="false" customHeight="false" outlineLevel="3" collapsed="false">
      <c r="A1045" s="99" t="s">
        <v>299</v>
      </c>
      <c r="B1045" s="105" t="s">
        <v>298</v>
      </c>
      <c r="C1045" s="99" t="s">
        <v>733</v>
      </c>
      <c r="D1045" s="100" t="s">
        <v>355</v>
      </c>
      <c r="E1045" s="99" t="s">
        <v>326</v>
      </c>
      <c r="F1045" s="101" t="n">
        <v>0</v>
      </c>
      <c r="M1045" s="106"/>
    </row>
    <row r="1046" customFormat="false" ht="11.25" hidden="false" customHeight="false" outlineLevel="3" collapsed="false">
      <c r="A1046" s="99" t="s">
        <v>299</v>
      </c>
      <c r="B1046" s="105" t="s">
        <v>298</v>
      </c>
      <c r="C1046" s="99" t="s">
        <v>733</v>
      </c>
      <c r="D1046" s="100" t="s">
        <v>355</v>
      </c>
      <c r="E1046" s="99" t="s">
        <v>327</v>
      </c>
      <c r="F1046" s="101" t="n">
        <v>0</v>
      </c>
      <c r="M1046" s="106"/>
    </row>
    <row r="1047" customFormat="false" ht="11.25" hidden="false" customHeight="false" outlineLevel="3" collapsed="false">
      <c r="A1047" s="99" t="s">
        <v>299</v>
      </c>
      <c r="B1047" s="105" t="s">
        <v>298</v>
      </c>
      <c r="C1047" s="99" t="s">
        <v>733</v>
      </c>
      <c r="D1047" s="100" t="s">
        <v>355</v>
      </c>
      <c r="E1047" s="99" t="s">
        <v>328</v>
      </c>
      <c r="F1047" s="101" t="n">
        <v>0</v>
      </c>
      <c r="M1047" s="106"/>
    </row>
    <row r="1048" customFormat="false" ht="11.25" hidden="false" customHeight="false" outlineLevel="3" collapsed="false">
      <c r="A1048" s="99" t="s">
        <v>299</v>
      </c>
      <c r="B1048" s="105" t="s">
        <v>298</v>
      </c>
      <c r="C1048" s="99" t="s">
        <v>733</v>
      </c>
      <c r="D1048" s="100" t="s">
        <v>355</v>
      </c>
      <c r="E1048" s="99" t="s">
        <v>339</v>
      </c>
      <c r="F1048" s="101" t="n">
        <v>3</v>
      </c>
      <c r="M1048" s="106"/>
    </row>
    <row r="1049" customFormat="false" ht="11.25" hidden="false" customHeight="false" outlineLevel="2" collapsed="false">
      <c r="B1049" s="105"/>
      <c r="C1049" s="107" t="s">
        <v>734</v>
      </c>
      <c r="F1049" s="101" t="n">
        <f aca="false">SUBTOTAL(9,F1044:F1048)</f>
        <v>10</v>
      </c>
      <c r="M1049" s="106"/>
    </row>
    <row r="1050" customFormat="false" ht="11.25" hidden="false" customHeight="false" outlineLevel="3" collapsed="false">
      <c r="A1050" s="99" t="s">
        <v>299</v>
      </c>
      <c r="B1050" s="105" t="s">
        <v>298</v>
      </c>
      <c r="C1050" s="99" t="s">
        <v>735</v>
      </c>
      <c r="D1050" s="100" t="s">
        <v>355</v>
      </c>
      <c r="E1050" s="99" t="s">
        <v>325</v>
      </c>
      <c r="F1050" s="101" t="n">
        <v>268</v>
      </c>
      <c r="M1050" s="106"/>
    </row>
    <row r="1051" customFormat="false" ht="11.25" hidden="false" customHeight="false" outlineLevel="3" collapsed="false">
      <c r="A1051" s="99" t="s">
        <v>299</v>
      </c>
      <c r="B1051" s="105" t="s">
        <v>298</v>
      </c>
      <c r="C1051" s="99" t="s">
        <v>735</v>
      </c>
      <c r="D1051" s="100" t="s">
        <v>355</v>
      </c>
      <c r="E1051" s="99" t="s">
        <v>326</v>
      </c>
      <c r="F1051" s="101" t="n">
        <v>0</v>
      </c>
      <c r="M1051" s="106"/>
    </row>
    <row r="1052" customFormat="false" ht="11.25" hidden="false" customHeight="false" outlineLevel="3" collapsed="false">
      <c r="A1052" s="99" t="s">
        <v>299</v>
      </c>
      <c r="B1052" s="105" t="s">
        <v>298</v>
      </c>
      <c r="C1052" s="99" t="s">
        <v>735</v>
      </c>
      <c r="D1052" s="100" t="s">
        <v>355</v>
      </c>
      <c r="E1052" s="99" t="s">
        <v>327</v>
      </c>
      <c r="F1052" s="101" t="n">
        <v>0</v>
      </c>
      <c r="M1052" s="106"/>
    </row>
    <row r="1053" customFormat="false" ht="11.25" hidden="false" customHeight="false" outlineLevel="3" collapsed="false">
      <c r="A1053" s="99" t="s">
        <v>299</v>
      </c>
      <c r="B1053" s="105" t="s">
        <v>298</v>
      </c>
      <c r="C1053" s="99" t="s">
        <v>735</v>
      </c>
      <c r="D1053" s="100" t="s">
        <v>355</v>
      </c>
      <c r="E1053" s="99" t="s">
        <v>328</v>
      </c>
      <c r="F1053" s="101" t="n">
        <v>0</v>
      </c>
      <c r="M1053" s="106"/>
    </row>
    <row r="1054" customFormat="false" ht="11.25" hidden="false" customHeight="false" outlineLevel="3" collapsed="false">
      <c r="A1054" s="99" t="s">
        <v>299</v>
      </c>
      <c r="B1054" s="105" t="s">
        <v>298</v>
      </c>
      <c r="C1054" s="99" t="s">
        <v>735</v>
      </c>
      <c r="D1054" s="100" t="s">
        <v>355</v>
      </c>
      <c r="E1054" s="99" t="s">
        <v>339</v>
      </c>
      <c r="F1054" s="101" t="n">
        <v>116</v>
      </c>
      <c r="M1054" s="106"/>
    </row>
    <row r="1055" customFormat="false" ht="11.25" hidden="false" customHeight="false" outlineLevel="2" collapsed="false">
      <c r="B1055" s="105"/>
      <c r="C1055" s="107" t="s">
        <v>736</v>
      </c>
      <c r="F1055" s="101" t="n">
        <f aca="false">SUBTOTAL(9,F1050:F1054)</f>
        <v>384</v>
      </c>
      <c r="M1055" s="106"/>
    </row>
    <row r="1056" customFormat="false" ht="11.25" hidden="false" customHeight="false" outlineLevel="3" collapsed="false">
      <c r="A1056" s="99" t="s">
        <v>299</v>
      </c>
      <c r="B1056" s="105" t="s">
        <v>298</v>
      </c>
      <c r="C1056" s="99" t="s">
        <v>737</v>
      </c>
      <c r="D1056" s="100" t="s">
        <v>355</v>
      </c>
      <c r="E1056" s="99" t="s">
        <v>325</v>
      </c>
      <c r="F1056" s="101" t="n">
        <v>4429</v>
      </c>
      <c r="M1056" s="106"/>
    </row>
    <row r="1057" customFormat="false" ht="11.25" hidden="false" customHeight="false" outlineLevel="3" collapsed="false">
      <c r="A1057" s="99" t="s">
        <v>299</v>
      </c>
      <c r="B1057" s="105" t="s">
        <v>298</v>
      </c>
      <c r="C1057" s="99" t="s">
        <v>737</v>
      </c>
      <c r="D1057" s="100" t="s">
        <v>355</v>
      </c>
      <c r="E1057" s="99" t="s">
        <v>326</v>
      </c>
      <c r="F1057" s="101" t="n">
        <v>0</v>
      </c>
      <c r="M1057" s="106"/>
    </row>
    <row r="1058" customFormat="false" ht="11.25" hidden="false" customHeight="false" outlineLevel="3" collapsed="false">
      <c r="A1058" s="99" t="s">
        <v>299</v>
      </c>
      <c r="B1058" s="105" t="s">
        <v>298</v>
      </c>
      <c r="C1058" s="99" t="s">
        <v>737</v>
      </c>
      <c r="D1058" s="100" t="s">
        <v>355</v>
      </c>
      <c r="E1058" s="99" t="s">
        <v>327</v>
      </c>
      <c r="F1058" s="101" t="n">
        <v>0</v>
      </c>
      <c r="M1058" s="106"/>
    </row>
    <row r="1059" customFormat="false" ht="11.25" hidden="false" customHeight="false" outlineLevel="3" collapsed="false">
      <c r="A1059" s="99" t="s">
        <v>299</v>
      </c>
      <c r="B1059" s="105" t="s">
        <v>298</v>
      </c>
      <c r="C1059" s="99" t="s">
        <v>737</v>
      </c>
      <c r="D1059" s="100" t="s">
        <v>355</v>
      </c>
      <c r="E1059" s="99" t="s">
        <v>328</v>
      </c>
      <c r="F1059" s="101" t="n">
        <v>0</v>
      </c>
      <c r="M1059" s="106"/>
    </row>
    <row r="1060" customFormat="false" ht="11.25" hidden="false" customHeight="false" outlineLevel="3" collapsed="false">
      <c r="A1060" s="99" t="s">
        <v>299</v>
      </c>
      <c r="B1060" s="105" t="s">
        <v>298</v>
      </c>
      <c r="C1060" s="99" t="s">
        <v>737</v>
      </c>
      <c r="D1060" s="100" t="s">
        <v>355</v>
      </c>
      <c r="E1060" s="99" t="s">
        <v>339</v>
      </c>
      <c r="F1060" s="101" t="n">
        <v>1909</v>
      </c>
      <c r="M1060" s="106"/>
    </row>
    <row r="1061" customFormat="false" ht="11.25" hidden="false" customHeight="false" outlineLevel="2" collapsed="false">
      <c r="B1061" s="105"/>
      <c r="C1061" s="107" t="s">
        <v>738</v>
      </c>
      <c r="F1061" s="101" t="n">
        <f aca="false">SUBTOTAL(9,F1056:F1060)</f>
        <v>6338</v>
      </c>
      <c r="M1061" s="106"/>
    </row>
    <row r="1062" customFormat="false" ht="11.25" hidden="false" customHeight="false" outlineLevel="3" collapsed="false">
      <c r="A1062" s="99" t="s">
        <v>299</v>
      </c>
      <c r="B1062" s="105" t="s">
        <v>298</v>
      </c>
      <c r="C1062" s="99" t="s">
        <v>739</v>
      </c>
      <c r="D1062" s="100" t="s">
        <v>355</v>
      </c>
      <c r="E1062" s="99" t="s">
        <v>325</v>
      </c>
      <c r="F1062" s="101" t="n">
        <v>0</v>
      </c>
      <c r="M1062" s="106"/>
    </row>
    <row r="1063" customFormat="false" ht="11.25" hidden="false" customHeight="false" outlineLevel="3" collapsed="false">
      <c r="A1063" s="99" t="s">
        <v>299</v>
      </c>
      <c r="B1063" s="105" t="s">
        <v>298</v>
      </c>
      <c r="C1063" s="99" t="s">
        <v>739</v>
      </c>
      <c r="D1063" s="100" t="s">
        <v>355</v>
      </c>
      <c r="E1063" s="99" t="s">
        <v>326</v>
      </c>
      <c r="F1063" s="101" t="n">
        <v>0</v>
      </c>
      <c r="M1063" s="106"/>
    </row>
    <row r="1064" customFormat="false" ht="11.25" hidden="false" customHeight="false" outlineLevel="3" collapsed="false">
      <c r="A1064" s="99" t="s">
        <v>299</v>
      </c>
      <c r="B1064" s="105" t="s">
        <v>298</v>
      </c>
      <c r="C1064" s="99" t="s">
        <v>739</v>
      </c>
      <c r="D1064" s="100" t="s">
        <v>355</v>
      </c>
      <c r="E1064" s="99" t="s">
        <v>327</v>
      </c>
      <c r="F1064" s="101" t="n">
        <v>0</v>
      </c>
      <c r="M1064" s="106"/>
    </row>
    <row r="1065" customFormat="false" ht="11.25" hidden="false" customHeight="false" outlineLevel="3" collapsed="false">
      <c r="A1065" s="99" t="s">
        <v>299</v>
      </c>
      <c r="B1065" s="105" t="s">
        <v>298</v>
      </c>
      <c r="C1065" s="99" t="s">
        <v>739</v>
      </c>
      <c r="D1065" s="100" t="s">
        <v>355</v>
      </c>
      <c r="E1065" s="99" t="s">
        <v>328</v>
      </c>
      <c r="F1065" s="101" t="n">
        <v>0</v>
      </c>
      <c r="M1065" s="106"/>
    </row>
    <row r="1066" customFormat="false" ht="11.25" hidden="false" customHeight="false" outlineLevel="3" collapsed="false">
      <c r="A1066" s="99" t="s">
        <v>299</v>
      </c>
      <c r="B1066" s="105" t="s">
        <v>298</v>
      </c>
      <c r="C1066" s="99" t="s">
        <v>739</v>
      </c>
      <c r="D1066" s="100" t="s">
        <v>355</v>
      </c>
      <c r="E1066" s="99" t="s">
        <v>339</v>
      </c>
      <c r="F1066" s="101" t="n">
        <v>0</v>
      </c>
      <c r="M1066" s="106"/>
    </row>
    <row r="1067" customFormat="false" ht="11.25" hidden="false" customHeight="false" outlineLevel="2" collapsed="false">
      <c r="B1067" s="105"/>
      <c r="C1067" s="107" t="s">
        <v>740</v>
      </c>
      <c r="F1067" s="101" t="n">
        <f aca="false">SUBTOTAL(9,F1062:F1066)</f>
        <v>0</v>
      </c>
      <c r="M1067" s="106"/>
    </row>
    <row r="1068" customFormat="false" ht="11.25" hidden="false" customHeight="false" outlineLevel="1" collapsed="false">
      <c r="B1068" s="108" t="s">
        <v>741</v>
      </c>
      <c r="F1068" s="101" t="n">
        <f aca="false">SUBTOTAL(9,F984:F1066)</f>
        <v>33215</v>
      </c>
      <c r="M1068" s="106"/>
    </row>
    <row r="1069" customFormat="false" ht="11.25" hidden="false" customHeight="false" outlineLevel="3" collapsed="false">
      <c r="A1069" s="99" t="s">
        <v>124</v>
      </c>
      <c r="B1069" s="105" t="s">
        <v>123</v>
      </c>
      <c r="C1069" s="99" t="s">
        <v>361</v>
      </c>
      <c r="D1069" s="100" t="s">
        <v>355</v>
      </c>
      <c r="E1069" s="99" t="s">
        <v>339</v>
      </c>
      <c r="F1069" s="101" t="n">
        <v>1832</v>
      </c>
      <c r="M1069" s="106"/>
    </row>
    <row r="1070" customFormat="false" ht="11.25" hidden="false" customHeight="false" outlineLevel="2" collapsed="false">
      <c r="B1070" s="105"/>
      <c r="C1070" s="107" t="s">
        <v>362</v>
      </c>
      <c r="F1070" s="101" t="n">
        <f aca="false">SUBTOTAL(9,F1069)</f>
        <v>1832</v>
      </c>
      <c r="M1070" s="106"/>
    </row>
    <row r="1071" customFormat="false" ht="11.25" hidden="false" customHeight="false" outlineLevel="1" collapsed="false">
      <c r="B1071" s="108" t="s">
        <v>742</v>
      </c>
      <c r="F1071" s="101" t="n">
        <f aca="false">SUBTOTAL(9,F1069)</f>
        <v>1832</v>
      </c>
      <c r="M1071" s="106"/>
    </row>
    <row r="1072" customFormat="false" ht="11.25" hidden="false" customHeight="false" outlineLevel="3" collapsed="false">
      <c r="A1072" s="99" t="s">
        <v>126</v>
      </c>
      <c r="B1072" s="105" t="s">
        <v>125</v>
      </c>
      <c r="C1072" s="99" t="s">
        <v>358</v>
      </c>
      <c r="D1072" s="100" t="s">
        <v>355</v>
      </c>
      <c r="E1072" s="99" t="s">
        <v>325</v>
      </c>
      <c r="F1072" s="101" t="n">
        <v>51099</v>
      </c>
      <c r="M1072" s="106"/>
    </row>
    <row r="1073" customFormat="false" ht="11.25" hidden="false" customHeight="false" outlineLevel="3" collapsed="false">
      <c r="A1073" s="99" t="s">
        <v>126</v>
      </c>
      <c r="B1073" s="105" t="s">
        <v>125</v>
      </c>
      <c r="C1073" s="99" t="s">
        <v>358</v>
      </c>
      <c r="D1073" s="100" t="s">
        <v>355</v>
      </c>
      <c r="E1073" s="99" t="s">
        <v>326</v>
      </c>
      <c r="F1073" s="101" t="n">
        <v>30786</v>
      </c>
      <c r="M1073" s="106"/>
    </row>
    <row r="1074" customFormat="false" ht="11.25" hidden="false" customHeight="false" outlineLevel="3" collapsed="false">
      <c r="A1074" s="99" t="s">
        <v>126</v>
      </c>
      <c r="B1074" s="105" t="s">
        <v>125</v>
      </c>
      <c r="C1074" s="99" t="s">
        <v>358</v>
      </c>
      <c r="D1074" s="100" t="s">
        <v>355</v>
      </c>
      <c r="E1074" s="99" t="s">
        <v>327</v>
      </c>
      <c r="F1074" s="101" t="n">
        <v>0</v>
      </c>
      <c r="M1074" s="106"/>
    </row>
    <row r="1075" customFormat="false" ht="11.25" hidden="false" customHeight="false" outlineLevel="3" collapsed="false">
      <c r="A1075" s="99" t="s">
        <v>126</v>
      </c>
      <c r="B1075" s="105" t="s">
        <v>125</v>
      </c>
      <c r="C1075" s="99" t="s">
        <v>358</v>
      </c>
      <c r="D1075" s="100" t="s">
        <v>355</v>
      </c>
      <c r="E1075" s="99" t="s">
        <v>328</v>
      </c>
      <c r="F1075" s="101" t="n">
        <v>0</v>
      </c>
      <c r="M1075" s="106"/>
    </row>
    <row r="1076" customFormat="false" ht="11.25" hidden="false" customHeight="false" outlineLevel="3" collapsed="false">
      <c r="A1076" s="99" t="s">
        <v>126</v>
      </c>
      <c r="B1076" s="105" t="s">
        <v>125</v>
      </c>
      <c r="C1076" s="99" t="s">
        <v>358</v>
      </c>
      <c r="D1076" s="100" t="s">
        <v>355</v>
      </c>
      <c r="E1076" s="99" t="s">
        <v>339</v>
      </c>
      <c r="F1076" s="101" t="n">
        <v>51105</v>
      </c>
      <c r="M1076" s="106"/>
    </row>
    <row r="1077" customFormat="false" ht="11.25" hidden="false" customHeight="false" outlineLevel="2" collapsed="false">
      <c r="B1077" s="105"/>
      <c r="C1077" s="107" t="s">
        <v>359</v>
      </c>
      <c r="F1077" s="101" t="n">
        <f aca="false">SUBTOTAL(9,F1072:F1076)</f>
        <v>132990</v>
      </c>
      <c r="M1077" s="106"/>
    </row>
    <row r="1078" customFormat="false" ht="11.25" hidden="false" customHeight="false" outlineLevel="1" collapsed="false">
      <c r="B1078" s="108" t="s">
        <v>743</v>
      </c>
      <c r="F1078" s="101" t="n">
        <f aca="false">SUBTOTAL(9,F1072:F1076)</f>
        <v>132990</v>
      </c>
      <c r="M1078" s="106"/>
    </row>
    <row r="1079" customFormat="false" ht="11.25" hidden="false" customHeight="false" outlineLevel="3" collapsed="false">
      <c r="A1079" s="99" t="s">
        <v>261</v>
      </c>
      <c r="B1079" s="105" t="s">
        <v>260</v>
      </c>
      <c r="C1079" s="99" t="s">
        <v>744</v>
      </c>
      <c r="D1079" s="100" t="s">
        <v>372</v>
      </c>
      <c r="E1079" s="99" t="s">
        <v>326</v>
      </c>
      <c r="F1079" s="101" t="n">
        <v>4725</v>
      </c>
      <c r="M1079" s="106"/>
    </row>
    <row r="1080" customFormat="false" ht="11.25" hidden="false" customHeight="false" outlineLevel="3" collapsed="false">
      <c r="A1080" s="99" t="s">
        <v>261</v>
      </c>
      <c r="B1080" s="105" t="s">
        <v>260</v>
      </c>
      <c r="C1080" s="99" t="s">
        <v>744</v>
      </c>
      <c r="D1080" s="100" t="s">
        <v>372</v>
      </c>
      <c r="E1080" s="99" t="s">
        <v>327</v>
      </c>
      <c r="F1080" s="101" t="n">
        <v>12</v>
      </c>
      <c r="M1080" s="106"/>
    </row>
    <row r="1081" customFormat="false" ht="11.25" hidden="false" customHeight="false" outlineLevel="2" collapsed="false">
      <c r="B1081" s="105"/>
      <c r="C1081" s="107" t="s">
        <v>745</v>
      </c>
      <c r="F1081" s="101" t="n">
        <f aca="false">SUBTOTAL(9,F1079:F1080)</f>
        <v>4737</v>
      </c>
      <c r="M1081" s="106"/>
    </row>
    <row r="1082" customFormat="false" ht="11.25" hidden="false" customHeight="false" outlineLevel="1" collapsed="false">
      <c r="B1082" s="108" t="s">
        <v>746</v>
      </c>
      <c r="F1082" s="101" t="n">
        <f aca="false">SUBTOTAL(9,F1079:F1080)</f>
        <v>4737</v>
      </c>
      <c r="M1082" s="106"/>
    </row>
    <row r="1083" customFormat="false" ht="11.25" hidden="false" customHeight="false" outlineLevel="3" collapsed="false">
      <c r="A1083" s="99" t="s">
        <v>128</v>
      </c>
      <c r="B1083" s="105" t="s">
        <v>127</v>
      </c>
      <c r="C1083" s="99" t="s">
        <v>354</v>
      </c>
      <c r="D1083" s="100" t="s">
        <v>355</v>
      </c>
      <c r="E1083" s="99" t="s">
        <v>325</v>
      </c>
      <c r="F1083" s="101" t="n">
        <v>6157</v>
      </c>
      <c r="M1083" s="106"/>
    </row>
    <row r="1084" customFormat="false" ht="11.25" hidden="false" customHeight="false" outlineLevel="3" collapsed="false">
      <c r="A1084" s="99" t="s">
        <v>128</v>
      </c>
      <c r="B1084" s="105" t="s">
        <v>127</v>
      </c>
      <c r="C1084" s="99" t="s">
        <v>354</v>
      </c>
      <c r="D1084" s="100" t="s">
        <v>355</v>
      </c>
      <c r="E1084" s="99" t="s">
        <v>326</v>
      </c>
      <c r="F1084" s="101" t="n">
        <v>0</v>
      </c>
      <c r="M1084" s="106"/>
    </row>
    <row r="1085" customFormat="false" ht="11.25" hidden="false" customHeight="false" outlineLevel="3" collapsed="false">
      <c r="A1085" s="99" t="s">
        <v>128</v>
      </c>
      <c r="B1085" s="105" t="s">
        <v>127</v>
      </c>
      <c r="C1085" s="99" t="s">
        <v>354</v>
      </c>
      <c r="D1085" s="100" t="s">
        <v>355</v>
      </c>
      <c r="E1085" s="99" t="s">
        <v>327</v>
      </c>
      <c r="F1085" s="101" t="n">
        <v>0</v>
      </c>
      <c r="M1085" s="106"/>
    </row>
    <row r="1086" customFormat="false" ht="11.25" hidden="false" customHeight="false" outlineLevel="3" collapsed="false">
      <c r="A1086" s="99" t="s">
        <v>128</v>
      </c>
      <c r="B1086" s="105" t="s">
        <v>127</v>
      </c>
      <c r="C1086" s="99" t="s">
        <v>354</v>
      </c>
      <c r="D1086" s="100" t="s">
        <v>355</v>
      </c>
      <c r="E1086" s="99" t="s">
        <v>328</v>
      </c>
      <c r="F1086" s="101" t="n">
        <v>0</v>
      </c>
      <c r="M1086" s="106"/>
    </row>
    <row r="1087" customFormat="false" ht="11.25" hidden="false" customHeight="false" outlineLevel="3" collapsed="false">
      <c r="A1087" s="99" t="s">
        <v>128</v>
      </c>
      <c r="B1087" s="105" t="s">
        <v>127</v>
      </c>
      <c r="C1087" s="99" t="s">
        <v>354</v>
      </c>
      <c r="D1087" s="100" t="s">
        <v>355</v>
      </c>
      <c r="E1087" s="99" t="s">
        <v>339</v>
      </c>
      <c r="F1087" s="101" t="n">
        <v>3843</v>
      </c>
      <c r="M1087" s="106"/>
    </row>
    <row r="1088" customFormat="false" ht="11.25" hidden="false" customHeight="false" outlineLevel="2" collapsed="false">
      <c r="B1088" s="105"/>
      <c r="C1088" s="107" t="s">
        <v>356</v>
      </c>
      <c r="F1088" s="101" t="n">
        <f aca="false">SUBTOTAL(9,F1083:F1087)</f>
        <v>10000</v>
      </c>
      <c r="M1088" s="106"/>
    </row>
    <row r="1089" customFormat="false" ht="11.25" hidden="false" customHeight="false" outlineLevel="1" collapsed="false">
      <c r="B1089" s="108" t="s">
        <v>747</v>
      </c>
      <c r="F1089" s="101" t="n">
        <f aca="false">SUBTOTAL(9,F1083:F1087)</f>
        <v>10000</v>
      </c>
      <c r="M1089" s="106"/>
    </row>
    <row r="1090" customFormat="false" ht="11.25" hidden="false" customHeight="false" outlineLevel="3" collapsed="false">
      <c r="A1090" s="99" t="s">
        <v>130</v>
      </c>
      <c r="B1090" s="105" t="s">
        <v>129</v>
      </c>
      <c r="C1090" s="99" t="s">
        <v>354</v>
      </c>
      <c r="D1090" s="100" t="s">
        <v>355</v>
      </c>
      <c r="E1090" s="99" t="s">
        <v>325</v>
      </c>
      <c r="F1090" s="101" t="n">
        <v>7879</v>
      </c>
      <c r="M1090" s="106"/>
    </row>
    <row r="1091" customFormat="false" ht="11.25" hidden="false" customHeight="false" outlineLevel="3" collapsed="false">
      <c r="A1091" s="99" t="s">
        <v>130</v>
      </c>
      <c r="B1091" s="105" t="s">
        <v>129</v>
      </c>
      <c r="C1091" s="99" t="s">
        <v>354</v>
      </c>
      <c r="D1091" s="100" t="s">
        <v>355</v>
      </c>
      <c r="E1091" s="99" t="s">
        <v>326</v>
      </c>
      <c r="F1091" s="101" t="n">
        <v>0</v>
      </c>
      <c r="M1091" s="106"/>
    </row>
    <row r="1092" customFormat="false" ht="11.25" hidden="false" customHeight="false" outlineLevel="3" collapsed="false">
      <c r="A1092" s="99" t="s">
        <v>130</v>
      </c>
      <c r="B1092" s="105" t="s">
        <v>129</v>
      </c>
      <c r="C1092" s="99" t="s">
        <v>354</v>
      </c>
      <c r="D1092" s="100" t="s">
        <v>355</v>
      </c>
      <c r="E1092" s="99" t="s">
        <v>327</v>
      </c>
      <c r="F1092" s="101" t="n">
        <v>0</v>
      </c>
      <c r="M1092" s="106"/>
    </row>
    <row r="1093" customFormat="false" ht="11.25" hidden="false" customHeight="false" outlineLevel="3" collapsed="false">
      <c r="A1093" s="99" t="s">
        <v>130</v>
      </c>
      <c r="B1093" s="105" t="s">
        <v>129</v>
      </c>
      <c r="C1093" s="99" t="s">
        <v>354</v>
      </c>
      <c r="D1093" s="100" t="s">
        <v>355</v>
      </c>
      <c r="E1093" s="99" t="s">
        <v>328</v>
      </c>
      <c r="F1093" s="101" t="n">
        <v>0</v>
      </c>
      <c r="M1093" s="106"/>
    </row>
    <row r="1094" customFormat="false" ht="11.25" hidden="false" customHeight="false" outlineLevel="3" collapsed="false">
      <c r="A1094" s="99" t="s">
        <v>130</v>
      </c>
      <c r="B1094" s="105" t="s">
        <v>129</v>
      </c>
      <c r="C1094" s="99" t="s">
        <v>354</v>
      </c>
      <c r="D1094" s="100" t="s">
        <v>355</v>
      </c>
      <c r="E1094" s="99" t="s">
        <v>339</v>
      </c>
      <c r="F1094" s="101" t="n">
        <v>4917</v>
      </c>
      <c r="M1094" s="106"/>
    </row>
    <row r="1095" customFormat="false" ht="11.25" hidden="false" customHeight="false" outlineLevel="2" collapsed="false">
      <c r="B1095" s="105"/>
      <c r="C1095" s="107" t="s">
        <v>356</v>
      </c>
      <c r="F1095" s="101" t="n">
        <f aca="false">SUBTOTAL(9,F1090:F1094)</f>
        <v>12796</v>
      </c>
      <c r="M1095" s="106"/>
    </row>
    <row r="1096" customFormat="false" ht="11.25" hidden="false" customHeight="false" outlineLevel="1" collapsed="false">
      <c r="B1096" s="108" t="s">
        <v>748</v>
      </c>
      <c r="F1096" s="101" t="n">
        <f aca="false">SUBTOTAL(9,F1090:F1094)</f>
        <v>12796</v>
      </c>
      <c r="M1096" s="106"/>
    </row>
    <row r="1097" customFormat="false" ht="11.25" hidden="false" customHeight="false" outlineLevel="3" collapsed="false">
      <c r="A1097" s="99" t="s">
        <v>130</v>
      </c>
      <c r="B1097" s="105" t="s">
        <v>131</v>
      </c>
      <c r="C1097" s="99" t="s">
        <v>361</v>
      </c>
      <c r="D1097" s="100" t="s">
        <v>355</v>
      </c>
      <c r="E1097" s="99" t="s">
        <v>325</v>
      </c>
      <c r="F1097" s="101" t="n">
        <v>4718</v>
      </c>
      <c r="M1097" s="106"/>
    </row>
    <row r="1098" customFormat="false" ht="11.25" hidden="false" customHeight="false" outlineLevel="3" collapsed="false">
      <c r="A1098" s="99" t="s">
        <v>130</v>
      </c>
      <c r="B1098" s="105" t="s">
        <v>131</v>
      </c>
      <c r="C1098" s="99" t="s">
        <v>361</v>
      </c>
      <c r="D1098" s="100" t="s">
        <v>355</v>
      </c>
      <c r="E1098" s="99" t="s">
        <v>326</v>
      </c>
      <c r="F1098" s="101" t="n">
        <v>0</v>
      </c>
      <c r="M1098" s="106"/>
    </row>
    <row r="1099" customFormat="false" ht="11.25" hidden="false" customHeight="false" outlineLevel="3" collapsed="false">
      <c r="A1099" s="99" t="s">
        <v>130</v>
      </c>
      <c r="B1099" s="105" t="s">
        <v>131</v>
      </c>
      <c r="C1099" s="99" t="s">
        <v>361</v>
      </c>
      <c r="D1099" s="100" t="s">
        <v>355</v>
      </c>
      <c r="E1099" s="99" t="s">
        <v>327</v>
      </c>
      <c r="F1099" s="101" t="n">
        <v>0</v>
      </c>
      <c r="M1099" s="106"/>
    </row>
    <row r="1100" customFormat="false" ht="11.25" hidden="false" customHeight="false" outlineLevel="3" collapsed="false">
      <c r="A1100" s="99" t="s">
        <v>130</v>
      </c>
      <c r="B1100" s="105" t="s">
        <v>131</v>
      </c>
      <c r="C1100" s="99" t="s">
        <v>361</v>
      </c>
      <c r="D1100" s="100" t="s">
        <v>355</v>
      </c>
      <c r="E1100" s="99" t="s">
        <v>328</v>
      </c>
      <c r="F1100" s="101" t="n">
        <v>0</v>
      </c>
      <c r="M1100" s="106"/>
    </row>
    <row r="1101" customFormat="false" ht="11.25" hidden="false" customHeight="false" outlineLevel="3" collapsed="false">
      <c r="A1101" s="99" t="s">
        <v>130</v>
      </c>
      <c r="B1101" s="105" t="s">
        <v>131</v>
      </c>
      <c r="C1101" s="99" t="s">
        <v>361</v>
      </c>
      <c r="D1101" s="100" t="s">
        <v>355</v>
      </c>
      <c r="E1101" s="99" t="s">
        <v>339</v>
      </c>
      <c r="F1101" s="101" t="n">
        <v>2946</v>
      </c>
      <c r="M1101" s="106"/>
    </row>
    <row r="1102" customFormat="false" ht="11.25" hidden="false" customHeight="false" outlineLevel="2" collapsed="false">
      <c r="B1102" s="105"/>
      <c r="C1102" s="107" t="s">
        <v>362</v>
      </c>
      <c r="F1102" s="101" t="n">
        <f aca="false">SUBTOTAL(9,F1097:F1101)</f>
        <v>7664</v>
      </c>
      <c r="M1102" s="106"/>
    </row>
    <row r="1103" customFormat="false" ht="11.25" hidden="false" customHeight="false" outlineLevel="1" collapsed="false">
      <c r="B1103" s="108" t="s">
        <v>749</v>
      </c>
      <c r="F1103" s="101" t="n">
        <f aca="false">SUBTOTAL(9,F1097:F1101)</f>
        <v>7664</v>
      </c>
      <c r="M1103" s="106"/>
    </row>
    <row r="1104" customFormat="false" ht="11.25" hidden="false" customHeight="false" outlineLevel="3" collapsed="false">
      <c r="A1104" s="99" t="s">
        <v>301</v>
      </c>
      <c r="B1104" s="105" t="s">
        <v>300</v>
      </c>
      <c r="C1104" s="99" t="s">
        <v>750</v>
      </c>
      <c r="D1104" s="100" t="s">
        <v>355</v>
      </c>
      <c r="E1104" s="99" t="s">
        <v>325</v>
      </c>
      <c r="F1104" s="101" t="n">
        <v>18645</v>
      </c>
      <c r="M1104" s="106"/>
    </row>
    <row r="1105" customFormat="false" ht="11.25" hidden="false" customHeight="false" outlineLevel="3" collapsed="false">
      <c r="A1105" s="99" t="s">
        <v>301</v>
      </c>
      <c r="B1105" s="105" t="s">
        <v>300</v>
      </c>
      <c r="C1105" s="99" t="s">
        <v>750</v>
      </c>
      <c r="D1105" s="100" t="s">
        <v>355</v>
      </c>
      <c r="E1105" s="99" t="s">
        <v>326</v>
      </c>
      <c r="F1105" s="101" t="n">
        <v>2276</v>
      </c>
      <c r="M1105" s="106"/>
    </row>
    <row r="1106" customFormat="false" ht="11.25" hidden="false" customHeight="false" outlineLevel="3" collapsed="false">
      <c r="A1106" s="99" t="s">
        <v>301</v>
      </c>
      <c r="B1106" s="105" t="s">
        <v>300</v>
      </c>
      <c r="C1106" s="99" t="s">
        <v>750</v>
      </c>
      <c r="D1106" s="100" t="s">
        <v>355</v>
      </c>
      <c r="E1106" s="99" t="s">
        <v>327</v>
      </c>
      <c r="F1106" s="101" t="n">
        <v>6941</v>
      </c>
      <c r="M1106" s="106"/>
    </row>
    <row r="1107" customFormat="false" ht="11.25" hidden="false" customHeight="false" outlineLevel="3" collapsed="false">
      <c r="A1107" s="99" t="s">
        <v>301</v>
      </c>
      <c r="B1107" s="105" t="s">
        <v>300</v>
      </c>
      <c r="C1107" s="99" t="s">
        <v>750</v>
      </c>
      <c r="D1107" s="100" t="s">
        <v>355</v>
      </c>
      <c r="E1107" s="99" t="s">
        <v>331</v>
      </c>
      <c r="F1107" s="101" t="n">
        <v>86</v>
      </c>
      <c r="M1107" s="106"/>
    </row>
    <row r="1108" customFormat="false" ht="11.25" hidden="false" customHeight="false" outlineLevel="3" collapsed="false">
      <c r="A1108" s="99" t="s">
        <v>301</v>
      </c>
      <c r="B1108" s="105" t="s">
        <v>300</v>
      </c>
      <c r="C1108" s="99" t="s">
        <v>750</v>
      </c>
      <c r="D1108" s="100" t="s">
        <v>355</v>
      </c>
      <c r="E1108" s="99" t="s">
        <v>332</v>
      </c>
      <c r="F1108" s="101" t="n">
        <v>803</v>
      </c>
      <c r="M1108" s="106"/>
    </row>
    <row r="1109" customFormat="false" ht="11.25" hidden="false" customHeight="false" outlineLevel="3" collapsed="false">
      <c r="A1109" s="99" t="s">
        <v>301</v>
      </c>
      <c r="B1109" s="105" t="s">
        <v>300</v>
      </c>
      <c r="C1109" s="99" t="s">
        <v>750</v>
      </c>
      <c r="D1109" s="100" t="s">
        <v>355</v>
      </c>
      <c r="E1109" s="99" t="s">
        <v>333</v>
      </c>
      <c r="F1109" s="101" t="n">
        <v>542</v>
      </c>
      <c r="M1109" s="106"/>
    </row>
    <row r="1110" customFormat="false" ht="11.25" hidden="false" customHeight="false" outlineLevel="3" collapsed="false">
      <c r="A1110" s="99" t="s">
        <v>301</v>
      </c>
      <c r="B1110" s="105" t="s">
        <v>300</v>
      </c>
      <c r="C1110" s="99" t="s">
        <v>750</v>
      </c>
      <c r="D1110" s="100" t="s">
        <v>355</v>
      </c>
      <c r="E1110" s="99" t="s">
        <v>329</v>
      </c>
      <c r="F1110" s="101" t="n">
        <v>2046</v>
      </c>
      <c r="M1110" s="106"/>
    </row>
    <row r="1111" customFormat="false" ht="11.25" hidden="false" customHeight="false" outlineLevel="3" collapsed="false">
      <c r="A1111" s="99" t="s">
        <v>301</v>
      </c>
      <c r="B1111" s="105" t="s">
        <v>300</v>
      </c>
      <c r="C1111" s="99" t="s">
        <v>750</v>
      </c>
      <c r="D1111" s="100" t="s">
        <v>355</v>
      </c>
      <c r="E1111" s="99" t="s">
        <v>343</v>
      </c>
      <c r="F1111" s="101" t="n">
        <v>942</v>
      </c>
      <c r="M1111" s="106"/>
    </row>
    <row r="1112" customFormat="false" ht="11.25" hidden="false" customHeight="false" outlineLevel="3" collapsed="false">
      <c r="A1112" s="99" t="s">
        <v>301</v>
      </c>
      <c r="B1112" s="105" t="s">
        <v>300</v>
      </c>
      <c r="C1112" s="99" t="s">
        <v>750</v>
      </c>
      <c r="D1112" s="100" t="s">
        <v>355</v>
      </c>
      <c r="E1112" s="99" t="s">
        <v>334</v>
      </c>
      <c r="F1112" s="101" t="n">
        <v>627</v>
      </c>
      <c r="M1112" s="106"/>
    </row>
    <row r="1113" customFormat="false" ht="11.25" hidden="false" customHeight="false" outlineLevel="3" collapsed="false">
      <c r="A1113" s="99" t="s">
        <v>301</v>
      </c>
      <c r="B1113" s="105" t="s">
        <v>300</v>
      </c>
      <c r="C1113" s="99" t="s">
        <v>750</v>
      </c>
      <c r="D1113" s="100" t="s">
        <v>355</v>
      </c>
      <c r="E1113" s="99" t="s">
        <v>335</v>
      </c>
      <c r="F1113" s="101" t="n">
        <v>773</v>
      </c>
      <c r="M1113" s="106"/>
    </row>
    <row r="1114" customFormat="false" ht="11.25" hidden="false" customHeight="false" outlineLevel="3" collapsed="false">
      <c r="A1114" s="99" t="s">
        <v>301</v>
      </c>
      <c r="B1114" s="105" t="s">
        <v>300</v>
      </c>
      <c r="C1114" s="99" t="s">
        <v>750</v>
      </c>
      <c r="D1114" s="100" t="s">
        <v>355</v>
      </c>
      <c r="E1114" s="99" t="s">
        <v>330</v>
      </c>
      <c r="F1114" s="101" t="n">
        <v>2430</v>
      </c>
      <c r="M1114" s="106"/>
    </row>
    <row r="1115" customFormat="false" ht="11.25" hidden="false" customHeight="false" outlineLevel="3" collapsed="false">
      <c r="A1115" s="99" t="s">
        <v>301</v>
      </c>
      <c r="B1115" s="105" t="s">
        <v>300</v>
      </c>
      <c r="C1115" s="99" t="s">
        <v>750</v>
      </c>
      <c r="D1115" s="100" t="s">
        <v>355</v>
      </c>
      <c r="E1115" s="99" t="s">
        <v>336</v>
      </c>
      <c r="F1115" s="101" t="n">
        <v>2499</v>
      </c>
      <c r="M1115" s="106"/>
    </row>
    <row r="1116" customFormat="false" ht="11.25" hidden="false" customHeight="false" outlineLevel="3" collapsed="false">
      <c r="A1116" s="99" t="s">
        <v>301</v>
      </c>
      <c r="B1116" s="105" t="s">
        <v>300</v>
      </c>
      <c r="C1116" s="99" t="s">
        <v>750</v>
      </c>
      <c r="D1116" s="100" t="s">
        <v>355</v>
      </c>
      <c r="E1116" s="99" t="s">
        <v>338</v>
      </c>
      <c r="F1116" s="101" t="n">
        <v>585</v>
      </c>
      <c r="M1116" s="106"/>
    </row>
    <row r="1117" customFormat="false" ht="11.25" hidden="false" customHeight="false" outlineLevel="3" collapsed="false">
      <c r="A1117" s="99" t="s">
        <v>301</v>
      </c>
      <c r="B1117" s="105" t="s">
        <v>300</v>
      </c>
      <c r="C1117" s="99" t="s">
        <v>750</v>
      </c>
      <c r="D1117" s="100" t="s">
        <v>355</v>
      </c>
      <c r="E1117" s="99" t="s">
        <v>328</v>
      </c>
      <c r="F1117" s="101" t="n">
        <v>1321</v>
      </c>
      <c r="M1117" s="106"/>
    </row>
    <row r="1118" customFormat="false" ht="11.25" hidden="false" customHeight="false" outlineLevel="3" collapsed="false">
      <c r="A1118" s="99" t="s">
        <v>301</v>
      </c>
      <c r="B1118" s="105" t="s">
        <v>300</v>
      </c>
      <c r="C1118" s="99" t="s">
        <v>750</v>
      </c>
      <c r="D1118" s="100" t="s">
        <v>355</v>
      </c>
      <c r="E1118" s="99" t="s">
        <v>337</v>
      </c>
      <c r="F1118" s="101" t="n">
        <v>1698</v>
      </c>
      <c r="M1118" s="106"/>
    </row>
    <row r="1119" customFormat="false" ht="11.25" hidden="false" customHeight="false" outlineLevel="3" collapsed="false">
      <c r="A1119" s="99" t="s">
        <v>301</v>
      </c>
      <c r="B1119" s="105" t="s">
        <v>300</v>
      </c>
      <c r="C1119" s="99" t="s">
        <v>750</v>
      </c>
      <c r="D1119" s="100" t="s">
        <v>355</v>
      </c>
      <c r="E1119" s="99" t="s">
        <v>339</v>
      </c>
      <c r="F1119" s="101" t="n">
        <v>6127</v>
      </c>
      <c r="M1119" s="106"/>
    </row>
    <row r="1120" customFormat="false" ht="11.25" hidden="false" customHeight="false" outlineLevel="2" collapsed="false">
      <c r="B1120" s="105"/>
      <c r="C1120" s="107" t="s">
        <v>751</v>
      </c>
      <c r="F1120" s="101" t="n">
        <f aca="false">SUBTOTAL(9,F1104:F1119)</f>
        <v>48341</v>
      </c>
      <c r="M1120" s="106"/>
    </row>
    <row r="1121" customFormat="false" ht="11.25" hidden="false" customHeight="false" outlineLevel="1" collapsed="false">
      <c r="B1121" s="108" t="s">
        <v>752</v>
      </c>
      <c r="F1121" s="101" t="n">
        <f aca="false">SUBTOTAL(9,F1104:F1119)</f>
        <v>48341</v>
      </c>
      <c r="M1121" s="106"/>
    </row>
    <row r="1122" customFormat="false" ht="11.25" hidden="false" customHeight="false" outlineLevel="3" collapsed="false">
      <c r="A1122" s="99" t="s">
        <v>133</v>
      </c>
      <c r="B1122" s="105" t="s">
        <v>132</v>
      </c>
      <c r="C1122" s="99" t="s">
        <v>358</v>
      </c>
      <c r="D1122" s="100" t="s">
        <v>355</v>
      </c>
      <c r="E1122" s="99" t="s">
        <v>329</v>
      </c>
      <c r="F1122" s="101" t="n">
        <v>3690</v>
      </c>
      <c r="M1122" s="106"/>
    </row>
    <row r="1123" customFormat="false" ht="11.25" hidden="false" customHeight="false" outlineLevel="2" collapsed="false">
      <c r="B1123" s="105"/>
      <c r="C1123" s="107" t="s">
        <v>359</v>
      </c>
      <c r="F1123" s="101" t="n">
        <f aca="false">SUBTOTAL(9,F1122)</f>
        <v>3690</v>
      </c>
      <c r="M1123" s="106"/>
    </row>
    <row r="1124" customFormat="false" ht="11.25" hidden="false" customHeight="false" outlineLevel="1" collapsed="false">
      <c r="B1124" s="108" t="s">
        <v>753</v>
      </c>
      <c r="F1124" s="101" t="n">
        <f aca="false">SUBTOTAL(9,F1122)</f>
        <v>3690</v>
      </c>
      <c r="M1124" s="106"/>
    </row>
    <row r="1125" customFormat="false" ht="11.25" hidden="false" customHeight="false" outlineLevel="3" collapsed="false">
      <c r="A1125" s="99" t="s">
        <v>135</v>
      </c>
      <c r="B1125" s="105" t="s">
        <v>134</v>
      </c>
      <c r="C1125" s="99" t="s">
        <v>358</v>
      </c>
      <c r="D1125" s="100" t="s">
        <v>355</v>
      </c>
      <c r="E1125" s="99" t="s">
        <v>325</v>
      </c>
      <c r="F1125" s="101" t="n">
        <v>6299</v>
      </c>
      <c r="M1125" s="106"/>
    </row>
    <row r="1126" customFormat="false" ht="11.25" hidden="false" customHeight="false" outlineLevel="3" collapsed="false">
      <c r="A1126" s="99" t="s">
        <v>135</v>
      </c>
      <c r="B1126" s="105" t="s">
        <v>134</v>
      </c>
      <c r="C1126" s="99" t="s">
        <v>358</v>
      </c>
      <c r="D1126" s="100" t="s">
        <v>355</v>
      </c>
      <c r="E1126" s="99" t="s">
        <v>326</v>
      </c>
      <c r="F1126" s="101" t="n">
        <v>0</v>
      </c>
      <c r="M1126" s="106"/>
    </row>
    <row r="1127" customFormat="false" ht="11.25" hidden="false" customHeight="false" outlineLevel="3" collapsed="false">
      <c r="A1127" s="99" t="s">
        <v>135</v>
      </c>
      <c r="B1127" s="105" t="s">
        <v>134</v>
      </c>
      <c r="C1127" s="99" t="s">
        <v>358</v>
      </c>
      <c r="D1127" s="100" t="s">
        <v>355</v>
      </c>
      <c r="E1127" s="99" t="s">
        <v>327</v>
      </c>
      <c r="F1127" s="101" t="n">
        <v>0</v>
      </c>
      <c r="M1127" s="106"/>
    </row>
    <row r="1128" customFormat="false" ht="11.25" hidden="false" customHeight="false" outlineLevel="3" collapsed="false">
      <c r="A1128" s="99" t="s">
        <v>135</v>
      </c>
      <c r="B1128" s="105" t="s">
        <v>134</v>
      </c>
      <c r="C1128" s="99" t="s">
        <v>358</v>
      </c>
      <c r="D1128" s="100" t="s">
        <v>355</v>
      </c>
      <c r="E1128" s="99" t="s">
        <v>328</v>
      </c>
      <c r="F1128" s="101" t="n">
        <v>0</v>
      </c>
      <c r="M1128" s="106"/>
    </row>
    <row r="1129" customFormat="false" ht="11.25" hidden="false" customHeight="false" outlineLevel="3" collapsed="false">
      <c r="A1129" s="99" t="s">
        <v>135</v>
      </c>
      <c r="B1129" s="105" t="s">
        <v>134</v>
      </c>
      <c r="C1129" s="99" t="s">
        <v>358</v>
      </c>
      <c r="D1129" s="100" t="s">
        <v>355</v>
      </c>
      <c r="E1129" s="99" t="s">
        <v>339</v>
      </c>
      <c r="F1129" s="101" t="n">
        <v>3931</v>
      </c>
      <c r="M1129" s="106"/>
    </row>
    <row r="1130" customFormat="false" ht="11.25" hidden="false" customHeight="false" outlineLevel="2" collapsed="false">
      <c r="B1130" s="105"/>
      <c r="C1130" s="107" t="s">
        <v>359</v>
      </c>
      <c r="F1130" s="101" t="n">
        <f aca="false">SUBTOTAL(9,F1125:F1129)</f>
        <v>10230</v>
      </c>
      <c r="M1130" s="106"/>
    </row>
    <row r="1131" customFormat="false" ht="11.25" hidden="false" customHeight="false" outlineLevel="1" collapsed="false">
      <c r="B1131" s="108" t="s">
        <v>754</v>
      </c>
      <c r="F1131" s="101" t="n">
        <f aca="false">SUBTOTAL(9,F1125:F1129)</f>
        <v>10230</v>
      </c>
      <c r="M1131" s="106"/>
    </row>
    <row r="1132" customFormat="false" ht="11.25" hidden="false" customHeight="false" outlineLevel="3" collapsed="false">
      <c r="A1132" s="99" t="s">
        <v>137</v>
      </c>
      <c r="B1132" s="105" t="s">
        <v>136</v>
      </c>
      <c r="C1132" s="99" t="s">
        <v>358</v>
      </c>
      <c r="D1132" s="100" t="s">
        <v>355</v>
      </c>
      <c r="E1132" s="99" t="s">
        <v>339</v>
      </c>
      <c r="F1132" s="101" t="n">
        <v>3075</v>
      </c>
      <c r="M1132" s="106"/>
    </row>
    <row r="1133" customFormat="false" ht="11.25" hidden="false" customHeight="false" outlineLevel="2" collapsed="false">
      <c r="B1133" s="105"/>
      <c r="C1133" s="107" t="s">
        <v>359</v>
      </c>
      <c r="F1133" s="101" t="n">
        <f aca="false">SUBTOTAL(9,F1132)</f>
        <v>3075</v>
      </c>
      <c r="M1133" s="106"/>
    </row>
    <row r="1134" customFormat="false" ht="11.25" hidden="false" customHeight="false" outlineLevel="1" collapsed="false">
      <c r="B1134" s="108" t="s">
        <v>755</v>
      </c>
      <c r="F1134" s="101" t="n">
        <f aca="false">SUBTOTAL(9,F1132)</f>
        <v>3075</v>
      </c>
      <c r="M1134" s="106"/>
    </row>
    <row r="1135" customFormat="false" ht="11.25" hidden="false" customHeight="false" outlineLevel="3" collapsed="false">
      <c r="A1135" s="99" t="s">
        <v>139</v>
      </c>
      <c r="B1135" s="105" t="s">
        <v>138</v>
      </c>
      <c r="C1135" s="99" t="s">
        <v>361</v>
      </c>
      <c r="D1135" s="100" t="s">
        <v>355</v>
      </c>
      <c r="E1135" s="99" t="s">
        <v>339</v>
      </c>
      <c r="F1135" s="101" t="n">
        <v>524</v>
      </c>
      <c r="M1135" s="106"/>
    </row>
    <row r="1136" customFormat="false" ht="11.25" hidden="false" customHeight="false" outlineLevel="2" collapsed="false">
      <c r="B1136" s="105"/>
      <c r="C1136" s="107" t="s">
        <v>362</v>
      </c>
      <c r="F1136" s="101" t="n">
        <f aca="false">SUBTOTAL(9,F1135)</f>
        <v>524</v>
      </c>
      <c r="M1136" s="106"/>
    </row>
    <row r="1137" customFormat="false" ht="11.25" hidden="false" customHeight="false" outlineLevel="1" collapsed="false">
      <c r="B1137" s="108" t="s">
        <v>756</v>
      </c>
      <c r="F1137" s="101" t="n">
        <f aca="false">SUBTOTAL(9,F1135)</f>
        <v>524</v>
      </c>
      <c r="M1137" s="106"/>
    </row>
    <row r="1138" customFormat="false" ht="11.25" hidden="false" customHeight="false" outlineLevel="3" collapsed="false">
      <c r="A1138" s="99" t="s">
        <v>139</v>
      </c>
      <c r="B1138" s="105" t="s">
        <v>140</v>
      </c>
      <c r="C1138" s="99" t="s">
        <v>358</v>
      </c>
      <c r="D1138" s="100" t="s">
        <v>355</v>
      </c>
      <c r="E1138" s="99" t="s">
        <v>339</v>
      </c>
      <c r="F1138" s="101" t="n">
        <v>1231</v>
      </c>
      <c r="M1138" s="106"/>
    </row>
    <row r="1139" customFormat="false" ht="11.25" hidden="false" customHeight="false" outlineLevel="2" collapsed="false">
      <c r="B1139" s="105"/>
      <c r="C1139" s="107" t="s">
        <v>359</v>
      </c>
      <c r="F1139" s="101" t="n">
        <f aca="false">SUBTOTAL(9,F1138)</f>
        <v>1231</v>
      </c>
      <c r="M1139" s="106"/>
    </row>
    <row r="1140" customFormat="false" ht="11.25" hidden="false" customHeight="false" outlineLevel="1" collapsed="false">
      <c r="B1140" s="108" t="s">
        <v>757</v>
      </c>
      <c r="F1140" s="101" t="n">
        <f aca="false">SUBTOTAL(9,F1138)</f>
        <v>1231</v>
      </c>
      <c r="M1140" s="106"/>
    </row>
    <row r="1141" customFormat="false" ht="11.25" hidden="false" customHeight="false" outlineLevel="3" collapsed="false">
      <c r="A1141" s="99" t="s">
        <v>139</v>
      </c>
      <c r="B1141" s="105" t="s">
        <v>141</v>
      </c>
      <c r="C1141" s="99" t="s">
        <v>361</v>
      </c>
      <c r="D1141" s="100" t="s">
        <v>355</v>
      </c>
      <c r="E1141" s="99" t="s">
        <v>325</v>
      </c>
      <c r="F1141" s="101" t="n">
        <v>290</v>
      </c>
      <c r="M1141" s="106"/>
    </row>
    <row r="1142" customFormat="false" ht="11.25" hidden="false" customHeight="false" outlineLevel="3" collapsed="false">
      <c r="A1142" s="99" t="s">
        <v>139</v>
      </c>
      <c r="B1142" s="105" t="s">
        <v>141</v>
      </c>
      <c r="C1142" s="99" t="s">
        <v>361</v>
      </c>
      <c r="D1142" s="100" t="s">
        <v>355</v>
      </c>
      <c r="E1142" s="99" t="s">
        <v>326</v>
      </c>
      <c r="F1142" s="101" t="n">
        <v>0</v>
      </c>
      <c r="M1142" s="106"/>
    </row>
    <row r="1143" customFormat="false" ht="11.25" hidden="false" customHeight="false" outlineLevel="3" collapsed="false">
      <c r="A1143" s="99" t="s">
        <v>139</v>
      </c>
      <c r="B1143" s="105" t="s">
        <v>141</v>
      </c>
      <c r="C1143" s="99" t="s">
        <v>361</v>
      </c>
      <c r="D1143" s="100" t="s">
        <v>355</v>
      </c>
      <c r="E1143" s="99" t="s">
        <v>327</v>
      </c>
      <c r="F1143" s="101" t="n">
        <v>0</v>
      </c>
      <c r="M1143" s="106"/>
    </row>
    <row r="1144" customFormat="false" ht="11.25" hidden="false" customHeight="false" outlineLevel="3" collapsed="false">
      <c r="A1144" s="99" t="s">
        <v>139</v>
      </c>
      <c r="B1144" s="105" t="s">
        <v>141</v>
      </c>
      <c r="C1144" s="99" t="s">
        <v>361</v>
      </c>
      <c r="D1144" s="100" t="s">
        <v>355</v>
      </c>
      <c r="E1144" s="99" t="s">
        <v>328</v>
      </c>
      <c r="F1144" s="101" t="n">
        <v>0</v>
      </c>
      <c r="M1144" s="106"/>
    </row>
    <row r="1145" customFormat="false" ht="11.25" hidden="false" customHeight="false" outlineLevel="3" collapsed="false">
      <c r="A1145" s="99" t="s">
        <v>139</v>
      </c>
      <c r="B1145" s="105" t="s">
        <v>141</v>
      </c>
      <c r="C1145" s="99" t="s">
        <v>361</v>
      </c>
      <c r="D1145" s="100" t="s">
        <v>355</v>
      </c>
      <c r="E1145" s="99" t="s">
        <v>339</v>
      </c>
      <c r="F1145" s="101" t="n">
        <v>181</v>
      </c>
      <c r="M1145" s="106"/>
    </row>
    <row r="1146" customFormat="false" ht="11.25" hidden="false" customHeight="false" outlineLevel="2" collapsed="false">
      <c r="B1146" s="105"/>
      <c r="C1146" s="107" t="s">
        <v>362</v>
      </c>
      <c r="F1146" s="101" t="n">
        <f aca="false">SUBTOTAL(9,F1141:F1145)</f>
        <v>471</v>
      </c>
      <c r="M1146" s="106"/>
    </row>
    <row r="1147" customFormat="false" ht="11.25" hidden="false" customHeight="false" outlineLevel="1" collapsed="false">
      <c r="B1147" s="108" t="s">
        <v>758</v>
      </c>
      <c r="F1147" s="101" t="n">
        <f aca="false">SUBTOTAL(9,F1141:F1145)</f>
        <v>471</v>
      </c>
      <c r="M1147" s="106"/>
    </row>
    <row r="1148" customFormat="false" ht="11.25" hidden="false" customHeight="false" outlineLevel="3" collapsed="false">
      <c r="A1148" s="99" t="s">
        <v>139</v>
      </c>
      <c r="B1148" s="105" t="s">
        <v>142</v>
      </c>
      <c r="C1148" s="99" t="s">
        <v>358</v>
      </c>
      <c r="D1148" s="100" t="s">
        <v>355</v>
      </c>
      <c r="E1148" s="99" t="s">
        <v>339</v>
      </c>
      <c r="F1148" s="101" t="n">
        <v>309</v>
      </c>
      <c r="M1148" s="106"/>
    </row>
    <row r="1149" customFormat="false" ht="11.25" hidden="false" customHeight="false" outlineLevel="2" collapsed="false">
      <c r="B1149" s="105"/>
      <c r="C1149" s="107" t="s">
        <v>359</v>
      </c>
      <c r="F1149" s="101" t="n">
        <f aca="false">SUBTOTAL(9,F1148)</f>
        <v>309</v>
      </c>
      <c r="M1149" s="106"/>
    </row>
    <row r="1150" customFormat="false" ht="11.25" hidden="false" customHeight="false" outlineLevel="1" collapsed="false">
      <c r="B1150" s="108" t="s">
        <v>759</v>
      </c>
      <c r="F1150" s="101" t="n">
        <f aca="false">SUBTOTAL(9,F1148)</f>
        <v>309</v>
      </c>
      <c r="M1150" s="106"/>
    </row>
    <row r="1151" customFormat="false" ht="11.25" hidden="false" customHeight="false" outlineLevel="3" collapsed="false">
      <c r="A1151" s="99" t="s">
        <v>139</v>
      </c>
      <c r="B1151" s="105" t="s">
        <v>143</v>
      </c>
      <c r="C1151" s="99" t="s">
        <v>361</v>
      </c>
      <c r="D1151" s="100" t="s">
        <v>355</v>
      </c>
      <c r="E1151" s="99" t="s">
        <v>325</v>
      </c>
      <c r="F1151" s="101" t="n">
        <v>2101</v>
      </c>
      <c r="M1151" s="106"/>
    </row>
    <row r="1152" customFormat="false" ht="11.25" hidden="false" customHeight="false" outlineLevel="3" collapsed="false">
      <c r="A1152" s="99" t="s">
        <v>139</v>
      </c>
      <c r="B1152" s="105" t="s">
        <v>143</v>
      </c>
      <c r="C1152" s="99" t="s">
        <v>361</v>
      </c>
      <c r="D1152" s="100" t="s">
        <v>355</v>
      </c>
      <c r="E1152" s="99" t="s">
        <v>326</v>
      </c>
      <c r="F1152" s="101" t="n">
        <v>0</v>
      </c>
      <c r="M1152" s="106"/>
    </row>
    <row r="1153" customFormat="false" ht="11.25" hidden="false" customHeight="false" outlineLevel="3" collapsed="false">
      <c r="A1153" s="99" t="s">
        <v>139</v>
      </c>
      <c r="B1153" s="105" t="s">
        <v>143</v>
      </c>
      <c r="C1153" s="99" t="s">
        <v>361</v>
      </c>
      <c r="D1153" s="100" t="s">
        <v>355</v>
      </c>
      <c r="E1153" s="99" t="s">
        <v>327</v>
      </c>
      <c r="F1153" s="101" t="n">
        <v>0</v>
      </c>
      <c r="M1153" s="106"/>
    </row>
    <row r="1154" customFormat="false" ht="11.25" hidden="false" customHeight="false" outlineLevel="3" collapsed="false">
      <c r="A1154" s="99" t="s">
        <v>139</v>
      </c>
      <c r="B1154" s="105" t="s">
        <v>143</v>
      </c>
      <c r="C1154" s="99" t="s">
        <v>361</v>
      </c>
      <c r="D1154" s="100" t="s">
        <v>355</v>
      </c>
      <c r="E1154" s="99" t="s">
        <v>328</v>
      </c>
      <c r="F1154" s="101" t="n">
        <v>0</v>
      </c>
      <c r="M1154" s="106"/>
    </row>
    <row r="1155" customFormat="false" ht="11.25" hidden="false" customHeight="false" outlineLevel="3" collapsed="false">
      <c r="A1155" s="99" t="s">
        <v>139</v>
      </c>
      <c r="B1155" s="105" t="s">
        <v>143</v>
      </c>
      <c r="C1155" s="99" t="s">
        <v>361</v>
      </c>
      <c r="D1155" s="100" t="s">
        <v>355</v>
      </c>
      <c r="E1155" s="99" t="s">
        <v>339</v>
      </c>
      <c r="F1155" s="101" t="n">
        <v>1313</v>
      </c>
      <c r="M1155" s="106"/>
    </row>
    <row r="1156" customFormat="false" ht="11.25" hidden="false" customHeight="false" outlineLevel="2" collapsed="false">
      <c r="B1156" s="105"/>
      <c r="C1156" s="107" t="s">
        <v>362</v>
      </c>
      <c r="F1156" s="101" t="n">
        <f aca="false">SUBTOTAL(9,F1151:F1155)</f>
        <v>3414</v>
      </c>
      <c r="M1156" s="106"/>
    </row>
    <row r="1157" customFormat="false" ht="11.25" hidden="false" customHeight="false" outlineLevel="1" collapsed="false">
      <c r="B1157" s="108" t="s">
        <v>760</v>
      </c>
      <c r="F1157" s="101" t="n">
        <f aca="false">SUBTOTAL(9,F1151:F1155)</f>
        <v>3414</v>
      </c>
      <c r="M1157" s="106"/>
    </row>
    <row r="1158" customFormat="false" ht="11.25" hidden="false" customHeight="false" outlineLevel="3" collapsed="false">
      <c r="A1158" s="99" t="s">
        <v>303</v>
      </c>
      <c r="B1158" s="105" t="s">
        <v>302</v>
      </c>
      <c r="C1158" s="99" t="s">
        <v>761</v>
      </c>
      <c r="D1158" s="100" t="s">
        <v>355</v>
      </c>
      <c r="E1158" s="99" t="s">
        <v>325</v>
      </c>
      <c r="F1158" s="101" t="n">
        <v>1</v>
      </c>
      <c r="M1158" s="106"/>
    </row>
    <row r="1159" customFormat="false" ht="11.25" hidden="false" customHeight="false" outlineLevel="3" collapsed="false">
      <c r="A1159" s="99" t="s">
        <v>303</v>
      </c>
      <c r="B1159" s="105" t="s">
        <v>302</v>
      </c>
      <c r="C1159" s="99" t="s">
        <v>761</v>
      </c>
      <c r="D1159" s="100" t="s">
        <v>355</v>
      </c>
      <c r="E1159" s="99" t="s">
        <v>326</v>
      </c>
      <c r="F1159" s="101" t="n">
        <v>0</v>
      </c>
      <c r="M1159" s="106"/>
    </row>
    <row r="1160" customFormat="false" ht="11.25" hidden="false" customHeight="false" outlineLevel="3" collapsed="false">
      <c r="A1160" s="99" t="s">
        <v>303</v>
      </c>
      <c r="B1160" s="105" t="s">
        <v>302</v>
      </c>
      <c r="C1160" s="99" t="s">
        <v>761</v>
      </c>
      <c r="D1160" s="100" t="s">
        <v>355</v>
      </c>
      <c r="E1160" s="99" t="s">
        <v>327</v>
      </c>
      <c r="F1160" s="101" t="n">
        <v>0</v>
      </c>
      <c r="M1160" s="106"/>
    </row>
    <row r="1161" customFormat="false" ht="11.25" hidden="false" customHeight="false" outlineLevel="3" collapsed="false">
      <c r="A1161" s="99" t="s">
        <v>303</v>
      </c>
      <c r="B1161" s="105" t="s">
        <v>302</v>
      </c>
      <c r="C1161" s="99" t="s">
        <v>761</v>
      </c>
      <c r="D1161" s="100" t="s">
        <v>355</v>
      </c>
      <c r="E1161" s="99" t="s">
        <v>328</v>
      </c>
      <c r="F1161" s="101" t="n">
        <v>0</v>
      </c>
      <c r="M1161" s="106"/>
    </row>
    <row r="1162" customFormat="false" ht="11.25" hidden="false" customHeight="false" outlineLevel="3" collapsed="false">
      <c r="A1162" s="99" t="s">
        <v>303</v>
      </c>
      <c r="B1162" s="105" t="s">
        <v>302</v>
      </c>
      <c r="C1162" s="99" t="s">
        <v>761</v>
      </c>
      <c r="D1162" s="100" t="s">
        <v>355</v>
      </c>
      <c r="E1162" s="99" t="s">
        <v>339</v>
      </c>
      <c r="F1162" s="101" t="n">
        <v>1</v>
      </c>
      <c r="M1162" s="106"/>
    </row>
    <row r="1163" customFormat="false" ht="11.25" hidden="false" customHeight="false" outlineLevel="2" collapsed="false">
      <c r="B1163" s="105"/>
      <c r="C1163" s="107" t="s">
        <v>762</v>
      </c>
      <c r="F1163" s="101" t="n">
        <f aca="false">SUBTOTAL(9,F1158:F1162)</f>
        <v>2</v>
      </c>
      <c r="M1163" s="106"/>
    </row>
    <row r="1164" customFormat="false" ht="11.25" hidden="false" customHeight="false" outlineLevel="1" collapsed="false">
      <c r="B1164" s="108" t="s">
        <v>763</v>
      </c>
      <c r="F1164" s="101" t="n">
        <f aca="false">SUBTOTAL(9,F1158:F1162)</f>
        <v>2</v>
      </c>
      <c r="M1164" s="106"/>
    </row>
    <row r="1165" customFormat="false" ht="11.25" hidden="false" customHeight="false" outlineLevel="3" collapsed="false">
      <c r="A1165" s="99" t="s">
        <v>145</v>
      </c>
      <c r="B1165" s="105" t="s">
        <v>144</v>
      </c>
      <c r="C1165" s="99" t="s">
        <v>358</v>
      </c>
      <c r="D1165" s="100" t="s">
        <v>355</v>
      </c>
      <c r="E1165" s="99" t="s">
        <v>325</v>
      </c>
      <c r="F1165" s="101" t="n">
        <v>257110</v>
      </c>
      <c r="M1165" s="106"/>
    </row>
    <row r="1166" customFormat="false" ht="11.25" hidden="false" customHeight="false" outlineLevel="3" collapsed="false">
      <c r="A1166" s="99" t="s">
        <v>145</v>
      </c>
      <c r="B1166" s="105" t="s">
        <v>144</v>
      </c>
      <c r="C1166" s="99" t="s">
        <v>358</v>
      </c>
      <c r="D1166" s="100" t="s">
        <v>355</v>
      </c>
      <c r="E1166" s="99" t="s">
        <v>326</v>
      </c>
      <c r="F1166" s="101" t="n">
        <v>31393</v>
      </c>
      <c r="M1166" s="106"/>
    </row>
    <row r="1167" customFormat="false" ht="11.25" hidden="false" customHeight="false" outlineLevel="3" collapsed="false">
      <c r="A1167" s="99" t="s">
        <v>145</v>
      </c>
      <c r="B1167" s="105" t="s">
        <v>144</v>
      </c>
      <c r="C1167" s="99" t="s">
        <v>358</v>
      </c>
      <c r="D1167" s="100" t="s">
        <v>355</v>
      </c>
      <c r="E1167" s="99" t="s">
        <v>327</v>
      </c>
      <c r="F1167" s="101" t="n">
        <v>95734</v>
      </c>
      <c r="M1167" s="106"/>
    </row>
    <row r="1168" customFormat="false" ht="11.25" hidden="false" customHeight="false" outlineLevel="3" collapsed="false">
      <c r="A1168" s="99" t="s">
        <v>145</v>
      </c>
      <c r="B1168" s="105" t="s">
        <v>144</v>
      </c>
      <c r="C1168" s="99" t="s">
        <v>358</v>
      </c>
      <c r="D1168" s="100" t="s">
        <v>355</v>
      </c>
      <c r="E1168" s="99" t="s">
        <v>329</v>
      </c>
      <c r="F1168" s="101" t="n">
        <v>79478</v>
      </c>
      <c r="M1168" s="106"/>
    </row>
    <row r="1169" customFormat="false" ht="11.25" hidden="false" customHeight="false" outlineLevel="3" collapsed="false">
      <c r="A1169" s="99" t="s">
        <v>145</v>
      </c>
      <c r="B1169" s="105" t="s">
        <v>144</v>
      </c>
      <c r="C1169" s="99" t="s">
        <v>358</v>
      </c>
      <c r="D1169" s="100" t="s">
        <v>355</v>
      </c>
      <c r="E1169" s="99" t="s">
        <v>330</v>
      </c>
      <c r="F1169" s="101" t="n">
        <v>94356</v>
      </c>
      <c r="M1169" s="106"/>
    </row>
    <row r="1170" customFormat="false" ht="11.25" hidden="false" customHeight="false" outlineLevel="3" collapsed="false">
      <c r="A1170" s="99" t="s">
        <v>145</v>
      </c>
      <c r="B1170" s="105" t="s">
        <v>144</v>
      </c>
      <c r="C1170" s="99" t="s">
        <v>358</v>
      </c>
      <c r="D1170" s="100" t="s">
        <v>355</v>
      </c>
      <c r="E1170" s="99" t="s">
        <v>337</v>
      </c>
      <c r="F1170" s="101" t="n">
        <v>65959</v>
      </c>
      <c r="M1170" s="106"/>
    </row>
    <row r="1171" customFormat="false" ht="11.25" hidden="false" customHeight="false" outlineLevel="2" collapsed="false">
      <c r="B1171" s="105"/>
      <c r="C1171" s="107" t="s">
        <v>359</v>
      </c>
      <c r="F1171" s="101" t="n">
        <f aca="false">SUBTOTAL(9,F1165:F1170)</f>
        <v>624030</v>
      </c>
      <c r="M1171" s="106"/>
    </row>
    <row r="1172" customFormat="false" ht="11.25" hidden="false" customHeight="false" outlineLevel="1" collapsed="false">
      <c r="B1172" s="108" t="s">
        <v>764</v>
      </c>
      <c r="F1172" s="101" t="n">
        <f aca="false">SUBTOTAL(9,F1165:F1170)</f>
        <v>624030</v>
      </c>
      <c r="M1172" s="106"/>
    </row>
    <row r="1173" customFormat="false" ht="11.25" hidden="false" customHeight="false" outlineLevel="3" collapsed="false">
      <c r="A1173" s="99" t="s">
        <v>145</v>
      </c>
      <c r="B1173" s="105" t="s">
        <v>146</v>
      </c>
      <c r="C1173" s="99" t="s">
        <v>354</v>
      </c>
      <c r="D1173" s="100" t="s">
        <v>355</v>
      </c>
      <c r="E1173" s="99" t="s">
        <v>325</v>
      </c>
      <c r="F1173" s="101" t="n">
        <v>66345</v>
      </c>
      <c r="M1173" s="106"/>
    </row>
    <row r="1174" customFormat="false" ht="11.25" hidden="false" customHeight="false" outlineLevel="3" collapsed="false">
      <c r="A1174" s="99" t="s">
        <v>145</v>
      </c>
      <c r="B1174" s="105" t="s">
        <v>146</v>
      </c>
      <c r="C1174" s="99" t="s">
        <v>354</v>
      </c>
      <c r="D1174" s="100" t="s">
        <v>355</v>
      </c>
      <c r="E1174" s="99" t="s">
        <v>326</v>
      </c>
      <c r="F1174" s="101" t="n">
        <v>8100</v>
      </c>
      <c r="M1174" s="106"/>
    </row>
    <row r="1175" customFormat="false" ht="11.25" hidden="false" customHeight="false" outlineLevel="3" collapsed="false">
      <c r="A1175" s="99" t="s">
        <v>145</v>
      </c>
      <c r="B1175" s="105" t="s">
        <v>146</v>
      </c>
      <c r="C1175" s="99" t="s">
        <v>354</v>
      </c>
      <c r="D1175" s="100" t="s">
        <v>355</v>
      </c>
      <c r="E1175" s="99" t="s">
        <v>327</v>
      </c>
      <c r="F1175" s="101" t="n">
        <v>24703</v>
      </c>
      <c r="M1175" s="106"/>
    </row>
    <row r="1176" customFormat="false" ht="11.25" hidden="false" customHeight="false" outlineLevel="3" collapsed="false">
      <c r="A1176" s="99" t="s">
        <v>145</v>
      </c>
      <c r="B1176" s="105" t="s">
        <v>146</v>
      </c>
      <c r="C1176" s="99" t="s">
        <v>354</v>
      </c>
      <c r="D1176" s="100" t="s">
        <v>355</v>
      </c>
      <c r="E1176" s="99" t="s">
        <v>329</v>
      </c>
      <c r="F1176" s="101" t="n">
        <v>20509</v>
      </c>
      <c r="M1176" s="106"/>
    </row>
    <row r="1177" customFormat="false" ht="11.25" hidden="false" customHeight="false" outlineLevel="3" collapsed="false">
      <c r="A1177" s="99" t="s">
        <v>145</v>
      </c>
      <c r="B1177" s="105" t="s">
        <v>146</v>
      </c>
      <c r="C1177" s="99" t="s">
        <v>354</v>
      </c>
      <c r="D1177" s="100" t="s">
        <v>355</v>
      </c>
      <c r="E1177" s="99" t="s">
        <v>330</v>
      </c>
      <c r="F1177" s="101" t="n">
        <v>24349</v>
      </c>
      <c r="M1177" s="106"/>
    </row>
    <row r="1178" customFormat="false" ht="11.25" hidden="false" customHeight="false" outlineLevel="3" collapsed="false">
      <c r="A1178" s="99" t="s">
        <v>145</v>
      </c>
      <c r="B1178" s="105" t="s">
        <v>146</v>
      </c>
      <c r="C1178" s="99" t="s">
        <v>354</v>
      </c>
      <c r="D1178" s="100" t="s">
        <v>355</v>
      </c>
      <c r="E1178" s="99" t="s">
        <v>337</v>
      </c>
      <c r="F1178" s="101" t="n">
        <v>17021</v>
      </c>
      <c r="M1178" s="106"/>
    </row>
    <row r="1179" customFormat="false" ht="11.25" hidden="false" customHeight="false" outlineLevel="2" collapsed="false">
      <c r="B1179" s="105"/>
      <c r="C1179" s="107" t="s">
        <v>356</v>
      </c>
      <c r="F1179" s="101" t="n">
        <f aca="false">SUBTOTAL(9,F1173:F1178)</f>
        <v>161027</v>
      </c>
      <c r="M1179" s="106"/>
    </row>
    <row r="1180" customFormat="false" ht="11.25" hidden="false" customHeight="false" outlineLevel="1" collapsed="false">
      <c r="B1180" s="108" t="s">
        <v>765</v>
      </c>
      <c r="F1180" s="101" t="n">
        <f aca="false">SUBTOTAL(9,F1173:F1178)</f>
        <v>161027</v>
      </c>
      <c r="M1180" s="106"/>
    </row>
    <row r="1181" customFormat="false" ht="11.25" hidden="false" customHeight="false" outlineLevel="3" collapsed="false">
      <c r="A1181" s="99" t="s">
        <v>145</v>
      </c>
      <c r="B1181" s="105" t="s">
        <v>147</v>
      </c>
      <c r="C1181" s="99" t="s">
        <v>361</v>
      </c>
      <c r="D1181" s="100" t="s">
        <v>355</v>
      </c>
      <c r="E1181" s="99" t="s">
        <v>325</v>
      </c>
      <c r="F1181" s="101" t="n">
        <v>85259</v>
      </c>
      <c r="M1181" s="106"/>
    </row>
    <row r="1182" customFormat="false" ht="11.25" hidden="false" customHeight="false" outlineLevel="3" collapsed="false">
      <c r="A1182" s="99" t="s">
        <v>145</v>
      </c>
      <c r="B1182" s="105" t="s">
        <v>147</v>
      </c>
      <c r="C1182" s="99" t="s">
        <v>361</v>
      </c>
      <c r="D1182" s="100" t="s">
        <v>355</v>
      </c>
      <c r="E1182" s="99" t="s">
        <v>326</v>
      </c>
      <c r="F1182" s="101" t="n">
        <v>10410</v>
      </c>
      <c r="M1182" s="106"/>
    </row>
    <row r="1183" customFormat="false" ht="11.25" hidden="false" customHeight="false" outlineLevel="3" collapsed="false">
      <c r="A1183" s="99" t="s">
        <v>145</v>
      </c>
      <c r="B1183" s="105" t="s">
        <v>147</v>
      </c>
      <c r="C1183" s="99" t="s">
        <v>361</v>
      </c>
      <c r="D1183" s="100" t="s">
        <v>355</v>
      </c>
      <c r="E1183" s="99" t="s">
        <v>327</v>
      </c>
      <c r="F1183" s="101" t="n">
        <v>31746</v>
      </c>
      <c r="M1183" s="106"/>
    </row>
    <row r="1184" customFormat="false" ht="11.25" hidden="false" customHeight="false" outlineLevel="3" collapsed="false">
      <c r="A1184" s="99" t="s">
        <v>145</v>
      </c>
      <c r="B1184" s="105" t="s">
        <v>147</v>
      </c>
      <c r="C1184" s="99" t="s">
        <v>361</v>
      </c>
      <c r="D1184" s="100" t="s">
        <v>355</v>
      </c>
      <c r="E1184" s="99" t="s">
        <v>329</v>
      </c>
      <c r="F1184" s="101" t="n">
        <v>26356</v>
      </c>
      <c r="M1184" s="106"/>
    </row>
    <row r="1185" customFormat="false" ht="11.25" hidden="false" customHeight="false" outlineLevel="3" collapsed="false">
      <c r="A1185" s="99" t="s">
        <v>145</v>
      </c>
      <c r="B1185" s="105" t="s">
        <v>147</v>
      </c>
      <c r="C1185" s="99" t="s">
        <v>361</v>
      </c>
      <c r="D1185" s="100" t="s">
        <v>355</v>
      </c>
      <c r="E1185" s="99" t="s">
        <v>330</v>
      </c>
      <c r="F1185" s="101" t="n">
        <v>31289</v>
      </c>
      <c r="M1185" s="106"/>
    </row>
    <row r="1186" customFormat="false" ht="11.25" hidden="false" customHeight="false" outlineLevel="3" collapsed="false">
      <c r="A1186" s="99" t="s">
        <v>145</v>
      </c>
      <c r="B1186" s="105" t="s">
        <v>147</v>
      </c>
      <c r="C1186" s="99" t="s">
        <v>361</v>
      </c>
      <c r="D1186" s="100" t="s">
        <v>355</v>
      </c>
      <c r="E1186" s="99" t="s">
        <v>337</v>
      </c>
      <c r="F1186" s="101" t="n">
        <v>21873</v>
      </c>
      <c r="M1186" s="106"/>
    </row>
    <row r="1187" customFormat="false" ht="11.25" hidden="false" customHeight="false" outlineLevel="2" collapsed="false">
      <c r="B1187" s="105"/>
      <c r="C1187" s="107" t="s">
        <v>362</v>
      </c>
      <c r="F1187" s="101" t="n">
        <f aca="false">SUBTOTAL(9,F1181:F1186)</f>
        <v>206933</v>
      </c>
      <c r="M1187" s="106"/>
    </row>
    <row r="1188" customFormat="false" ht="11.25" hidden="false" customHeight="false" outlineLevel="1" collapsed="false">
      <c r="B1188" s="108" t="s">
        <v>766</v>
      </c>
      <c r="F1188" s="101" t="n">
        <f aca="false">SUBTOTAL(9,F1181:F1186)</f>
        <v>206933</v>
      </c>
      <c r="M1188" s="106"/>
    </row>
    <row r="1189" customFormat="false" ht="11.25" hidden="false" customHeight="false" outlineLevel="3" collapsed="false">
      <c r="A1189" s="99" t="s">
        <v>145</v>
      </c>
      <c r="B1189" s="105" t="s">
        <v>148</v>
      </c>
      <c r="C1189" s="99" t="s">
        <v>364</v>
      </c>
      <c r="D1189" s="100" t="s">
        <v>355</v>
      </c>
      <c r="E1189" s="99" t="s">
        <v>325</v>
      </c>
      <c r="F1189" s="101" t="n">
        <v>54849</v>
      </c>
      <c r="M1189" s="106"/>
    </row>
    <row r="1190" customFormat="false" ht="11.25" hidden="false" customHeight="false" outlineLevel="3" collapsed="false">
      <c r="A1190" s="99" t="s">
        <v>145</v>
      </c>
      <c r="B1190" s="105" t="s">
        <v>148</v>
      </c>
      <c r="C1190" s="99" t="s">
        <v>364</v>
      </c>
      <c r="D1190" s="100" t="s">
        <v>355</v>
      </c>
      <c r="E1190" s="99" t="s">
        <v>326</v>
      </c>
      <c r="F1190" s="101" t="n">
        <v>6697</v>
      </c>
      <c r="M1190" s="106"/>
    </row>
    <row r="1191" customFormat="false" ht="11.25" hidden="false" customHeight="false" outlineLevel="3" collapsed="false">
      <c r="A1191" s="99" t="s">
        <v>145</v>
      </c>
      <c r="B1191" s="105" t="s">
        <v>148</v>
      </c>
      <c r="C1191" s="99" t="s">
        <v>364</v>
      </c>
      <c r="D1191" s="100" t="s">
        <v>355</v>
      </c>
      <c r="E1191" s="99" t="s">
        <v>327</v>
      </c>
      <c r="F1191" s="101" t="n">
        <v>20423</v>
      </c>
      <c r="M1191" s="106"/>
    </row>
    <row r="1192" customFormat="false" ht="11.25" hidden="false" customHeight="false" outlineLevel="3" collapsed="false">
      <c r="A1192" s="99" t="s">
        <v>145</v>
      </c>
      <c r="B1192" s="105" t="s">
        <v>148</v>
      </c>
      <c r="C1192" s="99" t="s">
        <v>364</v>
      </c>
      <c r="D1192" s="100" t="s">
        <v>355</v>
      </c>
      <c r="E1192" s="99" t="s">
        <v>329</v>
      </c>
      <c r="F1192" s="101" t="n">
        <v>16956</v>
      </c>
      <c r="M1192" s="106"/>
    </row>
    <row r="1193" customFormat="false" ht="11.25" hidden="false" customHeight="false" outlineLevel="3" collapsed="false">
      <c r="A1193" s="99" t="s">
        <v>145</v>
      </c>
      <c r="B1193" s="105" t="s">
        <v>148</v>
      </c>
      <c r="C1193" s="99" t="s">
        <v>364</v>
      </c>
      <c r="D1193" s="100" t="s">
        <v>355</v>
      </c>
      <c r="E1193" s="99" t="s">
        <v>330</v>
      </c>
      <c r="F1193" s="101" t="n">
        <v>20130</v>
      </c>
      <c r="M1193" s="106"/>
    </row>
    <row r="1194" customFormat="false" ht="11.25" hidden="false" customHeight="false" outlineLevel="3" collapsed="false">
      <c r="A1194" s="99" t="s">
        <v>145</v>
      </c>
      <c r="B1194" s="105" t="s">
        <v>148</v>
      </c>
      <c r="C1194" s="99" t="s">
        <v>364</v>
      </c>
      <c r="D1194" s="100" t="s">
        <v>355</v>
      </c>
      <c r="E1194" s="99" t="s">
        <v>337</v>
      </c>
      <c r="F1194" s="101" t="n">
        <v>14072</v>
      </c>
      <c r="M1194" s="106"/>
    </row>
    <row r="1195" customFormat="false" ht="11.25" hidden="false" customHeight="false" outlineLevel="2" collapsed="false">
      <c r="B1195" s="105"/>
      <c r="C1195" s="107" t="s">
        <v>365</v>
      </c>
      <c r="F1195" s="101" t="n">
        <f aca="false">SUBTOTAL(9,F1189:F1194)</f>
        <v>133127</v>
      </c>
      <c r="M1195" s="106"/>
    </row>
    <row r="1196" customFormat="false" ht="11.25" hidden="false" customHeight="false" outlineLevel="1" collapsed="false">
      <c r="B1196" s="108" t="s">
        <v>767</v>
      </c>
      <c r="F1196" s="101" t="n">
        <f aca="false">SUBTOTAL(9,F1189:F1194)</f>
        <v>133127</v>
      </c>
      <c r="M1196" s="106"/>
    </row>
    <row r="1197" customFormat="false" ht="11.25" hidden="false" customHeight="false" outlineLevel="3" collapsed="false">
      <c r="A1197" s="99" t="s">
        <v>145</v>
      </c>
      <c r="B1197" s="105" t="s">
        <v>149</v>
      </c>
      <c r="C1197" s="99" t="s">
        <v>358</v>
      </c>
      <c r="D1197" s="100" t="s">
        <v>355</v>
      </c>
      <c r="E1197" s="99" t="s">
        <v>329</v>
      </c>
      <c r="F1197" s="101" t="n">
        <v>17014</v>
      </c>
      <c r="M1197" s="106"/>
    </row>
    <row r="1198" customFormat="false" ht="11.25" hidden="false" customHeight="false" outlineLevel="3" collapsed="false">
      <c r="A1198" s="99" t="s">
        <v>145</v>
      </c>
      <c r="B1198" s="105" t="s">
        <v>149</v>
      </c>
      <c r="C1198" s="99" t="s">
        <v>358</v>
      </c>
      <c r="D1198" s="100" t="s">
        <v>355</v>
      </c>
      <c r="E1198" s="99" t="s">
        <v>330</v>
      </c>
      <c r="F1198" s="101" t="n">
        <v>20198</v>
      </c>
      <c r="M1198" s="106"/>
    </row>
    <row r="1199" customFormat="false" ht="11.25" hidden="false" customHeight="false" outlineLevel="3" collapsed="false">
      <c r="A1199" s="99" t="s">
        <v>145</v>
      </c>
      <c r="B1199" s="105" t="s">
        <v>149</v>
      </c>
      <c r="C1199" s="99" t="s">
        <v>358</v>
      </c>
      <c r="D1199" s="100" t="s">
        <v>355</v>
      </c>
      <c r="E1199" s="99" t="s">
        <v>337</v>
      </c>
      <c r="F1199" s="101" t="n">
        <v>14120</v>
      </c>
      <c r="M1199" s="106"/>
    </row>
    <row r="1200" customFormat="false" ht="11.25" hidden="false" customHeight="false" outlineLevel="2" collapsed="false">
      <c r="B1200" s="105"/>
      <c r="C1200" s="107" t="s">
        <v>359</v>
      </c>
      <c r="F1200" s="101" t="n">
        <f aca="false">SUBTOTAL(9,F1197:F1199)</f>
        <v>51332</v>
      </c>
      <c r="M1200" s="106"/>
    </row>
    <row r="1201" customFormat="false" ht="11.25" hidden="false" customHeight="false" outlineLevel="1" collapsed="false">
      <c r="B1201" s="108" t="s">
        <v>768</v>
      </c>
      <c r="F1201" s="101" t="n">
        <f aca="false">SUBTOTAL(9,F1197:F1199)</f>
        <v>51332</v>
      </c>
      <c r="M1201" s="106"/>
    </row>
    <row r="1202" customFormat="false" ht="11.25" hidden="false" customHeight="false" outlineLevel="3" collapsed="false">
      <c r="A1202" s="99" t="s">
        <v>145</v>
      </c>
      <c r="B1202" s="105" t="s">
        <v>150</v>
      </c>
      <c r="C1202" s="99" t="s">
        <v>361</v>
      </c>
      <c r="D1202" s="100" t="s">
        <v>355</v>
      </c>
      <c r="E1202" s="99" t="s">
        <v>325</v>
      </c>
      <c r="F1202" s="101" t="n">
        <v>1405</v>
      </c>
      <c r="M1202" s="106"/>
    </row>
    <row r="1203" customFormat="false" ht="11.25" hidden="false" customHeight="false" outlineLevel="3" collapsed="false">
      <c r="A1203" s="99" t="s">
        <v>145</v>
      </c>
      <c r="B1203" s="105" t="s">
        <v>150</v>
      </c>
      <c r="C1203" s="99" t="s">
        <v>361</v>
      </c>
      <c r="D1203" s="100" t="s">
        <v>355</v>
      </c>
      <c r="E1203" s="99" t="s">
        <v>326</v>
      </c>
      <c r="F1203" s="101" t="n">
        <v>170</v>
      </c>
      <c r="M1203" s="106"/>
    </row>
    <row r="1204" customFormat="false" ht="11.25" hidden="false" customHeight="false" outlineLevel="3" collapsed="false">
      <c r="A1204" s="99" t="s">
        <v>145</v>
      </c>
      <c r="B1204" s="105" t="s">
        <v>150</v>
      </c>
      <c r="C1204" s="99" t="s">
        <v>361</v>
      </c>
      <c r="D1204" s="100" t="s">
        <v>355</v>
      </c>
      <c r="E1204" s="99" t="s">
        <v>327</v>
      </c>
      <c r="F1204" s="101" t="n">
        <v>524</v>
      </c>
      <c r="M1204" s="106"/>
    </row>
    <row r="1205" customFormat="false" ht="11.25" hidden="false" customHeight="false" outlineLevel="3" collapsed="false">
      <c r="A1205" s="99" t="s">
        <v>145</v>
      </c>
      <c r="B1205" s="105" t="s">
        <v>150</v>
      </c>
      <c r="C1205" s="99" t="s">
        <v>361</v>
      </c>
      <c r="D1205" s="100" t="s">
        <v>355</v>
      </c>
      <c r="E1205" s="99" t="s">
        <v>329</v>
      </c>
      <c r="F1205" s="101" t="n">
        <v>436</v>
      </c>
      <c r="M1205" s="106"/>
    </row>
    <row r="1206" customFormat="false" ht="11.25" hidden="false" customHeight="false" outlineLevel="3" collapsed="false">
      <c r="A1206" s="99" t="s">
        <v>145</v>
      </c>
      <c r="B1206" s="105" t="s">
        <v>150</v>
      </c>
      <c r="C1206" s="99" t="s">
        <v>361</v>
      </c>
      <c r="D1206" s="100" t="s">
        <v>355</v>
      </c>
      <c r="E1206" s="99" t="s">
        <v>330</v>
      </c>
      <c r="F1206" s="101" t="n">
        <v>517</v>
      </c>
      <c r="M1206" s="106"/>
    </row>
    <row r="1207" customFormat="false" ht="11.25" hidden="false" customHeight="false" outlineLevel="3" collapsed="false">
      <c r="A1207" s="99" t="s">
        <v>145</v>
      </c>
      <c r="B1207" s="105" t="s">
        <v>150</v>
      </c>
      <c r="C1207" s="99" t="s">
        <v>361</v>
      </c>
      <c r="D1207" s="100" t="s">
        <v>355</v>
      </c>
      <c r="E1207" s="99" t="s">
        <v>330</v>
      </c>
      <c r="F1207" s="101" t="n">
        <v>1</v>
      </c>
      <c r="M1207" s="106"/>
    </row>
    <row r="1208" customFormat="false" ht="11.25" hidden="false" customHeight="false" outlineLevel="3" collapsed="false">
      <c r="A1208" s="99" t="s">
        <v>145</v>
      </c>
      <c r="B1208" s="105" t="s">
        <v>150</v>
      </c>
      <c r="C1208" s="99" t="s">
        <v>361</v>
      </c>
      <c r="D1208" s="100" t="s">
        <v>355</v>
      </c>
      <c r="E1208" s="99" t="s">
        <v>337</v>
      </c>
      <c r="F1208" s="101" t="n">
        <v>361</v>
      </c>
      <c r="M1208" s="106"/>
    </row>
    <row r="1209" customFormat="false" ht="11.25" hidden="false" customHeight="false" outlineLevel="2" collapsed="false">
      <c r="B1209" s="105"/>
      <c r="C1209" s="107" t="s">
        <v>362</v>
      </c>
      <c r="F1209" s="101" t="n">
        <f aca="false">SUBTOTAL(9,F1202:F1208)</f>
        <v>3414</v>
      </c>
      <c r="M1209" s="106"/>
    </row>
    <row r="1210" customFormat="false" ht="11.25" hidden="false" customHeight="false" outlineLevel="1" collapsed="false">
      <c r="B1210" s="108" t="s">
        <v>769</v>
      </c>
      <c r="F1210" s="101" t="n">
        <f aca="false">SUBTOTAL(9,F1202:F1208)</f>
        <v>3414</v>
      </c>
      <c r="M1210" s="106"/>
    </row>
    <row r="1211" customFormat="false" ht="11.25" hidden="false" customHeight="false" outlineLevel="3" collapsed="false">
      <c r="A1211" s="99" t="s">
        <v>145</v>
      </c>
      <c r="B1211" s="105" t="s">
        <v>151</v>
      </c>
      <c r="C1211" s="99" t="s">
        <v>358</v>
      </c>
      <c r="D1211" s="100" t="s">
        <v>355</v>
      </c>
      <c r="E1211" s="99" t="s">
        <v>329</v>
      </c>
      <c r="F1211" s="101" t="n">
        <v>3785</v>
      </c>
      <c r="M1211" s="106"/>
    </row>
    <row r="1212" customFormat="false" ht="11.25" hidden="false" customHeight="false" outlineLevel="3" collapsed="false">
      <c r="A1212" s="99" t="s">
        <v>145</v>
      </c>
      <c r="B1212" s="105" t="s">
        <v>151</v>
      </c>
      <c r="C1212" s="99" t="s">
        <v>358</v>
      </c>
      <c r="D1212" s="100" t="s">
        <v>355</v>
      </c>
      <c r="E1212" s="99" t="s">
        <v>330</v>
      </c>
      <c r="F1212" s="101" t="n">
        <v>4494</v>
      </c>
      <c r="M1212" s="106"/>
    </row>
    <row r="1213" customFormat="false" ht="11.25" hidden="false" customHeight="false" outlineLevel="3" collapsed="false">
      <c r="A1213" s="99" t="s">
        <v>145</v>
      </c>
      <c r="B1213" s="105" t="s">
        <v>151</v>
      </c>
      <c r="C1213" s="99" t="s">
        <v>358</v>
      </c>
      <c r="D1213" s="100" t="s">
        <v>355</v>
      </c>
      <c r="E1213" s="99" t="s">
        <v>337</v>
      </c>
      <c r="F1213" s="101" t="n">
        <v>3141</v>
      </c>
      <c r="M1213" s="106"/>
    </row>
    <row r="1214" customFormat="false" ht="11.25" hidden="false" customHeight="false" outlineLevel="2" collapsed="false">
      <c r="B1214" s="105"/>
      <c r="C1214" s="107" t="s">
        <v>359</v>
      </c>
      <c r="F1214" s="101" t="n">
        <f aca="false">SUBTOTAL(9,F1211:F1213)</f>
        <v>11420</v>
      </c>
      <c r="M1214" s="106"/>
    </row>
    <row r="1215" customFormat="false" ht="11.25" hidden="false" customHeight="false" outlineLevel="1" collapsed="false">
      <c r="B1215" s="108" t="s">
        <v>770</v>
      </c>
      <c r="F1215" s="101" t="n">
        <f aca="false">SUBTOTAL(9,F1211:F1213)</f>
        <v>11420</v>
      </c>
      <c r="M1215" s="106"/>
    </row>
    <row r="1216" customFormat="false" ht="11.25" hidden="false" customHeight="false" outlineLevel="3" collapsed="false">
      <c r="A1216" s="99" t="s">
        <v>145</v>
      </c>
      <c r="B1216" s="105" t="s">
        <v>152</v>
      </c>
      <c r="C1216" s="99" t="s">
        <v>361</v>
      </c>
      <c r="D1216" s="100" t="s">
        <v>355</v>
      </c>
      <c r="E1216" s="99" t="s">
        <v>329</v>
      </c>
      <c r="F1216" s="101" t="n">
        <v>1317</v>
      </c>
      <c r="M1216" s="106"/>
    </row>
    <row r="1217" customFormat="false" ht="11.25" hidden="false" customHeight="false" outlineLevel="3" collapsed="false">
      <c r="A1217" s="99" t="s">
        <v>145</v>
      </c>
      <c r="B1217" s="105" t="s">
        <v>152</v>
      </c>
      <c r="C1217" s="99" t="s">
        <v>361</v>
      </c>
      <c r="D1217" s="100" t="s">
        <v>355</v>
      </c>
      <c r="E1217" s="99" t="s">
        <v>330</v>
      </c>
      <c r="F1217" s="101" t="n">
        <v>1565</v>
      </c>
      <c r="M1217" s="106"/>
    </row>
    <row r="1218" customFormat="false" ht="11.25" hidden="false" customHeight="false" outlineLevel="3" collapsed="false">
      <c r="A1218" s="99" t="s">
        <v>145</v>
      </c>
      <c r="B1218" s="105" t="s">
        <v>152</v>
      </c>
      <c r="C1218" s="99" t="s">
        <v>361</v>
      </c>
      <c r="D1218" s="100" t="s">
        <v>355</v>
      </c>
      <c r="E1218" s="99" t="s">
        <v>337</v>
      </c>
      <c r="F1218" s="101" t="n">
        <v>1093</v>
      </c>
      <c r="M1218" s="106"/>
    </row>
    <row r="1219" customFormat="false" ht="11.25" hidden="false" customHeight="false" outlineLevel="2" collapsed="false">
      <c r="B1219" s="105"/>
      <c r="C1219" s="107" t="s">
        <v>362</v>
      </c>
      <c r="F1219" s="101" t="n">
        <f aca="false">SUBTOTAL(9,F1216:F1218)</f>
        <v>3975</v>
      </c>
      <c r="M1219" s="106"/>
    </row>
    <row r="1220" customFormat="false" ht="11.25" hidden="false" customHeight="false" outlineLevel="1" collapsed="false">
      <c r="B1220" s="108" t="s">
        <v>771</v>
      </c>
      <c r="F1220" s="101" t="n">
        <f aca="false">SUBTOTAL(9,F1216:F1218)</f>
        <v>3975</v>
      </c>
      <c r="M1220" s="106"/>
    </row>
    <row r="1221" customFormat="false" ht="11.25" hidden="false" customHeight="false" outlineLevel="3" collapsed="false">
      <c r="A1221" s="99" t="s">
        <v>305</v>
      </c>
      <c r="B1221" s="105" t="s">
        <v>304</v>
      </c>
      <c r="C1221" s="99" t="s">
        <v>772</v>
      </c>
      <c r="D1221" s="100" t="s">
        <v>355</v>
      </c>
      <c r="E1221" s="99" t="s">
        <v>325</v>
      </c>
      <c r="F1221" s="101" t="n">
        <v>37751</v>
      </c>
      <c r="M1221" s="106"/>
    </row>
    <row r="1222" customFormat="false" ht="11.25" hidden="false" customHeight="false" outlineLevel="3" collapsed="false">
      <c r="A1222" s="99" t="s">
        <v>305</v>
      </c>
      <c r="B1222" s="105" t="s">
        <v>304</v>
      </c>
      <c r="C1222" s="99" t="s">
        <v>772</v>
      </c>
      <c r="D1222" s="100" t="s">
        <v>355</v>
      </c>
      <c r="E1222" s="99" t="s">
        <v>326</v>
      </c>
      <c r="F1222" s="101" t="n">
        <v>0</v>
      </c>
      <c r="M1222" s="106"/>
    </row>
    <row r="1223" customFormat="false" ht="11.25" hidden="false" customHeight="false" outlineLevel="3" collapsed="false">
      <c r="A1223" s="99" t="s">
        <v>305</v>
      </c>
      <c r="B1223" s="105" t="s">
        <v>304</v>
      </c>
      <c r="C1223" s="99" t="s">
        <v>772</v>
      </c>
      <c r="D1223" s="100" t="s">
        <v>355</v>
      </c>
      <c r="E1223" s="99" t="s">
        <v>327</v>
      </c>
      <c r="F1223" s="101" t="n">
        <v>0</v>
      </c>
      <c r="M1223" s="106"/>
    </row>
    <row r="1224" customFormat="false" ht="11.25" hidden="false" customHeight="false" outlineLevel="3" collapsed="false">
      <c r="A1224" s="99" t="s">
        <v>305</v>
      </c>
      <c r="B1224" s="105" t="s">
        <v>304</v>
      </c>
      <c r="C1224" s="99" t="s">
        <v>772</v>
      </c>
      <c r="D1224" s="100" t="s">
        <v>355</v>
      </c>
      <c r="E1224" s="99" t="s">
        <v>328</v>
      </c>
      <c r="F1224" s="101" t="n">
        <v>0</v>
      </c>
      <c r="M1224" s="106"/>
    </row>
    <row r="1225" customFormat="false" ht="11.25" hidden="false" customHeight="false" outlineLevel="3" collapsed="false">
      <c r="A1225" s="99" t="s">
        <v>305</v>
      </c>
      <c r="B1225" s="105" t="s">
        <v>304</v>
      </c>
      <c r="C1225" s="99" t="s">
        <v>772</v>
      </c>
      <c r="D1225" s="100" t="s">
        <v>355</v>
      </c>
      <c r="E1225" s="99" t="s">
        <v>339</v>
      </c>
      <c r="F1225" s="101" t="n">
        <v>23561</v>
      </c>
      <c r="M1225" s="106"/>
    </row>
    <row r="1226" customFormat="false" ht="11.25" hidden="false" customHeight="false" outlineLevel="2" collapsed="false">
      <c r="B1226" s="105"/>
      <c r="C1226" s="107" t="s">
        <v>773</v>
      </c>
      <c r="F1226" s="101" t="n">
        <f aca="false">SUBTOTAL(9,F1221:F1225)</f>
        <v>61312</v>
      </c>
      <c r="M1226" s="106"/>
    </row>
    <row r="1227" customFormat="false" ht="11.25" hidden="false" customHeight="false" outlineLevel="3" collapsed="false">
      <c r="A1227" s="99" t="s">
        <v>305</v>
      </c>
      <c r="B1227" s="105" t="s">
        <v>304</v>
      </c>
      <c r="C1227" s="99" t="s">
        <v>774</v>
      </c>
      <c r="D1227" s="100" t="s">
        <v>355</v>
      </c>
      <c r="E1227" s="99" t="s">
        <v>325</v>
      </c>
      <c r="F1227" s="101" t="n">
        <v>704</v>
      </c>
      <c r="M1227" s="106"/>
    </row>
    <row r="1228" customFormat="false" ht="11.25" hidden="false" customHeight="false" outlineLevel="3" collapsed="false">
      <c r="A1228" s="99" t="s">
        <v>305</v>
      </c>
      <c r="B1228" s="105" t="s">
        <v>304</v>
      </c>
      <c r="C1228" s="99" t="s">
        <v>774</v>
      </c>
      <c r="D1228" s="100" t="s">
        <v>355</v>
      </c>
      <c r="E1228" s="99" t="s">
        <v>326</v>
      </c>
      <c r="F1228" s="101" t="n">
        <v>0</v>
      </c>
      <c r="M1228" s="106"/>
    </row>
    <row r="1229" customFormat="false" ht="11.25" hidden="false" customHeight="false" outlineLevel="3" collapsed="false">
      <c r="A1229" s="99" t="s">
        <v>305</v>
      </c>
      <c r="B1229" s="105" t="s">
        <v>304</v>
      </c>
      <c r="C1229" s="99" t="s">
        <v>774</v>
      </c>
      <c r="D1229" s="100" t="s">
        <v>355</v>
      </c>
      <c r="E1229" s="99" t="s">
        <v>327</v>
      </c>
      <c r="F1229" s="101" t="n">
        <v>0</v>
      </c>
      <c r="M1229" s="106"/>
    </row>
    <row r="1230" customFormat="false" ht="11.25" hidden="false" customHeight="false" outlineLevel="3" collapsed="false">
      <c r="A1230" s="99" t="s">
        <v>305</v>
      </c>
      <c r="B1230" s="105" t="s">
        <v>304</v>
      </c>
      <c r="C1230" s="99" t="s">
        <v>774</v>
      </c>
      <c r="D1230" s="100" t="s">
        <v>355</v>
      </c>
      <c r="E1230" s="99" t="s">
        <v>328</v>
      </c>
      <c r="F1230" s="101" t="n">
        <v>0</v>
      </c>
      <c r="M1230" s="106"/>
    </row>
    <row r="1231" customFormat="false" ht="11.25" hidden="false" customHeight="false" outlineLevel="3" collapsed="false">
      <c r="A1231" s="99" t="s">
        <v>305</v>
      </c>
      <c r="B1231" s="105" t="s">
        <v>304</v>
      </c>
      <c r="C1231" s="99" t="s">
        <v>774</v>
      </c>
      <c r="D1231" s="100" t="s">
        <v>355</v>
      </c>
      <c r="E1231" s="99" t="s">
        <v>339</v>
      </c>
      <c r="F1231" s="101" t="n">
        <v>440</v>
      </c>
      <c r="M1231" s="106"/>
    </row>
    <row r="1232" customFormat="false" ht="11.25" hidden="false" customHeight="false" outlineLevel="2" collapsed="false">
      <c r="B1232" s="105"/>
      <c r="C1232" s="107" t="s">
        <v>775</v>
      </c>
      <c r="F1232" s="101" t="n">
        <f aca="false">SUBTOTAL(9,F1227:F1231)</f>
        <v>1144</v>
      </c>
      <c r="M1232" s="106"/>
    </row>
    <row r="1233" customFormat="false" ht="11.25" hidden="false" customHeight="false" outlineLevel="3" collapsed="false">
      <c r="A1233" s="99" t="s">
        <v>305</v>
      </c>
      <c r="B1233" s="105" t="s">
        <v>304</v>
      </c>
      <c r="C1233" s="99" t="s">
        <v>776</v>
      </c>
      <c r="D1233" s="100" t="s">
        <v>355</v>
      </c>
      <c r="E1233" s="99" t="s">
        <v>325</v>
      </c>
      <c r="F1233" s="101" t="n">
        <v>1340</v>
      </c>
      <c r="M1233" s="106"/>
    </row>
    <row r="1234" customFormat="false" ht="11.25" hidden="false" customHeight="false" outlineLevel="3" collapsed="false">
      <c r="A1234" s="99" t="s">
        <v>305</v>
      </c>
      <c r="B1234" s="105" t="s">
        <v>304</v>
      </c>
      <c r="C1234" s="99" t="s">
        <v>776</v>
      </c>
      <c r="D1234" s="100" t="s">
        <v>355</v>
      </c>
      <c r="E1234" s="99" t="s">
        <v>326</v>
      </c>
      <c r="F1234" s="101" t="n">
        <v>0</v>
      </c>
      <c r="M1234" s="106"/>
    </row>
    <row r="1235" customFormat="false" ht="11.25" hidden="false" customHeight="false" outlineLevel="3" collapsed="false">
      <c r="A1235" s="99" t="s">
        <v>305</v>
      </c>
      <c r="B1235" s="105" t="s">
        <v>304</v>
      </c>
      <c r="C1235" s="99" t="s">
        <v>776</v>
      </c>
      <c r="D1235" s="100" t="s">
        <v>355</v>
      </c>
      <c r="E1235" s="99" t="s">
        <v>327</v>
      </c>
      <c r="F1235" s="101" t="n">
        <v>0</v>
      </c>
      <c r="M1235" s="106"/>
    </row>
    <row r="1236" customFormat="false" ht="11.25" hidden="false" customHeight="false" outlineLevel="3" collapsed="false">
      <c r="A1236" s="99" t="s">
        <v>305</v>
      </c>
      <c r="B1236" s="105" t="s">
        <v>304</v>
      </c>
      <c r="C1236" s="99" t="s">
        <v>776</v>
      </c>
      <c r="D1236" s="100" t="s">
        <v>355</v>
      </c>
      <c r="E1236" s="99" t="s">
        <v>328</v>
      </c>
      <c r="F1236" s="101" t="n">
        <v>0</v>
      </c>
      <c r="M1236" s="106"/>
    </row>
    <row r="1237" customFormat="false" ht="11.25" hidden="false" customHeight="false" outlineLevel="3" collapsed="false">
      <c r="A1237" s="99" t="s">
        <v>305</v>
      </c>
      <c r="B1237" s="105" t="s">
        <v>304</v>
      </c>
      <c r="C1237" s="99" t="s">
        <v>776</v>
      </c>
      <c r="D1237" s="100" t="s">
        <v>355</v>
      </c>
      <c r="E1237" s="99" t="s">
        <v>339</v>
      </c>
      <c r="F1237" s="101" t="n">
        <v>837</v>
      </c>
      <c r="M1237" s="106"/>
    </row>
    <row r="1238" customFormat="false" ht="11.25" hidden="false" customHeight="false" outlineLevel="2" collapsed="false">
      <c r="B1238" s="105"/>
      <c r="C1238" s="107" t="s">
        <v>777</v>
      </c>
      <c r="F1238" s="101" t="n">
        <f aca="false">SUBTOTAL(9,F1233:F1237)</f>
        <v>2177</v>
      </c>
      <c r="M1238" s="106"/>
    </row>
    <row r="1239" customFormat="false" ht="11.25" hidden="false" customHeight="false" outlineLevel="3" collapsed="false">
      <c r="A1239" s="99" t="s">
        <v>305</v>
      </c>
      <c r="B1239" s="105" t="s">
        <v>304</v>
      </c>
      <c r="C1239" s="99" t="s">
        <v>778</v>
      </c>
      <c r="D1239" s="100" t="s">
        <v>355</v>
      </c>
      <c r="E1239" s="99" t="s">
        <v>325</v>
      </c>
      <c r="F1239" s="101" t="n">
        <v>1881</v>
      </c>
      <c r="M1239" s="106"/>
    </row>
    <row r="1240" customFormat="false" ht="11.25" hidden="false" customHeight="false" outlineLevel="3" collapsed="false">
      <c r="A1240" s="99" t="s">
        <v>305</v>
      </c>
      <c r="B1240" s="105" t="s">
        <v>304</v>
      </c>
      <c r="C1240" s="99" t="s">
        <v>778</v>
      </c>
      <c r="D1240" s="100" t="s">
        <v>355</v>
      </c>
      <c r="E1240" s="99" t="s">
        <v>326</v>
      </c>
      <c r="F1240" s="101" t="n">
        <v>0</v>
      </c>
      <c r="M1240" s="106"/>
    </row>
    <row r="1241" customFormat="false" ht="11.25" hidden="false" customHeight="false" outlineLevel="3" collapsed="false">
      <c r="A1241" s="99" t="s">
        <v>305</v>
      </c>
      <c r="B1241" s="105" t="s">
        <v>304</v>
      </c>
      <c r="C1241" s="99" t="s">
        <v>778</v>
      </c>
      <c r="D1241" s="100" t="s">
        <v>355</v>
      </c>
      <c r="E1241" s="99" t="s">
        <v>327</v>
      </c>
      <c r="F1241" s="101" t="n">
        <v>0</v>
      </c>
      <c r="M1241" s="106"/>
    </row>
    <row r="1242" customFormat="false" ht="11.25" hidden="false" customHeight="false" outlineLevel="3" collapsed="false">
      <c r="A1242" s="99" t="s">
        <v>305</v>
      </c>
      <c r="B1242" s="105" t="s">
        <v>304</v>
      </c>
      <c r="C1242" s="99" t="s">
        <v>778</v>
      </c>
      <c r="D1242" s="100" t="s">
        <v>355</v>
      </c>
      <c r="E1242" s="99" t="s">
        <v>328</v>
      </c>
      <c r="F1242" s="101" t="n">
        <v>0</v>
      </c>
      <c r="M1242" s="106"/>
    </row>
    <row r="1243" customFormat="false" ht="11.25" hidden="false" customHeight="false" outlineLevel="3" collapsed="false">
      <c r="A1243" s="99" t="s">
        <v>305</v>
      </c>
      <c r="B1243" s="105" t="s">
        <v>304</v>
      </c>
      <c r="C1243" s="99" t="s">
        <v>778</v>
      </c>
      <c r="D1243" s="100" t="s">
        <v>355</v>
      </c>
      <c r="E1243" s="99" t="s">
        <v>339</v>
      </c>
      <c r="F1243" s="101" t="n">
        <v>1174</v>
      </c>
      <c r="M1243" s="106"/>
    </row>
    <row r="1244" customFormat="false" ht="11.25" hidden="false" customHeight="false" outlineLevel="2" collapsed="false">
      <c r="B1244" s="105"/>
      <c r="C1244" s="107" t="s">
        <v>779</v>
      </c>
      <c r="F1244" s="101" t="n">
        <f aca="false">SUBTOTAL(9,F1239:F1243)</f>
        <v>3055</v>
      </c>
      <c r="M1244" s="106"/>
    </row>
    <row r="1245" customFormat="false" ht="11.25" hidden="false" customHeight="false" outlineLevel="3" collapsed="false">
      <c r="A1245" s="99" t="s">
        <v>305</v>
      </c>
      <c r="B1245" s="105" t="s">
        <v>304</v>
      </c>
      <c r="C1245" s="99" t="s">
        <v>780</v>
      </c>
      <c r="D1245" s="100" t="s">
        <v>355</v>
      </c>
      <c r="E1245" s="99" t="s">
        <v>325</v>
      </c>
      <c r="F1245" s="101" t="n">
        <v>264</v>
      </c>
      <c r="M1245" s="106"/>
    </row>
    <row r="1246" customFormat="false" ht="11.25" hidden="false" customHeight="false" outlineLevel="3" collapsed="false">
      <c r="A1246" s="99" t="s">
        <v>305</v>
      </c>
      <c r="B1246" s="105" t="s">
        <v>304</v>
      </c>
      <c r="C1246" s="99" t="s">
        <v>780</v>
      </c>
      <c r="D1246" s="100" t="s">
        <v>355</v>
      </c>
      <c r="E1246" s="99" t="s">
        <v>326</v>
      </c>
      <c r="F1246" s="101" t="n">
        <v>0</v>
      </c>
      <c r="M1246" s="106"/>
    </row>
    <row r="1247" customFormat="false" ht="11.25" hidden="false" customHeight="false" outlineLevel="3" collapsed="false">
      <c r="A1247" s="99" t="s">
        <v>305</v>
      </c>
      <c r="B1247" s="105" t="s">
        <v>304</v>
      </c>
      <c r="C1247" s="99" t="s">
        <v>780</v>
      </c>
      <c r="D1247" s="100" t="s">
        <v>355</v>
      </c>
      <c r="E1247" s="99" t="s">
        <v>327</v>
      </c>
      <c r="F1247" s="101" t="n">
        <v>0</v>
      </c>
      <c r="M1247" s="106"/>
    </row>
    <row r="1248" customFormat="false" ht="11.25" hidden="false" customHeight="false" outlineLevel="3" collapsed="false">
      <c r="A1248" s="99" t="s">
        <v>305</v>
      </c>
      <c r="B1248" s="105" t="s">
        <v>304</v>
      </c>
      <c r="C1248" s="99" t="s">
        <v>780</v>
      </c>
      <c r="D1248" s="100" t="s">
        <v>355</v>
      </c>
      <c r="E1248" s="99" t="s">
        <v>328</v>
      </c>
      <c r="F1248" s="101" t="n">
        <v>0</v>
      </c>
      <c r="M1248" s="106"/>
    </row>
    <row r="1249" customFormat="false" ht="11.25" hidden="false" customHeight="false" outlineLevel="3" collapsed="false">
      <c r="A1249" s="99" t="s">
        <v>305</v>
      </c>
      <c r="B1249" s="105" t="s">
        <v>304</v>
      </c>
      <c r="C1249" s="99" t="s">
        <v>780</v>
      </c>
      <c r="D1249" s="100" t="s">
        <v>355</v>
      </c>
      <c r="E1249" s="99" t="s">
        <v>339</v>
      </c>
      <c r="F1249" s="101" t="n">
        <v>166</v>
      </c>
      <c r="M1249" s="106"/>
    </row>
    <row r="1250" customFormat="false" ht="11.25" hidden="false" customHeight="false" outlineLevel="2" collapsed="false">
      <c r="B1250" s="105"/>
      <c r="C1250" s="107" t="s">
        <v>781</v>
      </c>
      <c r="F1250" s="101" t="n">
        <f aca="false">SUBTOTAL(9,F1245:F1249)</f>
        <v>430</v>
      </c>
      <c r="M1250" s="106"/>
    </row>
    <row r="1251" customFormat="false" ht="11.25" hidden="false" customHeight="false" outlineLevel="3" collapsed="false">
      <c r="A1251" s="99" t="s">
        <v>305</v>
      </c>
      <c r="B1251" s="105" t="s">
        <v>304</v>
      </c>
      <c r="C1251" s="99" t="s">
        <v>735</v>
      </c>
      <c r="D1251" s="100" t="s">
        <v>355</v>
      </c>
      <c r="E1251" s="99" t="s">
        <v>325</v>
      </c>
      <c r="F1251" s="101" t="n">
        <v>1554</v>
      </c>
      <c r="M1251" s="106"/>
    </row>
    <row r="1252" customFormat="false" ht="11.25" hidden="false" customHeight="false" outlineLevel="3" collapsed="false">
      <c r="A1252" s="99" t="s">
        <v>305</v>
      </c>
      <c r="B1252" s="105" t="s">
        <v>304</v>
      </c>
      <c r="C1252" s="99" t="s">
        <v>735</v>
      </c>
      <c r="D1252" s="100" t="s">
        <v>355</v>
      </c>
      <c r="E1252" s="99" t="s">
        <v>326</v>
      </c>
      <c r="F1252" s="101" t="n">
        <v>0</v>
      </c>
      <c r="M1252" s="106"/>
    </row>
    <row r="1253" customFormat="false" ht="11.25" hidden="false" customHeight="false" outlineLevel="3" collapsed="false">
      <c r="A1253" s="99" t="s">
        <v>305</v>
      </c>
      <c r="B1253" s="105" t="s">
        <v>304</v>
      </c>
      <c r="C1253" s="99" t="s">
        <v>735</v>
      </c>
      <c r="D1253" s="100" t="s">
        <v>355</v>
      </c>
      <c r="E1253" s="99" t="s">
        <v>327</v>
      </c>
      <c r="F1253" s="101" t="n">
        <v>0</v>
      </c>
      <c r="M1253" s="106"/>
    </row>
    <row r="1254" customFormat="false" ht="11.25" hidden="false" customHeight="false" outlineLevel="3" collapsed="false">
      <c r="A1254" s="99" t="s">
        <v>305</v>
      </c>
      <c r="B1254" s="105" t="s">
        <v>304</v>
      </c>
      <c r="C1254" s="99" t="s">
        <v>735</v>
      </c>
      <c r="D1254" s="100" t="s">
        <v>355</v>
      </c>
      <c r="E1254" s="99" t="s">
        <v>328</v>
      </c>
      <c r="F1254" s="101" t="n">
        <v>0</v>
      </c>
      <c r="M1254" s="106"/>
    </row>
    <row r="1255" customFormat="false" ht="11.25" hidden="false" customHeight="false" outlineLevel="3" collapsed="false">
      <c r="A1255" s="99" t="s">
        <v>305</v>
      </c>
      <c r="B1255" s="105" t="s">
        <v>304</v>
      </c>
      <c r="C1255" s="99" t="s">
        <v>735</v>
      </c>
      <c r="D1255" s="100" t="s">
        <v>355</v>
      </c>
      <c r="E1255" s="99" t="s">
        <v>339</v>
      </c>
      <c r="F1255" s="101" t="n">
        <v>970</v>
      </c>
      <c r="M1255" s="106"/>
    </row>
    <row r="1256" customFormat="false" ht="11.25" hidden="false" customHeight="false" outlineLevel="2" collapsed="false">
      <c r="B1256" s="105"/>
      <c r="C1256" s="107" t="s">
        <v>736</v>
      </c>
      <c r="F1256" s="101" t="n">
        <f aca="false">SUBTOTAL(9,F1251:F1255)</f>
        <v>2524</v>
      </c>
      <c r="M1256" s="106"/>
    </row>
    <row r="1257" customFormat="false" ht="11.25" hidden="false" customHeight="false" outlineLevel="3" collapsed="false">
      <c r="A1257" s="99" t="s">
        <v>305</v>
      </c>
      <c r="B1257" s="105" t="s">
        <v>304</v>
      </c>
      <c r="C1257" s="99" t="s">
        <v>686</v>
      </c>
      <c r="D1257" s="100" t="s">
        <v>355</v>
      </c>
      <c r="E1257" s="99" t="s">
        <v>325</v>
      </c>
      <c r="F1257" s="101" t="n">
        <v>4954</v>
      </c>
      <c r="M1257" s="106"/>
    </row>
    <row r="1258" customFormat="false" ht="11.25" hidden="false" customHeight="false" outlineLevel="3" collapsed="false">
      <c r="A1258" s="99" t="s">
        <v>305</v>
      </c>
      <c r="B1258" s="105" t="s">
        <v>304</v>
      </c>
      <c r="C1258" s="99" t="s">
        <v>686</v>
      </c>
      <c r="D1258" s="100" t="s">
        <v>355</v>
      </c>
      <c r="E1258" s="99" t="s">
        <v>326</v>
      </c>
      <c r="F1258" s="101" t="n">
        <v>0</v>
      </c>
      <c r="M1258" s="106"/>
    </row>
    <row r="1259" customFormat="false" ht="11.25" hidden="false" customHeight="false" outlineLevel="3" collapsed="false">
      <c r="A1259" s="99" t="s">
        <v>305</v>
      </c>
      <c r="B1259" s="105" t="s">
        <v>304</v>
      </c>
      <c r="C1259" s="99" t="s">
        <v>686</v>
      </c>
      <c r="D1259" s="100" t="s">
        <v>355</v>
      </c>
      <c r="E1259" s="99" t="s">
        <v>327</v>
      </c>
      <c r="F1259" s="101" t="n">
        <v>0</v>
      </c>
      <c r="M1259" s="106"/>
    </row>
    <row r="1260" customFormat="false" ht="11.25" hidden="false" customHeight="false" outlineLevel="3" collapsed="false">
      <c r="A1260" s="99" t="s">
        <v>305</v>
      </c>
      <c r="B1260" s="105" t="s">
        <v>304</v>
      </c>
      <c r="C1260" s="99" t="s">
        <v>686</v>
      </c>
      <c r="D1260" s="100" t="s">
        <v>355</v>
      </c>
      <c r="E1260" s="99" t="s">
        <v>328</v>
      </c>
      <c r="F1260" s="101" t="n">
        <v>0</v>
      </c>
      <c r="M1260" s="106"/>
    </row>
    <row r="1261" customFormat="false" ht="11.25" hidden="false" customHeight="false" outlineLevel="3" collapsed="false">
      <c r="A1261" s="99" t="s">
        <v>305</v>
      </c>
      <c r="B1261" s="105" t="s">
        <v>304</v>
      </c>
      <c r="C1261" s="99" t="s">
        <v>686</v>
      </c>
      <c r="D1261" s="100" t="s">
        <v>355</v>
      </c>
      <c r="E1261" s="99" t="s">
        <v>339</v>
      </c>
      <c r="F1261" s="101" t="n">
        <v>3092</v>
      </c>
      <c r="M1261" s="106"/>
    </row>
    <row r="1262" customFormat="false" ht="11.25" hidden="false" customHeight="false" outlineLevel="2" collapsed="false">
      <c r="B1262" s="105"/>
      <c r="C1262" s="107" t="s">
        <v>687</v>
      </c>
      <c r="F1262" s="101" t="n">
        <f aca="false">SUBTOTAL(9,F1257:F1261)</f>
        <v>8046</v>
      </c>
      <c r="M1262" s="106"/>
    </row>
    <row r="1263" customFormat="false" ht="11.25" hidden="false" customHeight="false" outlineLevel="1" collapsed="false">
      <c r="B1263" s="108" t="s">
        <v>782</v>
      </c>
      <c r="F1263" s="101" t="n">
        <f aca="false">SUBTOTAL(9,F1221:F1261)</f>
        <v>78688</v>
      </c>
      <c r="M1263" s="106"/>
    </row>
    <row r="1264" customFormat="false" ht="11.25" hidden="false" customHeight="false" outlineLevel="3" collapsed="false">
      <c r="A1264" s="99" t="s">
        <v>154</v>
      </c>
      <c r="B1264" s="105" t="s">
        <v>306</v>
      </c>
      <c r="C1264" s="99" t="s">
        <v>783</v>
      </c>
      <c r="D1264" s="100" t="s">
        <v>355</v>
      </c>
      <c r="E1264" s="99" t="s">
        <v>325</v>
      </c>
      <c r="F1264" s="101" t="n">
        <v>4738</v>
      </c>
      <c r="M1264" s="106"/>
    </row>
    <row r="1265" customFormat="false" ht="11.25" hidden="false" customHeight="false" outlineLevel="3" collapsed="false">
      <c r="A1265" s="99" t="s">
        <v>154</v>
      </c>
      <c r="B1265" s="105" t="s">
        <v>306</v>
      </c>
      <c r="C1265" s="99" t="s">
        <v>783</v>
      </c>
      <c r="D1265" s="100" t="s">
        <v>355</v>
      </c>
      <c r="E1265" s="99" t="s">
        <v>326</v>
      </c>
      <c r="F1265" s="101" t="n">
        <v>0</v>
      </c>
      <c r="M1265" s="106"/>
    </row>
    <row r="1266" customFormat="false" ht="11.25" hidden="false" customHeight="false" outlineLevel="3" collapsed="false">
      <c r="A1266" s="99" t="s">
        <v>154</v>
      </c>
      <c r="B1266" s="105" t="s">
        <v>306</v>
      </c>
      <c r="C1266" s="99" t="s">
        <v>783</v>
      </c>
      <c r="D1266" s="100" t="s">
        <v>355</v>
      </c>
      <c r="E1266" s="99" t="s">
        <v>327</v>
      </c>
      <c r="F1266" s="101" t="n">
        <v>0</v>
      </c>
      <c r="M1266" s="106"/>
    </row>
    <row r="1267" customFormat="false" ht="11.25" hidden="false" customHeight="false" outlineLevel="3" collapsed="false">
      <c r="A1267" s="99" t="s">
        <v>154</v>
      </c>
      <c r="B1267" s="105" t="s">
        <v>306</v>
      </c>
      <c r="C1267" s="99" t="s">
        <v>783</v>
      </c>
      <c r="D1267" s="100" t="s">
        <v>355</v>
      </c>
      <c r="E1267" s="99" t="s">
        <v>328</v>
      </c>
      <c r="F1267" s="101" t="n">
        <v>0</v>
      </c>
      <c r="M1267" s="106"/>
    </row>
    <row r="1268" customFormat="false" ht="11.25" hidden="false" customHeight="false" outlineLevel="3" collapsed="false">
      <c r="A1268" s="99" t="s">
        <v>154</v>
      </c>
      <c r="B1268" s="105" t="s">
        <v>306</v>
      </c>
      <c r="C1268" s="99" t="s">
        <v>783</v>
      </c>
      <c r="D1268" s="100" t="s">
        <v>355</v>
      </c>
      <c r="E1268" s="99" t="s">
        <v>339</v>
      </c>
      <c r="F1268" s="101" t="n">
        <v>2957</v>
      </c>
      <c r="M1268" s="106"/>
    </row>
    <row r="1269" customFormat="false" ht="11.25" hidden="false" customHeight="false" outlineLevel="2" collapsed="false">
      <c r="B1269" s="105"/>
      <c r="C1269" s="107" t="s">
        <v>784</v>
      </c>
      <c r="F1269" s="101" t="n">
        <f aca="false">SUBTOTAL(9,F1264:F1268)</f>
        <v>7695</v>
      </c>
      <c r="M1269" s="106"/>
    </row>
    <row r="1270" customFormat="false" ht="11.25" hidden="false" customHeight="false" outlineLevel="3" collapsed="false">
      <c r="A1270" s="99" t="s">
        <v>154</v>
      </c>
      <c r="B1270" s="105" t="s">
        <v>306</v>
      </c>
      <c r="C1270" s="99" t="s">
        <v>785</v>
      </c>
      <c r="D1270" s="100" t="s">
        <v>355</v>
      </c>
      <c r="E1270" s="99" t="s">
        <v>325</v>
      </c>
      <c r="F1270" s="101" t="n">
        <v>3350</v>
      </c>
      <c r="M1270" s="106"/>
    </row>
    <row r="1271" customFormat="false" ht="11.25" hidden="false" customHeight="false" outlineLevel="3" collapsed="false">
      <c r="A1271" s="99" t="s">
        <v>154</v>
      </c>
      <c r="B1271" s="105" t="s">
        <v>306</v>
      </c>
      <c r="C1271" s="99" t="s">
        <v>785</v>
      </c>
      <c r="D1271" s="100" t="s">
        <v>355</v>
      </c>
      <c r="E1271" s="99" t="s">
        <v>326</v>
      </c>
      <c r="F1271" s="101" t="n">
        <v>0</v>
      </c>
      <c r="M1271" s="106"/>
    </row>
    <row r="1272" customFormat="false" ht="11.25" hidden="false" customHeight="false" outlineLevel="3" collapsed="false">
      <c r="A1272" s="99" t="s">
        <v>154</v>
      </c>
      <c r="B1272" s="105" t="s">
        <v>306</v>
      </c>
      <c r="C1272" s="99" t="s">
        <v>785</v>
      </c>
      <c r="D1272" s="100" t="s">
        <v>355</v>
      </c>
      <c r="E1272" s="99" t="s">
        <v>327</v>
      </c>
      <c r="F1272" s="101" t="n">
        <v>0</v>
      </c>
      <c r="M1272" s="106"/>
    </row>
    <row r="1273" customFormat="false" ht="11.25" hidden="false" customHeight="false" outlineLevel="3" collapsed="false">
      <c r="A1273" s="99" t="s">
        <v>154</v>
      </c>
      <c r="B1273" s="105" t="s">
        <v>306</v>
      </c>
      <c r="C1273" s="99" t="s">
        <v>785</v>
      </c>
      <c r="D1273" s="100" t="s">
        <v>355</v>
      </c>
      <c r="E1273" s="99" t="s">
        <v>328</v>
      </c>
      <c r="F1273" s="101" t="n">
        <v>0</v>
      </c>
      <c r="M1273" s="106"/>
    </row>
    <row r="1274" customFormat="false" ht="11.25" hidden="false" customHeight="false" outlineLevel="3" collapsed="false">
      <c r="A1274" s="99" t="s">
        <v>154</v>
      </c>
      <c r="B1274" s="105" t="s">
        <v>306</v>
      </c>
      <c r="C1274" s="99" t="s">
        <v>785</v>
      </c>
      <c r="D1274" s="100" t="s">
        <v>355</v>
      </c>
      <c r="E1274" s="99" t="s">
        <v>339</v>
      </c>
      <c r="F1274" s="101" t="n">
        <v>2091</v>
      </c>
      <c r="M1274" s="106"/>
    </row>
    <row r="1275" customFormat="false" ht="11.25" hidden="false" customHeight="false" outlineLevel="2" collapsed="false">
      <c r="B1275" s="105"/>
      <c r="C1275" s="107" t="s">
        <v>786</v>
      </c>
      <c r="F1275" s="101" t="n">
        <f aca="false">SUBTOTAL(9,F1270:F1274)</f>
        <v>5441</v>
      </c>
      <c r="M1275" s="106"/>
    </row>
    <row r="1276" customFormat="false" ht="11.25" hidden="false" customHeight="false" outlineLevel="3" collapsed="false">
      <c r="A1276" s="99" t="s">
        <v>154</v>
      </c>
      <c r="B1276" s="105" t="s">
        <v>306</v>
      </c>
      <c r="C1276" s="99" t="s">
        <v>787</v>
      </c>
      <c r="D1276" s="100" t="s">
        <v>355</v>
      </c>
      <c r="E1276" s="99" t="s">
        <v>325</v>
      </c>
      <c r="F1276" s="101" t="n">
        <v>2683</v>
      </c>
      <c r="M1276" s="106"/>
    </row>
    <row r="1277" customFormat="false" ht="11.25" hidden="false" customHeight="false" outlineLevel="3" collapsed="false">
      <c r="A1277" s="99" t="s">
        <v>154</v>
      </c>
      <c r="B1277" s="105" t="s">
        <v>306</v>
      </c>
      <c r="C1277" s="99" t="s">
        <v>787</v>
      </c>
      <c r="D1277" s="100" t="s">
        <v>355</v>
      </c>
      <c r="E1277" s="99" t="s">
        <v>326</v>
      </c>
      <c r="F1277" s="101" t="n">
        <v>0</v>
      </c>
      <c r="M1277" s="106"/>
    </row>
    <row r="1278" customFormat="false" ht="11.25" hidden="false" customHeight="false" outlineLevel="3" collapsed="false">
      <c r="A1278" s="99" t="s">
        <v>154</v>
      </c>
      <c r="B1278" s="105" t="s">
        <v>306</v>
      </c>
      <c r="C1278" s="99" t="s">
        <v>787</v>
      </c>
      <c r="D1278" s="100" t="s">
        <v>355</v>
      </c>
      <c r="E1278" s="99" t="s">
        <v>327</v>
      </c>
      <c r="F1278" s="101" t="n">
        <v>0</v>
      </c>
      <c r="M1278" s="106"/>
    </row>
    <row r="1279" customFormat="false" ht="11.25" hidden="false" customHeight="false" outlineLevel="3" collapsed="false">
      <c r="A1279" s="99" t="s">
        <v>154</v>
      </c>
      <c r="B1279" s="105" t="s">
        <v>306</v>
      </c>
      <c r="C1279" s="99" t="s">
        <v>787</v>
      </c>
      <c r="D1279" s="100" t="s">
        <v>355</v>
      </c>
      <c r="E1279" s="99" t="s">
        <v>328</v>
      </c>
      <c r="F1279" s="101" t="n">
        <v>0</v>
      </c>
      <c r="M1279" s="106"/>
    </row>
    <row r="1280" customFormat="false" ht="11.25" hidden="false" customHeight="false" outlineLevel="3" collapsed="false">
      <c r="A1280" s="99" t="s">
        <v>154</v>
      </c>
      <c r="B1280" s="105" t="s">
        <v>306</v>
      </c>
      <c r="C1280" s="99" t="s">
        <v>787</v>
      </c>
      <c r="D1280" s="100" t="s">
        <v>355</v>
      </c>
      <c r="E1280" s="99" t="s">
        <v>339</v>
      </c>
      <c r="F1280" s="101" t="n">
        <v>1674</v>
      </c>
      <c r="M1280" s="106"/>
    </row>
    <row r="1281" customFormat="false" ht="11.25" hidden="false" customHeight="false" outlineLevel="2" collapsed="false">
      <c r="B1281" s="105"/>
      <c r="C1281" s="107" t="s">
        <v>788</v>
      </c>
      <c r="F1281" s="101" t="n">
        <f aca="false">SUBTOTAL(9,F1276:F1280)</f>
        <v>4357</v>
      </c>
      <c r="M1281" s="106"/>
    </row>
    <row r="1282" customFormat="false" ht="11.25" hidden="false" customHeight="false" outlineLevel="3" collapsed="false">
      <c r="A1282" s="99" t="s">
        <v>154</v>
      </c>
      <c r="B1282" s="105" t="s">
        <v>306</v>
      </c>
      <c r="C1282" s="99" t="s">
        <v>789</v>
      </c>
      <c r="D1282" s="100" t="s">
        <v>355</v>
      </c>
      <c r="E1282" s="99" t="s">
        <v>325</v>
      </c>
      <c r="F1282" s="101" t="n">
        <v>2503</v>
      </c>
      <c r="M1282" s="106"/>
    </row>
    <row r="1283" customFormat="false" ht="11.25" hidden="false" customHeight="false" outlineLevel="3" collapsed="false">
      <c r="A1283" s="99" t="s">
        <v>154</v>
      </c>
      <c r="B1283" s="105" t="s">
        <v>306</v>
      </c>
      <c r="C1283" s="99" t="s">
        <v>789</v>
      </c>
      <c r="D1283" s="100" t="s">
        <v>355</v>
      </c>
      <c r="E1283" s="99" t="s">
        <v>326</v>
      </c>
      <c r="F1283" s="101" t="n">
        <v>0</v>
      </c>
      <c r="M1283" s="106"/>
    </row>
    <row r="1284" customFormat="false" ht="11.25" hidden="false" customHeight="false" outlineLevel="3" collapsed="false">
      <c r="A1284" s="99" t="s">
        <v>154</v>
      </c>
      <c r="B1284" s="105" t="s">
        <v>306</v>
      </c>
      <c r="C1284" s="99" t="s">
        <v>789</v>
      </c>
      <c r="D1284" s="100" t="s">
        <v>355</v>
      </c>
      <c r="E1284" s="99" t="s">
        <v>327</v>
      </c>
      <c r="F1284" s="101" t="n">
        <v>0</v>
      </c>
      <c r="M1284" s="106"/>
    </row>
    <row r="1285" customFormat="false" ht="11.25" hidden="false" customHeight="false" outlineLevel="3" collapsed="false">
      <c r="A1285" s="99" t="s">
        <v>154</v>
      </c>
      <c r="B1285" s="105" t="s">
        <v>306</v>
      </c>
      <c r="C1285" s="99" t="s">
        <v>789</v>
      </c>
      <c r="D1285" s="100" t="s">
        <v>355</v>
      </c>
      <c r="E1285" s="99" t="s">
        <v>328</v>
      </c>
      <c r="F1285" s="101" t="n">
        <v>0</v>
      </c>
      <c r="M1285" s="106"/>
    </row>
    <row r="1286" customFormat="false" ht="11.25" hidden="false" customHeight="false" outlineLevel="3" collapsed="false">
      <c r="A1286" s="99" t="s">
        <v>154</v>
      </c>
      <c r="B1286" s="105" t="s">
        <v>306</v>
      </c>
      <c r="C1286" s="99" t="s">
        <v>789</v>
      </c>
      <c r="D1286" s="100" t="s">
        <v>355</v>
      </c>
      <c r="E1286" s="99" t="s">
        <v>339</v>
      </c>
      <c r="F1286" s="101" t="n">
        <v>1563</v>
      </c>
      <c r="M1286" s="106"/>
    </row>
    <row r="1287" customFormat="false" ht="11.25" hidden="false" customHeight="false" outlineLevel="2" collapsed="false">
      <c r="B1287" s="105"/>
      <c r="C1287" s="107" t="s">
        <v>790</v>
      </c>
      <c r="F1287" s="101" t="n">
        <f aca="false">SUBTOTAL(9,F1282:F1286)</f>
        <v>4066</v>
      </c>
      <c r="M1287" s="106"/>
    </row>
    <row r="1288" customFormat="false" ht="11.25" hidden="false" customHeight="false" outlineLevel="3" collapsed="false">
      <c r="A1288" s="99" t="s">
        <v>154</v>
      </c>
      <c r="B1288" s="105" t="s">
        <v>306</v>
      </c>
      <c r="C1288" s="99" t="s">
        <v>791</v>
      </c>
      <c r="D1288" s="100" t="s">
        <v>355</v>
      </c>
      <c r="E1288" s="99" t="s">
        <v>325</v>
      </c>
      <c r="F1288" s="101" t="n">
        <v>89090</v>
      </c>
      <c r="M1288" s="106"/>
    </row>
    <row r="1289" customFormat="false" ht="11.25" hidden="false" customHeight="false" outlineLevel="3" collapsed="false">
      <c r="A1289" s="99" t="s">
        <v>154</v>
      </c>
      <c r="B1289" s="105" t="s">
        <v>306</v>
      </c>
      <c r="C1289" s="99" t="s">
        <v>791</v>
      </c>
      <c r="D1289" s="100" t="s">
        <v>355</v>
      </c>
      <c r="E1289" s="99" t="s">
        <v>326</v>
      </c>
      <c r="F1289" s="101" t="n">
        <v>0</v>
      </c>
      <c r="M1289" s="106"/>
    </row>
    <row r="1290" customFormat="false" ht="11.25" hidden="false" customHeight="false" outlineLevel="3" collapsed="false">
      <c r="A1290" s="99" t="s">
        <v>154</v>
      </c>
      <c r="B1290" s="105" t="s">
        <v>306</v>
      </c>
      <c r="C1290" s="99" t="s">
        <v>791</v>
      </c>
      <c r="D1290" s="100" t="s">
        <v>355</v>
      </c>
      <c r="E1290" s="99" t="s">
        <v>327</v>
      </c>
      <c r="F1290" s="101" t="n">
        <v>0</v>
      </c>
      <c r="M1290" s="106"/>
    </row>
    <row r="1291" customFormat="false" ht="11.25" hidden="false" customHeight="false" outlineLevel="3" collapsed="false">
      <c r="A1291" s="99" t="s">
        <v>154</v>
      </c>
      <c r="B1291" s="105" t="s">
        <v>306</v>
      </c>
      <c r="C1291" s="99" t="s">
        <v>791</v>
      </c>
      <c r="D1291" s="100" t="s">
        <v>355</v>
      </c>
      <c r="E1291" s="99" t="s">
        <v>328</v>
      </c>
      <c r="F1291" s="101" t="n">
        <v>0</v>
      </c>
      <c r="M1291" s="106"/>
    </row>
    <row r="1292" customFormat="false" ht="11.25" hidden="false" customHeight="false" outlineLevel="3" collapsed="false">
      <c r="A1292" s="99" t="s">
        <v>154</v>
      </c>
      <c r="B1292" s="105" t="s">
        <v>306</v>
      </c>
      <c r="C1292" s="99" t="s">
        <v>791</v>
      </c>
      <c r="D1292" s="100" t="s">
        <v>355</v>
      </c>
      <c r="E1292" s="99" t="s">
        <v>339</v>
      </c>
      <c r="F1292" s="101" t="n">
        <v>55601</v>
      </c>
      <c r="M1292" s="106"/>
    </row>
    <row r="1293" customFormat="false" ht="11.25" hidden="false" customHeight="false" outlineLevel="2" collapsed="false">
      <c r="B1293" s="105"/>
      <c r="C1293" s="107" t="s">
        <v>792</v>
      </c>
      <c r="F1293" s="101" t="n">
        <f aca="false">SUBTOTAL(9,F1288:F1292)</f>
        <v>144691</v>
      </c>
      <c r="M1293" s="106"/>
    </row>
    <row r="1294" customFormat="false" ht="11.25" hidden="false" customHeight="false" outlineLevel="3" collapsed="false">
      <c r="A1294" s="99" t="s">
        <v>154</v>
      </c>
      <c r="B1294" s="105" t="s">
        <v>306</v>
      </c>
      <c r="C1294" s="99" t="s">
        <v>793</v>
      </c>
      <c r="D1294" s="100" t="s">
        <v>355</v>
      </c>
      <c r="E1294" s="99" t="s">
        <v>325</v>
      </c>
      <c r="F1294" s="101" t="n">
        <v>1771</v>
      </c>
      <c r="M1294" s="106"/>
    </row>
    <row r="1295" customFormat="false" ht="11.25" hidden="false" customHeight="false" outlineLevel="3" collapsed="false">
      <c r="A1295" s="99" t="s">
        <v>154</v>
      </c>
      <c r="B1295" s="105" t="s">
        <v>306</v>
      </c>
      <c r="C1295" s="99" t="s">
        <v>793</v>
      </c>
      <c r="D1295" s="100" t="s">
        <v>355</v>
      </c>
      <c r="E1295" s="99" t="s">
        <v>326</v>
      </c>
      <c r="F1295" s="101" t="n">
        <v>0</v>
      </c>
      <c r="M1295" s="106"/>
    </row>
    <row r="1296" customFormat="false" ht="11.25" hidden="false" customHeight="false" outlineLevel="3" collapsed="false">
      <c r="A1296" s="99" t="s">
        <v>154</v>
      </c>
      <c r="B1296" s="105" t="s">
        <v>306</v>
      </c>
      <c r="C1296" s="99" t="s">
        <v>793</v>
      </c>
      <c r="D1296" s="100" t="s">
        <v>355</v>
      </c>
      <c r="E1296" s="99" t="s">
        <v>327</v>
      </c>
      <c r="F1296" s="101" t="n">
        <v>0</v>
      </c>
      <c r="M1296" s="106"/>
    </row>
    <row r="1297" customFormat="false" ht="11.25" hidden="false" customHeight="false" outlineLevel="3" collapsed="false">
      <c r="A1297" s="99" t="s">
        <v>154</v>
      </c>
      <c r="B1297" s="105" t="s">
        <v>306</v>
      </c>
      <c r="C1297" s="99" t="s">
        <v>793</v>
      </c>
      <c r="D1297" s="100" t="s">
        <v>355</v>
      </c>
      <c r="E1297" s="99" t="s">
        <v>328</v>
      </c>
      <c r="F1297" s="101" t="n">
        <v>0</v>
      </c>
      <c r="M1297" s="106"/>
    </row>
    <row r="1298" customFormat="false" ht="11.25" hidden="false" customHeight="false" outlineLevel="3" collapsed="false">
      <c r="A1298" s="99" t="s">
        <v>154</v>
      </c>
      <c r="B1298" s="105" t="s">
        <v>306</v>
      </c>
      <c r="C1298" s="99" t="s">
        <v>793</v>
      </c>
      <c r="D1298" s="100" t="s">
        <v>355</v>
      </c>
      <c r="E1298" s="99" t="s">
        <v>339</v>
      </c>
      <c r="F1298" s="101" t="n">
        <v>1106</v>
      </c>
      <c r="M1298" s="106"/>
    </row>
    <row r="1299" customFormat="false" ht="11.25" hidden="false" customHeight="false" outlineLevel="2" collapsed="false">
      <c r="B1299" s="105"/>
      <c r="C1299" s="107" t="s">
        <v>794</v>
      </c>
      <c r="F1299" s="101" t="n">
        <f aca="false">SUBTOTAL(9,F1294:F1298)</f>
        <v>2877</v>
      </c>
      <c r="M1299" s="106"/>
    </row>
    <row r="1300" customFormat="false" ht="11.25" hidden="false" customHeight="false" outlineLevel="3" collapsed="false">
      <c r="A1300" s="99" t="s">
        <v>154</v>
      </c>
      <c r="B1300" s="105" t="s">
        <v>306</v>
      </c>
      <c r="C1300" s="99" t="s">
        <v>795</v>
      </c>
      <c r="D1300" s="100" t="s">
        <v>355</v>
      </c>
      <c r="E1300" s="99" t="s">
        <v>325</v>
      </c>
      <c r="F1300" s="101" t="n">
        <v>3562</v>
      </c>
      <c r="M1300" s="106"/>
    </row>
    <row r="1301" customFormat="false" ht="11.25" hidden="false" customHeight="false" outlineLevel="3" collapsed="false">
      <c r="A1301" s="99" t="s">
        <v>154</v>
      </c>
      <c r="B1301" s="105" t="s">
        <v>306</v>
      </c>
      <c r="C1301" s="99" t="s">
        <v>795</v>
      </c>
      <c r="D1301" s="100" t="s">
        <v>355</v>
      </c>
      <c r="E1301" s="99" t="s">
        <v>326</v>
      </c>
      <c r="F1301" s="101" t="n">
        <v>0</v>
      </c>
      <c r="M1301" s="106"/>
    </row>
    <row r="1302" customFormat="false" ht="11.25" hidden="false" customHeight="false" outlineLevel="3" collapsed="false">
      <c r="A1302" s="99" t="s">
        <v>154</v>
      </c>
      <c r="B1302" s="105" t="s">
        <v>306</v>
      </c>
      <c r="C1302" s="99" t="s">
        <v>795</v>
      </c>
      <c r="D1302" s="100" t="s">
        <v>355</v>
      </c>
      <c r="E1302" s="99" t="s">
        <v>327</v>
      </c>
      <c r="F1302" s="101" t="n">
        <v>0</v>
      </c>
      <c r="M1302" s="106"/>
    </row>
    <row r="1303" customFormat="false" ht="11.25" hidden="false" customHeight="false" outlineLevel="3" collapsed="false">
      <c r="A1303" s="99" t="s">
        <v>154</v>
      </c>
      <c r="B1303" s="105" t="s">
        <v>306</v>
      </c>
      <c r="C1303" s="99" t="s">
        <v>795</v>
      </c>
      <c r="D1303" s="100" t="s">
        <v>355</v>
      </c>
      <c r="E1303" s="99" t="s">
        <v>328</v>
      </c>
      <c r="F1303" s="101" t="n">
        <v>0</v>
      </c>
      <c r="M1303" s="106"/>
    </row>
    <row r="1304" customFormat="false" ht="11.25" hidden="false" customHeight="false" outlineLevel="3" collapsed="false">
      <c r="A1304" s="99" t="s">
        <v>154</v>
      </c>
      <c r="B1304" s="105" t="s">
        <v>306</v>
      </c>
      <c r="C1304" s="99" t="s">
        <v>795</v>
      </c>
      <c r="D1304" s="100" t="s">
        <v>355</v>
      </c>
      <c r="E1304" s="99" t="s">
        <v>339</v>
      </c>
      <c r="F1304" s="101" t="n">
        <v>2223</v>
      </c>
      <c r="M1304" s="106"/>
    </row>
    <row r="1305" customFormat="false" ht="11.25" hidden="false" customHeight="false" outlineLevel="2" collapsed="false">
      <c r="B1305" s="105"/>
      <c r="C1305" s="107" t="s">
        <v>796</v>
      </c>
      <c r="F1305" s="101" t="n">
        <f aca="false">SUBTOTAL(9,F1300:F1304)</f>
        <v>5785</v>
      </c>
      <c r="M1305" s="106"/>
    </row>
    <row r="1306" customFormat="false" ht="11.25" hidden="false" customHeight="false" outlineLevel="3" collapsed="false">
      <c r="A1306" s="99" t="s">
        <v>154</v>
      </c>
      <c r="B1306" s="105" t="s">
        <v>306</v>
      </c>
      <c r="C1306" s="99" t="s">
        <v>797</v>
      </c>
      <c r="D1306" s="100" t="s">
        <v>355</v>
      </c>
      <c r="E1306" s="99" t="s">
        <v>325</v>
      </c>
      <c r="F1306" s="101" t="n">
        <v>85256</v>
      </c>
      <c r="M1306" s="106"/>
    </row>
    <row r="1307" customFormat="false" ht="11.25" hidden="false" customHeight="false" outlineLevel="3" collapsed="false">
      <c r="A1307" s="99" t="s">
        <v>154</v>
      </c>
      <c r="B1307" s="105" t="s">
        <v>306</v>
      </c>
      <c r="C1307" s="99" t="s">
        <v>797</v>
      </c>
      <c r="D1307" s="100" t="s">
        <v>355</v>
      </c>
      <c r="E1307" s="99" t="s">
        <v>326</v>
      </c>
      <c r="F1307" s="101" t="n">
        <v>0</v>
      </c>
      <c r="M1307" s="106"/>
    </row>
    <row r="1308" customFormat="false" ht="11.25" hidden="false" customHeight="false" outlineLevel="3" collapsed="false">
      <c r="A1308" s="99" t="s">
        <v>154</v>
      </c>
      <c r="B1308" s="105" t="s">
        <v>306</v>
      </c>
      <c r="C1308" s="99" t="s">
        <v>797</v>
      </c>
      <c r="D1308" s="100" t="s">
        <v>355</v>
      </c>
      <c r="E1308" s="99" t="s">
        <v>327</v>
      </c>
      <c r="F1308" s="101" t="n">
        <v>0</v>
      </c>
      <c r="M1308" s="106"/>
    </row>
    <row r="1309" customFormat="false" ht="11.25" hidden="false" customHeight="false" outlineLevel="3" collapsed="false">
      <c r="A1309" s="99" t="s">
        <v>154</v>
      </c>
      <c r="B1309" s="105" t="s">
        <v>306</v>
      </c>
      <c r="C1309" s="99" t="s">
        <v>797</v>
      </c>
      <c r="D1309" s="100" t="s">
        <v>355</v>
      </c>
      <c r="E1309" s="99" t="s">
        <v>328</v>
      </c>
      <c r="F1309" s="101" t="n">
        <v>0</v>
      </c>
      <c r="M1309" s="106"/>
    </row>
    <row r="1310" customFormat="false" ht="11.25" hidden="false" customHeight="false" outlineLevel="3" collapsed="false">
      <c r="A1310" s="99" t="s">
        <v>154</v>
      </c>
      <c r="B1310" s="105" t="s">
        <v>306</v>
      </c>
      <c r="C1310" s="99" t="s">
        <v>797</v>
      </c>
      <c r="D1310" s="100" t="s">
        <v>355</v>
      </c>
      <c r="E1310" s="99" t="s">
        <v>339</v>
      </c>
      <c r="F1310" s="101" t="n">
        <v>53208</v>
      </c>
      <c r="M1310" s="106"/>
    </row>
    <row r="1311" customFormat="false" ht="11.25" hidden="false" customHeight="false" outlineLevel="2" collapsed="false">
      <c r="B1311" s="105"/>
      <c r="C1311" s="107" t="s">
        <v>798</v>
      </c>
      <c r="F1311" s="101" t="n">
        <f aca="false">SUBTOTAL(9,F1306:F1310)</f>
        <v>138464</v>
      </c>
      <c r="M1311" s="106"/>
    </row>
    <row r="1312" customFormat="false" ht="11.25" hidden="false" customHeight="false" outlineLevel="3" collapsed="false">
      <c r="A1312" s="99" t="s">
        <v>154</v>
      </c>
      <c r="B1312" s="105" t="s">
        <v>306</v>
      </c>
      <c r="C1312" s="99" t="s">
        <v>799</v>
      </c>
      <c r="D1312" s="100" t="s">
        <v>355</v>
      </c>
      <c r="E1312" s="99" t="s">
        <v>325</v>
      </c>
      <c r="F1312" s="101" t="n">
        <v>5590</v>
      </c>
      <c r="M1312" s="106"/>
    </row>
    <row r="1313" customFormat="false" ht="11.25" hidden="false" customHeight="false" outlineLevel="3" collapsed="false">
      <c r="A1313" s="99" t="s">
        <v>154</v>
      </c>
      <c r="B1313" s="105" t="s">
        <v>306</v>
      </c>
      <c r="C1313" s="99" t="s">
        <v>799</v>
      </c>
      <c r="D1313" s="100" t="s">
        <v>355</v>
      </c>
      <c r="E1313" s="99" t="s">
        <v>326</v>
      </c>
      <c r="F1313" s="101" t="n">
        <v>0</v>
      </c>
      <c r="M1313" s="106"/>
    </row>
    <row r="1314" customFormat="false" ht="11.25" hidden="false" customHeight="false" outlineLevel="3" collapsed="false">
      <c r="A1314" s="99" t="s">
        <v>154</v>
      </c>
      <c r="B1314" s="105" t="s">
        <v>306</v>
      </c>
      <c r="C1314" s="99" t="s">
        <v>799</v>
      </c>
      <c r="D1314" s="100" t="s">
        <v>355</v>
      </c>
      <c r="E1314" s="99" t="s">
        <v>327</v>
      </c>
      <c r="F1314" s="101" t="n">
        <v>0</v>
      </c>
      <c r="M1314" s="106"/>
    </row>
    <row r="1315" customFormat="false" ht="11.25" hidden="false" customHeight="false" outlineLevel="3" collapsed="false">
      <c r="A1315" s="99" t="s">
        <v>154</v>
      </c>
      <c r="B1315" s="105" t="s">
        <v>306</v>
      </c>
      <c r="C1315" s="99" t="s">
        <v>799</v>
      </c>
      <c r="D1315" s="100" t="s">
        <v>355</v>
      </c>
      <c r="E1315" s="99" t="s">
        <v>328</v>
      </c>
      <c r="F1315" s="101" t="n">
        <v>0</v>
      </c>
      <c r="M1315" s="106"/>
    </row>
    <row r="1316" customFormat="false" ht="11.25" hidden="false" customHeight="false" outlineLevel="3" collapsed="false">
      <c r="A1316" s="99" t="s">
        <v>154</v>
      </c>
      <c r="B1316" s="105" t="s">
        <v>306</v>
      </c>
      <c r="C1316" s="99" t="s">
        <v>799</v>
      </c>
      <c r="D1316" s="100" t="s">
        <v>355</v>
      </c>
      <c r="E1316" s="99" t="s">
        <v>339</v>
      </c>
      <c r="F1316" s="101" t="n">
        <v>3489</v>
      </c>
      <c r="M1316" s="106"/>
    </row>
    <row r="1317" customFormat="false" ht="11.25" hidden="false" customHeight="false" outlineLevel="2" collapsed="false">
      <c r="B1317" s="105"/>
      <c r="C1317" s="107" t="s">
        <v>800</v>
      </c>
      <c r="F1317" s="101" t="n">
        <f aca="false">SUBTOTAL(9,F1312:F1316)</f>
        <v>9079</v>
      </c>
      <c r="M1317" s="106"/>
    </row>
    <row r="1318" customFormat="false" ht="11.25" hidden="false" customHeight="false" outlineLevel="3" collapsed="false">
      <c r="A1318" s="99" t="s">
        <v>154</v>
      </c>
      <c r="B1318" s="105" t="s">
        <v>306</v>
      </c>
      <c r="C1318" s="99" t="s">
        <v>801</v>
      </c>
      <c r="D1318" s="100" t="s">
        <v>355</v>
      </c>
      <c r="E1318" s="99" t="s">
        <v>325</v>
      </c>
      <c r="F1318" s="101" t="n">
        <v>9164</v>
      </c>
      <c r="M1318" s="106"/>
    </row>
    <row r="1319" customFormat="false" ht="11.25" hidden="false" customHeight="false" outlineLevel="3" collapsed="false">
      <c r="A1319" s="99" t="s">
        <v>154</v>
      </c>
      <c r="B1319" s="105" t="s">
        <v>306</v>
      </c>
      <c r="C1319" s="99" t="s">
        <v>801</v>
      </c>
      <c r="D1319" s="100" t="s">
        <v>355</v>
      </c>
      <c r="E1319" s="99" t="s">
        <v>326</v>
      </c>
      <c r="F1319" s="101" t="n">
        <v>0</v>
      </c>
      <c r="M1319" s="106"/>
    </row>
    <row r="1320" customFormat="false" ht="11.25" hidden="false" customHeight="false" outlineLevel="3" collapsed="false">
      <c r="A1320" s="99" t="s">
        <v>154</v>
      </c>
      <c r="B1320" s="105" t="s">
        <v>306</v>
      </c>
      <c r="C1320" s="99" t="s">
        <v>801</v>
      </c>
      <c r="D1320" s="100" t="s">
        <v>355</v>
      </c>
      <c r="E1320" s="99" t="s">
        <v>327</v>
      </c>
      <c r="F1320" s="101" t="n">
        <v>0</v>
      </c>
      <c r="M1320" s="106"/>
    </row>
    <row r="1321" customFormat="false" ht="11.25" hidden="false" customHeight="false" outlineLevel="3" collapsed="false">
      <c r="A1321" s="99" t="s">
        <v>154</v>
      </c>
      <c r="B1321" s="105" t="s">
        <v>306</v>
      </c>
      <c r="C1321" s="99" t="s">
        <v>801</v>
      </c>
      <c r="D1321" s="100" t="s">
        <v>355</v>
      </c>
      <c r="E1321" s="99" t="s">
        <v>328</v>
      </c>
      <c r="F1321" s="101" t="n">
        <v>0</v>
      </c>
      <c r="M1321" s="106"/>
    </row>
    <row r="1322" customFormat="false" ht="11.25" hidden="false" customHeight="false" outlineLevel="3" collapsed="false">
      <c r="A1322" s="99" t="s">
        <v>154</v>
      </c>
      <c r="B1322" s="105" t="s">
        <v>306</v>
      </c>
      <c r="C1322" s="99" t="s">
        <v>801</v>
      </c>
      <c r="D1322" s="100" t="s">
        <v>355</v>
      </c>
      <c r="E1322" s="99" t="s">
        <v>339</v>
      </c>
      <c r="F1322" s="101" t="n">
        <v>5719</v>
      </c>
      <c r="M1322" s="106"/>
    </row>
    <row r="1323" customFormat="false" ht="11.25" hidden="false" customHeight="false" outlineLevel="2" collapsed="false">
      <c r="B1323" s="105"/>
      <c r="C1323" s="107" t="s">
        <v>802</v>
      </c>
      <c r="F1323" s="101" t="n">
        <f aca="false">SUBTOTAL(9,F1318:F1322)</f>
        <v>14883</v>
      </c>
      <c r="M1323" s="106"/>
    </row>
    <row r="1324" customFormat="false" ht="11.25" hidden="false" customHeight="false" outlineLevel="3" collapsed="false">
      <c r="A1324" s="99" t="s">
        <v>154</v>
      </c>
      <c r="B1324" s="105" t="s">
        <v>306</v>
      </c>
      <c r="C1324" s="99" t="s">
        <v>803</v>
      </c>
      <c r="D1324" s="100" t="s">
        <v>355</v>
      </c>
      <c r="E1324" s="99" t="s">
        <v>325</v>
      </c>
      <c r="F1324" s="101" t="n">
        <v>0</v>
      </c>
      <c r="M1324" s="106"/>
    </row>
    <row r="1325" customFormat="false" ht="11.25" hidden="false" customHeight="false" outlineLevel="3" collapsed="false">
      <c r="A1325" s="99" t="s">
        <v>154</v>
      </c>
      <c r="B1325" s="105" t="s">
        <v>306</v>
      </c>
      <c r="C1325" s="99" t="s">
        <v>803</v>
      </c>
      <c r="D1325" s="100" t="s">
        <v>355</v>
      </c>
      <c r="E1325" s="99" t="s">
        <v>326</v>
      </c>
      <c r="F1325" s="101" t="n">
        <v>0</v>
      </c>
      <c r="M1325" s="106"/>
    </row>
    <row r="1326" customFormat="false" ht="11.25" hidden="false" customHeight="false" outlineLevel="3" collapsed="false">
      <c r="A1326" s="99" t="s">
        <v>154</v>
      </c>
      <c r="B1326" s="105" t="s">
        <v>306</v>
      </c>
      <c r="C1326" s="99" t="s">
        <v>803</v>
      </c>
      <c r="D1326" s="100" t="s">
        <v>355</v>
      </c>
      <c r="E1326" s="99" t="s">
        <v>327</v>
      </c>
      <c r="F1326" s="101" t="n">
        <v>0</v>
      </c>
      <c r="M1326" s="106"/>
    </row>
    <row r="1327" customFormat="false" ht="11.25" hidden="false" customHeight="false" outlineLevel="3" collapsed="false">
      <c r="A1327" s="99" t="s">
        <v>154</v>
      </c>
      <c r="B1327" s="105" t="s">
        <v>306</v>
      </c>
      <c r="C1327" s="99" t="s">
        <v>803</v>
      </c>
      <c r="D1327" s="100" t="s">
        <v>355</v>
      </c>
      <c r="E1327" s="99" t="s">
        <v>328</v>
      </c>
      <c r="F1327" s="101" t="n">
        <v>0</v>
      </c>
      <c r="M1327" s="106"/>
    </row>
    <row r="1328" customFormat="false" ht="11.25" hidden="false" customHeight="false" outlineLevel="3" collapsed="false">
      <c r="A1328" s="99" t="s">
        <v>154</v>
      </c>
      <c r="B1328" s="105" t="s">
        <v>306</v>
      </c>
      <c r="C1328" s="99" t="s">
        <v>803</v>
      </c>
      <c r="D1328" s="100" t="s">
        <v>355</v>
      </c>
      <c r="E1328" s="99" t="s">
        <v>339</v>
      </c>
      <c r="F1328" s="101" t="n">
        <v>0</v>
      </c>
      <c r="M1328" s="106"/>
    </row>
    <row r="1329" customFormat="false" ht="11.25" hidden="false" customHeight="false" outlineLevel="2" collapsed="false">
      <c r="B1329" s="105"/>
      <c r="C1329" s="107" t="s">
        <v>804</v>
      </c>
      <c r="F1329" s="101" t="n">
        <f aca="false">SUBTOTAL(9,F1324:F1328)</f>
        <v>0</v>
      </c>
      <c r="M1329" s="106"/>
    </row>
    <row r="1330" customFormat="false" ht="11.25" hidden="false" customHeight="false" outlineLevel="3" collapsed="false">
      <c r="A1330" s="99" t="s">
        <v>154</v>
      </c>
      <c r="B1330" s="105" t="s">
        <v>306</v>
      </c>
      <c r="C1330" s="99" t="s">
        <v>805</v>
      </c>
      <c r="D1330" s="100" t="s">
        <v>355</v>
      </c>
      <c r="E1330" s="99" t="s">
        <v>325</v>
      </c>
      <c r="F1330" s="101" t="n">
        <v>0</v>
      </c>
      <c r="M1330" s="106"/>
    </row>
    <row r="1331" customFormat="false" ht="11.25" hidden="false" customHeight="false" outlineLevel="3" collapsed="false">
      <c r="A1331" s="99" t="s">
        <v>154</v>
      </c>
      <c r="B1331" s="105" t="s">
        <v>306</v>
      </c>
      <c r="C1331" s="99" t="s">
        <v>805</v>
      </c>
      <c r="D1331" s="100" t="s">
        <v>355</v>
      </c>
      <c r="E1331" s="99" t="s">
        <v>326</v>
      </c>
      <c r="F1331" s="101" t="n">
        <v>0</v>
      </c>
      <c r="M1331" s="106"/>
    </row>
    <row r="1332" customFormat="false" ht="11.25" hidden="false" customHeight="false" outlineLevel="3" collapsed="false">
      <c r="A1332" s="99" t="s">
        <v>154</v>
      </c>
      <c r="B1332" s="105" t="s">
        <v>306</v>
      </c>
      <c r="C1332" s="99" t="s">
        <v>805</v>
      </c>
      <c r="D1332" s="100" t="s">
        <v>355</v>
      </c>
      <c r="E1332" s="99" t="s">
        <v>327</v>
      </c>
      <c r="F1332" s="101" t="n">
        <v>0</v>
      </c>
      <c r="M1332" s="106"/>
    </row>
    <row r="1333" customFormat="false" ht="11.25" hidden="false" customHeight="false" outlineLevel="3" collapsed="false">
      <c r="A1333" s="99" t="s">
        <v>154</v>
      </c>
      <c r="B1333" s="105" t="s">
        <v>306</v>
      </c>
      <c r="C1333" s="99" t="s">
        <v>805</v>
      </c>
      <c r="D1333" s="100" t="s">
        <v>355</v>
      </c>
      <c r="E1333" s="99" t="s">
        <v>328</v>
      </c>
      <c r="F1333" s="101" t="n">
        <v>0</v>
      </c>
      <c r="M1333" s="106"/>
    </row>
    <row r="1334" customFormat="false" ht="11.25" hidden="false" customHeight="false" outlineLevel="3" collapsed="false">
      <c r="A1334" s="99" t="s">
        <v>154</v>
      </c>
      <c r="B1334" s="105" t="s">
        <v>306</v>
      </c>
      <c r="C1334" s="99" t="s">
        <v>805</v>
      </c>
      <c r="D1334" s="100" t="s">
        <v>355</v>
      </c>
      <c r="E1334" s="99" t="s">
        <v>339</v>
      </c>
      <c r="F1334" s="101" t="n">
        <v>0</v>
      </c>
      <c r="M1334" s="106"/>
    </row>
    <row r="1335" customFormat="false" ht="11.25" hidden="false" customHeight="false" outlineLevel="2" collapsed="false">
      <c r="B1335" s="105"/>
      <c r="C1335" s="107" t="s">
        <v>806</v>
      </c>
      <c r="F1335" s="101" t="n">
        <f aca="false">SUBTOTAL(9,F1330:F1334)</f>
        <v>0</v>
      </c>
      <c r="M1335" s="106"/>
    </row>
    <row r="1336" customFormat="false" ht="11.25" hidden="false" customHeight="false" outlineLevel="3" collapsed="false">
      <c r="A1336" s="99" t="s">
        <v>154</v>
      </c>
      <c r="B1336" s="105" t="s">
        <v>306</v>
      </c>
      <c r="C1336" s="99" t="s">
        <v>807</v>
      </c>
      <c r="D1336" s="100" t="s">
        <v>355</v>
      </c>
      <c r="E1336" s="99" t="s">
        <v>325</v>
      </c>
      <c r="F1336" s="101" t="n">
        <v>0</v>
      </c>
      <c r="M1336" s="106"/>
    </row>
    <row r="1337" customFormat="false" ht="11.25" hidden="false" customHeight="false" outlineLevel="3" collapsed="false">
      <c r="A1337" s="99" t="s">
        <v>154</v>
      </c>
      <c r="B1337" s="105" t="s">
        <v>306</v>
      </c>
      <c r="C1337" s="99" t="s">
        <v>807</v>
      </c>
      <c r="D1337" s="100" t="s">
        <v>355</v>
      </c>
      <c r="E1337" s="99" t="s">
        <v>326</v>
      </c>
      <c r="F1337" s="101" t="n">
        <v>0</v>
      </c>
      <c r="M1337" s="106"/>
    </row>
    <row r="1338" customFormat="false" ht="11.25" hidden="false" customHeight="false" outlineLevel="3" collapsed="false">
      <c r="A1338" s="99" t="s">
        <v>154</v>
      </c>
      <c r="B1338" s="105" t="s">
        <v>306</v>
      </c>
      <c r="C1338" s="99" t="s">
        <v>807</v>
      </c>
      <c r="D1338" s="100" t="s">
        <v>355</v>
      </c>
      <c r="E1338" s="99" t="s">
        <v>327</v>
      </c>
      <c r="F1338" s="101" t="n">
        <v>0</v>
      </c>
      <c r="M1338" s="106"/>
    </row>
    <row r="1339" customFormat="false" ht="11.25" hidden="false" customHeight="false" outlineLevel="3" collapsed="false">
      <c r="A1339" s="99" t="s">
        <v>154</v>
      </c>
      <c r="B1339" s="105" t="s">
        <v>306</v>
      </c>
      <c r="C1339" s="99" t="s">
        <v>807</v>
      </c>
      <c r="D1339" s="100" t="s">
        <v>355</v>
      </c>
      <c r="E1339" s="99" t="s">
        <v>328</v>
      </c>
      <c r="F1339" s="101" t="n">
        <v>0</v>
      </c>
      <c r="M1339" s="106"/>
    </row>
    <row r="1340" customFormat="false" ht="11.25" hidden="false" customHeight="false" outlineLevel="3" collapsed="false">
      <c r="A1340" s="99" t="s">
        <v>154</v>
      </c>
      <c r="B1340" s="105" t="s">
        <v>306</v>
      </c>
      <c r="C1340" s="99" t="s">
        <v>807</v>
      </c>
      <c r="D1340" s="100" t="s">
        <v>355</v>
      </c>
      <c r="E1340" s="99" t="s">
        <v>339</v>
      </c>
      <c r="F1340" s="101" t="n">
        <v>0</v>
      </c>
      <c r="M1340" s="106"/>
    </row>
    <row r="1341" customFormat="false" ht="11.25" hidden="false" customHeight="false" outlineLevel="2" collapsed="false">
      <c r="B1341" s="105"/>
      <c r="C1341" s="107" t="s">
        <v>808</v>
      </c>
      <c r="F1341" s="101" t="n">
        <f aca="false">SUBTOTAL(9,F1336:F1340)</f>
        <v>0</v>
      </c>
      <c r="M1341" s="106"/>
    </row>
    <row r="1342" customFormat="false" ht="11.25" hidden="false" customHeight="false" outlineLevel="1" collapsed="false">
      <c r="B1342" s="108" t="s">
        <v>809</v>
      </c>
      <c r="F1342" s="101" t="n">
        <f aca="false">SUBTOTAL(9,F1264:F1340)</f>
        <v>337338</v>
      </c>
      <c r="M1342" s="106"/>
    </row>
    <row r="1343" customFormat="false" ht="11.25" hidden="false" customHeight="false" outlineLevel="3" collapsed="false">
      <c r="A1343" s="99" t="s">
        <v>154</v>
      </c>
      <c r="B1343" s="105" t="s">
        <v>213</v>
      </c>
      <c r="C1343" s="99" t="s">
        <v>810</v>
      </c>
      <c r="D1343" s="100" t="s">
        <v>355</v>
      </c>
      <c r="E1343" s="99" t="s">
        <v>325</v>
      </c>
      <c r="F1343" s="101" t="n">
        <v>94485</v>
      </c>
      <c r="M1343" s="106"/>
    </row>
    <row r="1344" customFormat="false" ht="11.25" hidden="false" customHeight="false" outlineLevel="3" collapsed="false">
      <c r="A1344" s="99" t="s">
        <v>154</v>
      </c>
      <c r="B1344" s="105" t="s">
        <v>213</v>
      </c>
      <c r="C1344" s="99" t="s">
        <v>810</v>
      </c>
      <c r="D1344" s="100" t="s">
        <v>355</v>
      </c>
      <c r="E1344" s="99" t="s">
        <v>326</v>
      </c>
      <c r="F1344" s="101" t="n">
        <v>0</v>
      </c>
      <c r="M1344" s="106"/>
    </row>
    <row r="1345" customFormat="false" ht="11.25" hidden="false" customHeight="false" outlineLevel="3" collapsed="false">
      <c r="A1345" s="99" t="s">
        <v>154</v>
      </c>
      <c r="B1345" s="105" t="s">
        <v>213</v>
      </c>
      <c r="C1345" s="99" t="s">
        <v>810</v>
      </c>
      <c r="D1345" s="100" t="s">
        <v>355</v>
      </c>
      <c r="E1345" s="99" t="s">
        <v>327</v>
      </c>
      <c r="F1345" s="101" t="n">
        <v>0</v>
      </c>
      <c r="M1345" s="106"/>
    </row>
    <row r="1346" customFormat="false" ht="11.25" hidden="false" customHeight="false" outlineLevel="3" collapsed="false">
      <c r="A1346" s="99" t="s">
        <v>154</v>
      </c>
      <c r="B1346" s="105" t="s">
        <v>213</v>
      </c>
      <c r="C1346" s="99" t="s">
        <v>810</v>
      </c>
      <c r="D1346" s="100" t="s">
        <v>355</v>
      </c>
      <c r="E1346" s="99" t="s">
        <v>328</v>
      </c>
      <c r="F1346" s="101" t="n">
        <v>0</v>
      </c>
      <c r="M1346" s="106"/>
    </row>
    <row r="1347" customFormat="false" ht="11.25" hidden="false" customHeight="false" outlineLevel="3" collapsed="false">
      <c r="A1347" s="99" t="s">
        <v>154</v>
      </c>
      <c r="B1347" s="105" t="s">
        <v>213</v>
      </c>
      <c r="C1347" s="99" t="s">
        <v>810</v>
      </c>
      <c r="D1347" s="100" t="s">
        <v>355</v>
      </c>
      <c r="E1347" s="99" t="s">
        <v>339</v>
      </c>
      <c r="F1347" s="101" t="n">
        <v>58965</v>
      </c>
      <c r="M1347" s="106"/>
    </row>
    <row r="1348" customFormat="false" ht="11.25" hidden="false" customHeight="false" outlineLevel="2" collapsed="false">
      <c r="B1348" s="105"/>
      <c r="C1348" s="107" t="s">
        <v>811</v>
      </c>
      <c r="F1348" s="101" t="n">
        <f aca="false">SUBTOTAL(9,F1343:F1347)</f>
        <v>153450</v>
      </c>
      <c r="M1348" s="106"/>
    </row>
    <row r="1349" customFormat="false" ht="11.25" hidden="false" customHeight="false" outlineLevel="1" collapsed="false">
      <c r="B1349" s="108" t="s">
        <v>812</v>
      </c>
      <c r="F1349" s="101" t="n">
        <f aca="false">SUBTOTAL(9,F1343:F1347)</f>
        <v>153450</v>
      </c>
      <c r="M1349" s="106"/>
    </row>
    <row r="1350" customFormat="false" ht="11.25" hidden="false" customHeight="false" outlineLevel="3" collapsed="false">
      <c r="A1350" s="99" t="s">
        <v>154</v>
      </c>
      <c r="B1350" s="105" t="s">
        <v>153</v>
      </c>
      <c r="C1350" s="99" t="s">
        <v>358</v>
      </c>
      <c r="D1350" s="100" t="s">
        <v>355</v>
      </c>
      <c r="E1350" s="99" t="s">
        <v>339</v>
      </c>
      <c r="F1350" s="101" t="n">
        <v>985</v>
      </c>
      <c r="M1350" s="106"/>
    </row>
    <row r="1351" customFormat="false" ht="11.25" hidden="false" customHeight="false" outlineLevel="2" collapsed="false">
      <c r="B1351" s="105"/>
      <c r="C1351" s="107" t="s">
        <v>359</v>
      </c>
      <c r="F1351" s="101" t="n">
        <f aca="false">SUBTOTAL(9,F1350)</f>
        <v>985</v>
      </c>
      <c r="M1351" s="106"/>
    </row>
    <row r="1352" customFormat="false" ht="11.25" hidden="false" customHeight="false" outlineLevel="1" collapsed="false">
      <c r="B1352" s="108" t="s">
        <v>813</v>
      </c>
      <c r="F1352" s="101" t="n">
        <f aca="false">SUBTOTAL(9,F1350)</f>
        <v>985</v>
      </c>
      <c r="M1352" s="106"/>
    </row>
    <row r="1353" customFormat="false" ht="11.25" hidden="false" customHeight="false" outlineLevel="3" collapsed="false">
      <c r="A1353" s="99" t="s">
        <v>263</v>
      </c>
      <c r="B1353" s="105" t="s">
        <v>262</v>
      </c>
      <c r="C1353" s="99" t="s">
        <v>814</v>
      </c>
      <c r="D1353" s="100" t="s">
        <v>372</v>
      </c>
      <c r="E1353" s="99" t="s">
        <v>325</v>
      </c>
      <c r="F1353" s="101" t="n">
        <v>99</v>
      </c>
      <c r="M1353" s="106"/>
    </row>
    <row r="1354" customFormat="false" ht="11.25" hidden="false" customHeight="false" outlineLevel="2" collapsed="false">
      <c r="B1354" s="105"/>
      <c r="C1354" s="107" t="s">
        <v>815</v>
      </c>
      <c r="F1354" s="101" t="n">
        <f aca="false">SUBTOTAL(9,F1353)</f>
        <v>99</v>
      </c>
      <c r="M1354" s="106"/>
    </row>
    <row r="1355" customFormat="false" ht="11.25" hidden="false" customHeight="false" outlineLevel="1" collapsed="false">
      <c r="B1355" s="108" t="s">
        <v>816</v>
      </c>
      <c r="F1355" s="101" t="n">
        <f aca="false">SUBTOTAL(9,F1353)</f>
        <v>99</v>
      </c>
      <c r="M1355" s="106"/>
    </row>
    <row r="1356" customFormat="false" ht="11.25" hidden="false" customHeight="false" outlineLevel="3" collapsed="false">
      <c r="A1356" s="99" t="s">
        <v>28</v>
      </c>
      <c r="B1356" s="105" t="s">
        <v>27</v>
      </c>
      <c r="C1356" s="99" t="s">
        <v>610</v>
      </c>
      <c r="D1356" s="100" t="s">
        <v>355</v>
      </c>
      <c r="E1356" s="99" t="s">
        <v>339</v>
      </c>
      <c r="F1356" s="101" t="n">
        <v>51150</v>
      </c>
      <c r="M1356" s="106"/>
    </row>
    <row r="1357" customFormat="false" ht="11.25" hidden="false" customHeight="false" outlineLevel="2" collapsed="false">
      <c r="B1357" s="105"/>
      <c r="C1357" s="107" t="s">
        <v>611</v>
      </c>
      <c r="F1357" s="101" t="n">
        <f aca="false">SUBTOTAL(9,F1356)</f>
        <v>51150</v>
      </c>
      <c r="M1357" s="106"/>
    </row>
    <row r="1358" customFormat="false" ht="11.25" hidden="false" customHeight="false" outlineLevel="1" collapsed="false">
      <c r="B1358" s="108" t="s">
        <v>817</v>
      </c>
      <c r="F1358" s="101" t="n">
        <f aca="false">SUBTOTAL(9,F1356)</f>
        <v>51150</v>
      </c>
      <c r="M1358" s="106"/>
    </row>
    <row r="1359" customFormat="false" ht="11.25" hidden="false" customHeight="false" outlineLevel="3" collapsed="false">
      <c r="A1359" s="99" t="s">
        <v>28</v>
      </c>
      <c r="B1359" s="105" t="s">
        <v>29</v>
      </c>
      <c r="C1359" s="99" t="s">
        <v>818</v>
      </c>
      <c r="D1359" s="100" t="s">
        <v>355</v>
      </c>
      <c r="E1359" s="99" t="s">
        <v>336</v>
      </c>
      <c r="F1359" s="101" t="n">
        <v>10000</v>
      </c>
      <c r="M1359" s="106"/>
    </row>
    <row r="1360" customFormat="false" ht="11.25" hidden="false" customHeight="false" outlineLevel="2" collapsed="false">
      <c r="B1360" s="105"/>
      <c r="C1360" s="107" t="s">
        <v>819</v>
      </c>
      <c r="F1360" s="101" t="n">
        <f aca="false">SUBTOTAL(9,F1359)</f>
        <v>10000</v>
      </c>
      <c r="M1360" s="106"/>
    </row>
    <row r="1361" customFormat="false" ht="11.25" hidden="false" customHeight="false" outlineLevel="1" collapsed="false">
      <c r="B1361" s="108" t="s">
        <v>820</v>
      </c>
      <c r="F1361" s="101" t="n">
        <f aca="false">SUBTOTAL(9,F1359)</f>
        <v>10000</v>
      </c>
      <c r="M1361" s="106"/>
    </row>
    <row r="1362" customFormat="false" ht="11.25" hidden="false" customHeight="false" outlineLevel="3" collapsed="false">
      <c r="A1362" s="99" t="s">
        <v>156</v>
      </c>
      <c r="B1362" s="105" t="s">
        <v>155</v>
      </c>
      <c r="C1362" s="99" t="s">
        <v>361</v>
      </c>
      <c r="D1362" s="100" t="s">
        <v>355</v>
      </c>
      <c r="E1362" s="99" t="s">
        <v>339</v>
      </c>
      <c r="F1362" s="101" t="n">
        <v>3975</v>
      </c>
      <c r="M1362" s="106"/>
    </row>
    <row r="1363" customFormat="false" ht="11.25" hidden="false" customHeight="false" outlineLevel="2" collapsed="false">
      <c r="B1363" s="105"/>
      <c r="C1363" s="107" t="s">
        <v>362</v>
      </c>
      <c r="F1363" s="101" t="n">
        <f aca="false">SUBTOTAL(9,F1362)</f>
        <v>3975</v>
      </c>
      <c r="M1363" s="106"/>
    </row>
    <row r="1364" customFormat="false" ht="11.25" hidden="false" customHeight="false" outlineLevel="1" collapsed="false">
      <c r="B1364" s="108" t="s">
        <v>821</v>
      </c>
      <c r="F1364" s="101" t="n">
        <f aca="false">SUBTOTAL(9,F1362)</f>
        <v>3975</v>
      </c>
      <c r="M1364" s="106"/>
    </row>
    <row r="1365" customFormat="false" ht="11.25" hidden="false" customHeight="false" outlineLevel="3" collapsed="false">
      <c r="A1365" s="99" t="s">
        <v>156</v>
      </c>
      <c r="B1365" s="105" t="s">
        <v>157</v>
      </c>
      <c r="C1365" s="99" t="s">
        <v>358</v>
      </c>
      <c r="D1365" s="100" t="s">
        <v>355</v>
      </c>
      <c r="E1365" s="99" t="s">
        <v>339</v>
      </c>
      <c r="F1365" s="101" t="n">
        <v>820</v>
      </c>
      <c r="M1365" s="106"/>
    </row>
    <row r="1366" customFormat="false" ht="11.25" hidden="false" customHeight="false" outlineLevel="2" collapsed="false">
      <c r="B1366" s="105"/>
      <c r="C1366" s="107" t="s">
        <v>359</v>
      </c>
      <c r="F1366" s="101" t="n">
        <f aca="false">SUBTOTAL(9,F1365)</f>
        <v>820</v>
      </c>
      <c r="M1366" s="106"/>
    </row>
    <row r="1367" customFormat="false" ht="11.25" hidden="false" customHeight="false" outlineLevel="1" collapsed="false">
      <c r="B1367" s="108" t="s">
        <v>822</v>
      </c>
      <c r="F1367" s="101" t="n">
        <f aca="false">SUBTOTAL(9,F1365)</f>
        <v>820</v>
      </c>
      <c r="M1367" s="106"/>
    </row>
    <row r="1368" customFormat="false" ht="11.25" hidden="false" customHeight="false" outlineLevel="3" collapsed="false">
      <c r="A1368" s="99" t="s">
        <v>156</v>
      </c>
      <c r="B1368" s="105" t="s">
        <v>158</v>
      </c>
      <c r="C1368" s="99" t="s">
        <v>354</v>
      </c>
      <c r="D1368" s="100" t="s">
        <v>355</v>
      </c>
      <c r="E1368" s="99" t="s">
        <v>325</v>
      </c>
      <c r="F1368" s="101" t="n">
        <v>25860</v>
      </c>
      <c r="M1368" s="106"/>
    </row>
    <row r="1369" customFormat="false" ht="11.25" hidden="false" customHeight="false" outlineLevel="3" collapsed="false">
      <c r="A1369" s="99" t="s">
        <v>156</v>
      </c>
      <c r="B1369" s="105" t="s">
        <v>158</v>
      </c>
      <c r="C1369" s="99" t="s">
        <v>354</v>
      </c>
      <c r="D1369" s="100" t="s">
        <v>355</v>
      </c>
      <c r="E1369" s="99" t="s">
        <v>326</v>
      </c>
      <c r="F1369" s="101" t="n">
        <v>0</v>
      </c>
      <c r="M1369" s="106"/>
    </row>
    <row r="1370" customFormat="false" ht="11.25" hidden="false" customHeight="false" outlineLevel="3" collapsed="false">
      <c r="A1370" s="99" t="s">
        <v>156</v>
      </c>
      <c r="B1370" s="105" t="s">
        <v>158</v>
      </c>
      <c r="C1370" s="99" t="s">
        <v>354</v>
      </c>
      <c r="D1370" s="100" t="s">
        <v>355</v>
      </c>
      <c r="E1370" s="99" t="s">
        <v>327</v>
      </c>
      <c r="F1370" s="101" t="n">
        <v>0</v>
      </c>
      <c r="M1370" s="106"/>
    </row>
    <row r="1371" customFormat="false" ht="11.25" hidden="false" customHeight="false" outlineLevel="3" collapsed="false">
      <c r="A1371" s="99" t="s">
        <v>156</v>
      </c>
      <c r="B1371" s="105" t="s">
        <v>158</v>
      </c>
      <c r="C1371" s="99" t="s">
        <v>354</v>
      </c>
      <c r="D1371" s="100" t="s">
        <v>355</v>
      </c>
      <c r="E1371" s="99" t="s">
        <v>328</v>
      </c>
      <c r="F1371" s="101" t="n">
        <v>0</v>
      </c>
      <c r="M1371" s="106"/>
    </row>
    <row r="1372" customFormat="false" ht="11.25" hidden="false" customHeight="false" outlineLevel="3" collapsed="false">
      <c r="A1372" s="99" t="s">
        <v>156</v>
      </c>
      <c r="B1372" s="105" t="s">
        <v>158</v>
      </c>
      <c r="C1372" s="99" t="s">
        <v>354</v>
      </c>
      <c r="D1372" s="100" t="s">
        <v>355</v>
      </c>
      <c r="E1372" s="99" t="s">
        <v>339</v>
      </c>
      <c r="F1372" s="101" t="n">
        <v>16140</v>
      </c>
      <c r="M1372" s="106"/>
    </row>
    <row r="1373" customFormat="false" ht="11.25" hidden="false" customHeight="false" outlineLevel="2" collapsed="false">
      <c r="B1373" s="105"/>
      <c r="C1373" s="107" t="s">
        <v>356</v>
      </c>
      <c r="F1373" s="101" t="n">
        <f aca="false">SUBTOTAL(9,F1368:F1372)</f>
        <v>42000</v>
      </c>
      <c r="M1373" s="106"/>
    </row>
    <row r="1374" customFormat="false" ht="11.25" hidden="false" customHeight="false" outlineLevel="1" collapsed="false">
      <c r="B1374" s="108" t="s">
        <v>823</v>
      </c>
      <c r="F1374" s="101" t="n">
        <f aca="false">SUBTOTAL(9,F1368:F1372)</f>
        <v>42000</v>
      </c>
      <c r="M1374" s="106"/>
    </row>
    <row r="1375" customFormat="false" ht="11.25" hidden="false" customHeight="false" outlineLevel="3" collapsed="false">
      <c r="A1375" s="99" t="s">
        <v>156</v>
      </c>
      <c r="B1375" s="105" t="s">
        <v>159</v>
      </c>
      <c r="C1375" s="99" t="s">
        <v>361</v>
      </c>
      <c r="D1375" s="100" t="s">
        <v>355</v>
      </c>
      <c r="E1375" s="99" t="s">
        <v>325</v>
      </c>
      <c r="F1375" s="101" t="n">
        <v>2101</v>
      </c>
      <c r="M1375" s="106"/>
    </row>
    <row r="1376" customFormat="false" ht="11.25" hidden="false" customHeight="false" outlineLevel="3" collapsed="false">
      <c r="A1376" s="99" t="s">
        <v>156</v>
      </c>
      <c r="B1376" s="105" t="s">
        <v>159</v>
      </c>
      <c r="C1376" s="99" t="s">
        <v>361</v>
      </c>
      <c r="D1376" s="100" t="s">
        <v>355</v>
      </c>
      <c r="E1376" s="99" t="s">
        <v>326</v>
      </c>
      <c r="F1376" s="101" t="n">
        <v>0</v>
      </c>
      <c r="M1376" s="106"/>
    </row>
    <row r="1377" customFormat="false" ht="11.25" hidden="false" customHeight="false" outlineLevel="3" collapsed="false">
      <c r="A1377" s="99" t="s">
        <v>156</v>
      </c>
      <c r="B1377" s="105" t="s">
        <v>159</v>
      </c>
      <c r="C1377" s="99" t="s">
        <v>361</v>
      </c>
      <c r="D1377" s="100" t="s">
        <v>355</v>
      </c>
      <c r="E1377" s="99" t="s">
        <v>327</v>
      </c>
      <c r="F1377" s="101" t="n">
        <v>0</v>
      </c>
      <c r="M1377" s="106"/>
    </row>
    <row r="1378" customFormat="false" ht="11.25" hidden="false" customHeight="false" outlineLevel="3" collapsed="false">
      <c r="A1378" s="99" t="s">
        <v>156</v>
      </c>
      <c r="B1378" s="105" t="s">
        <v>159</v>
      </c>
      <c r="C1378" s="99" t="s">
        <v>361</v>
      </c>
      <c r="D1378" s="100" t="s">
        <v>355</v>
      </c>
      <c r="E1378" s="99" t="s">
        <v>328</v>
      </c>
      <c r="F1378" s="101" t="n">
        <v>0</v>
      </c>
      <c r="M1378" s="106"/>
    </row>
    <row r="1379" customFormat="false" ht="11.25" hidden="false" customHeight="false" outlineLevel="3" collapsed="false">
      <c r="A1379" s="99" t="s">
        <v>156</v>
      </c>
      <c r="B1379" s="105" t="s">
        <v>159</v>
      </c>
      <c r="C1379" s="99" t="s">
        <v>361</v>
      </c>
      <c r="D1379" s="100" t="s">
        <v>355</v>
      </c>
      <c r="E1379" s="99" t="s">
        <v>339</v>
      </c>
      <c r="F1379" s="101" t="n">
        <v>1312</v>
      </c>
      <c r="M1379" s="106"/>
    </row>
    <row r="1380" customFormat="false" ht="11.25" hidden="false" customHeight="false" outlineLevel="2" collapsed="false">
      <c r="B1380" s="105"/>
      <c r="C1380" s="107" t="s">
        <v>362</v>
      </c>
      <c r="F1380" s="101" t="n">
        <f aca="false">SUBTOTAL(9,F1375:F1379)</f>
        <v>3413</v>
      </c>
      <c r="M1380" s="106"/>
    </row>
    <row r="1381" customFormat="false" ht="11.25" hidden="false" customHeight="false" outlineLevel="1" collapsed="false">
      <c r="B1381" s="108" t="s">
        <v>824</v>
      </c>
      <c r="F1381" s="101" t="n">
        <f aca="false">SUBTOTAL(9,F1375:F1379)</f>
        <v>3413</v>
      </c>
      <c r="M1381" s="106"/>
    </row>
    <row r="1382" customFormat="false" ht="11.25" hidden="false" customHeight="false" outlineLevel="3" collapsed="false">
      <c r="A1382" s="99" t="s">
        <v>161</v>
      </c>
      <c r="B1382" s="105" t="s">
        <v>160</v>
      </c>
      <c r="C1382" s="99" t="s">
        <v>354</v>
      </c>
      <c r="D1382" s="100" t="s">
        <v>355</v>
      </c>
      <c r="E1382" s="99" t="s">
        <v>325</v>
      </c>
      <c r="F1382" s="101" t="n">
        <v>35383</v>
      </c>
      <c r="M1382" s="106"/>
    </row>
    <row r="1383" customFormat="false" ht="11.25" hidden="false" customHeight="false" outlineLevel="3" collapsed="false">
      <c r="A1383" s="99" t="s">
        <v>161</v>
      </c>
      <c r="B1383" s="105" t="s">
        <v>160</v>
      </c>
      <c r="C1383" s="99" t="s">
        <v>354</v>
      </c>
      <c r="D1383" s="100" t="s">
        <v>355</v>
      </c>
      <c r="E1383" s="99" t="s">
        <v>326</v>
      </c>
      <c r="F1383" s="101" t="n">
        <v>0</v>
      </c>
      <c r="M1383" s="106"/>
    </row>
    <row r="1384" customFormat="false" ht="11.25" hidden="false" customHeight="false" outlineLevel="3" collapsed="false">
      <c r="A1384" s="99" t="s">
        <v>161</v>
      </c>
      <c r="B1384" s="105" t="s">
        <v>160</v>
      </c>
      <c r="C1384" s="99" t="s">
        <v>354</v>
      </c>
      <c r="D1384" s="100" t="s">
        <v>355</v>
      </c>
      <c r="E1384" s="99" t="s">
        <v>327</v>
      </c>
      <c r="F1384" s="101" t="n">
        <v>0</v>
      </c>
      <c r="M1384" s="106"/>
    </row>
    <row r="1385" customFormat="false" ht="11.25" hidden="false" customHeight="false" outlineLevel="3" collapsed="false">
      <c r="A1385" s="99" t="s">
        <v>161</v>
      </c>
      <c r="B1385" s="105" t="s">
        <v>160</v>
      </c>
      <c r="C1385" s="99" t="s">
        <v>354</v>
      </c>
      <c r="D1385" s="100" t="s">
        <v>355</v>
      </c>
      <c r="E1385" s="99" t="s">
        <v>328</v>
      </c>
      <c r="F1385" s="101" t="n">
        <v>0</v>
      </c>
      <c r="M1385" s="106"/>
    </row>
    <row r="1386" customFormat="false" ht="11.25" hidden="false" customHeight="false" outlineLevel="3" collapsed="false">
      <c r="A1386" s="99" t="s">
        <v>161</v>
      </c>
      <c r="B1386" s="105" t="s">
        <v>160</v>
      </c>
      <c r="C1386" s="99" t="s">
        <v>354</v>
      </c>
      <c r="D1386" s="100" t="s">
        <v>355</v>
      </c>
      <c r="E1386" s="99" t="s">
        <v>339</v>
      </c>
      <c r="F1386" s="101" t="n">
        <v>22082</v>
      </c>
      <c r="M1386" s="106"/>
    </row>
    <row r="1387" customFormat="false" ht="11.25" hidden="false" customHeight="false" outlineLevel="2" collapsed="false">
      <c r="B1387" s="105"/>
      <c r="C1387" s="107" t="s">
        <v>356</v>
      </c>
      <c r="F1387" s="101" t="n">
        <f aca="false">SUBTOTAL(9,F1382:F1386)</f>
        <v>57465</v>
      </c>
      <c r="M1387" s="106"/>
    </row>
    <row r="1388" customFormat="false" ht="11.25" hidden="false" customHeight="false" outlineLevel="1" collapsed="false">
      <c r="B1388" s="108" t="s">
        <v>825</v>
      </c>
      <c r="F1388" s="101" t="n">
        <f aca="false">SUBTOTAL(9,F1382:F1386)</f>
        <v>57465</v>
      </c>
      <c r="M1388" s="106"/>
    </row>
    <row r="1389" customFormat="false" ht="11.25" hidden="false" customHeight="false" outlineLevel="3" collapsed="false">
      <c r="A1389" s="99" t="s">
        <v>161</v>
      </c>
      <c r="B1389" s="105" t="s">
        <v>162</v>
      </c>
      <c r="C1389" s="99" t="s">
        <v>361</v>
      </c>
      <c r="D1389" s="100" t="s">
        <v>355</v>
      </c>
      <c r="E1389" s="99" t="s">
        <v>325</v>
      </c>
      <c r="F1389" s="101" t="n">
        <v>41293</v>
      </c>
      <c r="M1389" s="106"/>
    </row>
    <row r="1390" customFormat="false" ht="11.25" hidden="false" customHeight="false" outlineLevel="3" collapsed="false">
      <c r="A1390" s="99" t="s">
        <v>161</v>
      </c>
      <c r="B1390" s="105" t="s">
        <v>162</v>
      </c>
      <c r="C1390" s="99" t="s">
        <v>361</v>
      </c>
      <c r="D1390" s="100" t="s">
        <v>355</v>
      </c>
      <c r="E1390" s="99" t="s">
        <v>326</v>
      </c>
      <c r="F1390" s="101" t="n">
        <v>0</v>
      </c>
      <c r="M1390" s="106"/>
    </row>
    <row r="1391" customFormat="false" ht="11.25" hidden="false" customHeight="false" outlineLevel="3" collapsed="false">
      <c r="A1391" s="99" t="s">
        <v>161</v>
      </c>
      <c r="B1391" s="105" t="s">
        <v>162</v>
      </c>
      <c r="C1391" s="99" t="s">
        <v>361</v>
      </c>
      <c r="D1391" s="100" t="s">
        <v>355</v>
      </c>
      <c r="E1391" s="99" t="s">
        <v>327</v>
      </c>
      <c r="F1391" s="101" t="n">
        <v>0</v>
      </c>
      <c r="M1391" s="106"/>
    </row>
    <row r="1392" customFormat="false" ht="11.25" hidden="false" customHeight="false" outlineLevel="3" collapsed="false">
      <c r="A1392" s="99" t="s">
        <v>161</v>
      </c>
      <c r="B1392" s="105" t="s">
        <v>162</v>
      </c>
      <c r="C1392" s="99" t="s">
        <v>361</v>
      </c>
      <c r="D1392" s="100" t="s">
        <v>355</v>
      </c>
      <c r="E1392" s="99" t="s">
        <v>328</v>
      </c>
      <c r="F1392" s="101" t="n">
        <v>0</v>
      </c>
      <c r="M1392" s="106"/>
    </row>
    <row r="1393" customFormat="false" ht="11.25" hidden="false" customHeight="false" outlineLevel="3" collapsed="false">
      <c r="A1393" s="99" t="s">
        <v>161</v>
      </c>
      <c r="B1393" s="105" t="s">
        <v>162</v>
      </c>
      <c r="C1393" s="99" t="s">
        <v>361</v>
      </c>
      <c r="D1393" s="100" t="s">
        <v>355</v>
      </c>
      <c r="E1393" s="99" t="s">
        <v>339</v>
      </c>
      <c r="F1393" s="101" t="n">
        <v>25769</v>
      </c>
      <c r="M1393" s="106"/>
    </row>
    <row r="1394" customFormat="false" ht="11.25" hidden="false" customHeight="false" outlineLevel="2" collapsed="false">
      <c r="B1394" s="105"/>
      <c r="C1394" s="107" t="s">
        <v>362</v>
      </c>
      <c r="F1394" s="101" t="n">
        <f aca="false">SUBTOTAL(9,F1389:F1393)</f>
        <v>67062</v>
      </c>
      <c r="M1394" s="106"/>
    </row>
    <row r="1395" customFormat="false" ht="11.25" hidden="false" customHeight="false" outlineLevel="1" collapsed="false">
      <c r="B1395" s="108" t="s">
        <v>826</v>
      </c>
      <c r="F1395" s="101" t="n">
        <f aca="false">SUBTOTAL(9,F1389:F1393)</f>
        <v>67062</v>
      </c>
      <c r="M1395" s="106"/>
    </row>
    <row r="1396" customFormat="false" ht="11.25" hidden="false" customHeight="false" outlineLevel="3" collapsed="false">
      <c r="A1396" s="99" t="s">
        <v>161</v>
      </c>
      <c r="B1396" s="105" t="s">
        <v>163</v>
      </c>
      <c r="C1396" s="99" t="s">
        <v>364</v>
      </c>
      <c r="D1396" s="100" t="s">
        <v>355</v>
      </c>
      <c r="E1396" s="99" t="s">
        <v>325</v>
      </c>
      <c r="F1396" s="101" t="n">
        <v>33556</v>
      </c>
      <c r="M1396" s="106"/>
    </row>
    <row r="1397" customFormat="false" ht="11.25" hidden="false" customHeight="false" outlineLevel="3" collapsed="false">
      <c r="A1397" s="99" t="s">
        <v>161</v>
      </c>
      <c r="B1397" s="105" t="s">
        <v>163</v>
      </c>
      <c r="C1397" s="99" t="s">
        <v>364</v>
      </c>
      <c r="D1397" s="100" t="s">
        <v>355</v>
      </c>
      <c r="E1397" s="99" t="s">
        <v>326</v>
      </c>
      <c r="F1397" s="101" t="n">
        <v>0</v>
      </c>
      <c r="M1397" s="106"/>
    </row>
    <row r="1398" customFormat="false" ht="11.25" hidden="false" customHeight="false" outlineLevel="3" collapsed="false">
      <c r="A1398" s="99" t="s">
        <v>161</v>
      </c>
      <c r="B1398" s="105" t="s">
        <v>163</v>
      </c>
      <c r="C1398" s="99" t="s">
        <v>364</v>
      </c>
      <c r="D1398" s="100" t="s">
        <v>355</v>
      </c>
      <c r="E1398" s="99" t="s">
        <v>327</v>
      </c>
      <c r="F1398" s="101" t="n">
        <v>0</v>
      </c>
      <c r="M1398" s="106"/>
    </row>
    <row r="1399" customFormat="false" ht="11.25" hidden="false" customHeight="false" outlineLevel="3" collapsed="false">
      <c r="A1399" s="99" t="s">
        <v>161</v>
      </c>
      <c r="B1399" s="105" t="s">
        <v>163</v>
      </c>
      <c r="C1399" s="99" t="s">
        <v>364</v>
      </c>
      <c r="D1399" s="100" t="s">
        <v>355</v>
      </c>
      <c r="E1399" s="99" t="s">
        <v>328</v>
      </c>
      <c r="F1399" s="101" t="n">
        <v>0</v>
      </c>
      <c r="M1399" s="106"/>
    </row>
    <row r="1400" customFormat="false" ht="11.25" hidden="false" customHeight="false" outlineLevel="3" collapsed="false">
      <c r="A1400" s="99" t="s">
        <v>161</v>
      </c>
      <c r="B1400" s="105" t="s">
        <v>163</v>
      </c>
      <c r="C1400" s="99" t="s">
        <v>364</v>
      </c>
      <c r="D1400" s="100" t="s">
        <v>355</v>
      </c>
      <c r="E1400" s="99" t="s">
        <v>339</v>
      </c>
      <c r="F1400" s="101" t="n">
        <v>20942</v>
      </c>
      <c r="M1400" s="106"/>
    </row>
    <row r="1401" customFormat="false" ht="11.25" hidden="false" customHeight="false" outlineLevel="2" collapsed="false">
      <c r="B1401" s="105"/>
      <c r="C1401" s="107" t="s">
        <v>365</v>
      </c>
      <c r="F1401" s="101" t="n">
        <f aca="false">SUBTOTAL(9,F1396:F1400)</f>
        <v>54498</v>
      </c>
      <c r="M1401" s="106"/>
    </row>
    <row r="1402" customFormat="false" ht="11.25" hidden="false" customHeight="false" outlineLevel="1" collapsed="false">
      <c r="B1402" s="108" t="s">
        <v>827</v>
      </c>
      <c r="F1402" s="101" t="n">
        <f aca="false">SUBTOTAL(9,F1396:F1400)</f>
        <v>54498</v>
      </c>
      <c r="M1402" s="106"/>
    </row>
    <row r="1403" customFormat="false" ht="11.25" hidden="false" customHeight="false" outlineLevel="3" collapsed="false">
      <c r="A1403" s="99" t="s">
        <v>161</v>
      </c>
      <c r="B1403" s="105" t="s">
        <v>164</v>
      </c>
      <c r="C1403" s="99" t="s">
        <v>358</v>
      </c>
      <c r="D1403" s="100" t="s">
        <v>355</v>
      </c>
      <c r="E1403" s="99" t="s">
        <v>339</v>
      </c>
      <c r="F1403" s="101" t="n">
        <v>8199</v>
      </c>
      <c r="M1403" s="106"/>
    </row>
    <row r="1404" customFormat="false" ht="11.25" hidden="false" customHeight="false" outlineLevel="2" collapsed="false">
      <c r="B1404" s="105"/>
      <c r="C1404" s="107" t="s">
        <v>359</v>
      </c>
      <c r="F1404" s="101" t="n">
        <f aca="false">SUBTOTAL(9,F1403)</f>
        <v>8199</v>
      </c>
      <c r="M1404" s="106"/>
    </row>
    <row r="1405" customFormat="false" ht="11.25" hidden="false" customHeight="false" outlineLevel="1" collapsed="false">
      <c r="B1405" s="108" t="s">
        <v>828</v>
      </c>
      <c r="F1405" s="101" t="n">
        <f aca="false">SUBTOTAL(9,F1403)</f>
        <v>8199</v>
      </c>
      <c r="M1405" s="106"/>
    </row>
    <row r="1406" customFormat="false" ht="11.25" hidden="false" customHeight="false" outlineLevel="3" collapsed="false">
      <c r="A1406" s="99" t="s">
        <v>265</v>
      </c>
      <c r="B1406" s="105" t="s">
        <v>264</v>
      </c>
      <c r="C1406" s="99" t="s">
        <v>829</v>
      </c>
      <c r="D1406" s="100" t="s">
        <v>372</v>
      </c>
      <c r="E1406" s="99" t="s">
        <v>325</v>
      </c>
      <c r="F1406" s="101" t="n">
        <v>193</v>
      </c>
      <c r="M1406" s="106"/>
    </row>
    <row r="1407" customFormat="false" ht="11.25" hidden="false" customHeight="false" outlineLevel="3" collapsed="false">
      <c r="A1407" s="99" t="s">
        <v>265</v>
      </c>
      <c r="B1407" s="105" t="s">
        <v>264</v>
      </c>
      <c r="C1407" s="99" t="s">
        <v>829</v>
      </c>
      <c r="D1407" s="100" t="s">
        <v>372</v>
      </c>
      <c r="E1407" s="99" t="s">
        <v>329</v>
      </c>
      <c r="F1407" s="101" t="n">
        <v>25</v>
      </c>
      <c r="M1407" s="106"/>
    </row>
    <row r="1408" customFormat="false" ht="11.25" hidden="false" customHeight="false" outlineLevel="2" collapsed="false">
      <c r="B1408" s="105"/>
      <c r="C1408" s="107" t="s">
        <v>830</v>
      </c>
      <c r="F1408" s="101" t="n">
        <f aca="false">SUBTOTAL(9,F1406:F1407)</f>
        <v>218</v>
      </c>
      <c r="M1408" s="106"/>
    </row>
    <row r="1409" customFormat="false" ht="11.25" hidden="false" customHeight="false" outlineLevel="1" collapsed="false">
      <c r="B1409" s="108" t="s">
        <v>831</v>
      </c>
      <c r="F1409" s="101" t="n">
        <f aca="false">SUBTOTAL(9,F1406:F1407)</f>
        <v>218</v>
      </c>
      <c r="M1409" s="106"/>
    </row>
    <row r="1410" customFormat="false" ht="11.25" hidden="false" customHeight="false" outlineLevel="3" collapsed="false">
      <c r="A1410" s="99" t="s">
        <v>166</v>
      </c>
      <c r="B1410" s="105" t="s">
        <v>165</v>
      </c>
      <c r="C1410" s="99" t="s">
        <v>354</v>
      </c>
      <c r="D1410" s="100" t="s">
        <v>355</v>
      </c>
      <c r="E1410" s="99" t="s">
        <v>325</v>
      </c>
      <c r="F1410" s="101" t="n">
        <v>8002</v>
      </c>
      <c r="M1410" s="106"/>
    </row>
    <row r="1411" customFormat="false" ht="11.25" hidden="false" customHeight="false" outlineLevel="3" collapsed="false">
      <c r="A1411" s="99" t="s">
        <v>166</v>
      </c>
      <c r="B1411" s="105" t="s">
        <v>165</v>
      </c>
      <c r="C1411" s="99" t="s">
        <v>354</v>
      </c>
      <c r="D1411" s="100" t="s">
        <v>355</v>
      </c>
      <c r="E1411" s="99" t="s">
        <v>326</v>
      </c>
      <c r="F1411" s="101" t="n">
        <v>0</v>
      </c>
      <c r="M1411" s="106"/>
    </row>
    <row r="1412" customFormat="false" ht="11.25" hidden="false" customHeight="false" outlineLevel="3" collapsed="false">
      <c r="A1412" s="99" t="s">
        <v>166</v>
      </c>
      <c r="B1412" s="105" t="s">
        <v>165</v>
      </c>
      <c r="C1412" s="99" t="s">
        <v>354</v>
      </c>
      <c r="D1412" s="100" t="s">
        <v>355</v>
      </c>
      <c r="E1412" s="99" t="s">
        <v>327</v>
      </c>
      <c r="F1412" s="101" t="n">
        <v>0</v>
      </c>
      <c r="M1412" s="106"/>
    </row>
    <row r="1413" customFormat="false" ht="11.25" hidden="false" customHeight="false" outlineLevel="3" collapsed="false">
      <c r="A1413" s="99" t="s">
        <v>166</v>
      </c>
      <c r="B1413" s="105" t="s">
        <v>165</v>
      </c>
      <c r="C1413" s="99" t="s">
        <v>354</v>
      </c>
      <c r="D1413" s="100" t="s">
        <v>355</v>
      </c>
      <c r="E1413" s="99" t="s">
        <v>328</v>
      </c>
      <c r="F1413" s="101" t="n">
        <v>0</v>
      </c>
      <c r="M1413" s="106"/>
    </row>
    <row r="1414" customFormat="false" ht="11.25" hidden="false" customHeight="false" outlineLevel="3" collapsed="false">
      <c r="A1414" s="99" t="s">
        <v>166</v>
      </c>
      <c r="B1414" s="105" t="s">
        <v>165</v>
      </c>
      <c r="C1414" s="99" t="s">
        <v>354</v>
      </c>
      <c r="D1414" s="100" t="s">
        <v>355</v>
      </c>
      <c r="E1414" s="99" t="s">
        <v>339</v>
      </c>
      <c r="F1414" s="101" t="n">
        <v>4998</v>
      </c>
      <c r="M1414" s="106"/>
    </row>
    <row r="1415" customFormat="false" ht="11.25" hidden="false" customHeight="false" outlineLevel="2" collapsed="false">
      <c r="B1415" s="105"/>
      <c r="C1415" s="107" t="s">
        <v>356</v>
      </c>
      <c r="F1415" s="101" t="n">
        <f aca="false">SUBTOTAL(9,F1410:F1414)</f>
        <v>13000</v>
      </c>
      <c r="M1415" s="106"/>
    </row>
    <row r="1416" customFormat="false" ht="11.25" hidden="false" customHeight="false" outlineLevel="1" collapsed="false">
      <c r="B1416" s="108" t="s">
        <v>832</v>
      </c>
      <c r="F1416" s="101" t="n">
        <f aca="false">SUBTOTAL(9,F1410:F1414)</f>
        <v>13000</v>
      </c>
      <c r="M1416" s="106"/>
    </row>
    <row r="1417" customFormat="false" ht="11.25" hidden="false" customHeight="false" outlineLevel="3" collapsed="false">
      <c r="A1417" s="99" t="s">
        <v>168</v>
      </c>
      <c r="B1417" s="105" t="s">
        <v>167</v>
      </c>
      <c r="C1417" s="99" t="s">
        <v>361</v>
      </c>
      <c r="D1417" s="100" t="s">
        <v>355</v>
      </c>
      <c r="E1417" s="99" t="s">
        <v>325</v>
      </c>
      <c r="F1417" s="101" t="n">
        <v>0</v>
      </c>
      <c r="M1417" s="106"/>
    </row>
    <row r="1418" customFormat="false" ht="11.25" hidden="false" customHeight="false" outlineLevel="3" collapsed="false">
      <c r="A1418" s="99" t="s">
        <v>168</v>
      </c>
      <c r="B1418" s="105" t="s">
        <v>167</v>
      </c>
      <c r="C1418" s="99" t="s">
        <v>361</v>
      </c>
      <c r="D1418" s="100" t="s">
        <v>355</v>
      </c>
      <c r="E1418" s="99" t="s">
        <v>326</v>
      </c>
      <c r="F1418" s="101" t="n">
        <v>0</v>
      </c>
      <c r="M1418" s="106"/>
    </row>
    <row r="1419" customFormat="false" ht="11.25" hidden="false" customHeight="false" outlineLevel="3" collapsed="false">
      <c r="A1419" s="99" t="s">
        <v>168</v>
      </c>
      <c r="B1419" s="105" t="s">
        <v>167</v>
      </c>
      <c r="C1419" s="99" t="s">
        <v>361</v>
      </c>
      <c r="D1419" s="100" t="s">
        <v>355</v>
      </c>
      <c r="E1419" s="99" t="s">
        <v>327</v>
      </c>
      <c r="F1419" s="101" t="n">
        <v>4483</v>
      </c>
      <c r="M1419" s="106"/>
    </row>
    <row r="1420" customFormat="false" ht="11.25" hidden="false" customHeight="false" outlineLevel="3" collapsed="false">
      <c r="A1420" s="99" t="s">
        <v>168</v>
      </c>
      <c r="B1420" s="105" t="s">
        <v>167</v>
      </c>
      <c r="C1420" s="99" t="s">
        <v>361</v>
      </c>
      <c r="D1420" s="100" t="s">
        <v>355</v>
      </c>
      <c r="E1420" s="99" t="s">
        <v>330</v>
      </c>
      <c r="F1420" s="101" t="n">
        <v>36</v>
      </c>
      <c r="M1420" s="106"/>
    </row>
    <row r="1421" customFormat="false" ht="11.25" hidden="false" customHeight="false" outlineLevel="3" collapsed="false">
      <c r="A1421" s="99" t="s">
        <v>168</v>
      </c>
      <c r="B1421" s="105" t="s">
        <v>167</v>
      </c>
      <c r="C1421" s="99" t="s">
        <v>361</v>
      </c>
      <c r="D1421" s="100" t="s">
        <v>355</v>
      </c>
      <c r="E1421" s="99" t="s">
        <v>328</v>
      </c>
      <c r="F1421" s="101" t="n">
        <v>0</v>
      </c>
      <c r="M1421" s="106"/>
    </row>
    <row r="1422" customFormat="false" ht="11.25" hidden="false" customHeight="false" outlineLevel="3" collapsed="false">
      <c r="A1422" s="99" t="s">
        <v>168</v>
      </c>
      <c r="B1422" s="105" t="s">
        <v>167</v>
      </c>
      <c r="C1422" s="99" t="s">
        <v>361</v>
      </c>
      <c r="D1422" s="100" t="s">
        <v>355</v>
      </c>
      <c r="E1422" s="99" t="s">
        <v>337</v>
      </c>
      <c r="F1422" s="101" t="n">
        <v>1694</v>
      </c>
      <c r="M1422" s="106"/>
    </row>
    <row r="1423" customFormat="false" ht="11.25" hidden="false" customHeight="false" outlineLevel="3" collapsed="false">
      <c r="A1423" s="99" t="s">
        <v>168</v>
      </c>
      <c r="B1423" s="105" t="s">
        <v>167</v>
      </c>
      <c r="C1423" s="99" t="s">
        <v>361</v>
      </c>
      <c r="D1423" s="100" t="s">
        <v>355</v>
      </c>
      <c r="E1423" s="99" t="s">
        <v>339</v>
      </c>
      <c r="F1423" s="101" t="n">
        <v>1068</v>
      </c>
      <c r="M1423" s="106"/>
    </row>
    <row r="1424" customFormat="false" ht="11.25" hidden="false" customHeight="false" outlineLevel="2" collapsed="false">
      <c r="B1424" s="105"/>
      <c r="C1424" s="107" t="s">
        <v>362</v>
      </c>
      <c r="F1424" s="101" t="n">
        <f aca="false">SUBTOTAL(9,F1417:F1423)</f>
        <v>7281</v>
      </c>
      <c r="M1424" s="106"/>
    </row>
    <row r="1425" customFormat="false" ht="11.25" hidden="false" customHeight="false" outlineLevel="1" collapsed="false">
      <c r="B1425" s="108" t="s">
        <v>833</v>
      </c>
      <c r="F1425" s="101" t="n">
        <f aca="false">SUBTOTAL(9,F1417:F1423)</f>
        <v>7281</v>
      </c>
      <c r="M1425" s="106"/>
    </row>
    <row r="1426" customFormat="false" ht="11.25" hidden="false" customHeight="false" outlineLevel="3" collapsed="false">
      <c r="A1426" s="99" t="s">
        <v>168</v>
      </c>
      <c r="B1426" s="105" t="s">
        <v>169</v>
      </c>
      <c r="C1426" s="99" t="s">
        <v>364</v>
      </c>
      <c r="D1426" s="100" t="s">
        <v>355</v>
      </c>
      <c r="E1426" s="99" t="s">
        <v>325</v>
      </c>
      <c r="F1426" s="101" t="n">
        <v>0</v>
      </c>
      <c r="M1426" s="106"/>
    </row>
    <row r="1427" customFormat="false" ht="11.25" hidden="false" customHeight="false" outlineLevel="3" collapsed="false">
      <c r="A1427" s="99" t="s">
        <v>168</v>
      </c>
      <c r="B1427" s="105" t="s">
        <v>169</v>
      </c>
      <c r="C1427" s="99" t="s">
        <v>364</v>
      </c>
      <c r="D1427" s="100" t="s">
        <v>355</v>
      </c>
      <c r="E1427" s="99" t="s">
        <v>326</v>
      </c>
      <c r="F1427" s="101" t="n">
        <v>0</v>
      </c>
      <c r="M1427" s="106"/>
    </row>
    <row r="1428" customFormat="false" ht="11.25" hidden="false" customHeight="false" outlineLevel="3" collapsed="false">
      <c r="A1428" s="99" t="s">
        <v>168</v>
      </c>
      <c r="B1428" s="105" t="s">
        <v>169</v>
      </c>
      <c r="C1428" s="99" t="s">
        <v>364</v>
      </c>
      <c r="D1428" s="100" t="s">
        <v>355</v>
      </c>
      <c r="E1428" s="99" t="s">
        <v>327</v>
      </c>
      <c r="F1428" s="101" t="n">
        <v>7484</v>
      </c>
      <c r="M1428" s="106"/>
    </row>
    <row r="1429" customFormat="false" ht="11.25" hidden="false" customHeight="false" outlineLevel="3" collapsed="false">
      <c r="A1429" s="99" t="s">
        <v>168</v>
      </c>
      <c r="B1429" s="105" t="s">
        <v>169</v>
      </c>
      <c r="C1429" s="99" t="s">
        <v>364</v>
      </c>
      <c r="D1429" s="100" t="s">
        <v>355</v>
      </c>
      <c r="E1429" s="99" t="s">
        <v>330</v>
      </c>
      <c r="F1429" s="101" t="n">
        <v>60</v>
      </c>
      <c r="M1429" s="106"/>
    </row>
    <row r="1430" customFormat="false" ht="11.25" hidden="false" customHeight="false" outlineLevel="3" collapsed="false">
      <c r="A1430" s="99" t="s">
        <v>168</v>
      </c>
      <c r="B1430" s="105" t="s">
        <v>169</v>
      </c>
      <c r="C1430" s="99" t="s">
        <v>364</v>
      </c>
      <c r="D1430" s="100" t="s">
        <v>355</v>
      </c>
      <c r="E1430" s="99" t="s">
        <v>328</v>
      </c>
      <c r="F1430" s="101" t="n">
        <v>0</v>
      </c>
      <c r="M1430" s="106"/>
    </row>
    <row r="1431" customFormat="false" ht="11.25" hidden="false" customHeight="false" outlineLevel="3" collapsed="false">
      <c r="A1431" s="99" t="s">
        <v>168</v>
      </c>
      <c r="B1431" s="105" t="s">
        <v>169</v>
      </c>
      <c r="C1431" s="99" t="s">
        <v>364</v>
      </c>
      <c r="D1431" s="100" t="s">
        <v>355</v>
      </c>
      <c r="E1431" s="99" t="s">
        <v>337</v>
      </c>
      <c r="F1431" s="101" t="n">
        <v>2828</v>
      </c>
      <c r="M1431" s="106"/>
    </row>
    <row r="1432" customFormat="false" ht="11.25" hidden="false" customHeight="false" outlineLevel="3" collapsed="false">
      <c r="A1432" s="99" t="s">
        <v>168</v>
      </c>
      <c r="B1432" s="105" t="s">
        <v>169</v>
      </c>
      <c r="C1432" s="99" t="s">
        <v>364</v>
      </c>
      <c r="D1432" s="100" t="s">
        <v>355</v>
      </c>
      <c r="E1432" s="99" t="s">
        <v>339</v>
      </c>
      <c r="F1432" s="101" t="n">
        <v>1784</v>
      </c>
      <c r="M1432" s="106"/>
    </row>
    <row r="1433" customFormat="false" ht="11.25" hidden="false" customHeight="false" outlineLevel="2" collapsed="false">
      <c r="B1433" s="105"/>
      <c r="C1433" s="107" t="s">
        <v>365</v>
      </c>
      <c r="F1433" s="101" t="n">
        <f aca="false">SUBTOTAL(9,F1426:F1432)</f>
        <v>12156</v>
      </c>
      <c r="M1433" s="106"/>
    </row>
    <row r="1434" customFormat="false" ht="11.25" hidden="false" customHeight="false" outlineLevel="1" collapsed="false">
      <c r="B1434" s="108" t="s">
        <v>834</v>
      </c>
      <c r="F1434" s="101" t="n">
        <f aca="false">SUBTOTAL(9,F1426:F1432)</f>
        <v>12156</v>
      </c>
      <c r="M1434" s="106"/>
    </row>
    <row r="1435" customFormat="false" ht="11.25" hidden="false" customHeight="false" outlineLevel="3" collapsed="false">
      <c r="A1435" s="99" t="s">
        <v>171</v>
      </c>
      <c r="B1435" s="105" t="s">
        <v>170</v>
      </c>
      <c r="C1435" s="99" t="s">
        <v>358</v>
      </c>
      <c r="D1435" s="100" t="s">
        <v>355</v>
      </c>
      <c r="E1435" s="99" t="s">
        <v>339</v>
      </c>
      <c r="F1435" s="101" t="n">
        <v>206</v>
      </c>
      <c r="M1435" s="106"/>
    </row>
    <row r="1436" customFormat="false" ht="11.25" hidden="false" customHeight="false" outlineLevel="2" collapsed="false">
      <c r="B1436" s="105"/>
      <c r="C1436" s="107" t="s">
        <v>359</v>
      </c>
      <c r="F1436" s="101" t="n">
        <f aca="false">SUBTOTAL(9,F1435)</f>
        <v>206</v>
      </c>
      <c r="M1436" s="106"/>
    </row>
    <row r="1437" customFormat="false" ht="11.25" hidden="false" customHeight="false" outlineLevel="1" collapsed="false">
      <c r="B1437" s="108" t="s">
        <v>835</v>
      </c>
      <c r="F1437" s="101" t="n">
        <f aca="false">SUBTOTAL(9,F1435)</f>
        <v>206</v>
      </c>
      <c r="M1437" s="106"/>
    </row>
    <row r="1438" customFormat="false" ht="11.25" hidden="false" customHeight="false" outlineLevel="3" collapsed="false">
      <c r="A1438" s="99" t="s">
        <v>171</v>
      </c>
      <c r="B1438" s="105" t="s">
        <v>172</v>
      </c>
      <c r="C1438" s="99" t="s">
        <v>361</v>
      </c>
      <c r="D1438" s="100" t="s">
        <v>355</v>
      </c>
      <c r="E1438" s="99" t="s">
        <v>325</v>
      </c>
      <c r="F1438" s="101" t="n">
        <v>144</v>
      </c>
      <c r="M1438" s="106"/>
    </row>
    <row r="1439" customFormat="false" ht="11.25" hidden="false" customHeight="false" outlineLevel="3" collapsed="false">
      <c r="A1439" s="99" t="s">
        <v>171</v>
      </c>
      <c r="B1439" s="105" t="s">
        <v>172</v>
      </c>
      <c r="C1439" s="99" t="s">
        <v>361</v>
      </c>
      <c r="D1439" s="100" t="s">
        <v>355</v>
      </c>
      <c r="E1439" s="99" t="s">
        <v>326</v>
      </c>
      <c r="F1439" s="101" t="n">
        <v>0</v>
      </c>
      <c r="M1439" s="106"/>
    </row>
    <row r="1440" customFormat="false" ht="11.25" hidden="false" customHeight="false" outlineLevel="3" collapsed="false">
      <c r="A1440" s="99" t="s">
        <v>171</v>
      </c>
      <c r="B1440" s="105" t="s">
        <v>172</v>
      </c>
      <c r="C1440" s="99" t="s">
        <v>361</v>
      </c>
      <c r="D1440" s="100" t="s">
        <v>355</v>
      </c>
      <c r="E1440" s="99" t="s">
        <v>327</v>
      </c>
      <c r="F1440" s="101" t="n">
        <v>0</v>
      </c>
      <c r="M1440" s="106"/>
    </row>
    <row r="1441" customFormat="false" ht="11.25" hidden="false" customHeight="false" outlineLevel="3" collapsed="false">
      <c r="A1441" s="99" t="s">
        <v>171</v>
      </c>
      <c r="B1441" s="105" t="s">
        <v>172</v>
      </c>
      <c r="C1441" s="99" t="s">
        <v>361</v>
      </c>
      <c r="D1441" s="100" t="s">
        <v>355</v>
      </c>
      <c r="E1441" s="99" t="s">
        <v>328</v>
      </c>
      <c r="F1441" s="101" t="n">
        <v>0</v>
      </c>
      <c r="M1441" s="106"/>
    </row>
    <row r="1442" customFormat="false" ht="11.25" hidden="false" customHeight="false" outlineLevel="3" collapsed="false">
      <c r="A1442" s="99" t="s">
        <v>171</v>
      </c>
      <c r="B1442" s="105" t="s">
        <v>172</v>
      </c>
      <c r="C1442" s="99" t="s">
        <v>361</v>
      </c>
      <c r="D1442" s="100" t="s">
        <v>355</v>
      </c>
      <c r="E1442" s="99" t="s">
        <v>339</v>
      </c>
      <c r="F1442" s="101" t="n">
        <v>92</v>
      </c>
      <c r="M1442" s="106"/>
    </row>
    <row r="1443" customFormat="false" ht="11.25" hidden="false" customHeight="false" outlineLevel="2" collapsed="false">
      <c r="B1443" s="105"/>
      <c r="C1443" s="107" t="s">
        <v>362</v>
      </c>
      <c r="F1443" s="101" t="n">
        <f aca="false">SUBTOTAL(9,F1438:F1442)</f>
        <v>236</v>
      </c>
      <c r="M1443" s="106"/>
    </row>
    <row r="1444" customFormat="false" ht="11.25" hidden="false" customHeight="false" outlineLevel="1" collapsed="false">
      <c r="B1444" s="108" t="s">
        <v>836</v>
      </c>
      <c r="F1444" s="101" t="n">
        <f aca="false">SUBTOTAL(9,F1438:F1442)</f>
        <v>236</v>
      </c>
      <c r="M1444" s="106"/>
    </row>
    <row r="1445" customFormat="false" ht="11.25" hidden="false" customHeight="false" outlineLevel="3" collapsed="false">
      <c r="A1445" s="99" t="s">
        <v>31</v>
      </c>
      <c r="B1445" s="105" t="s">
        <v>30</v>
      </c>
      <c r="C1445" s="99" t="s">
        <v>460</v>
      </c>
      <c r="D1445" s="100" t="s">
        <v>355</v>
      </c>
      <c r="E1445" s="99" t="s">
        <v>339</v>
      </c>
      <c r="F1445" s="101" t="n">
        <v>35000</v>
      </c>
      <c r="M1445" s="106"/>
    </row>
    <row r="1446" customFormat="false" ht="11.25" hidden="false" customHeight="false" outlineLevel="2" collapsed="false">
      <c r="B1446" s="105"/>
      <c r="C1446" s="107" t="s">
        <v>461</v>
      </c>
      <c r="F1446" s="101" t="n">
        <f aca="false">SUBTOTAL(9,F1445)</f>
        <v>35000</v>
      </c>
      <c r="M1446" s="106"/>
    </row>
    <row r="1447" customFormat="false" ht="11.25" hidden="false" customHeight="false" outlineLevel="1" collapsed="false">
      <c r="B1447" s="108" t="s">
        <v>837</v>
      </c>
      <c r="F1447" s="101" t="n">
        <f aca="false">SUBTOTAL(9,F1445)</f>
        <v>35000</v>
      </c>
      <c r="M1447" s="106"/>
    </row>
    <row r="1448" customFormat="false" ht="11.25" hidden="false" customHeight="false" outlineLevel="3" collapsed="false">
      <c r="A1448" s="99" t="s">
        <v>215</v>
      </c>
      <c r="B1448" s="105" t="s">
        <v>214</v>
      </c>
      <c r="C1448" s="99" t="s">
        <v>838</v>
      </c>
      <c r="D1448" s="100" t="s">
        <v>355</v>
      </c>
      <c r="E1448" s="99" t="s">
        <v>325</v>
      </c>
      <c r="F1448" s="101" t="n">
        <v>338</v>
      </c>
      <c r="M1448" s="106"/>
    </row>
    <row r="1449" customFormat="false" ht="11.25" hidden="false" customHeight="false" outlineLevel="3" collapsed="false">
      <c r="A1449" s="99" t="s">
        <v>215</v>
      </c>
      <c r="B1449" s="105" t="s">
        <v>214</v>
      </c>
      <c r="C1449" s="99" t="s">
        <v>838</v>
      </c>
      <c r="D1449" s="100" t="s">
        <v>355</v>
      </c>
      <c r="E1449" s="99" t="s">
        <v>326</v>
      </c>
      <c r="F1449" s="101" t="n">
        <v>0</v>
      </c>
      <c r="M1449" s="106"/>
    </row>
    <row r="1450" customFormat="false" ht="11.25" hidden="false" customHeight="false" outlineLevel="3" collapsed="false">
      <c r="A1450" s="99" t="s">
        <v>215</v>
      </c>
      <c r="B1450" s="105" t="s">
        <v>214</v>
      </c>
      <c r="C1450" s="99" t="s">
        <v>838</v>
      </c>
      <c r="D1450" s="100" t="s">
        <v>355</v>
      </c>
      <c r="E1450" s="99" t="s">
        <v>327</v>
      </c>
      <c r="F1450" s="101" t="n">
        <v>0</v>
      </c>
      <c r="M1450" s="106"/>
    </row>
    <row r="1451" customFormat="false" ht="11.25" hidden="false" customHeight="false" outlineLevel="3" collapsed="false">
      <c r="A1451" s="99" t="s">
        <v>215</v>
      </c>
      <c r="B1451" s="105" t="s">
        <v>214</v>
      </c>
      <c r="C1451" s="99" t="s">
        <v>838</v>
      </c>
      <c r="D1451" s="100" t="s">
        <v>355</v>
      </c>
      <c r="E1451" s="99" t="s">
        <v>328</v>
      </c>
      <c r="F1451" s="101" t="n">
        <v>0</v>
      </c>
      <c r="M1451" s="106"/>
    </row>
    <row r="1452" customFormat="false" ht="11.25" hidden="false" customHeight="false" outlineLevel="3" collapsed="false">
      <c r="A1452" s="99" t="s">
        <v>215</v>
      </c>
      <c r="B1452" s="105" t="s">
        <v>214</v>
      </c>
      <c r="C1452" s="99" t="s">
        <v>838</v>
      </c>
      <c r="D1452" s="100" t="s">
        <v>355</v>
      </c>
      <c r="E1452" s="99" t="s">
        <v>339</v>
      </c>
      <c r="F1452" s="101" t="n">
        <v>212</v>
      </c>
      <c r="M1452" s="106"/>
    </row>
    <row r="1453" customFormat="false" ht="11.25" hidden="false" customHeight="false" outlineLevel="2" collapsed="false">
      <c r="B1453" s="105"/>
      <c r="C1453" s="107" t="s">
        <v>839</v>
      </c>
      <c r="F1453" s="101" t="n">
        <f aca="false">SUBTOTAL(9,F1448:F1452)</f>
        <v>550</v>
      </c>
      <c r="M1453" s="106"/>
    </row>
    <row r="1454" customFormat="false" ht="11.25" hidden="false" customHeight="false" outlineLevel="3" collapsed="false">
      <c r="A1454" s="99" t="s">
        <v>215</v>
      </c>
      <c r="B1454" s="105" t="s">
        <v>214</v>
      </c>
      <c r="C1454" s="99" t="s">
        <v>840</v>
      </c>
      <c r="D1454" s="100" t="s">
        <v>355</v>
      </c>
      <c r="E1454" s="99" t="s">
        <v>325</v>
      </c>
      <c r="F1454" s="101" t="n">
        <v>0</v>
      </c>
      <c r="M1454" s="106"/>
    </row>
    <row r="1455" customFormat="false" ht="11.25" hidden="false" customHeight="false" outlineLevel="3" collapsed="false">
      <c r="A1455" s="99" t="s">
        <v>215</v>
      </c>
      <c r="B1455" s="105" t="s">
        <v>214</v>
      </c>
      <c r="C1455" s="99" t="s">
        <v>840</v>
      </c>
      <c r="D1455" s="100" t="s">
        <v>355</v>
      </c>
      <c r="E1455" s="99" t="s">
        <v>326</v>
      </c>
      <c r="F1455" s="101" t="n">
        <v>0</v>
      </c>
      <c r="M1455" s="106"/>
    </row>
    <row r="1456" customFormat="false" ht="11.25" hidden="false" customHeight="false" outlineLevel="3" collapsed="false">
      <c r="A1456" s="99" t="s">
        <v>215</v>
      </c>
      <c r="B1456" s="105" t="s">
        <v>214</v>
      </c>
      <c r="C1456" s="99" t="s">
        <v>840</v>
      </c>
      <c r="D1456" s="100" t="s">
        <v>355</v>
      </c>
      <c r="E1456" s="99" t="s">
        <v>327</v>
      </c>
      <c r="F1456" s="101" t="n">
        <v>0</v>
      </c>
      <c r="M1456" s="106"/>
    </row>
    <row r="1457" customFormat="false" ht="11.25" hidden="false" customHeight="false" outlineLevel="3" collapsed="false">
      <c r="A1457" s="99" t="s">
        <v>215</v>
      </c>
      <c r="B1457" s="105" t="s">
        <v>214</v>
      </c>
      <c r="C1457" s="99" t="s">
        <v>840</v>
      </c>
      <c r="D1457" s="100" t="s">
        <v>355</v>
      </c>
      <c r="E1457" s="99" t="s">
        <v>328</v>
      </c>
      <c r="F1457" s="101" t="n">
        <v>0</v>
      </c>
      <c r="M1457" s="106"/>
    </row>
    <row r="1458" customFormat="false" ht="11.25" hidden="false" customHeight="false" outlineLevel="3" collapsed="false">
      <c r="A1458" s="99" t="s">
        <v>215</v>
      </c>
      <c r="B1458" s="105" t="s">
        <v>214</v>
      </c>
      <c r="C1458" s="99" t="s">
        <v>840</v>
      </c>
      <c r="D1458" s="100" t="s">
        <v>355</v>
      </c>
      <c r="E1458" s="99" t="s">
        <v>339</v>
      </c>
      <c r="F1458" s="101" t="n">
        <v>0</v>
      </c>
      <c r="M1458" s="106"/>
    </row>
    <row r="1459" customFormat="false" ht="11.25" hidden="false" customHeight="false" outlineLevel="2" collapsed="false">
      <c r="B1459" s="105"/>
      <c r="C1459" s="107" t="s">
        <v>841</v>
      </c>
      <c r="F1459" s="101" t="n">
        <f aca="false">SUBTOTAL(9,F1454:F1458)</f>
        <v>0</v>
      </c>
      <c r="M1459" s="106"/>
    </row>
    <row r="1460" customFormat="false" ht="11.25" hidden="false" customHeight="false" outlineLevel="3" collapsed="false">
      <c r="A1460" s="99" t="s">
        <v>215</v>
      </c>
      <c r="B1460" s="105" t="s">
        <v>214</v>
      </c>
      <c r="C1460" s="99" t="s">
        <v>842</v>
      </c>
      <c r="D1460" s="100" t="s">
        <v>355</v>
      </c>
      <c r="E1460" s="99" t="s">
        <v>325</v>
      </c>
      <c r="F1460" s="101" t="n">
        <v>184</v>
      </c>
      <c r="M1460" s="106"/>
    </row>
    <row r="1461" customFormat="false" ht="11.25" hidden="false" customHeight="false" outlineLevel="3" collapsed="false">
      <c r="A1461" s="99" t="s">
        <v>215</v>
      </c>
      <c r="B1461" s="105" t="s">
        <v>214</v>
      </c>
      <c r="C1461" s="99" t="s">
        <v>842</v>
      </c>
      <c r="D1461" s="100" t="s">
        <v>355</v>
      </c>
      <c r="E1461" s="99" t="s">
        <v>326</v>
      </c>
      <c r="F1461" s="101" t="n">
        <v>0</v>
      </c>
      <c r="M1461" s="106"/>
    </row>
    <row r="1462" customFormat="false" ht="11.25" hidden="false" customHeight="false" outlineLevel="3" collapsed="false">
      <c r="A1462" s="99" t="s">
        <v>215</v>
      </c>
      <c r="B1462" s="105" t="s">
        <v>214</v>
      </c>
      <c r="C1462" s="99" t="s">
        <v>842</v>
      </c>
      <c r="D1462" s="100" t="s">
        <v>355</v>
      </c>
      <c r="E1462" s="99" t="s">
        <v>327</v>
      </c>
      <c r="F1462" s="101" t="n">
        <v>0</v>
      </c>
      <c r="M1462" s="106"/>
    </row>
    <row r="1463" customFormat="false" ht="11.25" hidden="false" customHeight="false" outlineLevel="3" collapsed="false">
      <c r="A1463" s="99" t="s">
        <v>215</v>
      </c>
      <c r="B1463" s="105" t="s">
        <v>214</v>
      </c>
      <c r="C1463" s="99" t="s">
        <v>842</v>
      </c>
      <c r="D1463" s="100" t="s">
        <v>355</v>
      </c>
      <c r="E1463" s="99" t="s">
        <v>328</v>
      </c>
      <c r="F1463" s="101" t="n">
        <v>0</v>
      </c>
      <c r="M1463" s="106"/>
    </row>
    <row r="1464" customFormat="false" ht="11.25" hidden="false" customHeight="false" outlineLevel="3" collapsed="false">
      <c r="A1464" s="99" t="s">
        <v>215</v>
      </c>
      <c r="B1464" s="105" t="s">
        <v>214</v>
      </c>
      <c r="C1464" s="99" t="s">
        <v>842</v>
      </c>
      <c r="D1464" s="100" t="s">
        <v>355</v>
      </c>
      <c r="E1464" s="99" t="s">
        <v>339</v>
      </c>
      <c r="F1464" s="101" t="n">
        <v>116</v>
      </c>
      <c r="M1464" s="106"/>
    </row>
    <row r="1465" customFormat="false" ht="11.25" hidden="false" customHeight="false" outlineLevel="2" collapsed="false">
      <c r="B1465" s="105"/>
      <c r="C1465" s="107" t="s">
        <v>843</v>
      </c>
      <c r="F1465" s="101" t="n">
        <f aca="false">SUBTOTAL(9,F1460:F1464)</f>
        <v>300</v>
      </c>
      <c r="M1465" s="106"/>
    </row>
    <row r="1466" customFormat="false" ht="11.25" hidden="false" customHeight="false" outlineLevel="3" collapsed="false">
      <c r="A1466" s="99" t="s">
        <v>215</v>
      </c>
      <c r="B1466" s="105" t="s">
        <v>214</v>
      </c>
      <c r="C1466" s="99" t="s">
        <v>844</v>
      </c>
      <c r="D1466" s="100" t="s">
        <v>355</v>
      </c>
      <c r="E1466" s="99" t="s">
        <v>325</v>
      </c>
      <c r="F1466" s="101" t="n">
        <v>25</v>
      </c>
      <c r="M1466" s="106"/>
    </row>
    <row r="1467" customFormat="false" ht="11.25" hidden="false" customHeight="false" outlineLevel="3" collapsed="false">
      <c r="A1467" s="99" t="s">
        <v>215</v>
      </c>
      <c r="B1467" s="105" t="s">
        <v>214</v>
      </c>
      <c r="C1467" s="99" t="s">
        <v>844</v>
      </c>
      <c r="D1467" s="100" t="s">
        <v>355</v>
      </c>
      <c r="E1467" s="99" t="s">
        <v>326</v>
      </c>
      <c r="F1467" s="101" t="n">
        <v>0</v>
      </c>
      <c r="M1467" s="106"/>
    </row>
    <row r="1468" customFormat="false" ht="11.25" hidden="false" customHeight="false" outlineLevel="3" collapsed="false">
      <c r="A1468" s="99" t="s">
        <v>215</v>
      </c>
      <c r="B1468" s="105" t="s">
        <v>214</v>
      </c>
      <c r="C1468" s="99" t="s">
        <v>844</v>
      </c>
      <c r="D1468" s="100" t="s">
        <v>355</v>
      </c>
      <c r="E1468" s="99" t="s">
        <v>327</v>
      </c>
      <c r="F1468" s="101" t="n">
        <v>0</v>
      </c>
      <c r="M1468" s="106"/>
    </row>
    <row r="1469" customFormat="false" ht="11.25" hidden="false" customHeight="false" outlineLevel="3" collapsed="false">
      <c r="A1469" s="99" t="s">
        <v>215</v>
      </c>
      <c r="B1469" s="105" t="s">
        <v>214</v>
      </c>
      <c r="C1469" s="99" t="s">
        <v>844</v>
      </c>
      <c r="D1469" s="100" t="s">
        <v>355</v>
      </c>
      <c r="E1469" s="99" t="s">
        <v>328</v>
      </c>
      <c r="F1469" s="101" t="n">
        <v>0</v>
      </c>
      <c r="M1469" s="106"/>
    </row>
    <row r="1470" customFormat="false" ht="11.25" hidden="false" customHeight="false" outlineLevel="3" collapsed="false">
      <c r="A1470" s="99" t="s">
        <v>215</v>
      </c>
      <c r="B1470" s="105" t="s">
        <v>214</v>
      </c>
      <c r="C1470" s="99" t="s">
        <v>844</v>
      </c>
      <c r="D1470" s="100" t="s">
        <v>355</v>
      </c>
      <c r="E1470" s="99" t="s">
        <v>339</v>
      </c>
      <c r="F1470" s="101" t="n">
        <v>16</v>
      </c>
      <c r="M1470" s="106"/>
    </row>
    <row r="1471" customFormat="false" ht="11.25" hidden="false" customHeight="false" outlineLevel="2" collapsed="false">
      <c r="B1471" s="105"/>
      <c r="C1471" s="107" t="s">
        <v>845</v>
      </c>
      <c r="F1471" s="101" t="n">
        <f aca="false">SUBTOTAL(9,F1466:F1470)</f>
        <v>41</v>
      </c>
      <c r="M1471" s="106"/>
    </row>
    <row r="1472" customFormat="false" ht="11.25" hidden="false" customHeight="false" outlineLevel="3" collapsed="false">
      <c r="A1472" s="99" t="s">
        <v>215</v>
      </c>
      <c r="B1472" s="105" t="s">
        <v>214</v>
      </c>
      <c r="C1472" s="99" t="s">
        <v>846</v>
      </c>
      <c r="D1472" s="100" t="s">
        <v>355</v>
      </c>
      <c r="E1472" s="99" t="s">
        <v>325</v>
      </c>
      <c r="F1472" s="101" t="n">
        <v>42</v>
      </c>
      <c r="M1472" s="106"/>
    </row>
    <row r="1473" customFormat="false" ht="11.25" hidden="false" customHeight="false" outlineLevel="3" collapsed="false">
      <c r="A1473" s="99" t="s">
        <v>215</v>
      </c>
      <c r="B1473" s="105" t="s">
        <v>214</v>
      </c>
      <c r="C1473" s="99" t="s">
        <v>846</v>
      </c>
      <c r="D1473" s="100" t="s">
        <v>355</v>
      </c>
      <c r="E1473" s="99" t="s">
        <v>326</v>
      </c>
      <c r="F1473" s="101" t="n">
        <v>0</v>
      </c>
      <c r="M1473" s="106"/>
    </row>
    <row r="1474" customFormat="false" ht="11.25" hidden="false" customHeight="false" outlineLevel="3" collapsed="false">
      <c r="A1474" s="99" t="s">
        <v>215</v>
      </c>
      <c r="B1474" s="105" t="s">
        <v>214</v>
      </c>
      <c r="C1474" s="99" t="s">
        <v>846</v>
      </c>
      <c r="D1474" s="100" t="s">
        <v>355</v>
      </c>
      <c r="E1474" s="99" t="s">
        <v>327</v>
      </c>
      <c r="F1474" s="101" t="n">
        <v>0</v>
      </c>
      <c r="M1474" s="106"/>
    </row>
    <row r="1475" customFormat="false" ht="11.25" hidden="false" customHeight="false" outlineLevel="3" collapsed="false">
      <c r="A1475" s="99" t="s">
        <v>215</v>
      </c>
      <c r="B1475" s="105" t="s">
        <v>214</v>
      </c>
      <c r="C1475" s="99" t="s">
        <v>846</v>
      </c>
      <c r="D1475" s="100" t="s">
        <v>355</v>
      </c>
      <c r="E1475" s="99" t="s">
        <v>328</v>
      </c>
      <c r="F1475" s="101" t="n">
        <v>0</v>
      </c>
      <c r="M1475" s="106"/>
    </row>
    <row r="1476" customFormat="false" ht="11.25" hidden="false" customHeight="false" outlineLevel="3" collapsed="false">
      <c r="A1476" s="99" t="s">
        <v>215</v>
      </c>
      <c r="B1476" s="105" t="s">
        <v>214</v>
      </c>
      <c r="C1476" s="99" t="s">
        <v>846</v>
      </c>
      <c r="D1476" s="100" t="s">
        <v>355</v>
      </c>
      <c r="E1476" s="99" t="s">
        <v>339</v>
      </c>
      <c r="F1476" s="101" t="n">
        <v>27</v>
      </c>
      <c r="M1476" s="106"/>
    </row>
    <row r="1477" customFormat="false" ht="11.25" hidden="false" customHeight="false" outlineLevel="2" collapsed="false">
      <c r="B1477" s="105"/>
      <c r="C1477" s="107" t="s">
        <v>847</v>
      </c>
      <c r="F1477" s="101" t="n">
        <f aca="false">SUBTOTAL(9,F1472:F1476)</f>
        <v>69</v>
      </c>
      <c r="M1477" s="106"/>
    </row>
    <row r="1478" customFormat="false" ht="11.25" hidden="false" customHeight="false" outlineLevel="3" collapsed="false">
      <c r="A1478" s="99" t="s">
        <v>215</v>
      </c>
      <c r="B1478" s="105" t="s">
        <v>214</v>
      </c>
      <c r="C1478" s="99" t="s">
        <v>848</v>
      </c>
      <c r="D1478" s="100" t="s">
        <v>355</v>
      </c>
      <c r="E1478" s="99" t="s">
        <v>325</v>
      </c>
      <c r="F1478" s="101" t="n">
        <v>30</v>
      </c>
      <c r="M1478" s="106"/>
    </row>
    <row r="1479" customFormat="false" ht="11.25" hidden="false" customHeight="false" outlineLevel="3" collapsed="false">
      <c r="A1479" s="99" t="s">
        <v>215</v>
      </c>
      <c r="B1479" s="105" t="s">
        <v>214</v>
      </c>
      <c r="C1479" s="99" t="s">
        <v>848</v>
      </c>
      <c r="D1479" s="100" t="s">
        <v>355</v>
      </c>
      <c r="E1479" s="99" t="s">
        <v>326</v>
      </c>
      <c r="F1479" s="101" t="n">
        <v>0</v>
      </c>
      <c r="M1479" s="106"/>
    </row>
    <row r="1480" customFormat="false" ht="11.25" hidden="false" customHeight="false" outlineLevel="3" collapsed="false">
      <c r="A1480" s="99" t="s">
        <v>215</v>
      </c>
      <c r="B1480" s="105" t="s">
        <v>214</v>
      </c>
      <c r="C1480" s="99" t="s">
        <v>848</v>
      </c>
      <c r="D1480" s="100" t="s">
        <v>355</v>
      </c>
      <c r="E1480" s="99" t="s">
        <v>327</v>
      </c>
      <c r="F1480" s="101" t="n">
        <v>0</v>
      </c>
      <c r="M1480" s="106"/>
    </row>
    <row r="1481" customFormat="false" ht="11.25" hidden="false" customHeight="false" outlineLevel="3" collapsed="false">
      <c r="A1481" s="99" t="s">
        <v>215</v>
      </c>
      <c r="B1481" s="105" t="s">
        <v>214</v>
      </c>
      <c r="C1481" s="99" t="s">
        <v>848</v>
      </c>
      <c r="D1481" s="100" t="s">
        <v>355</v>
      </c>
      <c r="E1481" s="99" t="s">
        <v>328</v>
      </c>
      <c r="F1481" s="101" t="n">
        <v>0</v>
      </c>
      <c r="M1481" s="106"/>
    </row>
    <row r="1482" customFormat="false" ht="11.25" hidden="false" customHeight="false" outlineLevel="3" collapsed="false">
      <c r="A1482" s="99" t="s">
        <v>215</v>
      </c>
      <c r="B1482" s="105" t="s">
        <v>214</v>
      </c>
      <c r="C1482" s="99" t="s">
        <v>848</v>
      </c>
      <c r="D1482" s="100" t="s">
        <v>355</v>
      </c>
      <c r="E1482" s="99" t="s">
        <v>339</v>
      </c>
      <c r="F1482" s="101" t="n">
        <v>19</v>
      </c>
      <c r="M1482" s="106"/>
    </row>
    <row r="1483" customFormat="false" ht="11.25" hidden="false" customHeight="false" outlineLevel="2" collapsed="false">
      <c r="B1483" s="105"/>
      <c r="C1483" s="107" t="s">
        <v>849</v>
      </c>
      <c r="F1483" s="101" t="n">
        <f aca="false">SUBTOTAL(9,F1478:F1482)</f>
        <v>49</v>
      </c>
      <c r="M1483" s="106"/>
    </row>
    <row r="1484" customFormat="false" ht="11.25" hidden="false" customHeight="false" outlineLevel="3" collapsed="false">
      <c r="A1484" s="99" t="s">
        <v>215</v>
      </c>
      <c r="B1484" s="105" t="s">
        <v>214</v>
      </c>
      <c r="C1484" s="99" t="s">
        <v>850</v>
      </c>
      <c r="D1484" s="100" t="s">
        <v>355</v>
      </c>
      <c r="E1484" s="99" t="s">
        <v>325</v>
      </c>
      <c r="F1484" s="101" t="n">
        <v>268</v>
      </c>
      <c r="M1484" s="106"/>
    </row>
    <row r="1485" customFormat="false" ht="11.25" hidden="false" customHeight="false" outlineLevel="3" collapsed="false">
      <c r="A1485" s="99" t="s">
        <v>215</v>
      </c>
      <c r="B1485" s="105" t="s">
        <v>214</v>
      </c>
      <c r="C1485" s="99" t="s">
        <v>850</v>
      </c>
      <c r="D1485" s="100" t="s">
        <v>355</v>
      </c>
      <c r="E1485" s="99" t="s">
        <v>326</v>
      </c>
      <c r="F1485" s="101" t="n">
        <v>0</v>
      </c>
      <c r="M1485" s="106"/>
    </row>
    <row r="1486" customFormat="false" ht="11.25" hidden="false" customHeight="false" outlineLevel="3" collapsed="false">
      <c r="A1486" s="99" t="s">
        <v>215</v>
      </c>
      <c r="B1486" s="105" t="s">
        <v>214</v>
      </c>
      <c r="C1486" s="99" t="s">
        <v>850</v>
      </c>
      <c r="D1486" s="100" t="s">
        <v>355</v>
      </c>
      <c r="E1486" s="99" t="s">
        <v>327</v>
      </c>
      <c r="F1486" s="101" t="n">
        <v>0</v>
      </c>
      <c r="M1486" s="106"/>
    </row>
    <row r="1487" customFormat="false" ht="11.25" hidden="false" customHeight="false" outlineLevel="3" collapsed="false">
      <c r="A1487" s="99" t="s">
        <v>215</v>
      </c>
      <c r="B1487" s="105" t="s">
        <v>214</v>
      </c>
      <c r="C1487" s="99" t="s">
        <v>850</v>
      </c>
      <c r="D1487" s="100" t="s">
        <v>355</v>
      </c>
      <c r="E1487" s="99" t="s">
        <v>328</v>
      </c>
      <c r="F1487" s="101" t="n">
        <v>0</v>
      </c>
      <c r="M1487" s="106"/>
    </row>
    <row r="1488" customFormat="false" ht="11.25" hidden="false" customHeight="false" outlineLevel="3" collapsed="false">
      <c r="A1488" s="99" t="s">
        <v>215</v>
      </c>
      <c r="B1488" s="105" t="s">
        <v>214</v>
      </c>
      <c r="C1488" s="99" t="s">
        <v>850</v>
      </c>
      <c r="D1488" s="100" t="s">
        <v>355</v>
      </c>
      <c r="E1488" s="99" t="s">
        <v>339</v>
      </c>
      <c r="F1488" s="101" t="n">
        <v>169</v>
      </c>
      <c r="M1488" s="106"/>
    </row>
    <row r="1489" customFormat="false" ht="11.25" hidden="false" customHeight="false" outlineLevel="2" collapsed="false">
      <c r="B1489" s="105"/>
      <c r="C1489" s="107" t="s">
        <v>851</v>
      </c>
      <c r="F1489" s="101" t="n">
        <f aca="false">SUBTOTAL(9,F1484:F1488)</f>
        <v>437</v>
      </c>
      <c r="M1489" s="106"/>
    </row>
    <row r="1490" customFormat="false" ht="11.25" hidden="false" customHeight="false" outlineLevel="3" collapsed="false">
      <c r="A1490" s="99" t="s">
        <v>215</v>
      </c>
      <c r="B1490" s="105" t="s">
        <v>214</v>
      </c>
      <c r="C1490" s="99" t="s">
        <v>852</v>
      </c>
      <c r="D1490" s="100" t="s">
        <v>355</v>
      </c>
      <c r="E1490" s="99" t="s">
        <v>325</v>
      </c>
      <c r="F1490" s="101" t="n">
        <v>0</v>
      </c>
      <c r="M1490" s="106"/>
    </row>
    <row r="1491" customFormat="false" ht="11.25" hidden="false" customHeight="false" outlineLevel="3" collapsed="false">
      <c r="A1491" s="99" t="s">
        <v>215</v>
      </c>
      <c r="B1491" s="105" t="s">
        <v>214</v>
      </c>
      <c r="C1491" s="99" t="s">
        <v>852</v>
      </c>
      <c r="D1491" s="100" t="s">
        <v>355</v>
      </c>
      <c r="E1491" s="99" t="s">
        <v>326</v>
      </c>
      <c r="F1491" s="101" t="n">
        <v>0</v>
      </c>
      <c r="M1491" s="106"/>
    </row>
    <row r="1492" customFormat="false" ht="11.25" hidden="false" customHeight="false" outlineLevel="3" collapsed="false">
      <c r="A1492" s="99" t="s">
        <v>215</v>
      </c>
      <c r="B1492" s="105" t="s">
        <v>214</v>
      </c>
      <c r="C1492" s="99" t="s">
        <v>852</v>
      </c>
      <c r="D1492" s="100" t="s">
        <v>355</v>
      </c>
      <c r="E1492" s="99" t="s">
        <v>327</v>
      </c>
      <c r="F1492" s="101" t="n">
        <v>0</v>
      </c>
      <c r="M1492" s="106"/>
    </row>
    <row r="1493" customFormat="false" ht="11.25" hidden="false" customHeight="false" outlineLevel="3" collapsed="false">
      <c r="A1493" s="99" t="s">
        <v>215</v>
      </c>
      <c r="B1493" s="105" t="s">
        <v>214</v>
      </c>
      <c r="C1493" s="99" t="s">
        <v>852</v>
      </c>
      <c r="D1493" s="100" t="s">
        <v>355</v>
      </c>
      <c r="E1493" s="99" t="s">
        <v>328</v>
      </c>
      <c r="F1493" s="101" t="n">
        <v>0</v>
      </c>
      <c r="M1493" s="106"/>
    </row>
    <row r="1494" customFormat="false" ht="11.25" hidden="false" customHeight="false" outlineLevel="3" collapsed="false">
      <c r="A1494" s="99" t="s">
        <v>215</v>
      </c>
      <c r="B1494" s="105" t="s">
        <v>214</v>
      </c>
      <c r="C1494" s="99" t="s">
        <v>852</v>
      </c>
      <c r="D1494" s="100" t="s">
        <v>355</v>
      </c>
      <c r="E1494" s="99" t="s">
        <v>339</v>
      </c>
      <c r="F1494" s="101" t="n">
        <v>0</v>
      </c>
      <c r="M1494" s="106"/>
    </row>
    <row r="1495" customFormat="false" ht="11.25" hidden="false" customHeight="false" outlineLevel="2" collapsed="false">
      <c r="B1495" s="105"/>
      <c r="C1495" s="107" t="s">
        <v>853</v>
      </c>
      <c r="F1495" s="101" t="n">
        <f aca="false">SUBTOTAL(9,F1490:F1494)</f>
        <v>0</v>
      </c>
      <c r="M1495" s="106"/>
    </row>
    <row r="1496" customFormat="false" ht="11.25" hidden="false" customHeight="false" outlineLevel="3" collapsed="false">
      <c r="A1496" s="99" t="s">
        <v>215</v>
      </c>
      <c r="B1496" s="105" t="s">
        <v>214</v>
      </c>
      <c r="C1496" s="99" t="s">
        <v>854</v>
      </c>
      <c r="D1496" s="100" t="s">
        <v>355</v>
      </c>
      <c r="E1496" s="99" t="s">
        <v>325</v>
      </c>
      <c r="F1496" s="101" t="n">
        <v>0</v>
      </c>
      <c r="M1496" s="106"/>
    </row>
    <row r="1497" customFormat="false" ht="11.25" hidden="false" customHeight="false" outlineLevel="3" collapsed="false">
      <c r="A1497" s="99" t="s">
        <v>215</v>
      </c>
      <c r="B1497" s="105" t="s">
        <v>214</v>
      </c>
      <c r="C1497" s="99" t="s">
        <v>854</v>
      </c>
      <c r="D1497" s="100" t="s">
        <v>355</v>
      </c>
      <c r="E1497" s="99" t="s">
        <v>326</v>
      </c>
      <c r="F1497" s="101" t="n">
        <v>0</v>
      </c>
      <c r="M1497" s="106"/>
    </row>
    <row r="1498" customFormat="false" ht="11.25" hidden="false" customHeight="false" outlineLevel="3" collapsed="false">
      <c r="A1498" s="99" t="s">
        <v>215</v>
      </c>
      <c r="B1498" s="105" t="s">
        <v>214</v>
      </c>
      <c r="C1498" s="99" t="s">
        <v>854</v>
      </c>
      <c r="D1498" s="100" t="s">
        <v>355</v>
      </c>
      <c r="E1498" s="99" t="s">
        <v>327</v>
      </c>
      <c r="F1498" s="101" t="n">
        <v>0</v>
      </c>
      <c r="M1498" s="106"/>
    </row>
    <row r="1499" customFormat="false" ht="11.25" hidden="false" customHeight="false" outlineLevel="3" collapsed="false">
      <c r="A1499" s="99" t="s">
        <v>215</v>
      </c>
      <c r="B1499" s="105" t="s">
        <v>214</v>
      </c>
      <c r="C1499" s="99" t="s">
        <v>854</v>
      </c>
      <c r="D1499" s="100" t="s">
        <v>355</v>
      </c>
      <c r="E1499" s="99" t="s">
        <v>328</v>
      </c>
      <c r="F1499" s="101" t="n">
        <v>0</v>
      </c>
      <c r="M1499" s="106"/>
    </row>
    <row r="1500" customFormat="false" ht="11.25" hidden="false" customHeight="false" outlineLevel="3" collapsed="false">
      <c r="A1500" s="99" t="s">
        <v>215</v>
      </c>
      <c r="B1500" s="105" t="s">
        <v>214</v>
      </c>
      <c r="C1500" s="99" t="s">
        <v>854</v>
      </c>
      <c r="D1500" s="100" t="s">
        <v>355</v>
      </c>
      <c r="E1500" s="99" t="s">
        <v>339</v>
      </c>
      <c r="F1500" s="101" t="n">
        <v>0</v>
      </c>
      <c r="M1500" s="106"/>
    </row>
    <row r="1501" customFormat="false" ht="11.25" hidden="false" customHeight="false" outlineLevel="2" collapsed="false">
      <c r="B1501" s="105"/>
      <c r="C1501" s="107" t="s">
        <v>855</v>
      </c>
      <c r="F1501" s="101" t="n">
        <f aca="false">SUBTOTAL(9,F1496:F1500)</f>
        <v>0</v>
      </c>
      <c r="M1501" s="106"/>
    </row>
    <row r="1502" customFormat="false" ht="11.25" hidden="false" customHeight="false" outlineLevel="3" collapsed="false">
      <c r="A1502" s="99" t="s">
        <v>215</v>
      </c>
      <c r="B1502" s="105" t="s">
        <v>214</v>
      </c>
      <c r="C1502" s="99" t="s">
        <v>856</v>
      </c>
      <c r="D1502" s="100" t="s">
        <v>355</v>
      </c>
      <c r="E1502" s="99" t="s">
        <v>325</v>
      </c>
      <c r="F1502" s="101" t="n">
        <v>0</v>
      </c>
      <c r="M1502" s="106"/>
    </row>
    <row r="1503" customFormat="false" ht="11.25" hidden="false" customHeight="false" outlineLevel="3" collapsed="false">
      <c r="A1503" s="99" t="s">
        <v>215</v>
      </c>
      <c r="B1503" s="105" t="s">
        <v>214</v>
      </c>
      <c r="C1503" s="99" t="s">
        <v>856</v>
      </c>
      <c r="D1503" s="100" t="s">
        <v>355</v>
      </c>
      <c r="E1503" s="99" t="s">
        <v>326</v>
      </c>
      <c r="F1503" s="101" t="n">
        <v>0</v>
      </c>
      <c r="M1503" s="106"/>
    </row>
    <row r="1504" customFormat="false" ht="11.25" hidden="false" customHeight="false" outlineLevel="3" collapsed="false">
      <c r="A1504" s="99" t="s">
        <v>215</v>
      </c>
      <c r="B1504" s="105" t="s">
        <v>214</v>
      </c>
      <c r="C1504" s="99" t="s">
        <v>856</v>
      </c>
      <c r="D1504" s="100" t="s">
        <v>355</v>
      </c>
      <c r="E1504" s="99" t="s">
        <v>327</v>
      </c>
      <c r="F1504" s="101" t="n">
        <v>0</v>
      </c>
      <c r="M1504" s="106"/>
    </row>
    <row r="1505" customFormat="false" ht="11.25" hidden="false" customHeight="false" outlineLevel="3" collapsed="false">
      <c r="A1505" s="99" t="s">
        <v>215</v>
      </c>
      <c r="B1505" s="105" t="s">
        <v>214</v>
      </c>
      <c r="C1505" s="99" t="s">
        <v>856</v>
      </c>
      <c r="D1505" s="100" t="s">
        <v>355</v>
      </c>
      <c r="E1505" s="99" t="s">
        <v>328</v>
      </c>
      <c r="F1505" s="101" t="n">
        <v>0</v>
      </c>
      <c r="M1505" s="106"/>
    </row>
    <row r="1506" customFormat="false" ht="11.25" hidden="false" customHeight="false" outlineLevel="3" collapsed="false">
      <c r="A1506" s="99" t="s">
        <v>215</v>
      </c>
      <c r="B1506" s="105" t="s">
        <v>214</v>
      </c>
      <c r="C1506" s="99" t="s">
        <v>856</v>
      </c>
      <c r="D1506" s="100" t="s">
        <v>355</v>
      </c>
      <c r="E1506" s="99" t="s">
        <v>339</v>
      </c>
      <c r="F1506" s="101" t="n">
        <v>0</v>
      </c>
      <c r="M1506" s="106"/>
    </row>
    <row r="1507" customFormat="false" ht="11.25" hidden="false" customHeight="false" outlineLevel="2" collapsed="false">
      <c r="B1507" s="105"/>
      <c r="C1507" s="107" t="s">
        <v>857</v>
      </c>
      <c r="F1507" s="101" t="n">
        <f aca="false">SUBTOTAL(9,F1502:F1506)</f>
        <v>0</v>
      </c>
      <c r="M1507" s="106"/>
    </row>
    <row r="1508" customFormat="false" ht="11.25" hidden="false" customHeight="false" outlineLevel="3" collapsed="false">
      <c r="A1508" s="99" t="s">
        <v>215</v>
      </c>
      <c r="B1508" s="105" t="s">
        <v>214</v>
      </c>
      <c r="C1508" s="99" t="s">
        <v>858</v>
      </c>
      <c r="D1508" s="100" t="s">
        <v>355</v>
      </c>
      <c r="E1508" s="99" t="s">
        <v>325</v>
      </c>
      <c r="F1508" s="101" t="n">
        <v>27</v>
      </c>
      <c r="M1508" s="106"/>
    </row>
    <row r="1509" customFormat="false" ht="11.25" hidden="false" customHeight="false" outlineLevel="3" collapsed="false">
      <c r="A1509" s="99" t="s">
        <v>215</v>
      </c>
      <c r="B1509" s="105" t="s">
        <v>214</v>
      </c>
      <c r="C1509" s="99" t="s">
        <v>858</v>
      </c>
      <c r="D1509" s="100" t="s">
        <v>355</v>
      </c>
      <c r="E1509" s="99" t="s">
        <v>326</v>
      </c>
      <c r="F1509" s="101" t="n">
        <v>0</v>
      </c>
      <c r="M1509" s="106"/>
    </row>
    <row r="1510" customFormat="false" ht="11.25" hidden="false" customHeight="false" outlineLevel="3" collapsed="false">
      <c r="A1510" s="99" t="s">
        <v>215</v>
      </c>
      <c r="B1510" s="105" t="s">
        <v>214</v>
      </c>
      <c r="C1510" s="99" t="s">
        <v>858</v>
      </c>
      <c r="D1510" s="100" t="s">
        <v>355</v>
      </c>
      <c r="E1510" s="99" t="s">
        <v>327</v>
      </c>
      <c r="F1510" s="101" t="n">
        <v>0</v>
      </c>
      <c r="M1510" s="106"/>
    </row>
    <row r="1511" customFormat="false" ht="11.25" hidden="false" customHeight="false" outlineLevel="3" collapsed="false">
      <c r="A1511" s="99" t="s">
        <v>215</v>
      </c>
      <c r="B1511" s="105" t="s">
        <v>214</v>
      </c>
      <c r="C1511" s="99" t="s">
        <v>858</v>
      </c>
      <c r="D1511" s="100" t="s">
        <v>355</v>
      </c>
      <c r="E1511" s="99" t="s">
        <v>328</v>
      </c>
      <c r="F1511" s="101" t="n">
        <v>0</v>
      </c>
      <c r="M1511" s="106"/>
    </row>
    <row r="1512" customFormat="false" ht="11.25" hidden="false" customHeight="false" outlineLevel="3" collapsed="false">
      <c r="A1512" s="99" t="s">
        <v>215</v>
      </c>
      <c r="B1512" s="105" t="s">
        <v>214</v>
      </c>
      <c r="C1512" s="99" t="s">
        <v>858</v>
      </c>
      <c r="D1512" s="100" t="s">
        <v>355</v>
      </c>
      <c r="E1512" s="99" t="s">
        <v>339</v>
      </c>
      <c r="F1512" s="101" t="n">
        <v>17</v>
      </c>
      <c r="M1512" s="106"/>
    </row>
    <row r="1513" customFormat="false" ht="11.25" hidden="false" customHeight="false" outlineLevel="2" collapsed="false">
      <c r="B1513" s="105"/>
      <c r="C1513" s="107" t="s">
        <v>859</v>
      </c>
      <c r="F1513" s="101" t="n">
        <f aca="false">SUBTOTAL(9,F1508:F1512)</f>
        <v>44</v>
      </c>
      <c r="M1513" s="106"/>
    </row>
    <row r="1514" customFormat="false" ht="11.25" hidden="false" customHeight="false" outlineLevel="1" collapsed="false">
      <c r="B1514" s="108" t="s">
        <v>860</v>
      </c>
      <c r="F1514" s="101" t="n">
        <f aca="false">SUBTOTAL(9,F1448:F1512)</f>
        <v>1490</v>
      </c>
      <c r="M1514" s="106"/>
    </row>
    <row r="1515" customFormat="false" ht="11.25" hidden="false" customHeight="false" outlineLevel="3" collapsed="false">
      <c r="A1515" s="99" t="s">
        <v>174</v>
      </c>
      <c r="B1515" s="105" t="s">
        <v>173</v>
      </c>
      <c r="C1515" s="99" t="s">
        <v>354</v>
      </c>
      <c r="D1515" s="100" t="s">
        <v>355</v>
      </c>
      <c r="E1515" s="99" t="s">
        <v>325</v>
      </c>
      <c r="F1515" s="101" t="n">
        <v>39119</v>
      </c>
      <c r="M1515" s="106"/>
    </row>
    <row r="1516" customFormat="false" ht="11.25" hidden="false" customHeight="false" outlineLevel="3" collapsed="false">
      <c r="A1516" s="99" t="s">
        <v>174</v>
      </c>
      <c r="B1516" s="105" t="s">
        <v>173</v>
      </c>
      <c r="C1516" s="99" t="s">
        <v>354</v>
      </c>
      <c r="D1516" s="100" t="s">
        <v>355</v>
      </c>
      <c r="E1516" s="99" t="s">
        <v>326</v>
      </c>
      <c r="F1516" s="101" t="n">
        <v>0</v>
      </c>
      <c r="M1516" s="106"/>
    </row>
    <row r="1517" customFormat="false" ht="11.25" hidden="false" customHeight="false" outlineLevel="3" collapsed="false">
      <c r="A1517" s="99" t="s">
        <v>174</v>
      </c>
      <c r="B1517" s="105" t="s">
        <v>173</v>
      </c>
      <c r="C1517" s="99" t="s">
        <v>354</v>
      </c>
      <c r="D1517" s="100" t="s">
        <v>355</v>
      </c>
      <c r="E1517" s="99" t="s">
        <v>327</v>
      </c>
      <c r="F1517" s="101" t="n">
        <v>0</v>
      </c>
      <c r="M1517" s="106"/>
    </row>
    <row r="1518" customFormat="false" ht="11.25" hidden="false" customHeight="false" outlineLevel="3" collapsed="false">
      <c r="A1518" s="99" t="s">
        <v>174</v>
      </c>
      <c r="B1518" s="105" t="s">
        <v>173</v>
      </c>
      <c r="C1518" s="99" t="s">
        <v>354</v>
      </c>
      <c r="D1518" s="100" t="s">
        <v>355</v>
      </c>
      <c r="E1518" s="99" t="s">
        <v>328</v>
      </c>
      <c r="F1518" s="101" t="n">
        <v>0</v>
      </c>
      <c r="M1518" s="106"/>
    </row>
    <row r="1519" customFormat="false" ht="11.25" hidden="false" customHeight="false" outlineLevel="3" collapsed="false">
      <c r="A1519" s="99" t="s">
        <v>174</v>
      </c>
      <c r="B1519" s="105" t="s">
        <v>173</v>
      </c>
      <c r="C1519" s="99" t="s">
        <v>354</v>
      </c>
      <c r="D1519" s="100" t="s">
        <v>355</v>
      </c>
      <c r="E1519" s="99" t="s">
        <v>339</v>
      </c>
      <c r="F1519" s="101" t="n">
        <v>24413</v>
      </c>
      <c r="M1519" s="106"/>
    </row>
    <row r="1520" customFormat="false" ht="11.25" hidden="false" customHeight="false" outlineLevel="2" collapsed="false">
      <c r="B1520" s="105"/>
      <c r="C1520" s="107" t="s">
        <v>356</v>
      </c>
      <c r="F1520" s="101" t="n">
        <f aca="false">SUBTOTAL(9,F1515:F1519)</f>
        <v>63532</v>
      </c>
      <c r="M1520" s="106"/>
    </row>
    <row r="1521" customFormat="false" ht="11.25" hidden="false" customHeight="false" outlineLevel="1" collapsed="false">
      <c r="B1521" s="108" t="s">
        <v>861</v>
      </c>
      <c r="F1521" s="101" t="n">
        <f aca="false">SUBTOTAL(9,F1515:F1519)</f>
        <v>63532</v>
      </c>
      <c r="M1521" s="106"/>
    </row>
    <row r="1522" customFormat="false" ht="11.25" hidden="false" customHeight="false" outlineLevel="3" collapsed="false">
      <c r="A1522" s="99" t="s">
        <v>174</v>
      </c>
      <c r="B1522" s="105" t="s">
        <v>175</v>
      </c>
      <c r="C1522" s="99" t="s">
        <v>361</v>
      </c>
      <c r="D1522" s="100" t="s">
        <v>355</v>
      </c>
      <c r="E1522" s="99" t="s">
        <v>325</v>
      </c>
      <c r="F1522" s="101" t="n">
        <v>23430</v>
      </c>
      <c r="M1522" s="106"/>
    </row>
    <row r="1523" customFormat="false" ht="11.25" hidden="false" customHeight="false" outlineLevel="3" collapsed="false">
      <c r="A1523" s="99" t="s">
        <v>174</v>
      </c>
      <c r="B1523" s="105" t="s">
        <v>175</v>
      </c>
      <c r="C1523" s="99" t="s">
        <v>361</v>
      </c>
      <c r="D1523" s="100" t="s">
        <v>355</v>
      </c>
      <c r="E1523" s="99" t="s">
        <v>326</v>
      </c>
      <c r="F1523" s="101" t="n">
        <v>0</v>
      </c>
      <c r="M1523" s="106"/>
    </row>
    <row r="1524" customFormat="false" ht="11.25" hidden="false" customHeight="false" outlineLevel="3" collapsed="false">
      <c r="A1524" s="99" t="s">
        <v>174</v>
      </c>
      <c r="B1524" s="105" t="s">
        <v>175</v>
      </c>
      <c r="C1524" s="99" t="s">
        <v>361</v>
      </c>
      <c r="D1524" s="100" t="s">
        <v>355</v>
      </c>
      <c r="E1524" s="99" t="s">
        <v>327</v>
      </c>
      <c r="F1524" s="101" t="n">
        <v>0</v>
      </c>
      <c r="M1524" s="106"/>
    </row>
    <row r="1525" customFormat="false" ht="11.25" hidden="false" customHeight="false" outlineLevel="3" collapsed="false">
      <c r="A1525" s="99" t="s">
        <v>174</v>
      </c>
      <c r="B1525" s="105" t="s">
        <v>175</v>
      </c>
      <c r="C1525" s="99" t="s">
        <v>361</v>
      </c>
      <c r="D1525" s="100" t="s">
        <v>355</v>
      </c>
      <c r="E1525" s="99" t="s">
        <v>328</v>
      </c>
      <c r="F1525" s="101" t="n">
        <v>0</v>
      </c>
      <c r="M1525" s="106"/>
    </row>
    <row r="1526" customFormat="false" ht="11.25" hidden="false" customHeight="false" outlineLevel="3" collapsed="false">
      <c r="A1526" s="99" t="s">
        <v>174</v>
      </c>
      <c r="B1526" s="105" t="s">
        <v>175</v>
      </c>
      <c r="C1526" s="99" t="s">
        <v>361</v>
      </c>
      <c r="D1526" s="100" t="s">
        <v>355</v>
      </c>
      <c r="E1526" s="99" t="s">
        <v>339</v>
      </c>
      <c r="F1526" s="101" t="n">
        <v>14623</v>
      </c>
      <c r="M1526" s="106"/>
    </row>
    <row r="1527" customFormat="false" ht="11.25" hidden="false" customHeight="false" outlineLevel="2" collapsed="false">
      <c r="B1527" s="105"/>
      <c r="C1527" s="107" t="s">
        <v>362</v>
      </c>
      <c r="F1527" s="101" t="n">
        <f aca="false">SUBTOTAL(9,F1522:F1526)</f>
        <v>38053</v>
      </c>
      <c r="M1527" s="106"/>
    </row>
    <row r="1528" customFormat="false" ht="11.25" hidden="false" customHeight="false" outlineLevel="1" collapsed="false">
      <c r="B1528" s="108" t="s">
        <v>862</v>
      </c>
      <c r="F1528" s="101" t="n">
        <f aca="false">SUBTOTAL(9,F1522:F1526)</f>
        <v>38053</v>
      </c>
      <c r="M1528" s="106"/>
    </row>
    <row r="1529" customFormat="false" ht="11.25" hidden="false" customHeight="false" outlineLevel="3" collapsed="false">
      <c r="A1529" s="99" t="s">
        <v>177</v>
      </c>
      <c r="B1529" s="105" t="s">
        <v>176</v>
      </c>
      <c r="C1529" s="99" t="s">
        <v>358</v>
      </c>
      <c r="D1529" s="100" t="s">
        <v>355</v>
      </c>
      <c r="E1529" s="99" t="s">
        <v>339</v>
      </c>
      <c r="F1529" s="101" t="n">
        <v>11418</v>
      </c>
      <c r="M1529" s="106"/>
    </row>
    <row r="1530" customFormat="false" ht="11.25" hidden="false" customHeight="false" outlineLevel="2" collapsed="false">
      <c r="B1530" s="105"/>
      <c r="C1530" s="107" t="s">
        <v>359</v>
      </c>
      <c r="F1530" s="101" t="n">
        <f aca="false">SUBTOTAL(9,F1529)</f>
        <v>11418</v>
      </c>
      <c r="M1530" s="106"/>
    </row>
    <row r="1531" customFormat="false" ht="11.25" hidden="false" customHeight="false" outlineLevel="1" collapsed="false">
      <c r="B1531" s="108" t="s">
        <v>863</v>
      </c>
      <c r="F1531" s="101" t="n">
        <f aca="false">SUBTOTAL(9,F1529)</f>
        <v>11418</v>
      </c>
      <c r="M1531" s="106"/>
    </row>
    <row r="1532" customFormat="false" ht="11.25" hidden="false" customHeight="false" outlineLevel="3" collapsed="false">
      <c r="A1532" s="99" t="s">
        <v>267</v>
      </c>
      <c r="B1532" s="105" t="s">
        <v>266</v>
      </c>
      <c r="C1532" s="99" t="s">
        <v>864</v>
      </c>
      <c r="D1532" s="100" t="s">
        <v>372</v>
      </c>
      <c r="E1532" s="99" t="s">
        <v>325</v>
      </c>
      <c r="F1532" s="101" t="n">
        <v>409</v>
      </c>
      <c r="M1532" s="106"/>
    </row>
    <row r="1533" customFormat="false" ht="11.25" hidden="false" customHeight="false" outlineLevel="2" collapsed="false">
      <c r="B1533" s="105"/>
      <c r="C1533" s="107" t="s">
        <v>865</v>
      </c>
      <c r="F1533" s="101" t="n">
        <f aca="false">SUBTOTAL(9,F1532)</f>
        <v>409</v>
      </c>
      <c r="M1533" s="106"/>
    </row>
    <row r="1534" customFormat="false" ht="11.25" hidden="false" customHeight="false" outlineLevel="1" collapsed="false">
      <c r="B1534" s="108" t="s">
        <v>866</v>
      </c>
      <c r="F1534" s="101" t="n">
        <f aca="false">SUBTOTAL(9,F1532)</f>
        <v>409</v>
      </c>
      <c r="M1534" s="106"/>
    </row>
    <row r="1535" customFormat="false" ht="11.25" hidden="false" customHeight="false" outlineLevel="0" collapsed="false">
      <c r="B1535" s="108"/>
      <c r="C1535" s="107" t="s">
        <v>309</v>
      </c>
      <c r="F1535" s="101" t="n">
        <f aca="false">SUBTOTAL(9,F2:F1532)</f>
        <v>5103753</v>
      </c>
      <c r="M1535" s="106"/>
    </row>
    <row r="1536" customFormat="false" ht="11.25" hidden="false" customHeight="false" outlineLevel="0" collapsed="false">
      <c r="B1536" s="108" t="s">
        <v>309</v>
      </c>
      <c r="F1536" s="101" t="n">
        <f aca="false">SUBTOTAL(9,F2:F1532)</f>
        <v>5103753</v>
      </c>
      <c r="M1536" s="106"/>
    </row>
    <row r="1537" customFormat="false" ht="11.25" hidden="false" customHeight="false" outlineLevel="0" collapsed="false">
      <c r="B1537" s="105"/>
      <c r="M1537" s="106"/>
    </row>
    <row r="1538" customFormat="false" ht="11.25" hidden="false" customHeight="false" outlineLevel="0" collapsed="false">
      <c r="B1538" s="105"/>
      <c r="M1538" s="106"/>
    </row>
    <row r="1539" customFormat="false" ht="11.25" hidden="false" customHeight="false" outlineLevel="0" collapsed="false">
      <c r="B1539" s="105"/>
      <c r="M1539" s="106"/>
    </row>
    <row r="1540" customFormat="false" ht="11.25" hidden="false" customHeight="false" outlineLevel="0" collapsed="false">
      <c r="B1540" s="105"/>
      <c r="M1540" s="106"/>
    </row>
    <row r="1541" customFormat="false" ht="11.25" hidden="false" customHeight="false" outlineLevel="0" collapsed="false">
      <c r="B1541" s="105"/>
      <c r="M1541" s="106"/>
    </row>
    <row r="1542" customFormat="false" ht="11.25" hidden="false" customHeight="false" outlineLevel="0" collapsed="false">
      <c r="B1542" s="105"/>
      <c r="M1542" s="106"/>
    </row>
    <row r="1543" customFormat="false" ht="11.25" hidden="false" customHeight="false" outlineLevel="0" collapsed="false">
      <c r="B1543" s="105"/>
      <c r="M1543" s="106"/>
    </row>
    <row r="1544" customFormat="false" ht="11.25" hidden="false" customHeight="false" outlineLevel="0" collapsed="false">
      <c r="B1544" s="105"/>
      <c r="M1544" s="106"/>
    </row>
    <row r="1545" customFormat="false" ht="11.25" hidden="false" customHeight="false" outlineLevel="0" collapsed="false">
      <c r="B1545" s="105"/>
      <c r="M1545" s="106"/>
    </row>
    <row r="1546" customFormat="false" ht="11.25" hidden="false" customHeight="false" outlineLevel="0" collapsed="false">
      <c r="B1546" s="105"/>
      <c r="M1546" s="106"/>
    </row>
    <row r="1547" customFormat="false" ht="11.25" hidden="false" customHeight="false" outlineLevel="0" collapsed="false">
      <c r="B1547" s="105"/>
      <c r="M1547" s="106"/>
    </row>
    <row r="1548" customFormat="false" ht="11.25" hidden="false" customHeight="false" outlineLevel="0" collapsed="false">
      <c r="B1548" s="105"/>
      <c r="M1548" s="106"/>
    </row>
    <row r="1549" customFormat="false" ht="11.25" hidden="false" customHeight="false" outlineLevel="0" collapsed="false">
      <c r="B1549" s="105"/>
      <c r="M1549" s="106"/>
    </row>
    <row r="1550" customFormat="false" ht="11.25" hidden="false" customHeight="false" outlineLevel="0" collapsed="false">
      <c r="B1550" s="105"/>
      <c r="M1550" s="106"/>
    </row>
    <row r="1551" customFormat="false" ht="11.25" hidden="false" customHeight="false" outlineLevel="0" collapsed="false">
      <c r="B1551" s="105"/>
      <c r="M1551" s="106"/>
    </row>
    <row r="1552" customFormat="false" ht="11.25" hidden="false" customHeight="false" outlineLevel="0" collapsed="false">
      <c r="B1552" s="105"/>
      <c r="M1552" s="106"/>
    </row>
    <row r="1553" customFormat="false" ht="11.25" hidden="false" customHeight="false" outlineLevel="0" collapsed="false">
      <c r="B1553" s="105"/>
      <c r="M1553" s="106"/>
    </row>
    <row r="1554" customFormat="false" ht="11.25" hidden="false" customHeight="false" outlineLevel="0" collapsed="false">
      <c r="B1554" s="105"/>
      <c r="M1554" s="106"/>
    </row>
    <row r="1555" customFormat="false" ht="11.25" hidden="false" customHeight="false" outlineLevel="0" collapsed="false">
      <c r="B1555" s="105"/>
      <c r="M1555" s="106"/>
    </row>
    <row r="1556" customFormat="false" ht="11.25" hidden="false" customHeight="false" outlineLevel="0" collapsed="false">
      <c r="B1556" s="105"/>
      <c r="M1556" s="106"/>
    </row>
    <row r="1557" customFormat="false" ht="11.25" hidden="false" customHeight="false" outlineLevel="0" collapsed="false">
      <c r="B1557" s="105"/>
      <c r="M1557" s="106"/>
    </row>
    <row r="1558" customFormat="false" ht="11.25" hidden="false" customHeight="false" outlineLevel="0" collapsed="false">
      <c r="B1558" s="105"/>
      <c r="M1558" s="106"/>
    </row>
    <row r="1559" customFormat="false" ht="11.25" hidden="false" customHeight="false" outlineLevel="0" collapsed="false">
      <c r="B1559" s="105"/>
      <c r="M1559" s="106"/>
    </row>
    <row r="1560" customFormat="false" ht="11.25" hidden="false" customHeight="false" outlineLevel="0" collapsed="false">
      <c r="B1560" s="105"/>
      <c r="M1560" s="106"/>
    </row>
    <row r="1561" customFormat="false" ht="11.25" hidden="false" customHeight="false" outlineLevel="0" collapsed="false">
      <c r="B1561" s="105"/>
      <c r="M1561" s="106"/>
    </row>
    <row r="1562" customFormat="false" ht="11.25" hidden="false" customHeight="false" outlineLevel="0" collapsed="false">
      <c r="B1562" s="105"/>
      <c r="M1562" s="106"/>
    </row>
    <row r="1563" customFormat="false" ht="11.25" hidden="false" customHeight="false" outlineLevel="0" collapsed="false">
      <c r="B1563" s="105"/>
      <c r="M1563" s="106"/>
    </row>
    <row r="1564" customFormat="false" ht="11.25" hidden="false" customHeight="false" outlineLevel="0" collapsed="false">
      <c r="B1564" s="105"/>
      <c r="M1564" s="106"/>
    </row>
    <row r="1565" customFormat="false" ht="11.25" hidden="false" customHeight="false" outlineLevel="0" collapsed="false">
      <c r="B1565" s="105"/>
      <c r="M1565" s="106"/>
    </row>
    <row r="1566" customFormat="false" ht="11.25" hidden="false" customHeight="false" outlineLevel="0" collapsed="false">
      <c r="B1566" s="105"/>
      <c r="M1566" s="106"/>
    </row>
    <row r="1567" customFormat="false" ht="11.25" hidden="false" customHeight="false" outlineLevel="0" collapsed="false">
      <c r="B1567" s="105"/>
      <c r="M1567" s="106"/>
    </row>
    <row r="1568" customFormat="false" ht="11.25" hidden="false" customHeight="false" outlineLevel="0" collapsed="false">
      <c r="B1568" s="105"/>
      <c r="M1568" s="106"/>
    </row>
    <row r="1569" customFormat="false" ht="11.25" hidden="false" customHeight="false" outlineLevel="0" collapsed="false">
      <c r="B1569" s="105"/>
      <c r="M1569" s="106"/>
    </row>
    <row r="1570" customFormat="false" ht="11.25" hidden="false" customHeight="false" outlineLevel="0" collapsed="false">
      <c r="B1570" s="105"/>
      <c r="M1570" s="106"/>
    </row>
    <row r="1571" customFormat="false" ht="11.25" hidden="false" customHeight="false" outlineLevel="0" collapsed="false">
      <c r="B1571" s="105"/>
      <c r="M1571" s="106"/>
    </row>
    <row r="1572" customFormat="false" ht="11.25" hidden="false" customHeight="false" outlineLevel="0" collapsed="false">
      <c r="B1572" s="105"/>
      <c r="M1572" s="106"/>
    </row>
    <row r="1573" customFormat="false" ht="11.25" hidden="false" customHeight="false" outlineLevel="0" collapsed="false">
      <c r="B1573" s="105"/>
      <c r="M1573" s="106"/>
    </row>
    <row r="1574" customFormat="false" ht="11.25" hidden="false" customHeight="false" outlineLevel="0" collapsed="false">
      <c r="B1574" s="105"/>
      <c r="M1574" s="106"/>
    </row>
    <row r="1575" customFormat="false" ht="11.25" hidden="false" customHeight="false" outlineLevel="0" collapsed="false">
      <c r="B1575" s="105"/>
      <c r="M1575" s="106"/>
    </row>
    <row r="1576" customFormat="false" ht="11.25" hidden="false" customHeight="false" outlineLevel="0" collapsed="false">
      <c r="B1576" s="105"/>
      <c r="M1576" s="106"/>
    </row>
    <row r="1577" customFormat="false" ht="11.25" hidden="false" customHeight="false" outlineLevel="0" collapsed="false">
      <c r="B1577" s="105"/>
      <c r="M1577" s="106"/>
    </row>
    <row r="1578" customFormat="false" ht="11.25" hidden="false" customHeight="false" outlineLevel="0" collapsed="false">
      <c r="B1578" s="105"/>
      <c r="M1578" s="106"/>
    </row>
    <row r="1579" customFormat="false" ht="11.25" hidden="false" customHeight="false" outlineLevel="0" collapsed="false">
      <c r="B1579" s="105"/>
      <c r="M1579" s="106"/>
    </row>
    <row r="1580" customFormat="false" ht="11.25" hidden="false" customHeight="false" outlineLevel="0" collapsed="false">
      <c r="B1580" s="105"/>
      <c r="M1580" s="106"/>
    </row>
    <row r="1581" customFormat="false" ht="11.25" hidden="false" customHeight="false" outlineLevel="0" collapsed="false">
      <c r="B1581" s="105"/>
      <c r="M1581" s="106"/>
    </row>
    <row r="1582" customFormat="false" ht="11.25" hidden="false" customHeight="false" outlineLevel="0" collapsed="false">
      <c r="B1582" s="105"/>
      <c r="M1582" s="106"/>
    </row>
    <row r="1583" customFormat="false" ht="11.25" hidden="false" customHeight="false" outlineLevel="0" collapsed="false">
      <c r="B1583" s="105"/>
      <c r="M1583" s="106"/>
    </row>
    <row r="1584" customFormat="false" ht="11.25" hidden="false" customHeight="false" outlineLevel="0" collapsed="false">
      <c r="B1584" s="105"/>
      <c r="M1584" s="106"/>
    </row>
    <row r="1585" customFormat="false" ht="11.25" hidden="false" customHeight="false" outlineLevel="0" collapsed="false">
      <c r="B1585" s="105"/>
      <c r="M1585" s="106"/>
    </row>
    <row r="1586" customFormat="false" ht="11.25" hidden="false" customHeight="false" outlineLevel="0" collapsed="false">
      <c r="B1586" s="105"/>
      <c r="M1586" s="106"/>
    </row>
    <row r="1587" customFormat="false" ht="11.25" hidden="false" customHeight="false" outlineLevel="0" collapsed="false">
      <c r="B1587" s="105"/>
      <c r="M1587" s="106"/>
    </row>
    <row r="1588" customFormat="false" ht="11.25" hidden="false" customHeight="false" outlineLevel="0" collapsed="false">
      <c r="B1588" s="105"/>
      <c r="M1588" s="106"/>
    </row>
    <row r="1589" customFormat="false" ht="11.25" hidden="false" customHeight="false" outlineLevel="0" collapsed="false">
      <c r="B1589" s="105"/>
      <c r="M1589" s="106"/>
    </row>
    <row r="1590" customFormat="false" ht="11.25" hidden="false" customHeight="false" outlineLevel="0" collapsed="false">
      <c r="B1590" s="105"/>
      <c r="M1590" s="106"/>
    </row>
    <row r="1591" customFormat="false" ht="11.25" hidden="false" customHeight="false" outlineLevel="0" collapsed="false">
      <c r="B1591" s="105"/>
      <c r="M1591" s="106"/>
    </row>
    <row r="1592" customFormat="false" ht="11.25" hidden="false" customHeight="false" outlineLevel="0" collapsed="false">
      <c r="B1592" s="105"/>
      <c r="M1592" s="106"/>
    </row>
    <row r="1593" customFormat="false" ht="11.25" hidden="false" customHeight="false" outlineLevel="0" collapsed="false">
      <c r="B1593" s="105"/>
      <c r="M1593" s="106"/>
    </row>
    <row r="1594" customFormat="false" ht="11.25" hidden="false" customHeight="false" outlineLevel="0" collapsed="false">
      <c r="B1594" s="105"/>
      <c r="M1594" s="106"/>
    </row>
    <row r="1595" customFormat="false" ht="11.25" hidden="false" customHeight="false" outlineLevel="0" collapsed="false">
      <c r="B1595" s="105"/>
      <c r="M1595" s="106"/>
    </row>
    <row r="1596" customFormat="false" ht="11.25" hidden="false" customHeight="false" outlineLevel="0" collapsed="false">
      <c r="B1596" s="105"/>
      <c r="M1596" s="106"/>
    </row>
    <row r="1597" customFormat="false" ht="11.25" hidden="false" customHeight="false" outlineLevel="0" collapsed="false">
      <c r="B1597" s="105"/>
      <c r="M1597" s="106"/>
    </row>
    <row r="1598" customFormat="false" ht="11.25" hidden="false" customHeight="false" outlineLevel="0" collapsed="false">
      <c r="B1598" s="105"/>
      <c r="M1598" s="106"/>
    </row>
    <row r="1599" customFormat="false" ht="11.25" hidden="false" customHeight="false" outlineLevel="0" collapsed="false">
      <c r="B1599" s="105"/>
      <c r="M1599" s="106"/>
    </row>
    <row r="1600" customFormat="false" ht="11.25" hidden="false" customHeight="false" outlineLevel="0" collapsed="false">
      <c r="B1600" s="105"/>
      <c r="M1600" s="106"/>
    </row>
    <row r="1601" customFormat="false" ht="11.25" hidden="false" customHeight="false" outlineLevel="0" collapsed="false">
      <c r="B1601" s="105"/>
      <c r="M1601" s="106"/>
    </row>
    <row r="1602" customFormat="false" ht="11.25" hidden="false" customHeight="false" outlineLevel="0" collapsed="false">
      <c r="B1602" s="105"/>
      <c r="M1602" s="106"/>
    </row>
    <row r="1603" customFormat="false" ht="11.25" hidden="false" customHeight="false" outlineLevel="0" collapsed="false">
      <c r="B1603" s="105"/>
      <c r="M1603" s="106"/>
    </row>
    <row r="1604" customFormat="false" ht="11.25" hidden="false" customHeight="false" outlineLevel="0" collapsed="false">
      <c r="B1604" s="105"/>
      <c r="M1604" s="106"/>
    </row>
    <row r="1605" customFormat="false" ht="11.25" hidden="false" customHeight="false" outlineLevel="0" collapsed="false">
      <c r="B1605" s="105"/>
      <c r="M1605" s="106"/>
    </row>
    <row r="1606" customFormat="false" ht="11.25" hidden="false" customHeight="false" outlineLevel="0" collapsed="false">
      <c r="B1606" s="105"/>
      <c r="M1606" s="106"/>
    </row>
  </sheetData>
  <printOptions headings="false" gridLines="false" gridLinesSet="true" horizontalCentered="true" verticalCentered="false"/>
  <pageMargins left="0.25" right="0.25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&amp;C&amp;"Arial,Bold"&amp;14Study 2
Receipt Right Allocation</oddHeader>
    <oddFooter>&amp;L&amp;F&amp;RPage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0" topLeftCell="C11" activePane="bottomRight" state="frozen"/>
      <selection pane="topLeft" activeCell="A1" activeCellId="0" sqref="A1"/>
      <selection pane="topRight" activeCell="C1" activeCellId="0" sqref="C1"/>
      <selection pane="bottomLeft" activeCell="A11" activeCellId="0" sqref="A11"/>
      <selection pane="bottomRight" activeCell="A10" activeCellId="0" sqref="A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.56"/>
    <col collapsed="false" customWidth="true" hidden="false" outlineLevel="0" max="2" min="2" style="2" width="47.7"/>
    <col collapsed="false" customWidth="true" hidden="false" outlineLevel="0" max="3" min="3" style="3" width="1.7"/>
    <col collapsed="false" customWidth="true" hidden="false" outlineLevel="0" max="4" min="4" style="4" width="11.7"/>
    <col collapsed="false" customWidth="true" hidden="false" outlineLevel="0" max="5" min="5" style="2" width="11.7"/>
    <col collapsed="false" customWidth="true" hidden="false" outlineLevel="0" max="6" min="6" style="3" width="1.7"/>
    <col collapsed="false" customWidth="true" hidden="false" outlineLevel="0" max="25" min="7" style="4" width="11.7"/>
    <col collapsed="false" customWidth="true" hidden="false" outlineLevel="0" max="26" min="26" style="3" width="1.7"/>
    <col collapsed="false" customWidth="true" hidden="false" outlineLevel="0" max="27" min="27" style="4" width="11.7"/>
    <col collapsed="false" customWidth="true" hidden="false" outlineLevel="0" max="28" min="28" style="3" width="1.7"/>
    <col collapsed="false" customWidth="true" hidden="false" outlineLevel="0" max="33" min="29" style="2" width="11.7"/>
    <col collapsed="false" customWidth="true" hidden="false" outlineLevel="0" max="34" min="34" style="2" width="15.56"/>
    <col collapsed="false" customWidth="true" hidden="false" outlineLevel="0" max="35" min="35" style="2" width="11.7"/>
    <col collapsed="false" customWidth="true" hidden="false" outlineLevel="0" max="36" min="36" style="3" width="1.7"/>
    <col collapsed="false" customWidth="true" hidden="false" outlineLevel="0" max="40" min="37" style="4" width="11.7"/>
    <col collapsed="false" customWidth="true" hidden="false" outlineLevel="0" max="41" min="41" style="4" width="1.7"/>
    <col collapsed="false" customWidth="true" hidden="false" outlineLevel="0" max="45" min="42" style="40" width="11.7"/>
    <col collapsed="false" customWidth="true" hidden="false" outlineLevel="0" max="46" min="46" style="3" width="1.7"/>
    <col collapsed="false" customWidth="false" hidden="false" outlineLevel="0" max="257" min="47" style="2" width="9.14"/>
  </cols>
  <sheetData>
    <row r="1" customFormat="false" ht="15.75" hidden="false" customHeight="false" outlineLevel="0" collapsed="false">
      <c r="A1" s="5" t="s">
        <v>867</v>
      </c>
      <c r="B1" s="6"/>
      <c r="C1" s="6"/>
      <c r="E1" s="6"/>
      <c r="F1" s="6"/>
      <c r="Z1" s="6"/>
      <c r="AB1" s="6"/>
      <c r="AC1" s="6"/>
      <c r="AD1" s="6"/>
      <c r="AE1" s="6"/>
      <c r="AF1" s="6"/>
      <c r="AG1" s="6"/>
      <c r="AH1" s="6"/>
      <c r="AI1" s="6"/>
      <c r="AJ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A2" s="5" t="s">
        <v>1</v>
      </c>
      <c r="B2" s="6"/>
      <c r="C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5.75" hidden="false" customHeight="false" outlineLevel="0" collapsed="false">
      <c r="A3" s="5"/>
      <c r="B3" s="6"/>
      <c r="C3" s="7"/>
      <c r="E3" s="6"/>
      <c r="F3" s="7"/>
      <c r="G3" s="41" t="s">
        <v>314</v>
      </c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7"/>
      <c r="AB3" s="7"/>
      <c r="AC3" s="42" t="s">
        <v>315</v>
      </c>
      <c r="AD3" s="42"/>
      <c r="AE3" s="42"/>
      <c r="AF3" s="42"/>
      <c r="AG3" s="42"/>
      <c r="AH3" s="42"/>
      <c r="AI3" s="42"/>
      <c r="AJ3" s="7"/>
      <c r="AK3" s="42" t="s">
        <v>316</v>
      </c>
      <c r="AL3" s="42"/>
      <c r="AM3" s="42"/>
      <c r="AN3" s="42"/>
      <c r="AO3" s="42"/>
      <c r="AP3" s="42"/>
      <c r="AQ3" s="42"/>
      <c r="AR3" s="42"/>
      <c r="AS3" s="42"/>
      <c r="AT3" s="7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</row>
    <row r="4" customFormat="false" ht="12.75" hidden="false" customHeight="false" outlineLevel="0" collapsed="false">
      <c r="A4" s="9"/>
      <c r="B4" s="6"/>
      <c r="C4" s="7"/>
      <c r="D4" s="6"/>
      <c r="E4" s="6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6"/>
      <c r="AB4" s="7"/>
      <c r="AC4" s="6"/>
      <c r="AD4" s="6"/>
      <c r="AE4" s="6"/>
      <c r="AF4" s="6"/>
      <c r="AG4" s="6"/>
      <c r="AH4" s="6"/>
      <c r="AI4" s="6"/>
      <c r="AJ4" s="7"/>
      <c r="AK4" s="43"/>
      <c r="AL4" s="43"/>
      <c r="AM4" s="43"/>
      <c r="AN4" s="43"/>
      <c r="AO4" s="43"/>
      <c r="AT4" s="7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true" outlineLevel="0" collapsed="false">
      <c r="C5" s="7"/>
      <c r="F5" s="7"/>
      <c r="G5" s="44" t="s">
        <v>317</v>
      </c>
      <c r="H5" s="44"/>
      <c r="I5" s="44"/>
      <c r="J5" s="44"/>
      <c r="K5" s="45" t="s">
        <v>318</v>
      </c>
      <c r="L5" s="45"/>
      <c r="M5" s="45"/>
      <c r="N5" s="45"/>
      <c r="O5" s="45"/>
      <c r="P5" s="45"/>
      <c r="Q5" s="45"/>
      <c r="R5" s="45"/>
      <c r="S5" s="45"/>
      <c r="T5" s="45"/>
      <c r="U5" s="45"/>
      <c r="V5" s="46" t="s">
        <v>319</v>
      </c>
      <c r="W5" s="46"/>
      <c r="X5" s="46"/>
      <c r="Y5" s="47" t="s">
        <v>320</v>
      </c>
      <c r="Z5" s="7"/>
      <c r="AA5" s="48" t="s">
        <v>321</v>
      </c>
      <c r="AB5" s="7"/>
      <c r="AC5" s="49" t="s">
        <v>317</v>
      </c>
      <c r="AD5" s="49"/>
      <c r="AE5" s="50" t="s">
        <v>318</v>
      </c>
      <c r="AF5" s="50"/>
      <c r="AG5" s="50"/>
      <c r="AH5" s="51" t="s">
        <v>319</v>
      </c>
      <c r="AI5" s="47" t="s">
        <v>320</v>
      </c>
      <c r="AJ5" s="7"/>
      <c r="AK5" s="52" t="s">
        <v>322</v>
      </c>
      <c r="AL5" s="53" t="s">
        <v>323</v>
      </c>
      <c r="AM5" s="54" t="s">
        <v>324</v>
      </c>
      <c r="AN5" s="47" t="s">
        <v>320</v>
      </c>
      <c r="AP5" s="52" t="s">
        <v>322</v>
      </c>
      <c r="AQ5" s="53" t="s">
        <v>323</v>
      </c>
      <c r="AR5" s="54" t="s">
        <v>324</v>
      </c>
      <c r="AS5" s="47" t="s">
        <v>320</v>
      </c>
      <c r="AT5" s="7"/>
    </row>
    <row r="6" customFormat="false" ht="76.5" hidden="false" customHeight="false" outlineLevel="0" collapsed="false">
      <c r="A6" s="10" t="s">
        <v>9</v>
      </c>
      <c r="B6" s="11" t="s">
        <v>10</v>
      </c>
      <c r="C6" s="12"/>
      <c r="D6" s="13" t="s">
        <v>13</v>
      </c>
      <c r="E6" s="11" t="s">
        <v>12</v>
      </c>
      <c r="F6" s="12"/>
      <c r="G6" s="55" t="s">
        <v>325</v>
      </c>
      <c r="H6" s="13" t="s">
        <v>326</v>
      </c>
      <c r="I6" s="13" t="s">
        <v>327</v>
      </c>
      <c r="J6" s="56" t="s">
        <v>328</v>
      </c>
      <c r="K6" s="13" t="s">
        <v>329</v>
      </c>
      <c r="L6" s="13" t="s">
        <v>330</v>
      </c>
      <c r="M6" s="13" t="s">
        <v>331</v>
      </c>
      <c r="N6" s="13" t="s">
        <v>332</v>
      </c>
      <c r="O6" s="13" t="s">
        <v>333</v>
      </c>
      <c r="P6" s="13" t="s">
        <v>334</v>
      </c>
      <c r="Q6" s="13" t="s">
        <v>335</v>
      </c>
      <c r="R6" s="13" t="s">
        <v>336</v>
      </c>
      <c r="S6" s="13" t="s">
        <v>337</v>
      </c>
      <c r="T6" s="13" t="s">
        <v>338</v>
      </c>
      <c r="U6" s="56" t="s">
        <v>339</v>
      </c>
      <c r="V6" s="13" t="s">
        <v>340</v>
      </c>
      <c r="W6" s="13" t="s">
        <v>341</v>
      </c>
      <c r="X6" s="13" t="s">
        <v>342</v>
      </c>
      <c r="Y6" s="57" t="s">
        <v>343</v>
      </c>
      <c r="Z6" s="12"/>
      <c r="AA6" s="48"/>
      <c r="AB6" s="12"/>
      <c r="AC6" s="11" t="s">
        <v>344</v>
      </c>
      <c r="AD6" s="11" t="s">
        <v>325</v>
      </c>
      <c r="AE6" s="58" t="s">
        <v>336</v>
      </c>
      <c r="AF6" s="11" t="s">
        <v>329</v>
      </c>
      <c r="AG6" s="59" t="s">
        <v>339</v>
      </c>
      <c r="AH6" s="58" t="s">
        <v>324</v>
      </c>
      <c r="AI6" s="59" t="s">
        <v>343</v>
      </c>
      <c r="AJ6" s="12"/>
      <c r="AK6" s="60" t="s">
        <v>345</v>
      </c>
      <c r="AL6" s="60" t="s">
        <v>345</v>
      </c>
      <c r="AM6" s="60" t="s">
        <v>345</v>
      </c>
      <c r="AN6" s="61" t="s">
        <v>345</v>
      </c>
      <c r="AO6" s="62"/>
      <c r="AP6" s="63" t="s">
        <v>346</v>
      </c>
      <c r="AQ6" s="63" t="s">
        <v>346</v>
      </c>
      <c r="AR6" s="63" t="s">
        <v>346</v>
      </c>
      <c r="AS6" s="63" t="s">
        <v>346</v>
      </c>
      <c r="AT6" s="12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</row>
    <row r="7" customFormat="false" ht="12.75" hidden="false" customHeight="false" outlineLevel="0" collapsed="false">
      <c r="A7" s="14"/>
      <c r="C7" s="7"/>
      <c r="F7" s="7"/>
      <c r="G7" s="64"/>
      <c r="J7" s="65"/>
      <c r="U7" s="65"/>
      <c r="Y7" s="66"/>
      <c r="Z7" s="7"/>
      <c r="AA7" s="66"/>
      <c r="AB7" s="7"/>
      <c r="AE7" s="67"/>
      <c r="AG7" s="68"/>
      <c r="AH7" s="67"/>
      <c r="AI7" s="68"/>
      <c r="AJ7" s="7"/>
      <c r="AK7" s="2"/>
      <c r="AL7" s="2"/>
      <c r="AM7" s="2"/>
      <c r="AN7" s="68"/>
      <c r="AO7" s="43"/>
      <c r="AP7" s="69"/>
      <c r="AS7" s="70"/>
      <c r="AT7" s="7"/>
    </row>
    <row r="8" customFormat="false" ht="12.75" hidden="false" customHeight="false" outlineLevel="0" collapsed="false">
      <c r="A8" s="15" t="s">
        <v>19</v>
      </c>
      <c r="B8" s="16"/>
      <c r="C8" s="17"/>
      <c r="D8" s="18"/>
      <c r="E8" s="16"/>
      <c r="F8" s="17"/>
      <c r="G8" s="71"/>
      <c r="H8" s="18"/>
      <c r="I8" s="18"/>
      <c r="J8" s="72"/>
      <c r="K8" s="18"/>
      <c r="L8" s="18"/>
      <c r="M8" s="18"/>
      <c r="N8" s="18"/>
      <c r="O8" s="18"/>
      <c r="P8" s="18"/>
      <c r="Q8" s="18"/>
      <c r="R8" s="18"/>
      <c r="S8" s="18"/>
      <c r="T8" s="18"/>
      <c r="U8" s="72"/>
      <c r="V8" s="18"/>
      <c r="W8" s="18"/>
      <c r="X8" s="18"/>
      <c r="Y8" s="73"/>
      <c r="Z8" s="17"/>
      <c r="AA8" s="73"/>
      <c r="AB8" s="17"/>
      <c r="AC8" s="16"/>
      <c r="AD8" s="16"/>
      <c r="AE8" s="74"/>
      <c r="AF8" s="16"/>
      <c r="AG8" s="75"/>
      <c r="AH8" s="74"/>
      <c r="AI8" s="75"/>
      <c r="AJ8" s="17"/>
      <c r="AK8" s="18"/>
      <c r="AL8" s="18"/>
      <c r="AM8" s="18"/>
      <c r="AN8" s="72"/>
      <c r="AO8" s="18"/>
      <c r="AP8" s="76"/>
      <c r="AQ8" s="77"/>
      <c r="AR8" s="77"/>
      <c r="AS8" s="78"/>
      <c r="AT8" s="17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</row>
    <row r="9" customFormat="false" ht="12.75" hidden="true" customHeight="false" outlineLevel="0" collapsed="false">
      <c r="A9" s="15" t="n">
        <v>1</v>
      </c>
      <c r="B9" s="16" t="n">
        <f aca="false">A9+1</f>
        <v>2</v>
      </c>
      <c r="C9" s="17" t="n">
        <f aca="false">B9+1</f>
        <v>3</v>
      </c>
      <c r="D9" s="19" t="n">
        <f aca="false">C9+1</f>
        <v>4</v>
      </c>
      <c r="E9" s="19" t="n">
        <f aca="false">D9+1</f>
        <v>5</v>
      </c>
      <c r="F9" s="17" t="n">
        <f aca="false">E9+1</f>
        <v>6</v>
      </c>
      <c r="G9" s="79" t="n">
        <f aca="false">F9+1</f>
        <v>7</v>
      </c>
      <c r="H9" s="19" t="n">
        <f aca="false">G9+1</f>
        <v>8</v>
      </c>
      <c r="I9" s="19" t="n">
        <f aca="false">H9+1</f>
        <v>9</v>
      </c>
      <c r="J9" s="80" t="n">
        <f aca="false">I9+1</f>
        <v>10</v>
      </c>
      <c r="K9" s="19" t="n">
        <f aca="false">J9+1</f>
        <v>11</v>
      </c>
      <c r="L9" s="19" t="n">
        <f aca="false">K9+1</f>
        <v>12</v>
      </c>
      <c r="M9" s="19" t="n">
        <f aca="false">L9+1</f>
        <v>13</v>
      </c>
      <c r="N9" s="19" t="n">
        <f aca="false">M9+1</f>
        <v>14</v>
      </c>
      <c r="O9" s="19" t="n">
        <f aca="false">N9+1</f>
        <v>15</v>
      </c>
      <c r="P9" s="19" t="n">
        <f aca="false">O9+1</f>
        <v>16</v>
      </c>
      <c r="Q9" s="19" t="n">
        <f aca="false">P9+1</f>
        <v>17</v>
      </c>
      <c r="R9" s="19" t="n">
        <f aca="false">Q9+1</f>
        <v>18</v>
      </c>
      <c r="S9" s="19" t="n">
        <f aca="false">R9+1</f>
        <v>19</v>
      </c>
      <c r="T9" s="19" t="n">
        <f aca="false">S9+1</f>
        <v>20</v>
      </c>
      <c r="U9" s="80" t="n">
        <f aca="false">T9+1</f>
        <v>21</v>
      </c>
      <c r="V9" s="19" t="n">
        <f aca="false">U9+1</f>
        <v>22</v>
      </c>
      <c r="W9" s="19" t="n">
        <f aca="false">V9+1</f>
        <v>23</v>
      </c>
      <c r="X9" s="19" t="n">
        <f aca="false">W9+1</f>
        <v>24</v>
      </c>
      <c r="Y9" s="81" t="n">
        <f aca="false">X9+1</f>
        <v>25</v>
      </c>
      <c r="Z9" s="17" t="n">
        <f aca="false">Y9+1</f>
        <v>26</v>
      </c>
      <c r="AA9" s="81" t="n">
        <f aca="false">Z9+1</f>
        <v>27</v>
      </c>
      <c r="AB9" s="17" t="n">
        <f aca="false">AA9+1</f>
        <v>28</v>
      </c>
      <c r="AC9" s="19" t="n">
        <f aca="false">AB9+1</f>
        <v>29</v>
      </c>
      <c r="AD9" s="19" t="n">
        <f aca="false">AC9+1</f>
        <v>30</v>
      </c>
      <c r="AE9" s="79" t="n">
        <f aca="false">AD9+1</f>
        <v>31</v>
      </c>
      <c r="AF9" s="19" t="n">
        <f aca="false">AE9+1</f>
        <v>32</v>
      </c>
      <c r="AG9" s="80" t="n">
        <f aca="false">AF9+1</f>
        <v>33</v>
      </c>
      <c r="AH9" s="79" t="n">
        <f aca="false">AG9+1</f>
        <v>34</v>
      </c>
      <c r="AI9" s="80" t="n">
        <f aca="false">AH9+1</f>
        <v>35</v>
      </c>
      <c r="AJ9" s="17" t="n">
        <f aca="false">AI9+1</f>
        <v>36</v>
      </c>
      <c r="AK9" s="19" t="n">
        <f aca="false">AJ9+1</f>
        <v>37</v>
      </c>
      <c r="AL9" s="19" t="n">
        <f aca="false">AK9+1</f>
        <v>38</v>
      </c>
      <c r="AM9" s="19" t="n">
        <f aca="false">AL9+1</f>
        <v>39</v>
      </c>
      <c r="AN9" s="80" t="n">
        <f aca="false">AM9+1</f>
        <v>40</v>
      </c>
      <c r="AO9" s="82" t="n">
        <f aca="false">AN9+1</f>
        <v>41</v>
      </c>
      <c r="AP9" s="83" t="n">
        <f aca="false">AO9+1</f>
        <v>42</v>
      </c>
      <c r="AQ9" s="84" t="n">
        <f aca="false">AP9+1</f>
        <v>43</v>
      </c>
      <c r="AR9" s="84" t="n">
        <f aca="false">AQ9+1</f>
        <v>44</v>
      </c>
      <c r="AS9" s="85" t="n">
        <f aca="false">AR9+1</f>
        <v>45</v>
      </c>
      <c r="AT9" s="17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</row>
    <row r="10" customFormat="false" ht="12.75" hidden="false" customHeight="false" outlineLevel="0" collapsed="false">
      <c r="A10" s="20" t="s">
        <v>20</v>
      </c>
      <c r="B10" s="21" t="str">
        <f aca="false">VLOOKUP($A10,$A14:$AS202,B9,FALSE())</f>
        <v>OneOK Energy Marketing </v>
      </c>
      <c r="C10" s="22"/>
      <c r="D10" s="21" t="n">
        <f aca="false">VLOOKUP($A10,$A14:$AS202,D9,FALSE())</f>
        <v>10500</v>
      </c>
      <c r="E10" s="21" t="n">
        <f aca="false">VLOOKUP($A10,$A14:$AS202,E9,FALSE())</f>
        <v>0</v>
      </c>
      <c r="F10" s="22"/>
      <c r="G10" s="86" t="n">
        <f aca="false">VLOOKUP($A10,$A14:$AS202,G9,FALSE())</f>
        <v>0</v>
      </c>
      <c r="H10" s="21" t="n">
        <f aca="false">VLOOKUP($A10,$A14:$AS202,H9,FALSE())</f>
        <v>0</v>
      </c>
      <c r="I10" s="21" t="n">
        <f aca="false">VLOOKUP($A10,$A14:$AS202,I9,FALSE())</f>
        <v>0</v>
      </c>
      <c r="J10" s="87" t="n">
        <f aca="false">VLOOKUP($A10,$A14:$AS202,J9,FALSE())</f>
        <v>0</v>
      </c>
      <c r="K10" s="21" t="n">
        <f aca="false">VLOOKUP($A10,$A14:$AS202,K9,FALSE())</f>
        <v>0</v>
      </c>
      <c r="L10" s="21" t="n">
        <f aca="false">VLOOKUP($A10,$A14:$AS202,L9,FALSE())</f>
        <v>0</v>
      </c>
      <c r="M10" s="21" t="n">
        <f aca="false">VLOOKUP($A10,$A14:$AS202,M9,FALSE())</f>
        <v>0</v>
      </c>
      <c r="N10" s="21" t="n">
        <f aca="false">VLOOKUP($A10,$A14:$AS202,N9,FALSE())</f>
        <v>0</v>
      </c>
      <c r="O10" s="21" t="n">
        <f aca="false">VLOOKUP($A10,$A14:$AS202,O9,FALSE())</f>
        <v>0</v>
      </c>
      <c r="P10" s="21" t="n">
        <f aca="false">VLOOKUP($A10,$A14:$AS202,P9,FALSE())</f>
        <v>10500</v>
      </c>
      <c r="Q10" s="21" t="n">
        <f aca="false">VLOOKUP($A10,$A14:$AS202,Q9,FALSE())</f>
        <v>0</v>
      </c>
      <c r="R10" s="21" t="n">
        <f aca="false">VLOOKUP($A10,$A14:$AS202,R9,FALSE())</f>
        <v>0</v>
      </c>
      <c r="S10" s="21" t="n">
        <f aca="false">VLOOKUP($A10,$A14:$AS202,S9,FALSE())</f>
        <v>0</v>
      </c>
      <c r="T10" s="21" t="n">
        <f aca="false">VLOOKUP($A10,$A14:$AS202,T9,FALSE())</f>
        <v>0</v>
      </c>
      <c r="U10" s="87" t="n">
        <f aca="false">VLOOKUP($A10,$A14:$AS202,U9,FALSE())</f>
        <v>0</v>
      </c>
      <c r="V10" s="21" t="n">
        <f aca="false">VLOOKUP($A10,$A14:$AS202,V9,FALSE())</f>
        <v>0</v>
      </c>
      <c r="W10" s="21" t="n">
        <f aca="false">VLOOKUP($A10,$A14:$AS202,W9,FALSE())</f>
        <v>0</v>
      </c>
      <c r="X10" s="21" t="n">
        <f aca="false">VLOOKUP($A10,$A14:$AS202,X9,FALSE())</f>
        <v>0</v>
      </c>
      <c r="Y10" s="88" t="n">
        <f aca="false">VLOOKUP($A10,$A14:$AS202,Y9,FALSE())</f>
        <v>0</v>
      </c>
      <c r="Z10" s="22"/>
      <c r="AA10" s="88" t="n">
        <f aca="false">VLOOKUP($A10,$A14:$AS202,AA9,FALSE())</f>
        <v>10500</v>
      </c>
      <c r="AB10" s="22"/>
      <c r="AC10" s="21" t="n">
        <f aca="false">VLOOKUP($A10,$A14:$AS202,AC9,FALSE())</f>
        <v>0</v>
      </c>
      <c r="AD10" s="21" t="n">
        <f aca="false">VLOOKUP($A10,$A14:$AS202,AD9,FALSE())</f>
        <v>0</v>
      </c>
      <c r="AE10" s="86" t="n">
        <f aca="false">VLOOKUP($A10,$A14:$AS202,AE9,FALSE())</f>
        <v>0</v>
      </c>
      <c r="AF10" s="21" t="n">
        <f aca="false">VLOOKUP($A10,$A14:$AS202,AF9,FALSE())</f>
        <v>10500</v>
      </c>
      <c r="AG10" s="87" t="n">
        <f aca="false">VLOOKUP($A10,$A14:$AS202,AG9,FALSE())</f>
        <v>0</v>
      </c>
      <c r="AH10" s="86" t="n">
        <f aca="false">VLOOKUP($A10,$A14:$AS202,AH9,FALSE())</f>
        <v>0</v>
      </c>
      <c r="AI10" s="87" t="n">
        <f aca="false">VLOOKUP($A10,$A14:$AS202,AI9,FALSE())</f>
        <v>0</v>
      </c>
      <c r="AJ10" s="22"/>
      <c r="AK10" s="21" t="n">
        <f aca="false">VLOOKUP($A10,$A14:$AS202,AK9,FALSE())</f>
        <v>0</v>
      </c>
      <c r="AL10" s="21" t="n">
        <f aca="false">VLOOKUP($A10,$A14:$AS202,AL9,FALSE())</f>
        <v>10500</v>
      </c>
      <c r="AM10" s="21" t="n">
        <f aca="false">VLOOKUP($A10,$A14:$AS202,AM9,FALSE())</f>
        <v>0</v>
      </c>
      <c r="AN10" s="87" t="n">
        <f aca="false">VLOOKUP($A10,$A14:$AS202,AN9,FALSE())</f>
        <v>0</v>
      </c>
      <c r="AO10" s="89"/>
      <c r="AP10" s="90" t="n">
        <f aca="false">VLOOKUP($A10,$A14:$AS202,AP9,FALSE())</f>
        <v>0</v>
      </c>
      <c r="AQ10" s="91" t="n">
        <f aca="false">VLOOKUP($A10,$A14:$AS202,AQ9,FALSE())</f>
        <v>1</v>
      </c>
      <c r="AR10" s="91" t="n">
        <f aca="false">VLOOKUP($A10,$A14:$AS202,AR9,FALSE())</f>
        <v>0</v>
      </c>
      <c r="AS10" s="92" t="n">
        <f aca="false">VLOOKUP($A10,$A14:$AS202,AS9,FALSE())</f>
        <v>0</v>
      </c>
      <c r="AT10" s="22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</row>
    <row r="11" customFormat="false" ht="12.75" hidden="false" customHeight="false" outlineLevel="0" collapsed="false">
      <c r="C11" s="7"/>
      <c r="D11" s="28"/>
      <c r="E11" s="29"/>
      <c r="F11" s="7"/>
      <c r="G11" s="93"/>
      <c r="H11" s="28"/>
      <c r="I11" s="28"/>
      <c r="J11" s="94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94"/>
      <c r="V11" s="28"/>
      <c r="W11" s="28"/>
      <c r="X11" s="28"/>
      <c r="Y11" s="95"/>
      <c r="Z11" s="7"/>
      <c r="AA11" s="95"/>
      <c r="AB11" s="7"/>
      <c r="AC11" s="29"/>
      <c r="AD11" s="29"/>
      <c r="AE11" s="96"/>
      <c r="AF11" s="29"/>
      <c r="AG11" s="97"/>
      <c r="AH11" s="96"/>
      <c r="AI11" s="97"/>
      <c r="AJ11" s="7"/>
      <c r="AK11" s="28"/>
      <c r="AL11" s="28"/>
      <c r="AM11" s="28"/>
      <c r="AN11" s="94"/>
      <c r="AO11" s="28"/>
      <c r="AP11" s="69"/>
      <c r="AS11" s="70"/>
      <c r="AT11" s="7"/>
    </row>
    <row r="12" customFormat="false" ht="12.75" hidden="false" customHeight="false" outlineLevel="0" collapsed="false">
      <c r="C12" s="7"/>
      <c r="D12" s="28"/>
      <c r="E12" s="29"/>
      <c r="F12" s="7"/>
      <c r="G12" s="93"/>
      <c r="H12" s="28"/>
      <c r="I12" s="28"/>
      <c r="J12" s="94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94"/>
      <c r="V12" s="28"/>
      <c r="W12" s="28"/>
      <c r="X12" s="28"/>
      <c r="Y12" s="95"/>
      <c r="Z12" s="7"/>
      <c r="AA12" s="95"/>
      <c r="AB12" s="7"/>
      <c r="AC12" s="29"/>
      <c r="AD12" s="29"/>
      <c r="AE12" s="96"/>
      <c r="AF12" s="29"/>
      <c r="AG12" s="97"/>
      <c r="AH12" s="96"/>
      <c r="AI12" s="97"/>
      <c r="AJ12" s="7"/>
      <c r="AK12" s="28"/>
      <c r="AL12" s="28"/>
      <c r="AM12" s="28"/>
      <c r="AN12" s="94"/>
      <c r="AO12" s="28"/>
      <c r="AP12" s="69"/>
      <c r="AS12" s="70"/>
      <c r="AT12" s="7"/>
    </row>
    <row r="13" customFormat="false" ht="12.75" hidden="false" customHeight="false" outlineLevel="0" collapsed="false">
      <c r="A13" s="30" t="s">
        <v>22</v>
      </c>
      <c r="B13" s="30"/>
      <c r="C13" s="7"/>
      <c r="D13" s="28"/>
      <c r="E13" s="29"/>
      <c r="F13" s="7"/>
      <c r="G13" s="93"/>
      <c r="H13" s="28"/>
      <c r="I13" s="28"/>
      <c r="J13" s="94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94"/>
      <c r="V13" s="28"/>
      <c r="W13" s="28"/>
      <c r="X13" s="28"/>
      <c r="Y13" s="95"/>
      <c r="Z13" s="7"/>
      <c r="AA13" s="95"/>
      <c r="AB13" s="7"/>
      <c r="AC13" s="29"/>
      <c r="AD13" s="29"/>
      <c r="AE13" s="96"/>
      <c r="AF13" s="29"/>
      <c r="AG13" s="97"/>
      <c r="AH13" s="96"/>
      <c r="AI13" s="97"/>
      <c r="AJ13" s="7"/>
      <c r="AK13" s="28"/>
      <c r="AL13" s="28"/>
      <c r="AM13" s="28"/>
      <c r="AN13" s="94"/>
      <c r="AO13" s="28"/>
      <c r="AP13" s="69"/>
      <c r="AS13" s="70"/>
      <c r="AT13" s="7"/>
    </row>
    <row r="14" customFormat="false" ht="12.75" hidden="false" customHeight="false" outlineLevel="0" collapsed="false">
      <c r="A14" s="31" t="s">
        <v>20</v>
      </c>
      <c r="B14" s="2" t="s">
        <v>23</v>
      </c>
      <c r="C14" s="7"/>
      <c r="D14" s="28" t="n">
        <v>10500</v>
      </c>
      <c r="E14" s="29" t="n">
        <f aca="false">D14-SUM(G14:Y14)</f>
        <v>0</v>
      </c>
      <c r="F14" s="7"/>
      <c r="G14" s="93" t="n">
        <v>0</v>
      </c>
      <c r="H14" s="28" t="n">
        <v>0</v>
      </c>
      <c r="I14" s="28" t="n">
        <v>0</v>
      </c>
      <c r="J14" s="94" t="n">
        <v>0</v>
      </c>
      <c r="K14" s="28" t="n">
        <v>0</v>
      </c>
      <c r="L14" s="28" t="n">
        <v>0</v>
      </c>
      <c r="M14" s="28" t="n">
        <v>0</v>
      </c>
      <c r="N14" s="28" t="n">
        <v>0</v>
      </c>
      <c r="O14" s="28" t="n">
        <v>0</v>
      </c>
      <c r="P14" s="28" t="n">
        <v>10500</v>
      </c>
      <c r="Q14" s="28" t="n">
        <v>0</v>
      </c>
      <c r="R14" s="28" t="n">
        <v>0</v>
      </c>
      <c r="S14" s="28" t="n">
        <v>0</v>
      </c>
      <c r="T14" s="28" t="n">
        <v>0</v>
      </c>
      <c r="U14" s="94" t="n">
        <v>0</v>
      </c>
      <c r="V14" s="28" t="n">
        <v>0</v>
      </c>
      <c r="W14" s="28" t="n">
        <v>0</v>
      </c>
      <c r="X14" s="28" t="n">
        <v>0</v>
      </c>
      <c r="Y14" s="95" t="n">
        <v>0</v>
      </c>
      <c r="Z14" s="7"/>
      <c r="AA14" s="95" t="n">
        <v>10500</v>
      </c>
      <c r="AB14" s="7"/>
      <c r="AC14" s="29" t="n">
        <v>0</v>
      </c>
      <c r="AD14" s="29" t="n">
        <v>0</v>
      </c>
      <c r="AE14" s="96" t="n">
        <v>0</v>
      </c>
      <c r="AF14" s="29" t="n">
        <v>10500</v>
      </c>
      <c r="AG14" s="97" t="n">
        <v>0</v>
      </c>
      <c r="AH14" s="96" t="n">
        <v>0</v>
      </c>
      <c r="AI14" s="97" t="n">
        <v>0</v>
      </c>
      <c r="AJ14" s="7"/>
      <c r="AK14" s="28" t="n">
        <v>0</v>
      </c>
      <c r="AL14" s="28" t="n">
        <v>10500</v>
      </c>
      <c r="AM14" s="28" t="n">
        <v>0</v>
      </c>
      <c r="AN14" s="94" t="n">
        <v>0</v>
      </c>
      <c r="AO14" s="28"/>
      <c r="AP14" s="69" t="n">
        <v>0</v>
      </c>
      <c r="AQ14" s="40" t="n">
        <v>1</v>
      </c>
      <c r="AR14" s="40" t="n">
        <v>0</v>
      </c>
      <c r="AS14" s="70" t="n">
        <v>0</v>
      </c>
      <c r="AT14" s="7"/>
    </row>
    <row r="15" customFormat="false" ht="12.75" hidden="false" customHeight="false" outlineLevel="0" collapsed="false">
      <c r="A15" s="31" t="s">
        <v>24</v>
      </c>
      <c r="B15" s="2" t="s">
        <v>25</v>
      </c>
      <c r="C15" s="7"/>
      <c r="D15" s="28" t="n">
        <v>5000</v>
      </c>
      <c r="E15" s="29" t="n">
        <f aca="false">D15-SUM(G15:Y15)</f>
        <v>0</v>
      </c>
      <c r="F15" s="7"/>
      <c r="G15" s="93" t="n">
        <v>0</v>
      </c>
      <c r="H15" s="28" t="n">
        <v>0</v>
      </c>
      <c r="I15" s="28" t="n">
        <v>0</v>
      </c>
      <c r="J15" s="94" t="n">
        <v>0</v>
      </c>
      <c r="K15" s="28" t="n">
        <v>0</v>
      </c>
      <c r="L15" s="28" t="n">
        <v>0</v>
      </c>
      <c r="M15" s="28" t="n">
        <v>0</v>
      </c>
      <c r="N15" s="28" t="n">
        <v>0</v>
      </c>
      <c r="O15" s="28" t="n">
        <v>0</v>
      </c>
      <c r="P15" s="28" t="n">
        <v>0</v>
      </c>
      <c r="Q15" s="28" t="n">
        <v>0</v>
      </c>
      <c r="R15" s="28" t="n">
        <v>0</v>
      </c>
      <c r="S15" s="28" t="n">
        <v>0</v>
      </c>
      <c r="T15" s="28" t="n">
        <v>0</v>
      </c>
      <c r="U15" s="94" t="n">
        <v>5000</v>
      </c>
      <c r="V15" s="28" t="n">
        <v>0</v>
      </c>
      <c r="W15" s="28" t="n">
        <v>0</v>
      </c>
      <c r="X15" s="28" t="n">
        <v>0</v>
      </c>
      <c r="Y15" s="95" t="n">
        <v>0</v>
      </c>
      <c r="Z15" s="7"/>
      <c r="AA15" s="95" t="n">
        <v>5000</v>
      </c>
      <c r="AB15" s="7"/>
      <c r="AC15" s="29" t="n">
        <v>0</v>
      </c>
      <c r="AD15" s="29" t="n">
        <v>0</v>
      </c>
      <c r="AE15" s="96" t="n">
        <v>0</v>
      </c>
      <c r="AF15" s="29" t="n">
        <v>0</v>
      </c>
      <c r="AG15" s="97" t="n">
        <v>5000</v>
      </c>
      <c r="AH15" s="96" t="n">
        <v>0</v>
      </c>
      <c r="AI15" s="97" t="n">
        <v>0</v>
      </c>
      <c r="AJ15" s="7"/>
      <c r="AK15" s="28" t="n">
        <v>0</v>
      </c>
      <c r="AL15" s="28" t="n">
        <v>5000</v>
      </c>
      <c r="AM15" s="28" t="n">
        <v>0</v>
      </c>
      <c r="AN15" s="94" t="n">
        <v>0</v>
      </c>
      <c r="AO15" s="28"/>
      <c r="AP15" s="69" t="n">
        <v>0</v>
      </c>
      <c r="AQ15" s="40" t="n">
        <v>1</v>
      </c>
      <c r="AR15" s="40" t="n">
        <v>0</v>
      </c>
      <c r="AS15" s="70" t="n">
        <v>0</v>
      </c>
      <c r="AT15" s="7"/>
    </row>
    <row r="16" customFormat="false" ht="12.75" hidden="false" customHeight="false" outlineLevel="0" collapsed="false">
      <c r="A16" s="31" t="s">
        <v>26</v>
      </c>
      <c r="B16" s="2" t="s">
        <v>25</v>
      </c>
      <c r="C16" s="7"/>
      <c r="D16" s="28" t="n">
        <v>25575</v>
      </c>
      <c r="E16" s="29" t="n">
        <f aca="false">D16-SUM(G16:Y16)</f>
        <v>0</v>
      </c>
      <c r="F16" s="7"/>
      <c r="G16" s="93" t="n">
        <v>0</v>
      </c>
      <c r="H16" s="28" t="n">
        <v>0</v>
      </c>
      <c r="I16" s="28" t="n">
        <v>0</v>
      </c>
      <c r="J16" s="94" t="n">
        <v>0</v>
      </c>
      <c r="K16" s="28" t="n">
        <v>0</v>
      </c>
      <c r="L16" s="28" t="n">
        <v>0</v>
      </c>
      <c r="M16" s="28" t="n">
        <v>0</v>
      </c>
      <c r="N16" s="28" t="n">
        <v>0</v>
      </c>
      <c r="O16" s="28" t="n">
        <v>0</v>
      </c>
      <c r="P16" s="28" t="n">
        <v>0</v>
      </c>
      <c r="Q16" s="28" t="n">
        <v>0</v>
      </c>
      <c r="R16" s="28" t="n">
        <v>0</v>
      </c>
      <c r="S16" s="28" t="n">
        <v>0</v>
      </c>
      <c r="T16" s="28" t="n">
        <v>0</v>
      </c>
      <c r="U16" s="94" t="n">
        <v>25575</v>
      </c>
      <c r="V16" s="28" t="n">
        <v>0</v>
      </c>
      <c r="W16" s="28" t="n">
        <v>0</v>
      </c>
      <c r="X16" s="28" t="n">
        <v>0</v>
      </c>
      <c r="Y16" s="95" t="n">
        <v>0</v>
      </c>
      <c r="Z16" s="7"/>
      <c r="AA16" s="95" t="n">
        <v>25575</v>
      </c>
      <c r="AB16" s="7"/>
      <c r="AC16" s="29" t="n">
        <v>0</v>
      </c>
      <c r="AD16" s="29" t="n">
        <v>0</v>
      </c>
      <c r="AE16" s="96" t="n">
        <v>0</v>
      </c>
      <c r="AF16" s="29" t="n">
        <v>0</v>
      </c>
      <c r="AG16" s="97" t="n">
        <v>25575</v>
      </c>
      <c r="AH16" s="96" t="n">
        <v>0</v>
      </c>
      <c r="AI16" s="97" t="n">
        <v>0</v>
      </c>
      <c r="AJ16" s="7"/>
      <c r="AK16" s="28" t="n">
        <v>0</v>
      </c>
      <c r="AL16" s="28" t="n">
        <v>25575</v>
      </c>
      <c r="AM16" s="28" t="n">
        <v>0</v>
      </c>
      <c r="AN16" s="94" t="n">
        <v>0</v>
      </c>
      <c r="AO16" s="28"/>
      <c r="AP16" s="69" t="n">
        <v>0</v>
      </c>
      <c r="AQ16" s="40" t="n">
        <v>1</v>
      </c>
      <c r="AR16" s="40" t="n">
        <v>0</v>
      </c>
      <c r="AS16" s="70" t="n">
        <v>0</v>
      </c>
      <c r="AT16" s="7"/>
    </row>
    <row r="17" customFormat="false" ht="12.75" hidden="false" customHeight="false" outlineLevel="0" collapsed="false">
      <c r="A17" s="31" t="s">
        <v>27</v>
      </c>
      <c r="B17" s="2" t="s">
        <v>28</v>
      </c>
      <c r="C17" s="7"/>
      <c r="D17" s="28" t="n">
        <v>51150</v>
      </c>
      <c r="E17" s="29" t="n">
        <f aca="false">D17-SUM(G17:Y17)</f>
        <v>0</v>
      </c>
      <c r="F17" s="7"/>
      <c r="G17" s="93" t="n">
        <v>0</v>
      </c>
      <c r="H17" s="28" t="n">
        <v>0</v>
      </c>
      <c r="I17" s="28" t="n">
        <v>0</v>
      </c>
      <c r="J17" s="94" t="n">
        <v>0</v>
      </c>
      <c r="K17" s="28" t="n">
        <v>0</v>
      </c>
      <c r="L17" s="28" t="n">
        <v>0</v>
      </c>
      <c r="M17" s="28" t="n">
        <v>0</v>
      </c>
      <c r="N17" s="28" t="n">
        <v>0</v>
      </c>
      <c r="O17" s="28" t="n">
        <v>0</v>
      </c>
      <c r="P17" s="28" t="n">
        <v>0</v>
      </c>
      <c r="Q17" s="28" t="n">
        <v>0</v>
      </c>
      <c r="R17" s="28" t="n">
        <v>0</v>
      </c>
      <c r="S17" s="28" t="n">
        <v>0</v>
      </c>
      <c r="T17" s="28" t="n">
        <v>0</v>
      </c>
      <c r="U17" s="94" t="n">
        <v>51150</v>
      </c>
      <c r="V17" s="28" t="n">
        <v>0</v>
      </c>
      <c r="W17" s="28" t="n">
        <v>0</v>
      </c>
      <c r="X17" s="28" t="n">
        <v>0</v>
      </c>
      <c r="Y17" s="95" t="n">
        <v>0</v>
      </c>
      <c r="Z17" s="7"/>
      <c r="AA17" s="95" t="n">
        <v>51150</v>
      </c>
      <c r="AB17" s="7"/>
      <c r="AC17" s="29" t="n">
        <v>0</v>
      </c>
      <c r="AD17" s="29" t="n">
        <v>0</v>
      </c>
      <c r="AE17" s="96" t="n">
        <v>0</v>
      </c>
      <c r="AF17" s="29" t="n">
        <v>0</v>
      </c>
      <c r="AG17" s="97" t="n">
        <v>51150</v>
      </c>
      <c r="AH17" s="96" t="n">
        <v>0</v>
      </c>
      <c r="AI17" s="97" t="n">
        <v>0</v>
      </c>
      <c r="AJ17" s="7"/>
      <c r="AK17" s="28" t="n">
        <v>0</v>
      </c>
      <c r="AL17" s="28" t="n">
        <v>51150</v>
      </c>
      <c r="AM17" s="28" t="n">
        <v>0</v>
      </c>
      <c r="AN17" s="94" t="n">
        <v>0</v>
      </c>
      <c r="AO17" s="28"/>
      <c r="AP17" s="69" t="n">
        <v>0</v>
      </c>
      <c r="AQ17" s="40" t="n">
        <v>1</v>
      </c>
      <c r="AR17" s="40" t="n">
        <v>0</v>
      </c>
      <c r="AS17" s="70" t="n">
        <v>0</v>
      </c>
      <c r="AT17" s="7"/>
    </row>
    <row r="18" customFormat="false" ht="12.75" hidden="false" customHeight="false" outlineLevel="0" collapsed="false">
      <c r="A18" s="31" t="s">
        <v>29</v>
      </c>
      <c r="B18" s="2" t="s">
        <v>28</v>
      </c>
      <c r="C18" s="7"/>
      <c r="D18" s="28" t="n">
        <v>10000</v>
      </c>
      <c r="E18" s="29" t="n">
        <f aca="false">D18-SUM(G18:Y18)</f>
        <v>0</v>
      </c>
      <c r="F18" s="7"/>
      <c r="G18" s="93" t="n">
        <v>0</v>
      </c>
      <c r="H18" s="28" t="n">
        <v>0</v>
      </c>
      <c r="I18" s="28" t="n">
        <v>0</v>
      </c>
      <c r="J18" s="94" t="n">
        <v>0</v>
      </c>
      <c r="K18" s="28" t="n">
        <v>0</v>
      </c>
      <c r="L18" s="28" t="n">
        <v>0</v>
      </c>
      <c r="M18" s="28" t="n">
        <v>0</v>
      </c>
      <c r="N18" s="28" t="n">
        <v>0</v>
      </c>
      <c r="O18" s="28" t="n">
        <v>0</v>
      </c>
      <c r="P18" s="28" t="n">
        <v>0</v>
      </c>
      <c r="Q18" s="28" t="n">
        <v>0</v>
      </c>
      <c r="R18" s="28" t="n">
        <v>10000</v>
      </c>
      <c r="S18" s="28" t="n">
        <v>0</v>
      </c>
      <c r="T18" s="28" t="n">
        <v>0</v>
      </c>
      <c r="U18" s="94" t="n">
        <v>0</v>
      </c>
      <c r="V18" s="28" t="n">
        <v>0</v>
      </c>
      <c r="W18" s="28" t="n">
        <v>0</v>
      </c>
      <c r="X18" s="28" t="n">
        <v>0</v>
      </c>
      <c r="Y18" s="95" t="n">
        <v>0</v>
      </c>
      <c r="Z18" s="7"/>
      <c r="AA18" s="95" t="n">
        <v>10000</v>
      </c>
      <c r="AB18" s="7"/>
      <c r="AC18" s="29" t="n">
        <v>0</v>
      </c>
      <c r="AD18" s="29" t="n">
        <v>0</v>
      </c>
      <c r="AE18" s="96" t="n">
        <v>10000</v>
      </c>
      <c r="AF18" s="29" t="n">
        <v>0</v>
      </c>
      <c r="AG18" s="97" t="n">
        <v>0</v>
      </c>
      <c r="AH18" s="96" t="n">
        <v>0</v>
      </c>
      <c r="AI18" s="97" t="n">
        <v>0</v>
      </c>
      <c r="AJ18" s="7"/>
      <c r="AK18" s="28" t="n">
        <v>0</v>
      </c>
      <c r="AL18" s="28" t="n">
        <v>10000</v>
      </c>
      <c r="AM18" s="28" t="n">
        <v>0</v>
      </c>
      <c r="AN18" s="94" t="n">
        <v>0</v>
      </c>
      <c r="AO18" s="28"/>
      <c r="AP18" s="69" t="n">
        <v>0</v>
      </c>
      <c r="AQ18" s="40" t="n">
        <v>1</v>
      </c>
      <c r="AR18" s="40" t="n">
        <v>0</v>
      </c>
      <c r="AS18" s="70" t="n">
        <v>0</v>
      </c>
      <c r="AT18" s="7"/>
    </row>
    <row r="19" customFormat="false" ht="12.75" hidden="false" customHeight="false" outlineLevel="0" collapsed="false">
      <c r="A19" s="31" t="s">
        <v>30</v>
      </c>
      <c r="B19" s="2" t="s">
        <v>31</v>
      </c>
      <c r="C19" s="7"/>
      <c r="D19" s="28" t="n">
        <v>35000</v>
      </c>
      <c r="E19" s="29" t="n">
        <f aca="false">D19-SUM(G19:Y19)</f>
        <v>0</v>
      </c>
      <c r="F19" s="7"/>
      <c r="G19" s="93" t="n">
        <v>0</v>
      </c>
      <c r="H19" s="28" t="n">
        <v>0</v>
      </c>
      <c r="I19" s="28" t="n">
        <v>0</v>
      </c>
      <c r="J19" s="94" t="n">
        <v>0</v>
      </c>
      <c r="K19" s="28" t="n">
        <v>0</v>
      </c>
      <c r="L19" s="28" t="n">
        <v>0</v>
      </c>
      <c r="M19" s="28" t="n">
        <v>0</v>
      </c>
      <c r="N19" s="28" t="n">
        <v>0</v>
      </c>
      <c r="O19" s="28" t="n">
        <v>0</v>
      </c>
      <c r="P19" s="28" t="n">
        <v>0</v>
      </c>
      <c r="Q19" s="28" t="n">
        <v>0</v>
      </c>
      <c r="R19" s="28" t="n">
        <v>0</v>
      </c>
      <c r="S19" s="28" t="n">
        <v>0</v>
      </c>
      <c r="T19" s="28" t="n">
        <v>0</v>
      </c>
      <c r="U19" s="94" t="n">
        <v>35000</v>
      </c>
      <c r="V19" s="28" t="n">
        <v>0</v>
      </c>
      <c r="W19" s="28" t="n">
        <v>0</v>
      </c>
      <c r="X19" s="28" t="n">
        <v>0</v>
      </c>
      <c r="Y19" s="95" t="n">
        <v>0</v>
      </c>
      <c r="Z19" s="7"/>
      <c r="AA19" s="95" t="n">
        <v>35000</v>
      </c>
      <c r="AB19" s="7"/>
      <c r="AC19" s="29" t="n">
        <v>0</v>
      </c>
      <c r="AD19" s="29" t="n">
        <v>0</v>
      </c>
      <c r="AE19" s="96" t="n">
        <v>0</v>
      </c>
      <c r="AF19" s="29" t="n">
        <v>0</v>
      </c>
      <c r="AG19" s="97" t="n">
        <v>35000</v>
      </c>
      <c r="AH19" s="96" t="n">
        <v>0</v>
      </c>
      <c r="AI19" s="97" t="n">
        <v>0</v>
      </c>
      <c r="AJ19" s="7"/>
      <c r="AK19" s="28" t="n">
        <v>0</v>
      </c>
      <c r="AL19" s="28" t="n">
        <v>35000</v>
      </c>
      <c r="AM19" s="28" t="n">
        <v>0</v>
      </c>
      <c r="AN19" s="94" t="n">
        <v>0</v>
      </c>
      <c r="AO19" s="28"/>
      <c r="AP19" s="69" t="n">
        <v>0</v>
      </c>
      <c r="AQ19" s="40" t="n">
        <v>1</v>
      </c>
      <c r="AR19" s="40" t="n">
        <v>0</v>
      </c>
      <c r="AS19" s="70" t="n">
        <v>0</v>
      </c>
      <c r="AT19" s="7"/>
    </row>
    <row r="20" customFormat="false" ht="12.75" hidden="false" customHeight="false" outlineLevel="0" collapsed="false">
      <c r="A20" s="31" t="s">
        <v>32</v>
      </c>
      <c r="B20" s="2" t="s">
        <v>33</v>
      </c>
      <c r="C20" s="7"/>
      <c r="D20" s="28" t="n">
        <v>85000</v>
      </c>
      <c r="E20" s="29" t="n">
        <f aca="false">D20-SUM(G20:Y20)</f>
        <v>0</v>
      </c>
      <c r="F20" s="7"/>
      <c r="G20" s="93" t="n">
        <v>0</v>
      </c>
      <c r="H20" s="28" t="n">
        <v>0</v>
      </c>
      <c r="I20" s="28" t="n">
        <v>0</v>
      </c>
      <c r="J20" s="94" t="n">
        <v>0</v>
      </c>
      <c r="K20" s="28" t="n">
        <v>0</v>
      </c>
      <c r="L20" s="28" t="n">
        <v>0</v>
      </c>
      <c r="M20" s="28" t="n">
        <v>0</v>
      </c>
      <c r="N20" s="28" t="n">
        <v>0</v>
      </c>
      <c r="O20" s="28" t="n">
        <v>0</v>
      </c>
      <c r="P20" s="28" t="n">
        <v>0</v>
      </c>
      <c r="Q20" s="28" t="n">
        <v>0</v>
      </c>
      <c r="R20" s="28" t="n">
        <v>0</v>
      </c>
      <c r="S20" s="28" t="n">
        <v>0</v>
      </c>
      <c r="T20" s="28" t="n">
        <v>0</v>
      </c>
      <c r="U20" s="94" t="n">
        <v>85000</v>
      </c>
      <c r="V20" s="28" t="n">
        <v>0</v>
      </c>
      <c r="W20" s="28" t="n">
        <v>0</v>
      </c>
      <c r="X20" s="28" t="n">
        <v>0</v>
      </c>
      <c r="Y20" s="95" t="n">
        <v>0</v>
      </c>
      <c r="Z20" s="7"/>
      <c r="AA20" s="95" t="n">
        <v>85000</v>
      </c>
      <c r="AB20" s="7"/>
      <c r="AC20" s="29" t="n">
        <v>0</v>
      </c>
      <c r="AD20" s="29" t="n">
        <v>0</v>
      </c>
      <c r="AE20" s="96" t="n">
        <v>0</v>
      </c>
      <c r="AF20" s="29" t="n">
        <v>0</v>
      </c>
      <c r="AG20" s="97" t="n">
        <v>85000</v>
      </c>
      <c r="AH20" s="96" t="n">
        <v>0</v>
      </c>
      <c r="AI20" s="97" t="n">
        <v>0</v>
      </c>
      <c r="AJ20" s="7"/>
      <c r="AK20" s="28" t="n">
        <v>0</v>
      </c>
      <c r="AL20" s="28" t="n">
        <v>85000</v>
      </c>
      <c r="AM20" s="28" t="n">
        <v>0</v>
      </c>
      <c r="AN20" s="94" t="n">
        <v>0</v>
      </c>
      <c r="AO20" s="28"/>
      <c r="AP20" s="69" t="n">
        <v>0</v>
      </c>
      <c r="AQ20" s="40" t="n">
        <v>1</v>
      </c>
      <c r="AR20" s="40" t="n">
        <v>0</v>
      </c>
      <c r="AS20" s="70" t="n">
        <v>0</v>
      </c>
      <c r="AT20" s="7"/>
    </row>
    <row r="21" customFormat="false" ht="12.75" hidden="false" customHeight="false" outlineLevel="0" collapsed="false">
      <c r="A21" s="31"/>
      <c r="B21" s="32" t="s">
        <v>34</v>
      </c>
      <c r="C21" s="7"/>
      <c r="D21" s="33" t="n">
        <f aca="false">SUM(D14:D20)</f>
        <v>222225</v>
      </c>
      <c r="E21" s="33" t="n">
        <f aca="false">SUM(E14:E20)</f>
        <v>0</v>
      </c>
      <c r="F21" s="7"/>
      <c r="G21" s="34" t="n">
        <f aca="false">SUM(G14:G20)</f>
        <v>0</v>
      </c>
      <c r="H21" s="33" t="n">
        <f aca="false">SUM(H14:H20)</f>
        <v>0</v>
      </c>
      <c r="I21" s="33" t="n">
        <f aca="false">SUM(I14:I20)</f>
        <v>0</v>
      </c>
      <c r="J21" s="35" t="n">
        <f aca="false">SUM(J14:J20)</f>
        <v>0</v>
      </c>
      <c r="K21" s="33" t="n">
        <f aca="false">SUM(K14:K20)</f>
        <v>0</v>
      </c>
      <c r="L21" s="33" t="n">
        <f aca="false">SUM(L14:L20)</f>
        <v>0</v>
      </c>
      <c r="M21" s="33" t="n">
        <f aca="false">SUM(M14:M20)</f>
        <v>0</v>
      </c>
      <c r="N21" s="33" t="n">
        <f aca="false">SUM(N14:N20)</f>
        <v>0</v>
      </c>
      <c r="O21" s="33" t="n">
        <f aca="false">SUM(O14:O20)</f>
        <v>0</v>
      </c>
      <c r="P21" s="33" t="n">
        <f aca="false">SUM(P14:P20)</f>
        <v>10500</v>
      </c>
      <c r="Q21" s="33" t="n">
        <f aca="false">SUM(Q14:Q20)</f>
        <v>0</v>
      </c>
      <c r="R21" s="33" t="n">
        <f aca="false">SUM(R14:R20)</f>
        <v>10000</v>
      </c>
      <c r="S21" s="33" t="n">
        <f aca="false">SUM(S14:S20)</f>
        <v>0</v>
      </c>
      <c r="T21" s="33" t="n">
        <f aca="false">SUM(T14:T20)</f>
        <v>0</v>
      </c>
      <c r="U21" s="35" t="n">
        <f aca="false">SUM(U14:U20)</f>
        <v>201725</v>
      </c>
      <c r="V21" s="33" t="n">
        <f aca="false">SUM(V14:V20)</f>
        <v>0</v>
      </c>
      <c r="W21" s="33" t="n">
        <f aca="false">SUM(W14:W20)</f>
        <v>0</v>
      </c>
      <c r="X21" s="33" t="n">
        <f aca="false">SUM(X14:X20)</f>
        <v>0</v>
      </c>
      <c r="Y21" s="98" t="n">
        <f aca="false">SUM(Y14:Y20)</f>
        <v>0</v>
      </c>
      <c r="Z21" s="7"/>
      <c r="AA21" s="98" t="n">
        <f aca="false">SUM(AA14:AA20)</f>
        <v>222225</v>
      </c>
      <c r="AB21" s="7"/>
      <c r="AC21" s="33" t="n">
        <f aca="false">SUM(AC14:AC20)</f>
        <v>0</v>
      </c>
      <c r="AD21" s="33" t="n">
        <f aca="false">SUM(AD14:AD20)</f>
        <v>0</v>
      </c>
      <c r="AE21" s="34" t="n">
        <f aca="false">SUM(AE14:AE20)</f>
        <v>10000</v>
      </c>
      <c r="AF21" s="33" t="n">
        <f aca="false">SUM(AF14:AF20)</f>
        <v>10500</v>
      </c>
      <c r="AG21" s="35" t="n">
        <f aca="false">SUM(AG14:AG20)</f>
        <v>201725</v>
      </c>
      <c r="AH21" s="34" t="n">
        <f aca="false">SUM(AH14:AH20)</f>
        <v>0</v>
      </c>
      <c r="AI21" s="35" t="n">
        <f aca="false">SUM(AI14:AI20)</f>
        <v>0</v>
      </c>
      <c r="AJ21" s="7"/>
      <c r="AK21" s="33" t="n">
        <f aca="false">SUM(AK14:AK20)</f>
        <v>0</v>
      </c>
      <c r="AL21" s="33" t="n">
        <f aca="false">SUM(AL14:AL20)</f>
        <v>222225</v>
      </c>
      <c r="AM21" s="33" t="n">
        <f aca="false">SUM(AM14:AM20)</f>
        <v>0</v>
      </c>
      <c r="AN21" s="35" t="n">
        <f aca="false">SUM(AN14:AN20)</f>
        <v>0</v>
      </c>
      <c r="AO21" s="28"/>
      <c r="AP21" s="69"/>
      <c r="AS21" s="70"/>
      <c r="AT21" s="7"/>
    </row>
    <row r="22" customFormat="false" ht="12.75" hidden="false" customHeight="false" outlineLevel="0" collapsed="false">
      <c r="A22" s="31"/>
      <c r="C22" s="7"/>
      <c r="D22" s="28"/>
      <c r="E22" s="29"/>
      <c r="F22" s="7"/>
      <c r="G22" s="93"/>
      <c r="H22" s="28"/>
      <c r="I22" s="28"/>
      <c r="J22" s="94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94"/>
      <c r="V22" s="28"/>
      <c r="W22" s="28"/>
      <c r="X22" s="28"/>
      <c r="Y22" s="95"/>
      <c r="Z22" s="7"/>
      <c r="AA22" s="95"/>
      <c r="AB22" s="7"/>
      <c r="AC22" s="29"/>
      <c r="AD22" s="29"/>
      <c r="AE22" s="96"/>
      <c r="AF22" s="29"/>
      <c r="AG22" s="97"/>
      <c r="AH22" s="96"/>
      <c r="AI22" s="97"/>
      <c r="AJ22" s="7"/>
      <c r="AK22" s="28"/>
      <c r="AL22" s="28"/>
      <c r="AM22" s="28"/>
      <c r="AN22" s="94"/>
      <c r="AO22" s="28"/>
      <c r="AP22" s="69"/>
      <c r="AS22" s="70"/>
      <c r="AT22" s="7"/>
    </row>
    <row r="23" customFormat="false" ht="12.75" hidden="false" customHeight="false" outlineLevel="0" collapsed="false">
      <c r="A23" s="30" t="s">
        <v>35</v>
      </c>
      <c r="B23" s="30"/>
      <c r="C23" s="7"/>
      <c r="D23" s="28"/>
      <c r="E23" s="29"/>
      <c r="F23" s="7"/>
      <c r="G23" s="93"/>
      <c r="H23" s="28"/>
      <c r="I23" s="28"/>
      <c r="J23" s="94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94"/>
      <c r="V23" s="28"/>
      <c r="W23" s="28"/>
      <c r="X23" s="28"/>
      <c r="Y23" s="95"/>
      <c r="Z23" s="7"/>
      <c r="AA23" s="95"/>
      <c r="AB23" s="7"/>
      <c r="AC23" s="29"/>
      <c r="AD23" s="29"/>
      <c r="AE23" s="96"/>
      <c r="AF23" s="29"/>
      <c r="AG23" s="97"/>
      <c r="AH23" s="96"/>
      <c r="AI23" s="97"/>
      <c r="AJ23" s="7"/>
      <c r="AK23" s="28"/>
      <c r="AL23" s="28"/>
      <c r="AM23" s="28"/>
      <c r="AN23" s="94"/>
      <c r="AO23" s="28"/>
      <c r="AP23" s="69"/>
      <c r="AS23" s="70"/>
      <c r="AT23" s="7"/>
    </row>
    <row r="24" customFormat="false" ht="12.75" hidden="false" customHeight="false" outlineLevel="0" collapsed="false">
      <c r="A24" s="31" t="s">
        <v>36</v>
      </c>
      <c r="B24" s="2" t="s">
        <v>37</v>
      </c>
      <c r="C24" s="7"/>
      <c r="D24" s="28" t="n">
        <v>2016</v>
      </c>
      <c r="E24" s="29" t="n">
        <f aca="false">D24-SUM(G24:Y24)</f>
        <v>61</v>
      </c>
      <c r="F24" s="7"/>
      <c r="G24" s="93" t="n">
        <v>1135</v>
      </c>
      <c r="H24" s="28" t="n">
        <v>0</v>
      </c>
      <c r="I24" s="28" t="n">
        <v>0</v>
      </c>
      <c r="J24" s="94" t="n">
        <v>0</v>
      </c>
      <c r="K24" s="28" t="n">
        <v>0</v>
      </c>
      <c r="L24" s="28" t="n">
        <v>0</v>
      </c>
      <c r="M24" s="28" t="n">
        <v>0</v>
      </c>
      <c r="N24" s="28" t="n">
        <v>0</v>
      </c>
      <c r="O24" s="28" t="n">
        <v>0</v>
      </c>
      <c r="P24" s="28" t="n">
        <v>0</v>
      </c>
      <c r="Q24" s="28" t="n">
        <v>0</v>
      </c>
      <c r="R24" s="28" t="n">
        <v>0</v>
      </c>
      <c r="S24" s="28" t="n">
        <v>0</v>
      </c>
      <c r="T24" s="28" t="n">
        <v>114</v>
      </c>
      <c r="U24" s="94" t="n">
        <v>706</v>
      </c>
      <c r="V24" s="28" t="n">
        <v>0</v>
      </c>
      <c r="W24" s="28" t="n">
        <v>0</v>
      </c>
      <c r="X24" s="28" t="n">
        <v>0</v>
      </c>
      <c r="Y24" s="95" t="n">
        <v>0</v>
      </c>
      <c r="Z24" s="7"/>
      <c r="AA24" s="95" t="n">
        <v>1955</v>
      </c>
      <c r="AB24" s="7"/>
      <c r="AC24" s="29" t="n">
        <v>0</v>
      </c>
      <c r="AD24" s="29" t="n">
        <v>1135</v>
      </c>
      <c r="AE24" s="96" t="n">
        <v>0</v>
      </c>
      <c r="AF24" s="29" t="n">
        <v>0</v>
      </c>
      <c r="AG24" s="97" t="n">
        <v>820</v>
      </c>
      <c r="AH24" s="96" t="n">
        <v>0</v>
      </c>
      <c r="AI24" s="97" t="n">
        <v>0</v>
      </c>
      <c r="AJ24" s="7"/>
      <c r="AK24" s="28" t="n">
        <v>1135</v>
      </c>
      <c r="AL24" s="28" t="n">
        <v>820</v>
      </c>
      <c r="AM24" s="28" t="n">
        <v>0</v>
      </c>
      <c r="AN24" s="94" t="n">
        <v>0</v>
      </c>
      <c r="AO24" s="28"/>
      <c r="AP24" s="69" t="n">
        <v>0.562996031746032</v>
      </c>
      <c r="AQ24" s="40" t="n">
        <v>0.406746031746032</v>
      </c>
      <c r="AR24" s="40" t="n">
        <v>0</v>
      </c>
      <c r="AS24" s="70" t="n">
        <v>0</v>
      </c>
      <c r="AT24" s="7"/>
    </row>
    <row r="25" customFormat="false" ht="12.75" hidden="false" customHeight="false" outlineLevel="0" collapsed="false">
      <c r="A25" s="31" t="s">
        <v>38</v>
      </c>
      <c r="B25" s="2" t="s">
        <v>39</v>
      </c>
      <c r="C25" s="7"/>
      <c r="D25" s="28" t="n">
        <v>11418</v>
      </c>
      <c r="E25" s="29" t="n">
        <f aca="false">D25-SUM(G25:Y25)</f>
        <v>0</v>
      </c>
      <c r="F25" s="7"/>
      <c r="G25" s="93" t="n">
        <v>0</v>
      </c>
      <c r="H25" s="28" t="n">
        <v>0</v>
      </c>
      <c r="I25" s="28" t="n">
        <v>0</v>
      </c>
      <c r="J25" s="94" t="n">
        <v>0</v>
      </c>
      <c r="K25" s="28" t="n">
        <v>0</v>
      </c>
      <c r="L25" s="28" t="n">
        <v>0</v>
      </c>
      <c r="M25" s="28" t="n">
        <v>0</v>
      </c>
      <c r="N25" s="28" t="n">
        <v>0</v>
      </c>
      <c r="O25" s="28" t="n">
        <v>0</v>
      </c>
      <c r="P25" s="28" t="n">
        <v>0</v>
      </c>
      <c r="Q25" s="28" t="n">
        <v>0</v>
      </c>
      <c r="R25" s="28" t="n">
        <v>0</v>
      </c>
      <c r="S25" s="28" t="n">
        <v>0</v>
      </c>
      <c r="T25" s="28" t="n">
        <v>0</v>
      </c>
      <c r="U25" s="94" t="n">
        <v>11418</v>
      </c>
      <c r="V25" s="28" t="n">
        <v>0</v>
      </c>
      <c r="W25" s="28" t="n">
        <v>0</v>
      </c>
      <c r="X25" s="28" t="n">
        <v>0</v>
      </c>
      <c r="Y25" s="95" t="n">
        <v>0</v>
      </c>
      <c r="Z25" s="7"/>
      <c r="AA25" s="95" t="n">
        <v>11418</v>
      </c>
      <c r="AB25" s="7"/>
      <c r="AC25" s="29" t="n">
        <v>0</v>
      </c>
      <c r="AD25" s="29" t="n">
        <v>0</v>
      </c>
      <c r="AE25" s="96" t="n">
        <v>0</v>
      </c>
      <c r="AF25" s="29" t="n">
        <v>0</v>
      </c>
      <c r="AG25" s="97" t="n">
        <v>11418</v>
      </c>
      <c r="AH25" s="96" t="n">
        <v>0</v>
      </c>
      <c r="AI25" s="97" t="n">
        <v>0</v>
      </c>
      <c r="AJ25" s="7"/>
      <c r="AK25" s="28" t="n">
        <v>0</v>
      </c>
      <c r="AL25" s="28" t="n">
        <v>11418</v>
      </c>
      <c r="AM25" s="28" t="n">
        <v>0</v>
      </c>
      <c r="AN25" s="94" t="n">
        <v>0</v>
      </c>
      <c r="AO25" s="28"/>
      <c r="AP25" s="69" t="n">
        <v>0</v>
      </c>
      <c r="AQ25" s="40" t="n">
        <v>1</v>
      </c>
      <c r="AR25" s="40" t="n">
        <v>0</v>
      </c>
      <c r="AS25" s="70" t="n">
        <v>0</v>
      </c>
      <c r="AT25" s="7"/>
    </row>
    <row r="26" customFormat="false" ht="12.75" hidden="false" customHeight="false" outlineLevel="0" collapsed="false">
      <c r="A26" s="31" t="s">
        <v>40</v>
      </c>
      <c r="B26" s="2" t="s">
        <v>41</v>
      </c>
      <c r="C26" s="7"/>
      <c r="D26" s="28" t="n">
        <v>7664</v>
      </c>
      <c r="E26" s="29" t="n">
        <f aca="false">D26-SUM(G26:Y26)</f>
        <v>0</v>
      </c>
      <c r="F26" s="7"/>
      <c r="G26" s="93" t="n">
        <v>0</v>
      </c>
      <c r="H26" s="28" t="n">
        <v>0</v>
      </c>
      <c r="I26" s="28" t="n">
        <v>4322</v>
      </c>
      <c r="J26" s="94" t="n">
        <v>0</v>
      </c>
      <c r="K26" s="28" t="n">
        <v>0</v>
      </c>
      <c r="L26" s="28" t="n">
        <v>0</v>
      </c>
      <c r="M26" s="28" t="n">
        <v>0</v>
      </c>
      <c r="N26" s="28" t="n">
        <v>0</v>
      </c>
      <c r="O26" s="28" t="n">
        <v>0</v>
      </c>
      <c r="P26" s="28" t="n">
        <v>0</v>
      </c>
      <c r="Q26" s="28" t="n">
        <v>0</v>
      </c>
      <c r="R26" s="28" t="n">
        <v>0</v>
      </c>
      <c r="S26" s="28" t="n">
        <v>0</v>
      </c>
      <c r="T26" s="28" t="n">
        <v>0</v>
      </c>
      <c r="U26" s="94" t="n">
        <v>3342</v>
      </c>
      <c r="V26" s="28" t="n">
        <v>0</v>
      </c>
      <c r="W26" s="28" t="n">
        <v>0</v>
      </c>
      <c r="X26" s="28" t="n">
        <v>0</v>
      </c>
      <c r="Y26" s="95" t="n">
        <v>0</v>
      </c>
      <c r="Z26" s="7"/>
      <c r="AA26" s="95" t="n">
        <v>7664</v>
      </c>
      <c r="AB26" s="7"/>
      <c r="AC26" s="29" t="n">
        <v>4322</v>
      </c>
      <c r="AD26" s="29" t="n">
        <v>0</v>
      </c>
      <c r="AE26" s="96" t="n">
        <v>0</v>
      </c>
      <c r="AF26" s="29" t="n">
        <v>0</v>
      </c>
      <c r="AG26" s="97" t="n">
        <v>3342</v>
      </c>
      <c r="AH26" s="96" t="n">
        <v>0</v>
      </c>
      <c r="AI26" s="97" t="n">
        <v>0</v>
      </c>
      <c r="AJ26" s="7"/>
      <c r="AK26" s="28" t="n">
        <v>4322</v>
      </c>
      <c r="AL26" s="28" t="n">
        <v>3342</v>
      </c>
      <c r="AM26" s="28" t="n">
        <v>0</v>
      </c>
      <c r="AN26" s="94" t="n">
        <v>0</v>
      </c>
      <c r="AO26" s="28"/>
      <c r="AP26" s="69" t="n">
        <v>0.563935281837161</v>
      </c>
      <c r="AQ26" s="40" t="n">
        <v>0.436064718162839</v>
      </c>
      <c r="AR26" s="40" t="n">
        <v>0</v>
      </c>
      <c r="AS26" s="70" t="n">
        <v>0</v>
      </c>
      <c r="AT26" s="7"/>
    </row>
    <row r="27" customFormat="false" ht="12.75" hidden="false" customHeight="false" outlineLevel="0" collapsed="false">
      <c r="A27" s="31" t="s">
        <v>42</v>
      </c>
      <c r="B27" s="2" t="s">
        <v>41</v>
      </c>
      <c r="C27" s="7"/>
      <c r="D27" s="28" t="n">
        <v>12796</v>
      </c>
      <c r="E27" s="29" t="n">
        <f aca="false">D27-SUM(G27:Y27)</f>
        <v>0</v>
      </c>
      <c r="F27" s="7"/>
      <c r="G27" s="93" t="n">
        <v>0</v>
      </c>
      <c r="H27" s="28" t="n">
        <v>0</v>
      </c>
      <c r="I27" s="28" t="n">
        <v>7216</v>
      </c>
      <c r="J27" s="94" t="n">
        <v>0</v>
      </c>
      <c r="K27" s="28" t="n">
        <v>0</v>
      </c>
      <c r="L27" s="28" t="n">
        <v>0</v>
      </c>
      <c r="M27" s="28" t="n">
        <v>0</v>
      </c>
      <c r="N27" s="28" t="n">
        <v>0</v>
      </c>
      <c r="O27" s="28" t="n">
        <v>0</v>
      </c>
      <c r="P27" s="28" t="n">
        <v>0</v>
      </c>
      <c r="Q27" s="28" t="n">
        <v>0</v>
      </c>
      <c r="R27" s="28" t="n">
        <v>0</v>
      </c>
      <c r="S27" s="28" t="n">
        <v>0</v>
      </c>
      <c r="T27" s="28" t="n">
        <v>0</v>
      </c>
      <c r="U27" s="94" t="n">
        <v>5580</v>
      </c>
      <c r="V27" s="28" t="n">
        <v>0</v>
      </c>
      <c r="W27" s="28" t="n">
        <v>0</v>
      </c>
      <c r="X27" s="28" t="n">
        <v>0</v>
      </c>
      <c r="Y27" s="95" t="n">
        <v>0</v>
      </c>
      <c r="Z27" s="7"/>
      <c r="AA27" s="95" t="n">
        <v>12796</v>
      </c>
      <c r="AB27" s="7"/>
      <c r="AC27" s="29" t="n">
        <v>7216</v>
      </c>
      <c r="AD27" s="29" t="n">
        <v>0</v>
      </c>
      <c r="AE27" s="96" t="n">
        <v>0</v>
      </c>
      <c r="AF27" s="29" t="n">
        <v>0</v>
      </c>
      <c r="AG27" s="97" t="n">
        <v>5580</v>
      </c>
      <c r="AH27" s="96" t="n">
        <v>0</v>
      </c>
      <c r="AI27" s="97" t="n">
        <v>0</v>
      </c>
      <c r="AJ27" s="7"/>
      <c r="AK27" s="28" t="n">
        <v>7216</v>
      </c>
      <c r="AL27" s="28" t="n">
        <v>5580</v>
      </c>
      <c r="AM27" s="28" t="n">
        <v>0</v>
      </c>
      <c r="AN27" s="94" t="n">
        <v>0</v>
      </c>
      <c r="AO27" s="28"/>
      <c r="AP27" s="69" t="n">
        <v>0.563926226945921</v>
      </c>
      <c r="AQ27" s="40" t="n">
        <v>0.436073773054079</v>
      </c>
      <c r="AR27" s="40" t="n">
        <v>0</v>
      </c>
      <c r="AS27" s="70" t="n">
        <v>0</v>
      </c>
      <c r="AT27" s="7"/>
    </row>
    <row r="28" customFormat="false" ht="12.75" hidden="false" customHeight="false" outlineLevel="0" collapsed="false">
      <c r="A28" s="31" t="s">
        <v>43</v>
      </c>
      <c r="B28" s="2" t="s">
        <v>44</v>
      </c>
      <c r="C28" s="7"/>
      <c r="D28" s="28" t="n">
        <v>11418</v>
      </c>
      <c r="E28" s="29" t="n">
        <f aca="false">D28-SUM(G28:Y28)</f>
        <v>0</v>
      </c>
      <c r="F28" s="7"/>
      <c r="G28" s="93" t="n">
        <v>0</v>
      </c>
      <c r="H28" s="28" t="n">
        <v>0</v>
      </c>
      <c r="I28" s="28" t="n">
        <v>0</v>
      </c>
      <c r="J28" s="94" t="n">
        <v>0</v>
      </c>
      <c r="K28" s="28" t="n">
        <v>11418</v>
      </c>
      <c r="L28" s="28" t="n">
        <v>0</v>
      </c>
      <c r="M28" s="28" t="n">
        <v>0</v>
      </c>
      <c r="N28" s="28" t="n">
        <v>0</v>
      </c>
      <c r="O28" s="28" t="n">
        <v>0</v>
      </c>
      <c r="P28" s="28" t="n">
        <v>0</v>
      </c>
      <c r="Q28" s="28" t="n">
        <v>0</v>
      </c>
      <c r="R28" s="28" t="n">
        <v>0</v>
      </c>
      <c r="S28" s="28" t="n">
        <v>0</v>
      </c>
      <c r="T28" s="28" t="n">
        <v>0</v>
      </c>
      <c r="U28" s="94" t="n">
        <v>0</v>
      </c>
      <c r="V28" s="28" t="n">
        <v>0</v>
      </c>
      <c r="W28" s="28" t="n">
        <v>0</v>
      </c>
      <c r="X28" s="28" t="n">
        <v>0</v>
      </c>
      <c r="Y28" s="95" t="n">
        <v>0</v>
      </c>
      <c r="Z28" s="7"/>
      <c r="AA28" s="95" t="n">
        <v>11418</v>
      </c>
      <c r="AB28" s="7"/>
      <c r="AC28" s="29" t="n">
        <v>0</v>
      </c>
      <c r="AD28" s="29" t="n">
        <v>0</v>
      </c>
      <c r="AE28" s="96" t="n">
        <v>0</v>
      </c>
      <c r="AF28" s="29" t="n">
        <v>11418</v>
      </c>
      <c r="AG28" s="97" t="n">
        <v>0</v>
      </c>
      <c r="AH28" s="96" t="n">
        <v>0</v>
      </c>
      <c r="AI28" s="97" t="n">
        <v>0</v>
      </c>
      <c r="AJ28" s="7"/>
      <c r="AK28" s="28" t="n">
        <v>0</v>
      </c>
      <c r="AL28" s="28" t="n">
        <v>11418</v>
      </c>
      <c r="AM28" s="28" t="n">
        <v>0</v>
      </c>
      <c r="AN28" s="94" t="n">
        <v>0</v>
      </c>
      <c r="AO28" s="28"/>
      <c r="AP28" s="69" t="n">
        <v>0</v>
      </c>
      <c r="AQ28" s="40" t="n">
        <v>1</v>
      </c>
      <c r="AR28" s="40" t="n">
        <v>0</v>
      </c>
      <c r="AS28" s="70" t="n">
        <v>0</v>
      </c>
      <c r="AT28" s="7"/>
    </row>
    <row r="29" customFormat="false" ht="12.75" hidden="false" customHeight="false" outlineLevel="0" collapsed="false">
      <c r="A29" s="31" t="s">
        <v>45</v>
      </c>
      <c r="B29" s="2" t="s">
        <v>46</v>
      </c>
      <c r="C29" s="7"/>
      <c r="D29" s="28" t="n">
        <v>3975</v>
      </c>
      <c r="E29" s="29" t="n">
        <f aca="false">D29-SUM(G29:Y29)</f>
        <v>0</v>
      </c>
      <c r="F29" s="7"/>
      <c r="G29" s="93" t="n">
        <v>0</v>
      </c>
      <c r="H29" s="28" t="n">
        <v>0</v>
      </c>
      <c r="I29" s="28" t="n">
        <v>0</v>
      </c>
      <c r="J29" s="94" t="n">
        <v>0</v>
      </c>
      <c r="K29" s="28" t="n">
        <v>3975</v>
      </c>
      <c r="L29" s="28" t="n">
        <v>0</v>
      </c>
      <c r="M29" s="28" t="n">
        <v>0</v>
      </c>
      <c r="N29" s="28" t="n">
        <v>0</v>
      </c>
      <c r="O29" s="28" t="n">
        <v>0</v>
      </c>
      <c r="P29" s="28" t="n">
        <v>0</v>
      </c>
      <c r="Q29" s="28" t="n">
        <v>0</v>
      </c>
      <c r="R29" s="28" t="n">
        <v>0</v>
      </c>
      <c r="S29" s="28" t="n">
        <v>0</v>
      </c>
      <c r="T29" s="28" t="n">
        <v>0</v>
      </c>
      <c r="U29" s="94" t="n">
        <v>0</v>
      </c>
      <c r="V29" s="28" t="n">
        <v>0</v>
      </c>
      <c r="W29" s="28" t="n">
        <v>0</v>
      </c>
      <c r="X29" s="28" t="n">
        <v>0</v>
      </c>
      <c r="Y29" s="95" t="n">
        <v>0</v>
      </c>
      <c r="Z29" s="7"/>
      <c r="AA29" s="95" t="n">
        <v>3975</v>
      </c>
      <c r="AB29" s="7"/>
      <c r="AC29" s="29" t="n">
        <v>0</v>
      </c>
      <c r="AD29" s="29" t="n">
        <v>0</v>
      </c>
      <c r="AE29" s="96" t="n">
        <v>0</v>
      </c>
      <c r="AF29" s="29" t="n">
        <v>3975</v>
      </c>
      <c r="AG29" s="97" t="n">
        <v>0</v>
      </c>
      <c r="AH29" s="96" t="n">
        <v>0</v>
      </c>
      <c r="AI29" s="97" t="n">
        <v>0</v>
      </c>
      <c r="AJ29" s="7"/>
      <c r="AK29" s="28" t="n">
        <v>0</v>
      </c>
      <c r="AL29" s="28" t="n">
        <v>3975</v>
      </c>
      <c r="AM29" s="28" t="n">
        <v>0</v>
      </c>
      <c r="AN29" s="94" t="n">
        <v>0</v>
      </c>
      <c r="AO29" s="28"/>
      <c r="AP29" s="69" t="n">
        <v>0</v>
      </c>
      <c r="AQ29" s="40" t="n">
        <v>1</v>
      </c>
      <c r="AR29" s="40" t="n">
        <v>0</v>
      </c>
      <c r="AS29" s="70" t="n">
        <v>0</v>
      </c>
      <c r="AT29" s="7"/>
    </row>
    <row r="30" customFormat="false" ht="12.75" hidden="false" customHeight="false" outlineLevel="0" collapsed="false">
      <c r="A30" s="31" t="s">
        <v>47</v>
      </c>
      <c r="B30" s="2" t="s">
        <v>46</v>
      </c>
      <c r="C30" s="7"/>
      <c r="D30" s="28" t="n">
        <v>11418</v>
      </c>
      <c r="E30" s="29" t="n">
        <f aca="false">D30-SUM(G30:Y30)</f>
        <v>0</v>
      </c>
      <c r="F30" s="7"/>
      <c r="G30" s="93" t="n">
        <v>0</v>
      </c>
      <c r="H30" s="28" t="n">
        <v>0</v>
      </c>
      <c r="I30" s="28" t="n">
        <v>0</v>
      </c>
      <c r="J30" s="94" t="n">
        <v>0</v>
      </c>
      <c r="K30" s="28" t="n">
        <v>11418</v>
      </c>
      <c r="L30" s="28" t="n">
        <v>0</v>
      </c>
      <c r="M30" s="28" t="n">
        <v>0</v>
      </c>
      <c r="N30" s="28" t="n">
        <v>0</v>
      </c>
      <c r="O30" s="28" t="n">
        <v>0</v>
      </c>
      <c r="P30" s="28" t="n">
        <v>0</v>
      </c>
      <c r="Q30" s="28" t="n">
        <v>0</v>
      </c>
      <c r="R30" s="28" t="n">
        <v>0</v>
      </c>
      <c r="S30" s="28" t="n">
        <v>0</v>
      </c>
      <c r="T30" s="28" t="n">
        <v>0</v>
      </c>
      <c r="U30" s="94" t="n">
        <v>0</v>
      </c>
      <c r="V30" s="28" t="n">
        <v>0</v>
      </c>
      <c r="W30" s="28" t="n">
        <v>0</v>
      </c>
      <c r="X30" s="28" t="n">
        <v>0</v>
      </c>
      <c r="Y30" s="95" t="n">
        <v>0</v>
      </c>
      <c r="Z30" s="7"/>
      <c r="AA30" s="95" t="n">
        <v>11418</v>
      </c>
      <c r="AB30" s="7"/>
      <c r="AC30" s="29" t="n">
        <v>0</v>
      </c>
      <c r="AD30" s="29" t="n">
        <v>0</v>
      </c>
      <c r="AE30" s="96" t="n">
        <v>0</v>
      </c>
      <c r="AF30" s="29" t="n">
        <v>11418</v>
      </c>
      <c r="AG30" s="97" t="n">
        <v>0</v>
      </c>
      <c r="AH30" s="96" t="n">
        <v>0</v>
      </c>
      <c r="AI30" s="97" t="n">
        <v>0</v>
      </c>
      <c r="AJ30" s="7"/>
      <c r="AK30" s="28" t="n">
        <v>0</v>
      </c>
      <c r="AL30" s="28" t="n">
        <v>11418</v>
      </c>
      <c r="AM30" s="28" t="n">
        <v>0</v>
      </c>
      <c r="AN30" s="94" t="n">
        <v>0</v>
      </c>
      <c r="AO30" s="28"/>
      <c r="AP30" s="69" t="n">
        <v>0</v>
      </c>
      <c r="AQ30" s="40" t="n">
        <v>1</v>
      </c>
      <c r="AR30" s="40" t="n">
        <v>0</v>
      </c>
      <c r="AS30" s="70" t="n">
        <v>0</v>
      </c>
      <c r="AT30" s="7"/>
    </row>
    <row r="31" customFormat="false" ht="12.75" hidden="false" customHeight="false" outlineLevel="0" collapsed="false">
      <c r="A31" s="31" t="s">
        <v>48</v>
      </c>
      <c r="B31" s="2" t="s">
        <v>46</v>
      </c>
      <c r="C31" s="7"/>
      <c r="D31" s="28" t="n">
        <v>3413</v>
      </c>
      <c r="E31" s="29" t="n">
        <f aca="false">D31-SUM(G31:Y31)</f>
        <v>0</v>
      </c>
      <c r="F31" s="7"/>
      <c r="G31" s="93" t="n">
        <v>1925</v>
      </c>
      <c r="H31" s="28" t="n">
        <v>0</v>
      </c>
      <c r="I31" s="28" t="n">
        <v>0</v>
      </c>
      <c r="J31" s="94" t="n">
        <v>0</v>
      </c>
      <c r="K31" s="28" t="n">
        <v>1488</v>
      </c>
      <c r="L31" s="28" t="n">
        <v>0</v>
      </c>
      <c r="M31" s="28" t="n">
        <v>0</v>
      </c>
      <c r="N31" s="28" t="n">
        <v>0</v>
      </c>
      <c r="O31" s="28" t="n">
        <v>0</v>
      </c>
      <c r="P31" s="28" t="n">
        <v>0</v>
      </c>
      <c r="Q31" s="28" t="n">
        <v>0</v>
      </c>
      <c r="R31" s="28" t="n">
        <v>0</v>
      </c>
      <c r="S31" s="28" t="n">
        <v>0</v>
      </c>
      <c r="T31" s="28" t="n">
        <v>0</v>
      </c>
      <c r="U31" s="94" t="n">
        <v>0</v>
      </c>
      <c r="V31" s="28" t="n">
        <v>0</v>
      </c>
      <c r="W31" s="28" t="n">
        <v>0</v>
      </c>
      <c r="X31" s="28" t="n">
        <v>0</v>
      </c>
      <c r="Y31" s="95" t="n">
        <v>0</v>
      </c>
      <c r="Z31" s="7"/>
      <c r="AA31" s="95" t="n">
        <v>3413</v>
      </c>
      <c r="AB31" s="7"/>
      <c r="AC31" s="29" t="n">
        <v>0</v>
      </c>
      <c r="AD31" s="29" t="n">
        <v>1925</v>
      </c>
      <c r="AE31" s="96" t="n">
        <v>0</v>
      </c>
      <c r="AF31" s="29" t="n">
        <v>1488</v>
      </c>
      <c r="AG31" s="97" t="n">
        <v>0</v>
      </c>
      <c r="AH31" s="96" t="n">
        <v>0</v>
      </c>
      <c r="AI31" s="97" t="n">
        <v>0</v>
      </c>
      <c r="AJ31" s="7"/>
      <c r="AK31" s="28" t="n">
        <v>1925</v>
      </c>
      <c r="AL31" s="28" t="n">
        <v>1488</v>
      </c>
      <c r="AM31" s="28" t="n">
        <v>0</v>
      </c>
      <c r="AN31" s="94" t="n">
        <v>0</v>
      </c>
      <c r="AO31" s="28"/>
      <c r="AP31" s="69" t="n">
        <v>0.564019923820686</v>
      </c>
      <c r="AQ31" s="40" t="n">
        <v>0.435980076179314</v>
      </c>
      <c r="AR31" s="40" t="n">
        <v>0</v>
      </c>
      <c r="AS31" s="70" t="n">
        <v>0</v>
      </c>
      <c r="AT31" s="7"/>
    </row>
    <row r="32" customFormat="false" ht="12.75" hidden="false" customHeight="false" outlineLevel="0" collapsed="false">
      <c r="A32" s="31" t="s">
        <v>49</v>
      </c>
      <c r="B32" s="2" t="s">
        <v>50</v>
      </c>
      <c r="C32" s="7"/>
      <c r="D32" s="28" t="n">
        <v>9580</v>
      </c>
      <c r="E32" s="29" t="n">
        <f aca="false">D32-SUM(G32:Y32)</f>
        <v>550</v>
      </c>
      <c r="F32" s="7"/>
      <c r="G32" s="93" t="n">
        <v>0</v>
      </c>
      <c r="H32" s="28" t="n">
        <v>0</v>
      </c>
      <c r="I32" s="28" t="n">
        <v>5402</v>
      </c>
      <c r="J32" s="94" t="n">
        <v>0</v>
      </c>
      <c r="K32" s="28" t="n">
        <v>0</v>
      </c>
      <c r="L32" s="28" t="n">
        <v>0</v>
      </c>
      <c r="M32" s="28" t="n">
        <v>0</v>
      </c>
      <c r="N32" s="28" t="n">
        <v>0</v>
      </c>
      <c r="O32" s="28" t="n">
        <v>0</v>
      </c>
      <c r="P32" s="28" t="n">
        <v>0</v>
      </c>
      <c r="Q32" s="28" t="n">
        <v>0</v>
      </c>
      <c r="R32" s="28" t="n">
        <v>0</v>
      </c>
      <c r="S32" s="28" t="n">
        <v>1347</v>
      </c>
      <c r="T32" s="28" t="n">
        <v>0</v>
      </c>
      <c r="U32" s="94" t="n">
        <v>2281</v>
      </c>
      <c r="V32" s="28" t="n">
        <v>0</v>
      </c>
      <c r="W32" s="28" t="n">
        <v>0</v>
      </c>
      <c r="X32" s="28" t="n">
        <v>0</v>
      </c>
      <c r="Y32" s="95" t="n">
        <v>0</v>
      </c>
      <c r="Z32" s="7"/>
      <c r="AA32" s="95" t="n">
        <v>9030</v>
      </c>
      <c r="AB32" s="7"/>
      <c r="AC32" s="29" t="n">
        <v>5402</v>
      </c>
      <c r="AD32" s="29" t="n">
        <v>0</v>
      </c>
      <c r="AE32" s="96" t="n">
        <v>0</v>
      </c>
      <c r="AF32" s="29" t="n">
        <v>1347</v>
      </c>
      <c r="AG32" s="97" t="n">
        <v>2281</v>
      </c>
      <c r="AH32" s="96" t="n">
        <v>0</v>
      </c>
      <c r="AI32" s="97" t="n">
        <v>0</v>
      </c>
      <c r="AJ32" s="7"/>
      <c r="AK32" s="28" t="n">
        <v>5402</v>
      </c>
      <c r="AL32" s="28" t="n">
        <v>3628</v>
      </c>
      <c r="AM32" s="28" t="n">
        <v>0</v>
      </c>
      <c r="AN32" s="94" t="n">
        <v>0</v>
      </c>
      <c r="AO32" s="28"/>
      <c r="AP32" s="69" t="n">
        <v>0.563883089770355</v>
      </c>
      <c r="AQ32" s="40" t="n">
        <v>0.378705636743215</v>
      </c>
      <c r="AR32" s="40" t="n">
        <v>0</v>
      </c>
      <c r="AS32" s="70" t="n">
        <v>0</v>
      </c>
      <c r="AT32" s="7"/>
    </row>
    <row r="33" customFormat="false" ht="12.75" hidden="false" customHeight="false" outlineLevel="0" collapsed="false">
      <c r="A33" s="31" t="s">
        <v>51</v>
      </c>
      <c r="B33" s="2" t="s">
        <v>50</v>
      </c>
      <c r="C33" s="7"/>
      <c r="D33" s="28" t="n">
        <v>15995</v>
      </c>
      <c r="E33" s="29" t="n">
        <f aca="false">D33-SUM(G33:Y33)</f>
        <v>0</v>
      </c>
      <c r="F33" s="7"/>
      <c r="G33" s="93" t="n">
        <v>0</v>
      </c>
      <c r="H33" s="28" t="n">
        <v>0</v>
      </c>
      <c r="I33" s="28" t="n">
        <v>0</v>
      </c>
      <c r="J33" s="94" t="n">
        <v>0</v>
      </c>
      <c r="K33" s="28" t="n">
        <v>0</v>
      </c>
      <c r="L33" s="28" t="n">
        <v>0</v>
      </c>
      <c r="M33" s="28" t="n">
        <v>0</v>
      </c>
      <c r="N33" s="28" t="n">
        <v>0</v>
      </c>
      <c r="O33" s="28" t="n">
        <v>0</v>
      </c>
      <c r="P33" s="28" t="n">
        <v>0</v>
      </c>
      <c r="Q33" s="28" t="n">
        <v>0</v>
      </c>
      <c r="R33" s="28" t="n">
        <v>0</v>
      </c>
      <c r="S33" s="28" t="n">
        <v>15995</v>
      </c>
      <c r="T33" s="28" t="n">
        <v>0</v>
      </c>
      <c r="U33" s="94" t="n">
        <v>0</v>
      </c>
      <c r="V33" s="28" t="n">
        <v>0</v>
      </c>
      <c r="W33" s="28" t="n">
        <v>0</v>
      </c>
      <c r="X33" s="28" t="n">
        <v>0</v>
      </c>
      <c r="Y33" s="95" t="n">
        <v>0</v>
      </c>
      <c r="Z33" s="7"/>
      <c r="AA33" s="95" t="n">
        <v>15995</v>
      </c>
      <c r="AB33" s="7"/>
      <c r="AC33" s="29" t="n">
        <v>0</v>
      </c>
      <c r="AD33" s="29" t="n">
        <v>0</v>
      </c>
      <c r="AE33" s="96" t="n">
        <v>0</v>
      </c>
      <c r="AF33" s="29" t="n">
        <v>15995</v>
      </c>
      <c r="AG33" s="97" t="n">
        <v>0</v>
      </c>
      <c r="AH33" s="96" t="n">
        <v>0</v>
      </c>
      <c r="AI33" s="97" t="n">
        <v>0</v>
      </c>
      <c r="AJ33" s="7"/>
      <c r="AK33" s="28" t="n">
        <v>0</v>
      </c>
      <c r="AL33" s="28" t="n">
        <v>15995</v>
      </c>
      <c r="AM33" s="28" t="n">
        <v>0</v>
      </c>
      <c r="AN33" s="94" t="n">
        <v>0</v>
      </c>
      <c r="AO33" s="28"/>
      <c r="AP33" s="69" t="n">
        <v>0</v>
      </c>
      <c r="AQ33" s="40" t="n">
        <v>1</v>
      </c>
      <c r="AR33" s="40" t="n">
        <v>0</v>
      </c>
      <c r="AS33" s="70" t="n">
        <v>0</v>
      </c>
      <c r="AT33" s="7"/>
    </row>
    <row r="34" customFormat="false" ht="12.75" hidden="false" customHeight="false" outlineLevel="0" collapsed="false">
      <c r="A34" s="31" t="s">
        <v>52</v>
      </c>
      <c r="B34" s="2" t="s">
        <v>50</v>
      </c>
      <c r="C34" s="7"/>
      <c r="D34" s="28" t="n">
        <v>3413</v>
      </c>
      <c r="E34" s="29" t="n">
        <f aca="false">D34-SUM(G34:Y34)</f>
        <v>197</v>
      </c>
      <c r="F34" s="7"/>
      <c r="G34" s="93" t="n">
        <v>0</v>
      </c>
      <c r="H34" s="28" t="n">
        <v>0</v>
      </c>
      <c r="I34" s="28" t="n">
        <v>1925</v>
      </c>
      <c r="J34" s="94" t="n">
        <v>0</v>
      </c>
      <c r="K34" s="28" t="n">
        <v>0</v>
      </c>
      <c r="L34" s="28" t="n">
        <v>0</v>
      </c>
      <c r="M34" s="28" t="n">
        <v>0</v>
      </c>
      <c r="N34" s="28" t="n">
        <v>0</v>
      </c>
      <c r="O34" s="28" t="n">
        <v>0</v>
      </c>
      <c r="P34" s="28" t="n">
        <v>0</v>
      </c>
      <c r="Q34" s="28" t="n">
        <v>0</v>
      </c>
      <c r="R34" s="28" t="n">
        <v>0</v>
      </c>
      <c r="S34" s="28" t="n">
        <v>479</v>
      </c>
      <c r="T34" s="28" t="n">
        <v>0</v>
      </c>
      <c r="U34" s="94" t="n">
        <v>812</v>
      </c>
      <c r="V34" s="28" t="n">
        <v>0</v>
      </c>
      <c r="W34" s="28" t="n">
        <v>0</v>
      </c>
      <c r="X34" s="28" t="n">
        <v>0</v>
      </c>
      <c r="Y34" s="95" t="n">
        <v>0</v>
      </c>
      <c r="Z34" s="7"/>
      <c r="AA34" s="95" t="n">
        <v>3216</v>
      </c>
      <c r="AB34" s="7"/>
      <c r="AC34" s="29" t="n">
        <v>1925</v>
      </c>
      <c r="AD34" s="29" t="n">
        <v>0</v>
      </c>
      <c r="AE34" s="96" t="n">
        <v>0</v>
      </c>
      <c r="AF34" s="29" t="n">
        <v>479</v>
      </c>
      <c r="AG34" s="97" t="n">
        <v>812</v>
      </c>
      <c r="AH34" s="96" t="n">
        <v>0</v>
      </c>
      <c r="AI34" s="97" t="n">
        <v>0</v>
      </c>
      <c r="AJ34" s="7"/>
      <c r="AK34" s="28" t="n">
        <v>1925</v>
      </c>
      <c r="AL34" s="28" t="n">
        <v>1291</v>
      </c>
      <c r="AM34" s="28" t="n">
        <v>0</v>
      </c>
      <c r="AN34" s="94" t="n">
        <v>0</v>
      </c>
      <c r="AO34" s="28"/>
      <c r="AP34" s="69" t="n">
        <v>0.564019923820686</v>
      </c>
      <c r="AQ34" s="40" t="n">
        <v>0.378259595663639</v>
      </c>
      <c r="AR34" s="40" t="n">
        <v>0</v>
      </c>
      <c r="AS34" s="70" t="n">
        <v>0</v>
      </c>
      <c r="AT34" s="7"/>
    </row>
    <row r="35" customFormat="false" ht="12.75" hidden="false" customHeight="false" outlineLevel="0" collapsed="false">
      <c r="A35" s="31" t="s">
        <v>53</v>
      </c>
      <c r="B35" s="2" t="s">
        <v>54</v>
      </c>
      <c r="C35" s="7"/>
      <c r="D35" s="28" t="n">
        <v>3975</v>
      </c>
      <c r="E35" s="29" t="n">
        <f aca="false">D35-SUM(G35:Y35)</f>
        <v>0</v>
      </c>
      <c r="F35" s="7"/>
      <c r="G35" s="93" t="n">
        <v>0</v>
      </c>
      <c r="H35" s="28" t="n">
        <v>0</v>
      </c>
      <c r="I35" s="28" t="n">
        <v>0</v>
      </c>
      <c r="J35" s="94" t="n">
        <v>0</v>
      </c>
      <c r="K35" s="28" t="n">
        <v>0</v>
      </c>
      <c r="L35" s="28" t="n">
        <v>0</v>
      </c>
      <c r="M35" s="28" t="n">
        <v>0</v>
      </c>
      <c r="N35" s="28" t="n">
        <v>0</v>
      </c>
      <c r="O35" s="28" t="n">
        <v>0</v>
      </c>
      <c r="P35" s="28" t="n">
        <v>0</v>
      </c>
      <c r="Q35" s="28" t="n">
        <v>0</v>
      </c>
      <c r="R35" s="28" t="n">
        <v>0</v>
      </c>
      <c r="S35" s="28" t="n">
        <v>0</v>
      </c>
      <c r="T35" s="28" t="n">
        <v>0</v>
      </c>
      <c r="U35" s="94" t="n">
        <v>3975</v>
      </c>
      <c r="V35" s="28" t="n">
        <v>0</v>
      </c>
      <c r="W35" s="28" t="n">
        <v>0</v>
      </c>
      <c r="X35" s="28" t="n">
        <v>0</v>
      </c>
      <c r="Y35" s="95" t="n">
        <v>0</v>
      </c>
      <c r="Z35" s="7"/>
      <c r="AA35" s="95" t="n">
        <v>3975</v>
      </c>
      <c r="AB35" s="7"/>
      <c r="AC35" s="29" t="n">
        <v>0</v>
      </c>
      <c r="AD35" s="29" t="n">
        <v>0</v>
      </c>
      <c r="AE35" s="96" t="n">
        <v>0</v>
      </c>
      <c r="AF35" s="29" t="n">
        <v>0</v>
      </c>
      <c r="AG35" s="97" t="n">
        <v>3975</v>
      </c>
      <c r="AH35" s="96" t="n">
        <v>0</v>
      </c>
      <c r="AI35" s="97" t="n">
        <v>0</v>
      </c>
      <c r="AJ35" s="7"/>
      <c r="AK35" s="28" t="n">
        <v>0</v>
      </c>
      <c r="AL35" s="28" t="n">
        <v>3975</v>
      </c>
      <c r="AM35" s="28" t="n">
        <v>0</v>
      </c>
      <c r="AN35" s="94" t="n">
        <v>0</v>
      </c>
      <c r="AO35" s="28"/>
      <c r="AP35" s="69" t="n">
        <v>0</v>
      </c>
      <c r="AQ35" s="40" t="n">
        <v>1</v>
      </c>
      <c r="AR35" s="40" t="n">
        <v>0</v>
      </c>
      <c r="AS35" s="70" t="n">
        <v>0</v>
      </c>
      <c r="AT35" s="7"/>
    </row>
    <row r="36" customFormat="false" ht="12.75" hidden="false" customHeight="false" outlineLevel="0" collapsed="false">
      <c r="A36" s="31" t="s">
        <v>55</v>
      </c>
      <c r="B36" s="2" t="s">
        <v>54</v>
      </c>
      <c r="C36" s="7"/>
      <c r="D36" s="28" t="n">
        <v>3033</v>
      </c>
      <c r="E36" s="29" t="n">
        <f aca="false">D36-SUM(G36:Y36)</f>
        <v>90</v>
      </c>
      <c r="F36" s="7"/>
      <c r="G36" s="93" t="n">
        <v>1710</v>
      </c>
      <c r="H36" s="28" t="n">
        <v>0</v>
      </c>
      <c r="I36" s="28" t="n">
        <v>0</v>
      </c>
      <c r="J36" s="94" t="n">
        <v>0</v>
      </c>
      <c r="K36" s="28" t="n">
        <v>0</v>
      </c>
      <c r="L36" s="28" t="n">
        <v>0</v>
      </c>
      <c r="M36" s="28" t="n">
        <v>0</v>
      </c>
      <c r="N36" s="28" t="n">
        <v>0</v>
      </c>
      <c r="O36" s="28" t="n">
        <v>0</v>
      </c>
      <c r="P36" s="28" t="n">
        <v>0</v>
      </c>
      <c r="Q36" s="28" t="n">
        <v>0</v>
      </c>
      <c r="R36" s="28" t="n">
        <v>0</v>
      </c>
      <c r="S36" s="28" t="n">
        <v>0</v>
      </c>
      <c r="T36" s="28" t="n">
        <v>172</v>
      </c>
      <c r="U36" s="94" t="n">
        <v>1061</v>
      </c>
      <c r="V36" s="28" t="n">
        <v>0</v>
      </c>
      <c r="W36" s="28" t="n">
        <v>0</v>
      </c>
      <c r="X36" s="28" t="n">
        <v>0</v>
      </c>
      <c r="Y36" s="95" t="n">
        <v>0</v>
      </c>
      <c r="Z36" s="7"/>
      <c r="AA36" s="95" t="n">
        <v>2943</v>
      </c>
      <c r="AB36" s="7"/>
      <c r="AC36" s="29" t="n">
        <v>0</v>
      </c>
      <c r="AD36" s="29" t="n">
        <v>1710</v>
      </c>
      <c r="AE36" s="96" t="n">
        <v>0</v>
      </c>
      <c r="AF36" s="29" t="n">
        <v>0</v>
      </c>
      <c r="AG36" s="97" t="n">
        <v>1233</v>
      </c>
      <c r="AH36" s="96" t="n">
        <v>0</v>
      </c>
      <c r="AI36" s="97" t="n">
        <v>0</v>
      </c>
      <c r="AJ36" s="7"/>
      <c r="AK36" s="28" t="n">
        <v>1710</v>
      </c>
      <c r="AL36" s="28" t="n">
        <v>1233</v>
      </c>
      <c r="AM36" s="28" t="n">
        <v>0</v>
      </c>
      <c r="AN36" s="94" t="n">
        <v>0</v>
      </c>
      <c r="AO36" s="28"/>
      <c r="AP36" s="69" t="n">
        <v>0.56379821958457</v>
      </c>
      <c r="AQ36" s="40" t="n">
        <v>0.406528189910979</v>
      </c>
      <c r="AR36" s="40" t="n">
        <v>0</v>
      </c>
      <c r="AS36" s="70" t="n">
        <v>0</v>
      </c>
      <c r="AT36" s="7"/>
    </row>
    <row r="37" customFormat="false" ht="12.75" hidden="false" customHeight="false" outlineLevel="0" collapsed="false">
      <c r="A37" s="31" t="s">
        <v>56</v>
      </c>
      <c r="B37" s="2" t="s">
        <v>57</v>
      </c>
      <c r="C37" s="7"/>
      <c r="D37" s="28" t="n">
        <v>84909</v>
      </c>
      <c r="E37" s="29" t="n">
        <f aca="false">D37-SUM(G37:Y37)</f>
        <v>2496</v>
      </c>
      <c r="F37" s="7"/>
      <c r="G37" s="93" t="n">
        <v>47881</v>
      </c>
      <c r="H37" s="28" t="n">
        <v>0</v>
      </c>
      <c r="I37" s="28" t="n">
        <v>0</v>
      </c>
      <c r="J37" s="94" t="n">
        <v>0</v>
      </c>
      <c r="K37" s="28" t="n">
        <v>0</v>
      </c>
      <c r="L37" s="28" t="n">
        <v>0</v>
      </c>
      <c r="M37" s="28" t="n">
        <v>0</v>
      </c>
      <c r="N37" s="28" t="n">
        <v>0</v>
      </c>
      <c r="O37" s="28" t="n">
        <v>0</v>
      </c>
      <c r="P37" s="28" t="n">
        <v>0</v>
      </c>
      <c r="Q37" s="28" t="n">
        <v>0</v>
      </c>
      <c r="R37" s="28" t="n">
        <v>0</v>
      </c>
      <c r="S37" s="28" t="n">
        <v>0</v>
      </c>
      <c r="T37" s="28" t="n">
        <v>4817</v>
      </c>
      <c r="U37" s="94" t="n">
        <v>29715</v>
      </c>
      <c r="V37" s="28" t="n">
        <v>0</v>
      </c>
      <c r="W37" s="28" t="n">
        <v>0</v>
      </c>
      <c r="X37" s="28" t="n">
        <v>0</v>
      </c>
      <c r="Y37" s="95" t="n">
        <v>0</v>
      </c>
      <c r="Z37" s="7"/>
      <c r="AA37" s="95" t="n">
        <v>82413</v>
      </c>
      <c r="AB37" s="7"/>
      <c r="AC37" s="29" t="n">
        <v>0</v>
      </c>
      <c r="AD37" s="29" t="n">
        <v>47881</v>
      </c>
      <c r="AE37" s="96" t="n">
        <v>0</v>
      </c>
      <c r="AF37" s="29" t="n">
        <v>0</v>
      </c>
      <c r="AG37" s="97" t="n">
        <v>34532</v>
      </c>
      <c r="AH37" s="96" t="n">
        <v>0</v>
      </c>
      <c r="AI37" s="97" t="n">
        <v>0</v>
      </c>
      <c r="AJ37" s="7"/>
      <c r="AK37" s="28" t="n">
        <v>47881</v>
      </c>
      <c r="AL37" s="28" t="n">
        <v>34532</v>
      </c>
      <c r="AM37" s="28" t="n">
        <v>0</v>
      </c>
      <c r="AN37" s="94" t="n">
        <v>0</v>
      </c>
      <c r="AO37" s="28"/>
      <c r="AP37" s="69" t="n">
        <v>0.563909597333616</v>
      </c>
      <c r="AQ37" s="40" t="n">
        <v>0.406694225582683</v>
      </c>
      <c r="AR37" s="40" t="n">
        <v>0</v>
      </c>
      <c r="AS37" s="70" t="n">
        <v>0</v>
      </c>
      <c r="AT37" s="7"/>
    </row>
    <row r="38" customFormat="false" ht="12.75" hidden="false" customHeight="false" outlineLevel="0" collapsed="false">
      <c r="A38" s="31" t="s">
        <v>58</v>
      </c>
      <c r="B38" s="2" t="s">
        <v>57</v>
      </c>
      <c r="C38" s="7"/>
      <c r="D38" s="28" t="n">
        <v>14349</v>
      </c>
      <c r="E38" s="29" t="n">
        <f aca="false">D38-SUM(G38:Y38)</f>
        <v>423</v>
      </c>
      <c r="F38" s="7"/>
      <c r="G38" s="93" t="n">
        <v>3535</v>
      </c>
      <c r="H38" s="28" t="n">
        <v>0</v>
      </c>
      <c r="I38" s="28" t="n">
        <v>4555</v>
      </c>
      <c r="J38" s="94" t="n">
        <v>0</v>
      </c>
      <c r="K38" s="28" t="n">
        <v>0</v>
      </c>
      <c r="L38" s="28" t="n">
        <v>0</v>
      </c>
      <c r="M38" s="28" t="n">
        <v>0</v>
      </c>
      <c r="N38" s="28" t="n">
        <v>0</v>
      </c>
      <c r="O38" s="28" t="n">
        <v>0</v>
      </c>
      <c r="P38" s="28" t="n">
        <v>0</v>
      </c>
      <c r="Q38" s="28" t="n">
        <v>0</v>
      </c>
      <c r="R38" s="28" t="n">
        <v>0</v>
      </c>
      <c r="S38" s="28" t="n">
        <v>0</v>
      </c>
      <c r="T38" s="28" t="n">
        <v>814</v>
      </c>
      <c r="U38" s="94" t="n">
        <v>5022</v>
      </c>
      <c r="V38" s="28" t="n">
        <v>0</v>
      </c>
      <c r="W38" s="28" t="n">
        <v>0</v>
      </c>
      <c r="X38" s="28" t="n">
        <v>0</v>
      </c>
      <c r="Y38" s="95" t="n">
        <v>0</v>
      </c>
      <c r="Z38" s="7"/>
      <c r="AA38" s="95" t="n">
        <v>13926</v>
      </c>
      <c r="AB38" s="7"/>
      <c r="AC38" s="29" t="n">
        <v>4555</v>
      </c>
      <c r="AD38" s="29" t="n">
        <v>3535</v>
      </c>
      <c r="AE38" s="96" t="n">
        <v>0</v>
      </c>
      <c r="AF38" s="29" t="n">
        <v>0</v>
      </c>
      <c r="AG38" s="97" t="n">
        <v>5836</v>
      </c>
      <c r="AH38" s="96" t="n">
        <v>0</v>
      </c>
      <c r="AI38" s="97" t="n">
        <v>0</v>
      </c>
      <c r="AJ38" s="7"/>
      <c r="AK38" s="28" t="n">
        <v>8090</v>
      </c>
      <c r="AL38" s="28" t="n">
        <v>5836</v>
      </c>
      <c r="AM38" s="28" t="n">
        <v>0</v>
      </c>
      <c r="AN38" s="94" t="n">
        <v>0</v>
      </c>
      <c r="AO38" s="28"/>
      <c r="AP38" s="69" t="n">
        <v>0.563802355564848</v>
      </c>
      <c r="AQ38" s="40" t="n">
        <v>0.406718238204753</v>
      </c>
      <c r="AR38" s="40" t="n">
        <v>0</v>
      </c>
      <c r="AS38" s="70" t="n">
        <v>0</v>
      </c>
      <c r="AT38" s="7"/>
    </row>
    <row r="39" customFormat="false" ht="12.75" hidden="false" customHeight="false" outlineLevel="0" collapsed="false">
      <c r="A39" s="31" t="s">
        <v>59</v>
      </c>
      <c r="B39" s="2" t="s">
        <v>57</v>
      </c>
      <c r="C39" s="7"/>
      <c r="D39" s="28" t="n">
        <v>38321</v>
      </c>
      <c r="E39" s="29" t="n">
        <f aca="false">D39-SUM(G39:Y39)</f>
        <v>1127</v>
      </c>
      <c r="F39" s="7"/>
      <c r="G39" s="93" t="n">
        <v>18879</v>
      </c>
      <c r="H39" s="28" t="n">
        <v>0</v>
      </c>
      <c r="I39" s="28" t="n">
        <v>2730</v>
      </c>
      <c r="J39" s="94" t="n">
        <v>0</v>
      </c>
      <c r="K39" s="28" t="n">
        <v>0</v>
      </c>
      <c r="L39" s="28" t="n">
        <v>0</v>
      </c>
      <c r="M39" s="28" t="n">
        <v>0</v>
      </c>
      <c r="N39" s="28" t="n">
        <v>0</v>
      </c>
      <c r="O39" s="28" t="n">
        <v>0</v>
      </c>
      <c r="P39" s="28" t="n">
        <v>0</v>
      </c>
      <c r="Q39" s="28" t="n">
        <v>0</v>
      </c>
      <c r="R39" s="28" t="n">
        <v>0</v>
      </c>
      <c r="S39" s="28" t="n">
        <v>0</v>
      </c>
      <c r="T39" s="28" t="n">
        <v>2174</v>
      </c>
      <c r="U39" s="94" t="n">
        <v>13411</v>
      </c>
      <c r="V39" s="28" t="n">
        <v>0</v>
      </c>
      <c r="W39" s="28" t="n">
        <v>0</v>
      </c>
      <c r="X39" s="28" t="n">
        <v>0</v>
      </c>
      <c r="Y39" s="95" t="n">
        <v>0</v>
      </c>
      <c r="Z39" s="7"/>
      <c r="AA39" s="95" t="n">
        <v>37194</v>
      </c>
      <c r="AB39" s="7"/>
      <c r="AC39" s="29" t="n">
        <v>2730</v>
      </c>
      <c r="AD39" s="29" t="n">
        <v>18879</v>
      </c>
      <c r="AE39" s="96" t="n">
        <v>0</v>
      </c>
      <c r="AF39" s="29" t="n">
        <v>0</v>
      </c>
      <c r="AG39" s="97" t="n">
        <v>15585</v>
      </c>
      <c r="AH39" s="96" t="n">
        <v>0</v>
      </c>
      <c r="AI39" s="97" t="n">
        <v>0</v>
      </c>
      <c r="AJ39" s="7"/>
      <c r="AK39" s="28" t="n">
        <v>21609</v>
      </c>
      <c r="AL39" s="28" t="n">
        <v>15585</v>
      </c>
      <c r="AM39" s="28" t="n">
        <v>0</v>
      </c>
      <c r="AN39" s="94" t="n">
        <v>0</v>
      </c>
      <c r="AO39" s="28"/>
      <c r="AP39" s="69" t="n">
        <v>0.563894470394823</v>
      </c>
      <c r="AQ39" s="40" t="n">
        <v>0.406696067430391</v>
      </c>
      <c r="AR39" s="40" t="n">
        <v>0</v>
      </c>
      <c r="AS39" s="70" t="n">
        <v>0</v>
      </c>
      <c r="AT39" s="7"/>
    </row>
    <row r="40" customFormat="false" ht="12.75" hidden="false" customHeight="false" outlineLevel="0" collapsed="false">
      <c r="A40" s="31" t="s">
        <v>60</v>
      </c>
      <c r="B40" s="2" t="s">
        <v>57</v>
      </c>
      <c r="C40" s="7"/>
      <c r="D40" s="28" t="n">
        <v>49631</v>
      </c>
      <c r="E40" s="29" t="n">
        <f aca="false">D40-SUM(G40:Y40)</f>
        <v>1459</v>
      </c>
      <c r="F40" s="7"/>
      <c r="G40" s="93" t="n">
        <v>27987</v>
      </c>
      <c r="H40" s="28" t="n">
        <v>0</v>
      </c>
      <c r="I40" s="28" t="n">
        <v>0</v>
      </c>
      <c r="J40" s="94" t="n">
        <v>0</v>
      </c>
      <c r="K40" s="28" t="n">
        <v>0</v>
      </c>
      <c r="L40" s="28" t="n">
        <v>0</v>
      </c>
      <c r="M40" s="28" t="n">
        <v>0</v>
      </c>
      <c r="N40" s="28" t="n">
        <v>0</v>
      </c>
      <c r="O40" s="28" t="n">
        <v>0</v>
      </c>
      <c r="P40" s="28" t="n">
        <v>0</v>
      </c>
      <c r="Q40" s="28" t="n">
        <v>0</v>
      </c>
      <c r="R40" s="28" t="n">
        <v>0</v>
      </c>
      <c r="S40" s="28" t="n">
        <v>0</v>
      </c>
      <c r="T40" s="28" t="n">
        <v>2815</v>
      </c>
      <c r="U40" s="94" t="n">
        <v>17370</v>
      </c>
      <c r="V40" s="28" t="n">
        <v>0</v>
      </c>
      <c r="W40" s="28" t="n">
        <v>0</v>
      </c>
      <c r="X40" s="28" t="n">
        <v>0</v>
      </c>
      <c r="Y40" s="95" t="n">
        <v>0</v>
      </c>
      <c r="Z40" s="7"/>
      <c r="AA40" s="95" t="n">
        <v>48172</v>
      </c>
      <c r="AB40" s="7"/>
      <c r="AC40" s="29" t="n">
        <v>0</v>
      </c>
      <c r="AD40" s="29" t="n">
        <v>27987</v>
      </c>
      <c r="AE40" s="96" t="n">
        <v>0</v>
      </c>
      <c r="AF40" s="29" t="n">
        <v>0</v>
      </c>
      <c r="AG40" s="97" t="n">
        <v>20185</v>
      </c>
      <c r="AH40" s="96" t="n">
        <v>0</v>
      </c>
      <c r="AI40" s="97" t="n">
        <v>0</v>
      </c>
      <c r="AJ40" s="7"/>
      <c r="AK40" s="28" t="n">
        <v>27987</v>
      </c>
      <c r="AL40" s="28" t="n">
        <v>20185</v>
      </c>
      <c r="AM40" s="28" t="n">
        <v>0</v>
      </c>
      <c r="AN40" s="94" t="n">
        <v>0</v>
      </c>
      <c r="AO40" s="28"/>
      <c r="AP40" s="69" t="n">
        <v>0.563901593761963</v>
      </c>
      <c r="AQ40" s="40" t="n">
        <v>0.406701456750821</v>
      </c>
      <c r="AR40" s="40" t="n">
        <v>0</v>
      </c>
      <c r="AS40" s="70" t="n">
        <v>0</v>
      </c>
      <c r="AT40" s="7"/>
    </row>
    <row r="41" customFormat="false" ht="12.75" hidden="false" customHeight="false" outlineLevel="0" collapsed="false">
      <c r="A41" s="31" t="s">
        <v>61</v>
      </c>
      <c r="B41" s="2" t="s">
        <v>62</v>
      </c>
      <c r="C41" s="7"/>
      <c r="D41" s="28" t="n">
        <v>23033</v>
      </c>
      <c r="E41" s="29" t="n">
        <f aca="false">D41-SUM(G41:Y41)</f>
        <v>678</v>
      </c>
      <c r="F41" s="7"/>
      <c r="G41" s="93" t="n">
        <v>12988</v>
      </c>
      <c r="H41" s="28" t="n">
        <v>0</v>
      </c>
      <c r="I41" s="28" t="n">
        <v>0</v>
      </c>
      <c r="J41" s="94" t="n">
        <v>0</v>
      </c>
      <c r="K41" s="28" t="n">
        <v>0</v>
      </c>
      <c r="L41" s="28" t="n">
        <v>0</v>
      </c>
      <c r="M41" s="28" t="n">
        <v>0</v>
      </c>
      <c r="N41" s="28" t="n">
        <v>0</v>
      </c>
      <c r="O41" s="28" t="n">
        <v>0</v>
      </c>
      <c r="P41" s="28" t="n">
        <v>0</v>
      </c>
      <c r="Q41" s="28" t="n">
        <v>0</v>
      </c>
      <c r="R41" s="28" t="n">
        <v>0</v>
      </c>
      <c r="S41" s="28" t="n">
        <v>0</v>
      </c>
      <c r="T41" s="28" t="n">
        <v>1307</v>
      </c>
      <c r="U41" s="94" t="n">
        <v>8060</v>
      </c>
      <c r="V41" s="28" t="n">
        <v>0</v>
      </c>
      <c r="W41" s="28" t="n">
        <v>0</v>
      </c>
      <c r="X41" s="28" t="n">
        <v>0</v>
      </c>
      <c r="Y41" s="95" t="n">
        <v>0</v>
      </c>
      <c r="Z41" s="7"/>
      <c r="AA41" s="95" t="n">
        <v>22355</v>
      </c>
      <c r="AB41" s="7"/>
      <c r="AC41" s="29" t="n">
        <v>0</v>
      </c>
      <c r="AD41" s="29" t="n">
        <v>12988</v>
      </c>
      <c r="AE41" s="96" t="n">
        <v>0</v>
      </c>
      <c r="AF41" s="29" t="n">
        <v>0</v>
      </c>
      <c r="AG41" s="97" t="n">
        <v>9367</v>
      </c>
      <c r="AH41" s="96" t="n">
        <v>0</v>
      </c>
      <c r="AI41" s="97" t="n">
        <v>0</v>
      </c>
      <c r="AJ41" s="7"/>
      <c r="AK41" s="28" t="n">
        <v>12988</v>
      </c>
      <c r="AL41" s="28" t="n">
        <v>9367</v>
      </c>
      <c r="AM41" s="28" t="n">
        <v>0</v>
      </c>
      <c r="AN41" s="94" t="n">
        <v>0</v>
      </c>
      <c r="AO41" s="28"/>
      <c r="AP41" s="69" t="n">
        <v>0.563886597490557</v>
      </c>
      <c r="AQ41" s="40" t="n">
        <v>0.40667737593887</v>
      </c>
      <c r="AR41" s="40" t="n">
        <v>0</v>
      </c>
      <c r="AS41" s="70" t="n">
        <v>0</v>
      </c>
      <c r="AT41" s="7"/>
    </row>
    <row r="42" customFormat="false" ht="12.75" hidden="false" customHeight="false" outlineLevel="0" collapsed="false">
      <c r="A42" s="31" t="s">
        <v>63</v>
      </c>
      <c r="B42" s="2" t="s">
        <v>62</v>
      </c>
      <c r="C42" s="7"/>
      <c r="D42" s="28" t="n">
        <v>13795</v>
      </c>
      <c r="E42" s="29" t="n">
        <f aca="false">D42-SUM(G42:Y42)</f>
        <v>406</v>
      </c>
      <c r="F42" s="7"/>
      <c r="G42" s="93" t="n">
        <v>7778</v>
      </c>
      <c r="H42" s="28" t="n">
        <v>0</v>
      </c>
      <c r="I42" s="28" t="n">
        <v>0</v>
      </c>
      <c r="J42" s="94" t="n">
        <v>0</v>
      </c>
      <c r="K42" s="28" t="n">
        <v>0</v>
      </c>
      <c r="L42" s="28" t="n">
        <v>0</v>
      </c>
      <c r="M42" s="28" t="n">
        <v>0</v>
      </c>
      <c r="N42" s="28" t="n">
        <v>0</v>
      </c>
      <c r="O42" s="28" t="n">
        <v>0</v>
      </c>
      <c r="P42" s="28" t="n">
        <v>0</v>
      </c>
      <c r="Q42" s="28" t="n">
        <v>0</v>
      </c>
      <c r="R42" s="28" t="n">
        <v>0</v>
      </c>
      <c r="S42" s="28" t="n">
        <v>0</v>
      </c>
      <c r="T42" s="28" t="n">
        <v>783</v>
      </c>
      <c r="U42" s="94" t="n">
        <v>4828</v>
      </c>
      <c r="V42" s="28" t="n">
        <v>0</v>
      </c>
      <c r="W42" s="28" t="n">
        <v>0</v>
      </c>
      <c r="X42" s="28" t="n">
        <v>0</v>
      </c>
      <c r="Y42" s="95" t="n">
        <v>0</v>
      </c>
      <c r="Z42" s="7"/>
      <c r="AA42" s="95" t="n">
        <v>13389</v>
      </c>
      <c r="AB42" s="7"/>
      <c r="AC42" s="29" t="n">
        <v>0</v>
      </c>
      <c r="AD42" s="29" t="n">
        <v>7778</v>
      </c>
      <c r="AE42" s="96" t="n">
        <v>0</v>
      </c>
      <c r="AF42" s="29" t="n">
        <v>0</v>
      </c>
      <c r="AG42" s="97" t="n">
        <v>5611</v>
      </c>
      <c r="AH42" s="96" t="n">
        <v>0</v>
      </c>
      <c r="AI42" s="97" t="n">
        <v>0</v>
      </c>
      <c r="AJ42" s="7"/>
      <c r="AK42" s="28" t="n">
        <v>7778</v>
      </c>
      <c r="AL42" s="28" t="n">
        <v>5611</v>
      </c>
      <c r="AM42" s="28" t="n">
        <v>0</v>
      </c>
      <c r="AN42" s="94" t="n">
        <v>0</v>
      </c>
      <c r="AO42" s="28"/>
      <c r="AP42" s="69" t="n">
        <v>0.563827473722363</v>
      </c>
      <c r="AQ42" s="40" t="n">
        <v>0.406741573033708</v>
      </c>
      <c r="AR42" s="40" t="n">
        <v>0</v>
      </c>
      <c r="AS42" s="70" t="n">
        <v>0</v>
      </c>
      <c r="AT42" s="7"/>
    </row>
    <row r="43" customFormat="false" ht="12.75" hidden="false" customHeight="false" outlineLevel="0" collapsed="false">
      <c r="A43" s="31" t="s">
        <v>64</v>
      </c>
      <c r="B43" s="2" t="s">
        <v>65</v>
      </c>
      <c r="C43" s="7"/>
      <c r="D43" s="28" t="n">
        <v>11418</v>
      </c>
      <c r="E43" s="29" t="n">
        <f aca="false">D43-SUM(G43:Y43)</f>
        <v>0</v>
      </c>
      <c r="F43" s="7"/>
      <c r="G43" s="93" t="n">
        <v>0</v>
      </c>
      <c r="H43" s="28" t="n">
        <v>0</v>
      </c>
      <c r="I43" s="28" t="n">
        <v>0</v>
      </c>
      <c r="J43" s="94" t="n">
        <v>0</v>
      </c>
      <c r="K43" s="28" t="n">
        <v>0</v>
      </c>
      <c r="L43" s="28" t="n">
        <v>11418</v>
      </c>
      <c r="M43" s="28" t="n">
        <v>0</v>
      </c>
      <c r="N43" s="28" t="n">
        <v>0</v>
      </c>
      <c r="O43" s="28" t="n">
        <v>0</v>
      </c>
      <c r="P43" s="28" t="n">
        <v>0</v>
      </c>
      <c r="Q43" s="28" t="n">
        <v>0</v>
      </c>
      <c r="R43" s="28" t="n">
        <v>0</v>
      </c>
      <c r="S43" s="28" t="n">
        <v>0</v>
      </c>
      <c r="T43" s="28" t="n">
        <v>0</v>
      </c>
      <c r="U43" s="94" t="n">
        <v>0</v>
      </c>
      <c r="V43" s="28" t="n">
        <v>0</v>
      </c>
      <c r="W43" s="28" t="n">
        <v>0</v>
      </c>
      <c r="X43" s="28" t="n">
        <v>0</v>
      </c>
      <c r="Y43" s="95" t="n">
        <v>0</v>
      </c>
      <c r="Z43" s="7"/>
      <c r="AA43" s="95" t="n">
        <v>11418</v>
      </c>
      <c r="AB43" s="7"/>
      <c r="AC43" s="29" t="n">
        <v>0</v>
      </c>
      <c r="AD43" s="29" t="n">
        <v>0</v>
      </c>
      <c r="AE43" s="96" t="n">
        <v>0</v>
      </c>
      <c r="AF43" s="29" t="n">
        <v>11418</v>
      </c>
      <c r="AG43" s="97" t="n">
        <v>0</v>
      </c>
      <c r="AH43" s="96" t="n">
        <v>0</v>
      </c>
      <c r="AI43" s="97" t="n">
        <v>0</v>
      </c>
      <c r="AJ43" s="7"/>
      <c r="AK43" s="28" t="n">
        <v>0</v>
      </c>
      <c r="AL43" s="28" t="n">
        <v>11418</v>
      </c>
      <c r="AM43" s="28" t="n">
        <v>0</v>
      </c>
      <c r="AN43" s="94" t="n">
        <v>0</v>
      </c>
      <c r="AO43" s="28"/>
      <c r="AP43" s="69" t="n">
        <v>0</v>
      </c>
      <c r="AQ43" s="40" t="n">
        <v>1</v>
      </c>
      <c r="AR43" s="40" t="n">
        <v>0</v>
      </c>
      <c r="AS43" s="70" t="n">
        <v>0</v>
      </c>
      <c r="AT43" s="7"/>
    </row>
    <row r="44" customFormat="false" ht="12.75" hidden="false" customHeight="false" outlineLevel="0" collapsed="false">
      <c r="A44" s="31" t="s">
        <v>66</v>
      </c>
      <c r="B44" s="2" t="s">
        <v>65</v>
      </c>
      <c r="C44" s="7"/>
      <c r="D44" s="28" t="n">
        <v>3413</v>
      </c>
      <c r="E44" s="29" t="n">
        <f aca="false">D44-SUM(G44:Y44)</f>
        <v>0</v>
      </c>
      <c r="F44" s="7"/>
      <c r="G44" s="93" t="n">
        <v>0</v>
      </c>
      <c r="H44" s="28" t="n">
        <v>0</v>
      </c>
      <c r="I44" s="28" t="n">
        <v>1925</v>
      </c>
      <c r="J44" s="94" t="n">
        <v>0</v>
      </c>
      <c r="K44" s="28" t="n">
        <v>0</v>
      </c>
      <c r="L44" s="28" t="n">
        <v>0</v>
      </c>
      <c r="M44" s="28" t="n">
        <v>0</v>
      </c>
      <c r="N44" s="28" t="n">
        <v>0</v>
      </c>
      <c r="O44" s="28" t="n">
        <v>0</v>
      </c>
      <c r="P44" s="28" t="n">
        <v>0</v>
      </c>
      <c r="Q44" s="28" t="n">
        <v>0</v>
      </c>
      <c r="R44" s="28" t="n">
        <v>0</v>
      </c>
      <c r="S44" s="28" t="n">
        <v>0</v>
      </c>
      <c r="T44" s="28" t="n">
        <v>0</v>
      </c>
      <c r="U44" s="94" t="n">
        <v>1488</v>
      </c>
      <c r="V44" s="28" t="n">
        <v>0</v>
      </c>
      <c r="W44" s="28" t="n">
        <v>0</v>
      </c>
      <c r="X44" s="28" t="n">
        <v>0</v>
      </c>
      <c r="Y44" s="95" t="n">
        <v>0</v>
      </c>
      <c r="Z44" s="7"/>
      <c r="AA44" s="95" t="n">
        <v>3413</v>
      </c>
      <c r="AB44" s="7"/>
      <c r="AC44" s="29" t="n">
        <v>1925</v>
      </c>
      <c r="AD44" s="29" t="n">
        <v>0</v>
      </c>
      <c r="AE44" s="96" t="n">
        <v>0</v>
      </c>
      <c r="AF44" s="29" t="n">
        <v>0</v>
      </c>
      <c r="AG44" s="97" t="n">
        <v>1488</v>
      </c>
      <c r="AH44" s="96" t="n">
        <v>0</v>
      </c>
      <c r="AI44" s="97" t="n">
        <v>0</v>
      </c>
      <c r="AJ44" s="7"/>
      <c r="AK44" s="28" t="n">
        <v>1925</v>
      </c>
      <c r="AL44" s="28" t="n">
        <v>1488</v>
      </c>
      <c r="AM44" s="28" t="n">
        <v>0</v>
      </c>
      <c r="AN44" s="94" t="n">
        <v>0</v>
      </c>
      <c r="AO44" s="28"/>
      <c r="AP44" s="69" t="n">
        <v>0.564019923820686</v>
      </c>
      <c r="AQ44" s="40" t="n">
        <v>0.435980076179314</v>
      </c>
      <c r="AR44" s="40" t="n">
        <v>0</v>
      </c>
      <c r="AS44" s="70" t="n">
        <v>0</v>
      </c>
      <c r="AT44" s="7"/>
    </row>
    <row r="45" customFormat="false" ht="12.75" hidden="false" customHeight="false" outlineLevel="0" collapsed="false">
      <c r="A45" s="31" t="s">
        <v>67</v>
      </c>
      <c r="B45" s="2" t="s">
        <v>68</v>
      </c>
      <c r="C45" s="7"/>
      <c r="D45" s="28" t="n">
        <v>3413</v>
      </c>
      <c r="E45" s="29" t="n">
        <f aca="false">D45-SUM(G45:Y45)</f>
        <v>1</v>
      </c>
      <c r="F45" s="7"/>
      <c r="G45" s="93" t="n">
        <v>1922</v>
      </c>
      <c r="H45" s="28" t="n">
        <v>0</v>
      </c>
      <c r="I45" s="28" t="n">
        <v>0</v>
      </c>
      <c r="J45" s="94" t="n">
        <v>0</v>
      </c>
      <c r="K45" s="28" t="n">
        <v>1489</v>
      </c>
      <c r="L45" s="28" t="n">
        <v>0</v>
      </c>
      <c r="M45" s="28" t="n">
        <v>0</v>
      </c>
      <c r="N45" s="28" t="n">
        <v>0</v>
      </c>
      <c r="O45" s="28" t="n">
        <v>0</v>
      </c>
      <c r="P45" s="28" t="n">
        <v>0</v>
      </c>
      <c r="Q45" s="28" t="n">
        <v>0</v>
      </c>
      <c r="R45" s="28" t="n">
        <v>0</v>
      </c>
      <c r="S45" s="28" t="n">
        <v>0</v>
      </c>
      <c r="T45" s="28" t="n">
        <v>0</v>
      </c>
      <c r="U45" s="94" t="n">
        <v>1</v>
      </c>
      <c r="V45" s="28" t="n">
        <v>0</v>
      </c>
      <c r="W45" s="28" t="n">
        <v>0</v>
      </c>
      <c r="X45" s="28" t="n">
        <v>0</v>
      </c>
      <c r="Y45" s="95" t="n">
        <v>0</v>
      </c>
      <c r="Z45" s="7"/>
      <c r="AA45" s="95" t="n">
        <v>3412</v>
      </c>
      <c r="AB45" s="7"/>
      <c r="AC45" s="29" t="n">
        <v>0</v>
      </c>
      <c r="AD45" s="29" t="n">
        <v>1922</v>
      </c>
      <c r="AE45" s="96" t="n">
        <v>0</v>
      </c>
      <c r="AF45" s="29" t="n">
        <v>1489</v>
      </c>
      <c r="AG45" s="97" t="n">
        <v>1</v>
      </c>
      <c r="AH45" s="96" t="n">
        <v>0</v>
      </c>
      <c r="AI45" s="97" t="n">
        <v>0</v>
      </c>
      <c r="AJ45" s="7"/>
      <c r="AK45" s="28" t="n">
        <v>1922</v>
      </c>
      <c r="AL45" s="28" t="n">
        <v>1490</v>
      </c>
      <c r="AM45" s="28" t="n">
        <v>0</v>
      </c>
      <c r="AN45" s="94" t="n">
        <v>0</v>
      </c>
      <c r="AO45" s="28"/>
      <c r="AP45" s="69" t="n">
        <v>0.563140931731614</v>
      </c>
      <c r="AQ45" s="40" t="n">
        <v>0.436566070905362</v>
      </c>
      <c r="AR45" s="40" t="n">
        <v>0</v>
      </c>
      <c r="AS45" s="70" t="n">
        <v>0</v>
      </c>
      <c r="AT45" s="7"/>
    </row>
    <row r="46" customFormat="false" ht="12.75" hidden="false" customHeight="false" outlineLevel="0" collapsed="false">
      <c r="A46" s="31" t="s">
        <v>69</v>
      </c>
      <c r="B46" s="2" t="s">
        <v>68</v>
      </c>
      <c r="C46" s="7"/>
      <c r="D46" s="28" t="n">
        <v>3975</v>
      </c>
      <c r="E46" s="29" t="n">
        <f aca="false">D46-SUM(G46:Y46)</f>
        <v>0</v>
      </c>
      <c r="F46" s="7"/>
      <c r="G46" s="93" t="n">
        <v>0</v>
      </c>
      <c r="H46" s="28" t="n">
        <v>0</v>
      </c>
      <c r="I46" s="28" t="n">
        <v>0</v>
      </c>
      <c r="J46" s="94" t="n">
        <v>0</v>
      </c>
      <c r="K46" s="28" t="n">
        <v>3975</v>
      </c>
      <c r="L46" s="28" t="n">
        <v>0</v>
      </c>
      <c r="M46" s="28" t="n">
        <v>0</v>
      </c>
      <c r="N46" s="28" t="n">
        <v>0</v>
      </c>
      <c r="O46" s="28" t="n">
        <v>0</v>
      </c>
      <c r="P46" s="28" t="n">
        <v>0</v>
      </c>
      <c r="Q46" s="28" t="n">
        <v>0</v>
      </c>
      <c r="R46" s="28" t="n">
        <v>0</v>
      </c>
      <c r="S46" s="28" t="n">
        <v>0</v>
      </c>
      <c r="T46" s="28" t="n">
        <v>0</v>
      </c>
      <c r="U46" s="94" t="n">
        <v>0</v>
      </c>
      <c r="V46" s="28" t="n">
        <v>0</v>
      </c>
      <c r="W46" s="28" t="n">
        <v>0</v>
      </c>
      <c r="X46" s="28" t="n">
        <v>0</v>
      </c>
      <c r="Y46" s="95" t="n">
        <v>0</v>
      </c>
      <c r="Z46" s="7"/>
      <c r="AA46" s="95" t="n">
        <v>3975</v>
      </c>
      <c r="AB46" s="7"/>
      <c r="AC46" s="29" t="n">
        <v>0</v>
      </c>
      <c r="AD46" s="29" t="n">
        <v>0</v>
      </c>
      <c r="AE46" s="96" t="n">
        <v>0</v>
      </c>
      <c r="AF46" s="29" t="n">
        <v>3975</v>
      </c>
      <c r="AG46" s="97" t="n">
        <v>0</v>
      </c>
      <c r="AH46" s="96" t="n">
        <v>0</v>
      </c>
      <c r="AI46" s="97" t="n">
        <v>0</v>
      </c>
      <c r="AJ46" s="7"/>
      <c r="AK46" s="28" t="n">
        <v>0</v>
      </c>
      <c r="AL46" s="28" t="n">
        <v>3975</v>
      </c>
      <c r="AM46" s="28" t="n">
        <v>0</v>
      </c>
      <c r="AN46" s="94" t="n">
        <v>0</v>
      </c>
      <c r="AO46" s="28"/>
      <c r="AP46" s="69" t="n">
        <v>0</v>
      </c>
      <c r="AQ46" s="40" t="n">
        <v>1</v>
      </c>
      <c r="AR46" s="40" t="n">
        <v>0</v>
      </c>
      <c r="AS46" s="70" t="n">
        <v>0</v>
      </c>
      <c r="AT46" s="7"/>
    </row>
    <row r="47" customFormat="false" ht="12.75" hidden="false" customHeight="false" outlineLevel="0" collapsed="false">
      <c r="A47" s="31" t="s">
        <v>70</v>
      </c>
      <c r="B47" s="2" t="s">
        <v>71</v>
      </c>
      <c r="C47" s="7"/>
      <c r="D47" s="28" t="n">
        <v>6820</v>
      </c>
      <c r="E47" s="29" t="n">
        <f aca="false">D47-SUM(G47:Y47)</f>
        <v>0</v>
      </c>
      <c r="F47" s="7"/>
      <c r="G47" s="93" t="n">
        <v>0</v>
      </c>
      <c r="H47" s="28" t="n">
        <v>0</v>
      </c>
      <c r="I47" s="28" t="n">
        <v>0</v>
      </c>
      <c r="J47" s="94" t="n">
        <v>0</v>
      </c>
      <c r="K47" s="28" t="n">
        <v>6820</v>
      </c>
      <c r="L47" s="28" t="n">
        <v>0</v>
      </c>
      <c r="M47" s="28" t="n">
        <v>0</v>
      </c>
      <c r="N47" s="28" t="n">
        <v>0</v>
      </c>
      <c r="O47" s="28" t="n">
        <v>0</v>
      </c>
      <c r="P47" s="28" t="n">
        <v>0</v>
      </c>
      <c r="Q47" s="28" t="n">
        <v>0</v>
      </c>
      <c r="R47" s="28" t="n">
        <v>0</v>
      </c>
      <c r="S47" s="28" t="n">
        <v>0</v>
      </c>
      <c r="T47" s="28" t="n">
        <v>0</v>
      </c>
      <c r="U47" s="94" t="n">
        <v>0</v>
      </c>
      <c r="V47" s="28" t="n">
        <v>0</v>
      </c>
      <c r="W47" s="28" t="n">
        <v>0</v>
      </c>
      <c r="X47" s="28" t="n">
        <v>0</v>
      </c>
      <c r="Y47" s="95" t="n">
        <v>0</v>
      </c>
      <c r="Z47" s="7"/>
      <c r="AA47" s="95" t="n">
        <v>6820</v>
      </c>
      <c r="AB47" s="7"/>
      <c r="AC47" s="29" t="n">
        <v>0</v>
      </c>
      <c r="AD47" s="29" t="n">
        <v>0</v>
      </c>
      <c r="AE47" s="96" t="n">
        <v>0</v>
      </c>
      <c r="AF47" s="29" t="n">
        <v>6820</v>
      </c>
      <c r="AG47" s="97" t="n">
        <v>0</v>
      </c>
      <c r="AH47" s="96" t="n">
        <v>0</v>
      </c>
      <c r="AI47" s="97" t="n">
        <v>0</v>
      </c>
      <c r="AJ47" s="7"/>
      <c r="AK47" s="28" t="n">
        <v>0</v>
      </c>
      <c r="AL47" s="28" t="n">
        <v>6820</v>
      </c>
      <c r="AM47" s="28" t="n">
        <v>0</v>
      </c>
      <c r="AN47" s="94" t="n">
        <v>0</v>
      </c>
      <c r="AO47" s="28"/>
      <c r="AP47" s="69" t="n">
        <v>0</v>
      </c>
      <c r="AQ47" s="40" t="n">
        <v>1</v>
      </c>
      <c r="AR47" s="40" t="n">
        <v>0</v>
      </c>
      <c r="AS47" s="70" t="n">
        <v>0</v>
      </c>
      <c r="AT47" s="7"/>
    </row>
    <row r="48" customFormat="false" ht="12.75" hidden="false" customHeight="false" outlineLevel="0" collapsed="false">
      <c r="A48" s="31" t="s">
        <v>72</v>
      </c>
      <c r="B48" s="2" t="s">
        <v>71</v>
      </c>
      <c r="C48" s="7"/>
      <c r="D48" s="28" t="n">
        <v>13948</v>
      </c>
      <c r="E48" s="29" t="n">
        <f aca="false">D48-SUM(G48:Y48)</f>
        <v>0</v>
      </c>
      <c r="F48" s="7"/>
      <c r="G48" s="93" t="n">
        <v>0</v>
      </c>
      <c r="H48" s="28" t="n">
        <v>0</v>
      </c>
      <c r="I48" s="28" t="n">
        <v>0</v>
      </c>
      <c r="J48" s="94" t="n">
        <v>0</v>
      </c>
      <c r="K48" s="28" t="n">
        <v>13948</v>
      </c>
      <c r="L48" s="28" t="n">
        <v>0</v>
      </c>
      <c r="M48" s="28" t="n">
        <v>0</v>
      </c>
      <c r="N48" s="28" t="n">
        <v>0</v>
      </c>
      <c r="O48" s="28" t="n">
        <v>0</v>
      </c>
      <c r="P48" s="28" t="n">
        <v>0</v>
      </c>
      <c r="Q48" s="28" t="n">
        <v>0</v>
      </c>
      <c r="R48" s="28" t="n">
        <v>0</v>
      </c>
      <c r="S48" s="28" t="n">
        <v>0</v>
      </c>
      <c r="T48" s="28" t="n">
        <v>0</v>
      </c>
      <c r="U48" s="94" t="n">
        <v>0</v>
      </c>
      <c r="V48" s="28" t="n">
        <v>0</v>
      </c>
      <c r="W48" s="28" t="n">
        <v>0</v>
      </c>
      <c r="X48" s="28" t="n">
        <v>0</v>
      </c>
      <c r="Y48" s="95" t="n">
        <v>0</v>
      </c>
      <c r="Z48" s="7"/>
      <c r="AA48" s="95" t="n">
        <v>13948</v>
      </c>
      <c r="AB48" s="7"/>
      <c r="AC48" s="29" t="n">
        <v>0</v>
      </c>
      <c r="AD48" s="29" t="n">
        <v>0</v>
      </c>
      <c r="AE48" s="96" t="n">
        <v>0</v>
      </c>
      <c r="AF48" s="29" t="n">
        <v>13948</v>
      </c>
      <c r="AG48" s="97" t="n">
        <v>0</v>
      </c>
      <c r="AH48" s="96" t="n">
        <v>0</v>
      </c>
      <c r="AI48" s="97" t="n">
        <v>0</v>
      </c>
      <c r="AJ48" s="7"/>
      <c r="AK48" s="28" t="n">
        <v>0</v>
      </c>
      <c r="AL48" s="28" t="n">
        <v>13948</v>
      </c>
      <c r="AM48" s="28" t="n">
        <v>0</v>
      </c>
      <c r="AN48" s="94" t="n">
        <v>0</v>
      </c>
      <c r="AO48" s="28"/>
      <c r="AP48" s="69" t="n">
        <v>0</v>
      </c>
      <c r="AQ48" s="40" t="n">
        <v>1</v>
      </c>
      <c r="AR48" s="40" t="n">
        <v>0</v>
      </c>
      <c r="AS48" s="70" t="n">
        <v>0</v>
      </c>
      <c r="AT48" s="7"/>
    </row>
    <row r="49" customFormat="false" ht="12.75" hidden="false" customHeight="false" outlineLevel="0" collapsed="false">
      <c r="A49" s="31" t="s">
        <v>73</v>
      </c>
      <c r="B49" s="2" t="s">
        <v>71</v>
      </c>
      <c r="C49" s="7"/>
      <c r="D49" s="28" t="n">
        <v>40403</v>
      </c>
      <c r="E49" s="29" t="n">
        <f aca="false">D49-SUM(G49:Y49)</f>
        <v>0</v>
      </c>
      <c r="F49" s="7"/>
      <c r="G49" s="93" t="n">
        <v>0</v>
      </c>
      <c r="H49" s="28" t="n">
        <v>0</v>
      </c>
      <c r="I49" s="28" t="n">
        <v>0</v>
      </c>
      <c r="J49" s="94" t="n">
        <v>0</v>
      </c>
      <c r="K49" s="28" t="n">
        <v>40403</v>
      </c>
      <c r="L49" s="28" t="n">
        <v>0</v>
      </c>
      <c r="M49" s="28" t="n">
        <v>0</v>
      </c>
      <c r="N49" s="28" t="n">
        <v>0</v>
      </c>
      <c r="O49" s="28" t="n">
        <v>0</v>
      </c>
      <c r="P49" s="28" t="n">
        <v>0</v>
      </c>
      <c r="Q49" s="28" t="n">
        <v>0</v>
      </c>
      <c r="R49" s="28" t="n">
        <v>0</v>
      </c>
      <c r="S49" s="28" t="n">
        <v>0</v>
      </c>
      <c r="T49" s="28" t="n">
        <v>0</v>
      </c>
      <c r="U49" s="94" t="n">
        <v>0</v>
      </c>
      <c r="V49" s="28" t="n">
        <v>0</v>
      </c>
      <c r="W49" s="28" t="n">
        <v>0</v>
      </c>
      <c r="X49" s="28" t="n">
        <v>0</v>
      </c>
      <c r="Y49" s="95" t="n">
        <v>0</v>
      </c>
      <c r="Z49" s="7"/>
      <c r="AA49" s="95" t="n">
        <v>40403</v>
      </c>
      <c r="AB49" s="7"/>
      <c r="AC49" s="29" t="n">
        <v>0</v>
      </c>
      <c r="AD49" s="29" t="n">
        <v>0</v>
      </c>
      <c r="AE49" s="96" t="n">
        <v>0</v>
      </c>
      <c r="AF49" s="29" t="n">
        <v>40403</v>
      </c>
      <c r="AG49" s="97" t="n">
        <v>0</v>
      </c>
      <c r="AH49" s="96" t="n">
        <v>0</v>
      </c>
      <c r="AI49" s="97" t="n">
        <v>0</v>
      </c>
      <c r="AJ49" s="7"/>
      <c r="AK49" s="28" t="n">
        <v>0</v>
      </c>
      <c r="AL49" s="28" t="n">
        <v>40403</v>
      </c>
      <c r="AM49" s="28" t="n">
        <v>0</v>
      </c>
      <c r="AN49" s="94" t="n">
        <v>0</v>
      </c>
      <c r="AO49" s="28"/>
      <c r="AP49" s="69" t="n">
        <v>0</v>
      </c>
      <c r="AQ49" s="40" t="n">
        <v>1</v>
      </c>
      <c r="AR49" s="40" t="n">
        <v>0</v>
      </c>
      <c r="AS49" s="70" t="n">
        <v>0</v>
      </c>
      <c r="AT49" s="7"/>
    </row>
    <row r="50" customFormat="false" ht="12.75" hidden="false" customHeight="false" outlineLevel="0" collapsed="false">
      <c r="A50" s="31" t="s">
        <v>74</v>
      </c>
      <c r="B50" s="2" t="s">
        <v>71</v>
      </c>
      <c r="C50" s="7"/>
      <c r="D50" s="28" t="n">
        <v>100000</v>
      </c>
      <c r="E50" s="29" t="n">
        <f aca="false">D50-SUM(G50:Y50)</f>
        <v>0</v>
      </c>
      <c r="F50" s="7"/>
      <c r="G50" s="93" t="n">
        <v>56392</v>
      </c>
      <c r="H50" s="28" t="n">
        <v>0</v>
      </c>
      <c r="I50" s="28" t="n">
        <v>0</v>
      </c>
      <c r="J50" s="94" t="n">
        <v>0</v>
      </c>
      <c r="K50" s="28" t="n">
        <v>43608</v>
      </c>
      <c r="L50" s="28" t="n">
        <v>0</v>
      </c>
      <c r="M50" s="28" t="n">
        <v>0</v>
      </c>
      <c r="N50" s="28" t="n">
        <v>0</v>
      </c>
      <c r="O50" s="28" t="n">
        <v>0</v>
      </c>
      <c r="P50" s="28" t="n">
        <v>0</v>
      </c>
      <c r="Q50" s="28" t="n">
        <v>0</v>
      </c>
      <c r="R50" s="28" t="n">
        <v>0</v>
      </c>
      <c r="S50" s="28" t="n">
        <v>0</v>
      </c>
      <c r="T50" s="28" t="n">
        <v>0</v>
      </c>
      <c r="U50" s="94" t="n">
        <v>0</v>
      </c>
      <c r="V50" s="28" t="n">
        <v>0</v>
      </c>
      <c r="W50" s="28" t="n">
        <v>0</v>
      </c>
      <c r="X50" s="28" t="n">
        <v>0</v>
      </c>
      <c r="Y50" s="95" t="n">
        <v>0</v>
      </c>
      <c r="Z50" s="7"/>
      <c r="AA50" s="95" t="n">
        <v>100000</v>
      </c>
      <c r="AB50" s="7"/>
      <c r="AC50" s="29" t="n">
        <v>0</v>
      </c>
      <c r="AD50" s="29" t="n">
        <v>56392</v>
      </c>
      <c r="AE50" s="96" t="n">
        <v>0</v>
      </c>
      <c r="AF50" s="29" t="n">
        <v>43608</v>
      </c>
      <c r="AG50" s="97" t="n">
        <v>0</v>
      </c>
      <c r="AH50" s="96" t="n">
        <v>0</v>
      </c>
      <c r="AI50" s="97" t="n">
        <v>0</v>
      </c>
      <c r="AJ50" s="7"/>
      <c r="AK50" s="28" t="n">
        <v>56392</v>
      </c>
      <c r="AL50" s="28" t="n">
        <v>43608</v>
      </c>
      <c r="AM50" s="28" t="n">
        <v>0</v>
      </c>
      <c r="AN50" s="94" t="n">
        <v>0</v>
      </c>
      <c r="AO50" s="28"/>
      <c r="AP50" s="69" t="n">
        <v>0.56392</v>
      </c>
      <c r="AQ50" s="40" t="n">
        <v>0.43608</v>
      </c>
      <c r="AR50" s="40" t="n">
        <v>0</v>
      </c>
      <c r="AS50" s="70" t="n">
        <v>0</v>
      </c>
      <c r="AT50" s="7"/>
    </row>
    <row r="51" customFormat="false" ht="12.75" hidden="false" customHeight="false" outlineLevel="0" collapsed="false">
      <c r="A51" s="31" t="s">
        <v>75</v>
      </c>
      <c r="B51" s="2" t="s">
        <v>71</v>
      </c>
      <c r="C51" s="7"/>
      <c r="D51" s="28" t="n">
        <v>29487</v>
      </c>
      <c r="E51" s="29" t="n">
        <f aca="false">D51-SUM(G51:Y51)</f>
        <v>0</v>
      </c>
      <c r="F51" s="7"/>
      <c r="G51" s="93" t="n">
        <v>16628</v>
      </c>
      <c r="H51" s="28" t="n">
        <v>0</v>
      </c>
      <c r="I51" s="28" t="n">
        <v>0</v>
      </c>
      <c r="J51" s="94" t="n">
        <v>0</v>
      </c>
      <c r="K51" s="28" t="n">
        <v>12859</v>
      </c>
      <c r="L51" s="28" t="n">
        <v>0</v>
      </c>
      <c r="M51" s="28" t="n">
        <v>0</v>
      </c>
      <c r="N51" s="28" t="n">
        <v>0</v>
      </c>
      <c r="O51" s="28" t="n">
        <v>0</v>
      </c>
      <c r="P51" s="28" t="n">
        <v>0</v>
      </c>
      <c r="Q51" s="28" t="n">
        <v>0</v>
      </c>
      <c r="R51" s="28" t="n">
        <v>0</v>
      </c>
      <c r="S51" s="28" t="n">
        <v>0</v>
      </c>
      <c r="T51" s="28" t="n">
        <v>0</v>
      </c>
      <c r="U51" s="94" t="n">
        <v>0</v>
      </c>
      <c r="V51" s="28" t="n">
        <v>0</v>
      </c>
      <c r="W51" s="28" t="n">
        <v>0</v>
      </c>
      <c r="X51" s="28" t="n">
        <v>0</v>
      </c>
      <c r="Y51" s="95" t="n">
        <v>0</v>
      </c>
      <c r="Z51" s="7"/>
      <c r="AA51" s="95" t="n">
        <v>29487</v>
      </c>
      <c r="AB51" s="7"/>
      <c r="AC51" s="29" t="n">
        <v>0</v>
      </c>
      <c r="AD51" s="29" t="n">
        <v>16628</v>
      </c>
      <c r="AE51" s="96" t="n">
        <v>0</v>
      </c>
      <c r="AF51" s="29" t="n">
        <v>12859</v>
      </c>
      <c r="AG51" s="97" t="n">
        <v>0</v>
      </c>
      <c r="AH51" s="96" t="n">
        <v>0</v>
      </c>
      <c r="AI51" s="97" t="n">
        <v>0</v>
      </c>
      <c r="AJ51" s="7"/>
      <c r="AK51" s="28" t="n">
        <v>16628</v>
      </c>
      <c r="AL51" s="28" t="n">
        <v>12859</v>
      </c>
      <c r="AM51" s="28" t="n">
        <v>0</v>
      </c>
      <c r="AN51" s="94" t="n">
        <v>0</v>
      </c>
      <c r="AO51" s="28"/>
      <c r="AP51" s="69" t="n">
        <v>0.563909519449249</v>
      </c>
      <c r="AQ51" s="40" t="n">
        <v>0.436090480550751</v>
      </c>
      <c r="AR51" s="40" t="n">
        <v>0</v>
      </c>
      <c r="AS51" s="70" t="n">
        <v>0</v>
      </c>
      <c r="AT51" s="7"/>
    </row>
    <row r="52" customFormat="false" ht="12.75" hidden="false" customHeight="false" outlineLevel="0" collapsed="false">
      <c r="A52" s="31" t="s">
        <v>76</v>
      </c>
      <c r="B52" s="2" t="s">
        <v>71</v>
      </c>
      <c r="C52" s="7"/>
      <c r="D52" s="28" t="n">
        <v>13651</v>
      </c>
      <c r="E52" s="29" t="n">
        <f aca="false">D52-SUM(G52:Y52)</f>
        <v>0</v>
      </c>
      <c r="F52" s="7"/>
      <c r="G52" s="93" t="n">
        <v>7697</v>
      </c>
      <c r="H52" s="28" t="n">
        <v>0</v>
      </c>
      <c r="I52" s="28" t="n">
        <v>0</v>
      </c>
      <c r="J52" s="94" t="n">
        <v>0</v>
      </c>
      <c r="K52" s="28" t="n">
        <v>5954</v>
      </c>
      <c r="L52" s="28" t="n">
        <v>0</v>
      </c>
      <c r="M52" s="28" t="n">
        <v>0</v>
      </c>
      <c r="N52" s="28" t="n">
        <v>0</v>
      </c>
      <c r="O52" s="28" t="n">
        <v>0</v>
      </c>
      <c r="P52" s="28" t="n">
        <v>0</v>
      </c>
      <c r="Q52" s="28" t="n">
        <v>0</v>
      </c>
      <c r="R52" s="28" t="n">
        <v>0</v>
      </c>
      <c r="S52" s="28" t="n">
        <v>0</v>
      </c>
      <c r="T52" s="28" t="n">
        <v>0</v>
      </c>
      <c r="U52" s="94" t="n">
        <v>0</v>
      </c>
      <c r="V52" s="28" t="n">
        <v>0</v>
      </c>
      <c r="W52" s="28" t="n">
        <v>0</v>
      </c>
      <c r="X52" s="28" t="n">
        <v>0</v>
      </c>
      <c r="Y52" s="95" t="n">
        <v>0</v>
      </c>
      <c r="Z52" s="7"/>
      <c r="AA52" s="95" t="n">
        <v>13651</v>
      </c>
      <c r="AB52" s="7"/>
      <c r="AC52" s="29" t="n">
        <v>0</v>
      </c>
      <c r="AD52" s="29" t="n">
        <v>7697</v>
      </c>
      <c r="AE52" s="96" t="n">
        <v>0</v>
      </c>
      <c r="AF52" s="29" t="n">
        <v>5954</v>
      </c>
      <c r="AG52" s="97" t="n">
        <v>0</v>
      </c>
      <c r="AH52" s="96" t="n">
        <v>0</v>
      </c>
      <c r="AI52" s="97" t="n">
        <v>0</v>
      </c>
      <c r="AJ52" s="7"/>
      <c r="AK52" s="28" t="n">
        <v>7697</v>
      </c>
      <c r="AL52" s="28" t="n">
        <v>5954</v>
      </c>
      <c r="AM52" s="28" t="n">
        <v>0</v>
      </c>
      <c r="AN52" s="94" t="n">
        <v>0</v>
      </c>
      <c r="AO52" s="28"/>
      <c r="AP52" s="69" t="n">
        <v>0.563841476814885</v>
      </c>
      <c r="AQ52" s="40" t="n">
        <v>0.436158523185115</v>
      </c>
      <c r="AR52" s="40" t="n">
        <v>0</v>
      </c>
      <c r="AS52" s="70" t="n">
        <v>0</v>
      </c>
      <c r="AT52" s="7"/>
    </row>
    <row r="53" customFormat="false" ht="12.75" hidden="false" customHeight="false" outlineLevel="0" collapsed="false">
      <c r="A53" s="31" t="s">
        <v>77</v>
      </c>
      <c r="B53" s="2" t="s">
        <v>78</v>
      </c>
      <c r="C53" s="7"/>
      <c r="D53" s="28" t="n">
        <v>11926</v>
      </c>
      <c r="E53" s="29" t="n">
        <f aca="false">D53-SUM(G53:Y53)</f>
        <v>0</v>
      </c>
      <c r="F53" s="7"/>
      <c r="G53" s="93" t="n">
        <v>0</v>
      </c>
      <c r="H53" s="28" t="n">
        <v>0</v>
      </c>
      <c r="I53" s="28" t="n">
        <v>0</v>
      </c>
      <c r="J53" s="94" t="n">
        <v>0</v>
      </c>
      <c r="K53" s="28" t="n">
        <v>11926</v>
      </c>
      <c r="L53" s="28" t="n">
        <v>0</v>
      </c>
      <c r="M53" s="28" t="n">
        <v>0</v>
      </c>
      <c r="N53" s="28" t="n">
        <v>0</v>
      </c>
      <c r="O53" s="28" t="n">
        <v>0</v>
      </c>
      <c r="P53" s="28" t="n">
        <v>0</v>
      </c>
      <c r="Q53" s="28" t="n">
        <v>0</v>
      </c>
      <c r="R53" s="28" t="n">
        <v>0</v>
      </c>
      <c r="S53" s="28" t="n">
        <v>0</v>
      </c>
      <c r="T53" s="28" t="n">
        <v>0</v>
      </c>
      <c r="U53" s="94" t="n">
        <v>0</v>
      </c>
      <c r="V53" s="28" t="n">
        <v>0</v>
      </c>
      <c r="W53" s="28" t="n">
        <v>0</v>
      </c>
      <c r="X53" s="28" t="n">
        <v>0</v>
      </c>
      <c r="Y53" s="95" t="n">
        <v>0</v>
      </c>
      <c r="Z53" s="7"/>
      <c r="AA53" s="95" t="n">
        <v>11926</v>
      </c>
      <c r="AB53" s="7"/>
      <c r="AC53" s="29" t="n">
        <v>0</v>
      </c>
      <c r="AD53" s="29" t="n">
        <v>0</v>
      </c>
      <c r="AE53" s="96" t="n">
        <v>0</v>
      </c>
      <c r="AF53" s="29" t="n">
        <v>11926</v>
      </c>
      <c r="AG53" s="97" t="n">
        <v>0</v>
      </c>
      <c r="AH53" s="96" t="n">
        <v>0</v>
      </c>
      <c r="AI53" s="97" t="n">
        <v>0</v>
      </c>
      <c r="AJ53" s="7"/>
      <c r="AK53" s="28" t="n">
        <v>0</v>
      </c>
      <c r="AL53" s="28" t="n">
        <v>11926</v>
      </c>
      <c r="AM53" s="28" t="n">
        <v>0</v>
      </c>
      <c r="AN53" s="94" t="n">
        <v>0</v>
      </c>
      <c r="AO53" s="28"/>
      <c r="AP53" s="69" t="n">
        <v>0</v>
      </c>
      <c r="AQ53" s="40" t="n">
        <v>1</v>
      </c>
      <c r="AR53" s="40" t="n">
        <v>0</v>
      </c>
      <c r="AS53" s="70" t="n">
        <v>0</v>
      </c>
      <c r="AT53" s="7"/>
    </row>
    <row r="54" customFormat="false" ht="12.75" hidden="false" customHeight="false" outlineLevel="0" collapsed="false">
      <c r="A54" s="31" t="s">
        <v>79</v>
      </c>
      <c r="B54" s="2" t="s">
        <v>78</v>
      </c>
      <c r="C54" s="7"/>
      <c r="D54" s="28" t="n">
        <v>34253</v>
      </c>
      <c r="E54" s="29" t="n">
        <f aca="false">D54-SUM(G54:Y54)</f>
        <v>0</v>
      </c>
      <c r="F54" s="7"/>
      <c r="G54" s="93" t="n">
        <v>0</v>
      </c>
      <c r="H54" s="28" t="n">
        <v>0</v>
      </c>
      <c r="I54" s="28" t="n">
        <v>0</v>
      </c>
      <c r="J54" s="94" t="n">
        <v>0</v>
      </c>
      <c r="K54" s="28" t="n">
        <v>34253</v>
      </c>
      <c r="L54" s="28" t="n">
        <v>0</v>
      </c>
      <c r="M54" s="28" t="n">
        <v>0</v>
      </c>
      <c r="N54" s="28" t="n">
        <v>0</v>
      </c>
      <c r="O54" s="28" t="n">
        <v>0</v>
      </c>
      <c r="P54" s="28" t="n">
        <v>0</v>
      </c>
      <c r="Q54" s="28" t="n">
        <v>0</v>
      </c>
      <c r="R54" s="28" t="n">
        <v>0</v>
      </c>
      <c r="S54" s="28" t="n">
        <v>0</v>
      </c>
      <c r="T54" s="28" t="n">
        <v>0</v>
      </c>
      <c r="U54" s="94" t="n">
        <v>0</v>
      </c>
      <c r="V54" s="28" t="n">
        <v>0</v>
      </c>
      <c r="W54" s="28" t="n">
        <v>0</v>
      </c>
      <c r="X54" s="28" t="n">
        <v>0</v>
      </c>
      <c r="Y54" s="95" t="n">
        <v>0</v>
      </c>
      <c r="Z54" s="7"/>
      <c r="AA54" s="95" t="n">
        <v>34253</v>
      </c>
      <c r="AB54" s="7"/>
      <c r="AC54" s="29" t="n">
        <v>0</v>
      </c>
      <c r="AD54" s="29" t="n">
        <v>0</v>
      </c>
      <c r="AE54" s="96" t="n">
        <v>0</v>
      </c>
      <c r="AF54" s="29" t="n">
        <v>34253</v>
      </c>
      <c r="AG54" s="97" t="n">
        <v>0</v>
      </c>
      <c r="AH54" s="96" t="n">
        <v>0</v>
      </c>
      <c r="AI54" s="97" t="n">
        <v>0</v>
      </c>
      <c r="AJ54" s="7"/>
      <c r="AK54" s="28" t="n">
        <v>0</v>
      </c>
      <c r="AL54" s="28" t="n">
        <v>34253</v>
      </c>
      <c r="AM54" s="28" t="n">
        <v>0</v>
      </c>
      <c r="AN54" s="94" t="n">
        <v>0</v>
      </c>
      <c r="AO54" s="28"/>
      <c r="AP54" s="69" t="n">
        <v>0</v>
      </c>
      <c r="AQ54" s="40" t="n">
        <v>1</v>
      </c>
      <c r="AR54" s="40" t="n">
        <v>0</v>
      </c>
      <c r="AS54" s="70" t="n">
        <v>0</v>
      </c>
      <c r="AT54" s="7"/>
    </row>
    <row r="55" customFormat="false" ht="12.75" hidden="false" customHeight="false" outlineLevel="0" collapsed="false">
      <c r="A55" s="31" t="s">
        <v>80</v>
      </c>
      <c r="B55" s="2" t="s">
        <v>78</v>
      </c>
      <c r="C55" s="7"/>
      <c r="D55" s="28" t="n">
        <v>10238</v>
      </c>
      <c r="E55" s="29" t="n">
        <f aca="false">D55-SUM(G55:Y55)</f>
        <v>0</v>
      </c>
      <c r="F55" s="7"/>
      <c r="G55" s="93" t="n">
        <v>5772</v>
      </c>
      <c r="H55" s="28" t="n">
        <v>0</v>
      </c>
      <c r="I55" s="28" t="n">
        <v>0</v>
      </c>
      <c r="J55" s="94" t="n">
        <v>0</v>
      </c>
      <c r="K55" s="28" t="n">
        <v>4466</v>
      </c>
      <c r="L55" s="28" t="n">
        <v>0</v>
      </c>
      <c r="M55" s="28" t="n">
        <v>0</v>
      </c>
      <c r="N55" s="28" t="n">
        <v>0</v>
      </c>
      <c r="O55" s="28" t="n">
        <v>0</v>
      </c>
      <c r="P55" s="28" t="n">
        <v>0</v>
      </c>
      <c r="Q55" s="28" t="n">
        <v>0</v>
      </c>
      <c r="R55" s="28" t="n">
        <v>0</v>
      </c>
      <c r="S55" s="28" t="n">
        <v>0</v>
      </c>
      <c r="T55" s="28" t="n">
        <v>0</v>
      </c>
      <c r="U55" s="94" t="n">
        <v>0</v>
      </c>
      <c r="V55" s="28" t="n">
        <v>0</v>
      </c>
      <c r="W55" s="28" t="n">
        <v>0</v>
      </c>
      <c r="X55" s="28" t="n">
        <v>0</v>
      </c>
      <c r="Y55" s="95" t="n">
        <v>0</v>
      </c>
      <c r="Z55" s="7"/>
      <c r="AA55" s="95" t="n">
        <v>10238</v>
      </c>
      <c r="AB55" s="7"/>
      <c r="AC55" s="29" t="n">
        <v>0</v>
      </c>
      <c r="AD55" s="29" t="n">
        <v>5772</v>
      </c>
      <c r="AE55" s="96" t="n">
        <v>0</v>
      </c>
      <c r="AF55" s="29" t="n">
        <v>4466</v>
      </c>
      <c r="AG55" s="97" t="n">
        <v>0</v>
      </c>
      <c r="AH55" s="96" t="n">
        <v>0</v>
      </c>
      <c r="AI55" s="97" t="n">
        <v>0</v>
      </c>
      <c r="AJ55" s="7"/>
      <c r="AK55" s="28" t="n">
        <v>5772</v>
      </c>
      <c r="AL55" s="28" t="n">
        <v>4466</v>
      </c>
      <c r="AM55" s="28" t="n">
        <v>0</v>
      </c>
      <c r="AN55" s="94" t="n">
        <v>0</v>
      </c>
      <c r="AO55" s="28"/>
      <c r="AP55" s="69" t="n">
        <v>0.563781988669662</v>
      </c>
      <c r="AQ55" s="40" t="n">
        <v>0.436218011330338</v>
      </c>
      <c r="AR55" s="40" t="n">
        <v>0</v>
      </c>
      <c r="AS55" s="70" t="n">
        <v>0</v>
      </c>
      <c r="AT55" s="7"/>
    </row>
    <row r="56" customFormat="false" ht="12.75" hidden="false" customHeight="false" outlineLevel="0" collapsed="false">
      <c r="A56" s="31" t="s">
        <v>81</v>
      </c>
      <c r="B56" s="2" t="s">
        <v>82</v>
      </c>
      <c r="C56" s="7"/>
      <c r="D56" s="28" t="n">
        <v>10795</v>
      </c>
      <c r="E56" s="29" t="n">
        <f aca="false">D56-SUM(G56:Y56)</f>
        <v>0</v>
      </c>
      <c r="F56" s="7"/>
      <c r="G56" s="93" t="n">
        <v>0</v>
      </c>
      <c r="H56" s="28" t="n">
        <v>0</v>
      </c>
      <c r="I56" s="28" t="n">
        <v>0</v>
      </c>
      <c r="J56" s="94" t="n">
        <v>0</v>
      </c>
      <c r="K56" s="28" t="n">
        <v>10795</v>
      </c>
      <c r="L56" s="28" t="n">
        <v>0</v>
      </c>
      <c r="M56" s="28" t="n">
        <v>0</v>
      </c>
      <c r="N56" s="28" t="n">
        <v>0</v>
      </c>
      <c r="O56" s="28" t="n">
        <v>0</v>
      </c>
      <c r="P56" s="28" t="n">
        <v>0</v>
      </c>
      <c r="Q56" s="28" t="n">
        <v>0</v>
      </c>
      <c r="R56" s="28" t="n">
        <v>0</v>
      </c>
      <c r="S56" s="28" t="n">
        <v>0</v>
      </c>
      <c r="T56" s="28" t="n">
        <v>0</v>
      </c>
      <c r="U56" s="94" t="n">
        <v>0</v>
      </c>
      <c r="V56" s="28" t="n">
        <v>0</v>
      </c>
      <c r="W56" s="28" t="n">
        <v>0</v>
      </c>
      <c r="X56" s="28" t="n">
        <v>0</v>
      </c>
      <c r="Y56" s="95" t="n">
        <v>0</v>
      </c>
      <c r="Z56" s="7"/>
      <c r="AA56" s="95" t="n">
        <v>10795</v>
      </c>
      <c r="AB56" s="7"/>
      <c r="AC56" s="29" t="n">
        <v>0</v>
      </c>
      <c r="AD56" s="29" t="n">
        <v>0</v>
      </c>
      <c r="AE56" s="96" t="n">
        <v>0</v>
      </c>
      <c r="AF56" s="29" t="n">
        <v>10795</v>
      </c>
      <c r="AG56" s="97" t="n">
        <v>0</v>
      </c>
      <c r="AH56" s="96" t="n">
        <v>0</v>
      </c>
      <c r="AI56" s="97" t="n">
        <v>0</v>
      </c>
      <c r="AJ56" s="7"/>
      <c r="AK56" s="28" t="n">
        <v>0</v>
      </c>
      <c r="AL56" s="28" t="n">
        <v>10795</v>
      </c>
      <c r="AM56" s="28" t="n">
        <v>0</v>
      </c>
      <c r="AN56" s="94" t="n">
        <v>0</v>
      </c>
      <c r="AO56" s="28"/>
      <c r="AP56" s="69" t="n">
        <v>0</v>
      </c>
      <c r="AQ56" s="40" t="n">
        <v>1</v>
      </c>
      <c r="AR56" s="40" t="n">
        <v>0</v>
      </c>
      <c r="AS56" s="70" t="n">
        <v>0</v>
      </c>
      <c r="AT56" s="7"/>
    </row>
    <row r="57" customFormat="false" ht="12.75" hidden="false" customHeight="false" outlineLevel="0" collapsed="false">
      <c r="A57" s="31" t="s">
        <v>83</v>
      </c>
      <c r="B57" s="2" t="s">
        <v>82</v>
      </c>
      <c r="C57" s="7"/>
      <c r="D57" s="28" t="n">
        <v>3975</v>
      </c>
      <c r="E57" s="29" t="n">
        <f aca="false">D57-SUM(G57:Y57)</f>
        <v>0</v>
      </c>
      <c r="F57" s="7"/>
      <c r="G57" s="93" t="n">
        <v>0</v>
      </c>
      <c r="H57" s="28" t="n">
        <v>0</v>
      </c>
      <c r="I57" s="28" t="n">
        <v>0</v>
      </c>
      <c r="J57" s="94" t="n">
        <v>0</v>
      </c>
      <c r="K57" s="28" t="n">
        <v>3975</v>
      </c>
      <c r="L57" s="28" t="n">
        <v>0</v>
      </c>
      <c r="M57" s="28" t="n">
        <v>0</v>
      </c>
      <c r="N57" s="28" t="n">
        <v>0</v>
      </c>
      <c r="O57" s="28" t="n">
        <v>0</v>
      </c>
      <c r="P57" s="28" t="n">
        <v>0</v>
      </c>
      <c r="Q57" s="28" t="n">
        <v>0</v>
      </c>
      <c r="R57" s="28" t="n">
        <v>0</v>
      </c>
      <c r="S57" s="28" t="n">
        <v>0</v>
      </c>
      <c r="T57" s="28" t="n">
        <v>0</v>
      </c>
      <c r="U57" s="94" t="n">
        <v>0</v>
      </c>
      <c r="V57" s="28" t="n">
        <v>0</v>
      </c>
      <c r="W57" s="28" t="n">
        <v>0</v>
      </c>
      <c r="X57" s="28" t="n">
        <v>0</v>
      </c>
      <c r="Y57" s="95" t="n">
        <v>0</v>
      </c>
      <c r="Z57" s="7"/>
      <c r="AA57" s="95" t="n">
        <v>3975</v>
      </c>
      <c r="AB57" s="7"/>
      <c r="AC57" s="29" t="n">
        <v>0</v>
      </c>
      <c r="AD57" s="29" t="n">
        <v>0</v>
      </c>
      <c r="AE57" s="96" t="n">
        <v>0</v>
      </c>
      <c r="AF57" s="29" t="n">
        <v>3975</v>
      </c>
      <c r="AG57" s="97" t="n">
        <v>0</v>
      </c>
      <c r="AH57" s="96" t="n">
        <v>0</v>
      </c>
      <c r="AI57" s="97" t="n">
        <v>0</v>
      </c>
      <c r="AJ57" s="7"/>
      <c r="AK57" s="28" t="n">
        <v>0</v>
      </c>
      <c r="AL57" s="28" t="n">
        <v>3975</v>
      </c>
      <c r="AM57" s="28" t="n">
        <v>0</v>
      </c>
      <c r="AN57" s="94" t="n">
        <v>0</v>
      </c>
      <c r="AO57" s="28"/>
      <c r="AP57" s="69" t="n">
        <v>0</v>
      </c>
      <c r="AQ57" s="40" t="n">
        <v>1</v>
      </c>
      <c r="AR57" s="40" t="n">
        <v>0</v>
      </c>
      <c r="AS57" s="70" t="n">
        <v>0</v>
      </c>
      <c r="AT57" s="7"/>
    </row>
    <row r="58" customFormat="false" ht="12.75" hidden="false" customHeight="false" outlineLevel="0" collapsed="false">
      <c r="A58" s="31" t="s">
        <v>84</v>
      </c>
      <c r="B58" s="2" t="s">
        <v>82</v>
      </c>
      <c r="C58" s="7"/>
      <c r="D58" s="28" t="n">
        <v>11418</v>
      </c>
      <c r="E58" s="29" t="n">
        <f aca="false">D58-SUM(G58:Y58)</f>
        <v>0</v>
      </c>
      <c r="F58" s="7"/>
      <c r="G58" s="93" t="n">
        <v>0</v>
      </c>
      <c r="H58" s="28" t="n">
        <v>0</v>
      </c>
      <c r="I58" s="28" t="n">
        <v>0</v>
      </c>
      <c r="J58" s="94" t="n">
        <v>0</v>
      </c>
      <c r="K58" s="28" t="n">
        <v>11418</v>
      </c>
      <c r="L58" s="28" t="n">
        <v>0</v>
      </c>
      <c r="M58" s="28" t="n">
        <v>0</v>
      </c>
      <c r="N58" s="28" t="n">
        <v>0</v>
      </c>
      <c r="O58" s="28" t="n">
        <v>0</v>
      </c>
      <c r="P58" s="28" t="n">
        <v>0</v>
      </c>
      <c r="Q58" s="28" t="n">
        <v>0</v>
      </c>
      <c r="R58" s="28" t="n">
        <v>0</v>
      </c>
      <c r="S58" s="28" t="n">
        <v>0</v>
      </c>
      <c r="T58" s="28" t="n">
        <v>0</v>
      </c>
      <c r="U58" s="94" t="n">
        <v>0</v>
      </c>
      <c r="V58" s="28" t="n">
        <v>0</v>
      </c>
      <c r="W58" s="28" t="n">
        <v>0</v>
      </c>
      <c r="X58" s="28" t="n">
        <v>0</v>
      </c>
      <c r="Y58" s="95" t="n">
        <v>0</v>
      </c>
      <c r="Z58" s="7"/>
      <c r="AA58" s="95" t="n">
        <v>11418</v>
      </c>
      <c r="AB58" s="7"/>
      <c r="AC58" s="29" t="n">
        <v>0</v>
      </c>
      <c r="AD58" s="29" t="n">
        <v>0</v>
      </c>
      <c r="AE58" s="96" t="n">
        <v>0</v>
      </c>
      <c r="AF58" s="29" t="n">
        <v>11418</v>
      </c>
      <c r="AG58" s="97" t="n">
        <v>0</v>
      </c>
      <c r="AH58" s="96" t="n">
        <v>0</v>
      </c>
      <c r="AI58" s="97" t="n">
        <v>0</v>
      </c>
      <c r="AJ58" s="7"/>
      <c r="AK58" s="28" t="n">
        <v>0</v>
      </c>
      <c r="AL58" s="28" t="n">
        <v>11418</v>
      </c>
      <c r="AM58" s="28" t="n">
        <v>0</v>
      </c>
      <c r="AN58" s="94" t="n">
        <v>0</v>
      </c>
      <c r="AO58" s="28"/>
      <c r="AP58" s="69" t="n">
        <v>0</v>
      </c>
      <c r="AQ58" s="40" t="n">
        <v>1</v>
      </c>
      <c r="AR58" s="40" t="n">
        <v>0</v>
      </c>
      <c r="AS58" s="70" t="n">
        <v>0</v>
      </c>
      <c r="AT58" s="7"/>
    </row>
    <row r="59" customFormat="false" ht="12.75" hidden="false" customHeight="false" outlineLevel="0" collapsed="false">
      <c r="A59" s="31" t="s">
        <v>85</v>
      </c>
      <c r="B59" s="2" t="s">
        <v>82</v>
      </c>
      <c r="C59" s="7"/>
      <c r="D59" s="28" t="n">
        <v>239106</v>
      </c>
      <c r="E59" s="29" t="n">
        <f aca="false">D59-SUM(G59:Y59)</f>
        <v>13720</v>
      </c>
      <c r="F59" s="7"/>
      <c r="G59" s="93" t="n">
        <v>134836</v>
      </c>
      <c r="H59" s="28" t="n">
        <v>0</v>
      </c>
      <c r="I59" s="28" t="n">
        <v>0</v>
      </c>
      <c r="J59" s="94" t="n">
        <v>0</v>
      </c>
      <c r="K59" s="28" t="n">
        <v>33624</v>
      </c>
      <c r="L59" s="28" t="n">
        <v>0</v>
      </c>
      <c r="M59" s="28" t="n">
        <v>0</v>
      </c>
      <c r="N59" s="28" t="n">
        <v>0</v>
      </c>
      <c r="O59" s="28" t="n">
        <v>0</v>
      </c>
      <c r="P59" s="28" t="n">
        <v>0</v>
      </c>
      <c r="Q59" s="28" t="n">
        <v>0</v>
      </c>
      <c r="R59" s="28" t="n">
        <v>0</v>
      </c>
      <c r="S59" s="28" t="n">
        <v>0</v>
      </c>
      <c r="T59" s="28" t="n">
        <v>0</v>
      </c>
      <c r="U59" s="94" t="n">
        <v>56926</v>
      </c>
      <c r="V59" s="28" t="n">
        <v>0</v>
      </c>
      <c r="W59" s="28" t="n">
        <v>0</v>
      </c>
      <c r="X59" s="28" t="n">
        <v>0</v>
      </c>
      <c r="Y59" s="95" t="n">
        <v>0</v>
      </c>
      <c r="Z59" s="7"/>
      <c r="AA59" s="95" t="n">
        <v>225386</v>
      </c>
      <c r="AB59" s="7"/>
      <c r="AC59" s="29" t="n">
        <v>0</v>
      </c>
      <c r="AD59" s="29" t="n">
        <v>134836</v>
      </c>
      <c r="AE59" s="96" t="n">
        <v>0</v>
      </c>
      <c r="AF59" s="29" t="n">
        <v>33624</v>
      </c>
      <c r="AG59" s="97" t="n">
        <v>56926</v>
      </c>
      <c r="AH59" s="96" t="n">
        <v>0</v>
      </c>
      <c r="AI59" s="97" t="n">
        <v>0</v>
      </c>
      <c r="AJ59" s="7"/>
      <c r="AK59" s="28" t="n">
        <v>134836</v>
      </c>
      <c r="AL59" s="28" t="n">
        <v>90550</v>
      </c>
      <c r="AM59" s="28" t="n">
        <v>0</v>
      </c>
      <c r="AN59" s="94" t="n">
        <v>0</v>
      </c>
      <c r="AO59" s="28"/>
      <c r="AP59" s="69" t="n">
        <v>0.563917258454409</v>
      </c>
      <c r="AQ59" s="40" t="n">
        <v>0.378702332856557</v>
      </c>
      <c r="AR59" s="40" t="n">
        <v>0</v>
      </c>
      <c r="AS59" s="70" t="n">
        <v>0</v>
      </c>
      <c r="AT59" s="7"/>
    </row>
    <row r="60" customFormat="false" ht="12.75" hidden="false" customHeight="false" outlineLevel="0" collapsed="false">
      <c r="A60" s="31" t="s">
        <v>86</v>
      </c>
      <c r="B60" s="2" t="s">
        <v>82</v>
      </c>
      <c r="C60" s="7"/>
      <c r="D60" s="28" t="n">
        <v>1225</v>
      </c>
      <c r="E60" s="29" t="n">
        <f aca="false">D60-SUM(G60:Y60)</f>
        <v>72</v>
      </c>
      <c r="F60" s="7"/>
      <c r="G60" s="93" t="n">
        <v>690</v>
      </c>
      <c r="H60" s="28" t="n">
        <v>0</v>
      </c>
      <c r="I60" s="28" t="n">
        <v>0</v>
      </c>
      <c r="J60" s="94" t="n">
        <v>0</v>
      </c>
      <c r="K60" s="28" t="n">
        <v>172</v>
      </c>
      <c r="L60" s="28" t="n">
        <v>0</v>
      </c>
      <c r="M60" s="28" t="n">
        <v>0</v>
      </c>
      <c r="N60" s="28" t="n">
        <v>0</v>
      </c>
      <c r="O60" s="28" t="n">
        <v>0</v>
      </c>
      <c r="P60" s="28" t="n">
        <v>0</v>
      </c>
      <c r="Q60" s="28" t="n">
        <v>0</v>
      </c>
      <c r="R60" s="28" t="n">
        <v>0</v>
      </c>
      <c r="S60" s="28" t="n">
        <v>0</v>
      </c>
      <c r="T60" s="28" t="n">
        <v>0</v>
      </c>
      <c r="U60" s="94" t="n">
        <v>291</v>
      </c>
      <c r="V60" s="28" t="n">
        <v>0</v>
      </c>
      <c r="W60" s="28" t="n">
        <v>0</v>
      </c>
      <c r="X60" s="28" t="n">
        <v>0</v>
      </c>
      <c r="Y60" s="95" t="n">
        <v>0</v>
      </c>
      <c r="Z60" s="7"/>
      <c r="AA60" s="95" t="n">
        <v>1153</v>
      </c>
      <c r="AB60" s="7"/>
      <c r="AC60" s="29" t="n">
        <v>0</v>
      </c>
      <c r="AD60" s="29" t="n">
        <v>690</v>
      </c>
      <c r="AE60" s="96" t="n">
        <v>0</v>
      </c>
      <c r="AF60" s="29" t="n">
        <v>172</v>
      </c>
      <c r="AG60" s="97" t="n">
        <v>291</v>
      </c>
      <c r="AH60" s="96" t="n">
        <v>0</v>
      </c>
      <c r="AI60" s="97" t="n">
        <v>0</v>
      </c>
      <c r="AJ60" s="7"/>
      <c r="AK60" s="28" t="n">
        <v>690</v>
      </c>
      <c r="AL60" s="28" t="n">
        <v>463</v>
      </c>
      <c r="AM60" s="28" t="n">
        <v>0</v>
      </c>
      <c r="AN60" s="94" t="n">
        <v>0</v>
      </c>
      <c r="AO60" s="28"/>
      <c r="AP60" s="69" t="n">
        <v>0.563265306122449</v>
      </c>
      <c r="AQ60" s="40" t="n">
        <v>0.377959183673469</v>
      </c>
      <c r="AR60" s="40" t="n">
        <v>0</v>
      </c>
      <c r="AS60" s="70" t="n">
        <v>0</v>
      </c>
      <c r="AT60" s="7"/>
    </row>
    <row r="61" customFormat="false" ht="12.75" hidden="false" customHeight="false" outlineLevel="0" collapsed="false">
      <c r="A61" s="31" t="s">
        <v>87</v>
      </c>
      <c r="B61" s="2" t="s">
        <v>82</v>
      </c>
      <c r="C61" s="7"/>
      <c r="D61" s="28" t="n">
        <v>3413</v>
      </c>
      <c r="E61" s="29" t="n">
        <f aca="false">D61-SUM(G61:Y61)</f>
        <v>197</v>
      </c>
      <c r="F61" s="7"/>
      <c r="G61" s="93" t="n">
        <v>1925</v>
      </c>
      <c r="H61" s="28" t="n">
        <v>0</v>
      </c>
      <c r="I61" s="28" t="n">
        <v>0</v>
      </c>
      <c r="J61" s="94" t="n">
        <v>0</v>
      </c>
      <c r="K61" s="28" t="n">
        <v>479</v>
      </c>
      <c r="L61" s="28" t="n">
        <v>0</v>
      </c>
      <c r="M61" s="28" t="n">
        <v>0</v>
      </c>
      <c r="N61" s="28" t="n">
        <v>0</v>
      </c>
      <c r="O61" s="28" t="n">
        <v>0</v>
      </c>
      <c r="P61" s="28" t="n">
        <v>0</v>
      </c>
      <c r="Q61" s="28" t="n">
        <v>0</v>
      </c>
      <c r="R61" s="28" t="n">
        <v>0</v>
      </c>
      <c r="S61" s="28" t="n">
        <v>0</v>
      </c>
      <c r="T61" s="28" t="n">
        <v>0</v>
      </c>
      <c r="U61" s="94" t="n">
        <v>812</v>
      </c>
      <c r="V61" s="28" t="n">
        <v>0</v>
      </c>
      <c r="W61" s="28" t="n">
        <v>0</v>
      </c>
      <c r="X61" s="28" t="n">
        <v>0</v>
      </c>
      <c r="Y61" s="95" t="n">
        <v>0</v>
      </c>
      <c r="Z61" s="7"/>
      <c r="AA61" s="95" t="n">
        <v>3216</v>
      </c>
      <c r="AB61" s="7"/>
      <c r="AC61" s="29" t="n">
        <v>0</v>
      </c>
      <c r="AD61" s="29" t="n">
        <v>1925</v>
      </c>
      <c r="AE61" s="96" t="n">
        <v>0</v>
      </c>
      <c r="AF61" s="29" t="n">
        <v>479</v>
      </c>
      <c r="AG61" s="97" t="n">
        <v>812</v>
      </c>
      <c r="AH61" s="96" t="n">
        <v>0</v>
      </c>
      <c r="AI61" s="97" t="n">
        <v>0</v>
      </c>
      <c r="AJ61" s="7"/>
      <c r="AK61" s="28" t="n">
        <v>1925</v>
      </c>
      <c r="AL61" s="28" t="n">
        <v>1291</v>
      </c>
      <c r="AM61" s="28" t="n">
        <v>0</v>
      </c>
      <c r="AN61" s="94" t="n">
        <v>0</v>
      </c>
      <c r="AO61" s="28"/>
      <c r="AP61" s="69" t="n">
        <v>0.564019923820686</v>
      </c>
      <c r="AQ61" s="40" t="n">
        <v>0.378259595663639</v>
      </c>
      <c r="AR61" s="40" t="n">
        <v>0</v>
      </c>
      <c r="AS61" s="70" t="n">
        <v>0</v>
      </c>
      <c r="AT61" s="7"/>
    </row>
    <row r="62" customFormat="false" ht="12.75" hidden="false" customHeight="false" outlineLevel="0" collapsed="false">
      <c r="A62" s="31" t="s">
        <v>88</v>
      </c>
      <c r="B62" s="2" t="s">
        <v>89</v>
      </c>
      <c r="C62" s="7"/>
      <c r="D62" s="28" t="n">
        <v>10795</v>
      </c>
      <c r="E62" s="29" t="n">
        <f aca="false">D62-SUM(G62:Y62)</f>
        <v>0</v>
      </c>
      <c r="F62" s="7"/>
      <c r="G62" s="93" t="n">
        <v>0</v>
      </c>
      <c r="H62" s="28" t="n">
        <v>0</v>
      </c>
      <c r="I62" s="28" t="n">
        <v>0</v>
      </c>
      <c r="J62" s="94" t="n">
        <v>0</v>
      </c>
      <c r="K62" s="28" t="n">
        <v>0</v>
      </c>
      <c r="L62" s="28" t="n">
        <v>10795</v>
      </c>
      <c r="M62" s="28" t="n">
        <v>0</v>
      </c>
      <c r="N62" s="28" t="n">
        <v>0</v>
      </c>
      <c r="O62" s="28" t="n">
        <v>0</v>
      </c>
      <c r="P62" s="28" t="n">
        <v>0</v>
      </c>
      <c r="Q62" s="28" t="n">
        <v>0</v>
      </c>
      <c r="R62" s="28" t="n">
        <v>0</v>
      </c>
      <c r="S62" s="28" t="n">
        <v>0</v>
      </c>
      <c r="T62" s="28" t="n">
        <v>0</v>
      </c>
      <c r="U62" s="94" t="n">
        <v>0</v>
      </c>
      <c r="V62" s="28" t="n">
        <v>0</v>
      </c>
      <c r="W62" s="28" t="n">
        <v>0</v>
      </c>
      <c r="X62" s="28" t="n">
        <v>0</v>
      </c>
      <c r="Y62" s="95" t="n">
        <v>0</v>
      </c>
      <c r="Z62" s="7"/>
      <c r="AA62" s="95" t="n">
        <v>10795</v>
      </c>
      <c r="AB62" s="7"/>
      <c r="AC62" s="29" t="n">
        <v>0</v>
      </c>
      <c r="AD62" s="29" t="n">
        <v>0</v>
      </c>
      <c r="AE62" s="96" t="n">
        <v>0</v>
      </c>
      <c r="AF62" s="29" t="n">
        <v>10795</v>
      </c>
      <c r="AG62" s="97" t="n">
        <v>0</v>
      </c>
      <c r="AH62" s="96" t="n">
        <v>0</v>
      </c>
      <c r="AI62" s="97" t="n">
        <v>0</v>
      </c>
      <c r="AJ62" s="7"/>
      <c r="AK62" s="28" t="n">
        <v>0</v>
      </c>
      <c r="AL62" s="28" t="n">
        <v>10795</v>
      </c>
      <c r="AM62" s="28" t="n">
        <v>0</v>
      </c>
      <c r="AN62" s="94" t="n">
        <v>0</v>
      </c>
      <c r="AO62" s="28"/>
      <c r="AP62" s="69" t="n">
        <v>0</v>
      </c>
      <c r="AQ62" s="40" t="n">
        <v>1</v>
      </c>
      <c r="AR62" s="40" t="n">
        <v>0</v>
      </c>
      <c r="AS62" s="70" t="n">
        <v>0</v>
      </c>
      <c r="AT62" s="7"/>
    </row>
    <row r="63" customFormat="false" ht="12.75" hidden="false" customHeight="false" outlineLevel="0" collapsed="false">
      <c r="A63" s="31" t="s">
        <v>90</v>
      </c>
      <c r="B63" s="2" t="s">
        <v>89</v>
      </c>
      <c r="C63" s="7"/>
      <c r="D63" s="28" t="n">
        <v>22836</v>
      </c>
      <c r="E63" s="29" t="n">
        <f aca="false">D63-SUM(G63:Y63)</f>
        <v>0</v>
      </c>
      <c r="F63" s="7"/>
      <c r="G63" s="93" t="n">
        <v>0</v>
      </c>
      <c r="H63" s="28" t="n">
        <v>0</v>
      </c>
      <c r="I63" s="28" t="n">
        <v>0</v>
      </c>
      <c r="J63" s="94" t="n">
        <v>0</v>
      </c>
      <c r="K63" s="28" t="n">
        <v>0</v>
      </c>
      <c r="L63" s="28" t="n">
        <v>22836</v>
      </c>
      <c r="M63" s="28" t="n">
        <v>0</v>
      </c>
      <c r="N63" s="28" t="n">
        <v>0</v>
      </c>
      <c r="O63" s="28" t="n">
        <v>0</v>
      </c>
      <c r="P63" s="28" t="n">
        <v>0</v>
      </c>
      <c r="Q63" s="28" t="n">
        <v>0</v>
      </c>
      <c r="R63" s="28" t="n">
        <v>0</v>
      </c>
      <c r="S63" s="28" t="n">
        <v>0</v>
      </c>
      <c r="T63" s="28" t="n">
        <v>0</v>
      </c>
      <c r="U63" s="94" t="n">
        <v>0</v>
      </c>
      <c r="V63" s="28" t="n">
        <v>0</v>
      </c>
      <c r="W63" s="28" t="n">
        <v>0</v>
      </c>
      <c r="X63" s="28" t="n">
        <v>0</v>
      </c>
      <c r="Y63" s="95" t="n">
        <v>0</v>
      </c>
      <c r="Z63" s="7"/>
      <c r="AA63" s="95" t="n">
        <v>22836</v>
      </c>
      <c r="AB63" s="7"/>
      <c r="AC63" s="29" t="n">
        <v>0</v>
      </c>
      <c r="AD63" s="29" t="n">
        <v>0</v>
      </c>
      <c r="AE63" s="96" t="n">
        <v>0</v>
      </c>
      <c r="AF63" s="29" t="n">
        <v>22836</v>
      </c>
      <c r="AG63" s="97" t="n">
        <v>0</v>
      </c>
      <c r="AH63" s="96" t="n">
        <v>0</v>
      </c>
      <c r="AI63" s="97" t="n">
        <v>0</v>
      </c>
      <c r="AJ63" s="7"/>
      <c r="AK63" s="28" t="n">
        <v>0</v>
      </c>
      <c r="AL63" s="28" t="n">
        <v>22836</v>
      </c>
      <c r="AM63" s="28" t="n">
        <v>0</v>
      </c>
      <c r="AN63" s="94" t="n">
        <v>0</v>
      </c>
      <c r="AO63" s="28"/>
      <c r="AP63" s="69" t="n">
        <v>0</v>
      </c>
      <c r="AQ63" s="40" t="n">
        <v>1</v>
      </c>
      <c r="AR63" s="40" t="n">
        <v>0</v>
      </c>
      <c r="AS63" s="70" t="n">
        <v>0</v>
      </c>
      <c r="AT63" s="7"/>
    </row>
    <row r="64" customFormat="false" ht="12.75" hidden="false" customHeight="false" outlineLevel="0" collapsed="false">
      <c r="A64" s="31" t="s">
        <v>91</v>
      </c>
      <c r="B64" s="2" t="s">
        <v>89</v>
      </c>
      <c r="C64" s="7"/>
      <c r="D64" s="28" t="n">
        <v>200000</v>
      </c>
      <c r="E64" s="29" t="n">
        <f aca="false">D64-SUM(G64:Y64)</f>
        <v>11476</v>
      </c>
      <c r="F64" s="7"/>
      <c r="G64" s="93" t="n">
        <v>112783</v>
      </c>
      <c r="H64" s="28" t="n">
        <v>0</v>
      </c>
      <c r="I64" s="28" t="n">
        <v>0</v>
      </c>
      <c r="J64" s="94" t="n">
        <v>0</v>
      </c>
      <c r="K64" s="28" t="n">
        <v>0</v>
      </c>
      <c r="L64" s="28" t="n">
        <v>28126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94" t="n">
        <v>47615</v>
      </c>
      <c r="V64" s="28" t="n">
        <v>0</v>
      </c>
      <c r="W64" s="28" t="n">
        <v>0</v>
      </c>
      <c r="X64" s="28" t="n">
        <v>0</v>
      </c>
      <c r="Y64" s="95" t="n">
        <v>0</v>
      </c>
      <c r="Z64" s="7"/>
      <c r="AA64" s="95" t="n">
        <v>188524</v>
      </c>
      <c r="AB64" s="7"/>
      <c r="AC64" s="29" t="n">
        <v>0</v>
      </c>
      <c r="AD64" s="29" t="n">
        <v>112783</v>
      </c>
      <c r="AE64" s="96" t="n">
        <v>0</v>
      </c>
      <c r="AF64" s="29" t="n">
        <v>28126</v>
      </c>
      <c r="AG64" s="97" t="n">
        <v>47615</v>
      </c>
      <c r="AH64" s="96" t="n">
        <v>0</v>
      </c>
      <c r="AI64" s="97" t="n">
        <v>0</v>
      </c>
      <c r="AJ64" s="7"/>
      <c r="AK64" s="28" t="n">
        <v>112783</v>
      </c>
      <c r="AL64" s="28" t="n">
        <v>75741</v>
      </c>
      <c r="AM64" s="28" t="n">
        <v>0</v>
      </c>
      <c r="AN64" s="94" t="n">
        <v>0</v>
      </c>
      <c r="AO64" s="28"/>
      <c r="AP64" s="69" t="n">
        <v>0.563915</v>
      </c>
      <c r="AQ64" s="40" t="n">
        <v>0.378705</v>
      </c>
      <c r="AR64" s="40" t="n">
        <v>0</v>
      </c>
      <c r="AS64" s="70" t="n">
        <v>0</v>
      </c>
      <c r="AT64" s="7"/>
    </row>
    <row r="65" customFormat="false" ht="12.75" hidden="false" customHeight="false" outlineLevel="0" collapsed="false">
      <c r="A65" s="31" t="s">
        <v>92</v>
      </c>
      <c r="B65" s="2" t="s">
        <v>89</v>
      </c>
      <c r="C65" s="7"/>
      <c r="D65" s="28" t="n">
        <v>16450</v>
      </c>
      <c r="E65" s="29" t="n">
        <f aca="false">D65-SUM(G65:Y65)</f>
        <v>945</v>
      </c>
      <c r="F65" s="7"/>
      <c r="G65" s="93" t="n">
        <v>9276</v>
      </c>
      <c r="H65" s="28" t="n">
        <v>0</v>
      </c>
      <c r="I65" s="28" t="n">
        <v>0</v>
      </c>
      <c r="J65" s="94" t="n">
        <v>0</v>
      </c>
      <c r="K65" s="28" t="n">
        <v>0</v>
      </c>
      <c r="L65" s="28" t="n">
        <v>2313</v>
      </c>
      <c r="M65" s="28" t="n">
        <v>0</v>
      </c>
      <c r="N65" s="28" t="n">
        <v>0</v>
      </c>
      <c r="O65" s="28" t="n">
        <v>0</v>
      </c>
      <c r="P65" s="28" t="n">
        <v>0</v>
      </c>
      <c r="Q65" s="28" t="n">
        <v>0</v>
      </c>
      <c r="R65" s="28" t="n">
        <v>0</v>
      </c>
      <c r="S65" s="28" t="n">
        <v>0</v>
      </c>
      <c r="T65" s="28" t="n">
        <v>0</v>
      </c>
      <c r="U65" s="94" t="n">
        <v>3916</v>
      </c>
      <c r="V65" s="28" t="n">
        <v>0</v>
      </c>
      <c r="W65" s="28" t="n">
        <v>0</v>
      </c>
      <c r="X65" s="28" t="n">
        <v>0</v>
      </c>
      <c r="Y65" s="95" t="n">
        <v>0</v>
      </c>
      <c r="Z65" s="7"/>
      <c r="AA65" s="95" t="n">
        <v>15505</v>
      </c>
      <c r="AB65" s="7"/>
      <c r="AC65" s="29" t="n">
        <v>0</v>
      </c>
      <c r="AD65" s="29" t="n">
        <v>9276</v>
      </c>
      <c r="AE65" s="96" t="n">
        <v>0</v>
      </c>
      <c r="AF65" s="29" t="n">
        <v>2313</v>
      </c>
      <c r="AG65" s="97" t="n">
        <v>3916</v>
      </c>
      <c r="AH65" s="96" t="n">
        <v>0</v>
      </c>
      <c r="AI65" s="97" t="n">
        <v>0</v>
      </c>
      <c r="AJ65" s="7"/>
      <c r="AK65" s="28" t="n">
        <v>9276</v>
      </c>
      <c r="AL65" s="28" t="n">
        <v>6229</v>
      </c>
      <c r="AM65" s="28" t="n">
        <v>0</v>
      </c>
      <c r="AN65" s="94" t="n">
        <v>0</v>
      </c>
      <c r="AO65" s="28"/>
      <c r="AP65" s="69" t="n">
        <v>0.563890577507599</v>
      </c>
      <c r="AQ65" s="40" t="n">
        <v>0.378662613981763</v>
      </c>
      <c r="AR65" s="40" t="n">
        <v>0</v>
      </c>
      <c r="AS65" s="70" t="n">
        <v>0</v>
      </c>
      <c r="AT65" s="7"/>
    </row>
    <row r="66" customFormat="false" ht="12.75" hidden="false" customHeight="false" outlineLevel="0" collapsed="false">
      <c r="A66" s="31" t="s">
        <v>93</v>
      </c>
      <c r="B66" s="2" t="s">
        <v>94</v>
      </c>
      <c r="C66" s="7"/>
      <c r="D66" s="28" t="n">
        <v>3975</v>
      </c>
      <c r="E66" s="29" t="n">
        <f aca="false">D66-SUM(G66:Y66)</f>
        <v>0</v>
      </c>
      <c r="F66" s="7"/>
      <c r="G66" s="93" t="n">
        <v>0</v>
      </c>
      <c r="H66" s="28" t="n">
        <v>0</v>
      </c>
      <c r="I66" s="28" t="n">
        <v>0</v>
      </c>
      <c r="J66" s="94" t="n">
        <v>0</v>
      </c>
      <c r="K66" s="28" t="n">
        <v>0</v>
      </c>
      <c r="L66" s="28" t="n">
        <v>3975</v>
      </c>
      <c r="M66" s="28" t="n">
        <v>0</v>
      </c>
      <c r="N66" s="28" t="n">
        <v>0</v>
      </c>
      <c r="O66" s="28" t="n">
        <v>0</v>
      </c>
      <c r="P66" s="28" t="n">
        <v>0</v>
      </c>
      <c r="Q66" s="28" t="n">
        <v>0</v>
      </c>
      <c r="R66" s="28" t="n">
        <v>0</v>
      </c>
      <c r="S66" s="28" t="n">
        <v>0</v>
      </c>
      <c r="T66" s="28" t="n">
        <v>0</v>
      </c>
      <c r="U66" s="94" t="n">
        <v>0</v>
      </c>
      <c r="V66" s="28" t="n">
        <v>0</v>
      </c>
      <c r="W66" s="28" t="n">
        <v>0</v>
      </c>
      <c r="X66" s="28" t="n">
        <v>0</v>
      </c>
      <c r="Y66" s="95" t="n">
        <v>0</v>
      </c>
      <c r="Z66" s="7"/>
      <c r="AA66" s="95" t="n">
        <v>3975</v>
      </c>
      <c r="AB66" s="7"/>
      <c r="AC66" s="29" t="n">
        <v>0</v>
      </c>
      <c r="AD66" s="29" t="n">
        <v>0</v>
      </c>
      <c r="AE66" s="96" t="n">
        <v>0</v>
      </c>
      <c r="AF66" s="29" t="n">
        <v>3975</v>
      </c>
      <c r="AG66" s="97" t="n">
        <v>0</v>
      </c>
      <c r="AH66" s="96" t="n">
        <v>0</v>
      </c>
      <c r="AI66" s="97" t="n">
        <v>0</v>
      </c>
      <c r="AJ66" s="7"/>
      <c r="AK66" s="28" t="n">
        <v>0</v>
      </c>
      <c r="AL66" s="28" t="n">
        <v>3975</v>
      </c>
      <c r="AM66" s="28" t="n">
        <v>0</v>
      </c>
      <c r="AN66" s="94" t="n">
        <v>0</v>
      </c>
      <c r="AO66" s="28"/>
      <c r="AP66" s="69" t="n">
        <v>0</v>
      </c>
      <c r="AQ66" s="40" t="n">
        <v>1</v>
      </c>
      <c r="AR66" s="40" t="n">
        <v>0</v>
      </c>
      <c r="AS66" s="70" t="n">
        <v>0</v>
      </c>
      <c r="AT66" s="7"/>
    </row>
    <row r="67" customFormat="false" ht="12.75" hidden="false" customHeight="false" outlineLevel="0" collapsed="false">
      <c r="A67" s="31" t="s">
        <v>95</v>
      </c>
      <c r="B67" s="2" t="s">
        <v>96</v>
      </c>
      <c r="C67" s="7"/>
      <c r="D67" s="28" t="n">
        <v>471</v>
      </c>
      <c r="E67" s="29" t="n">
        <f aca="false">D67-SUM(G67:Y67)</f>
        <v>15</v>
      </c>
      <c r="F67" s="7"/>
      <c r="G67" s="93" t="n">
        <v>265</v>
      </c>
      <c r="H67" s="28" t="n">
        <v>0</v>
      </c>
      <c r="I67" s="28" t="n">
        <v>0</v>
      </c>
      <c r="J67" s="94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27</v>
      </c>
      <c r="U67" s="94" t="n">
        <v>164</v>
      </c>
      <c r="V67" s="28" t="n">
        <v>0</v>
      </c>
      <c r="W67" s="28" t="n">
        <v>0</v>
      </c>
      <c r="X67" s="28" t="n">
        <v>0</v>
      </c>
      <c r="Y67" s="95" t="n">
        <v>0</v>
      </c>
      <c r="Z67" s="7"/>
      <c r="AA67" s="95" t="n">
        <v>456</v>
      </c>
      <c r="AB67" s="7"/>
      <c r="AC67" s="29" t="n">
        <v>0</v>
      </c>
      <c r="AD67" s="29" t="n">
        <v>265</v>
      </c>
      <c r="AE67" s="96" t="n">
        <v>0</v>
      </c>
      <c r="AF67" s="29" t="n">
        <v>0</v>
      </c>
      <c r="AG67" s="97" t="n">
        <v>191</v>
      </c>
      <c r="AH67" s="96" t="n">
        <v>0</v>
      </c>
      <c r="AI67" s="97" t="n">
        <v>0</v>
      </c>
      <c r="AJ67" s="7"/>
      <c r="AK67" s="28" t="n">
        <v>265</v>
      </c>
      <c r="AL67" s="28" t="n">
        <v>191</v>
      </c>
      <c r="AM67" s="28" t="n">
        <v>0</v>
      </c>
      <c r="AN67" s="94" t="n">
        <v>0</v>
      </c>
      <c r="AO67" s="28"/>
      <c r="AP67" s="69" t="n">
        <v>0.562632696390658</v>
      </c>
      <c r="AQ67" s="40" t="n">
        <v>0.40552016985138</v>
      </c>
      <c r="AR67" s="40" t="n">
        <v>0</v>
      </c>
      <c r="AS67" s="70" t="n">
        <v>0</v>
      </c>
      <c r="AT67" s="7"/>
    </row>
    <row r="68" customFormat="false" ht="12.75" hidden="false" customHeight="false" outlineLevel="0" collapsed="false">
      <c r="A68" s="31" t="s">
        <v>97</v>
      </c>
      <c r="B68" s="2" t="s">
        <v>98</v>
      </c>
      <c r="C68" s="7"/>
      <c r="D68" s="28" t="n">
        <v>11418</v>
      </c>
      <c r="E68" s="29" t="n">
        <f aca="false">D68-SUM(G68:Y68)</f>
        <v>0</v>
      </c>
      <c r="F68" s="7"/>
      <c r="G68" s="93" t="n">
        <v>0</v>
      </c>
      <c r="H68" s="28" t="n">
        <v>0</v>
      </c>
      <c r="I68" s="28" t="n">
        <v>0</v>
      </c>
      <c r="J68" s="94" t="n">
        <v>0</v>
      </c>
      <c r="K68" s="28" t="n">
        <v>0</v>
      </c>
      <c r="L68" s="28" t="n">
        <v>0</v>
      </c>
      <c r="M68" s="28" t="n">
        <v>0</v>
      </c>
      <c r="N68" s="28" t="n">
        <v>0</v>
      </c>
      <c r="O68" s="28" t="n">
        <v>0</v>
      </c>
      <c r="P68" s="28" t="n">
        <v>0</v>
      </c>
      <c r="Q68" s="28" t="n">
        <v>0</v>
      </c>
      <c r="R68" s="28" t="n">
        <v>0</v>
      </c>
      <c r="S68" s="28" t="n">
        <v>0</v>
      </c>
      <c r="T68" s="28" t="n">
        <v>0</v>
      </c>
      <c r="U68" s="94" t="n">
        <v>11418</v>
      </c>
      <c r="V68" s="28" t="n">
        <v>0</v>
      </c>
      <c r="W68" s="28" t="n">
        <v>0</v>
      </c>
      <c r="X68" s="28" t="n">
        <v>0</v>
      </c>
      <c r="Y68" s="95" t="n">
        <v>0</v>
      </c>
      <c r="Z68" s="7"/>
      <c r="AA68" s="95" t="n">
        <v>11418</v>
      </c>
      <c r="AB68" s="7"/>
      <c r="AC68" s="29" t="n">
        <v>0</v>
      </c>
      <c r="AD68" s="29" t="n">
        <v>0</v>
      </c>
      <c r="AE68" s="96" t="n">
        <v>0</v>
      </c>
      <c r="AF68" s="29" t="n">
        <v>0</v>
      </c>
      <c r="AG68" s="97" t="n">
        <v>11418</v>
      </c>
      <c r="AH68" s="96" t="n">
        <v>0</v>
      </c>
      <c r="AI68" s="97" t="n">
        <v>0</v>
      </c>
      <c r="AJ68" s="7"/>
      <c r="AK68" s="28" t="n">
        <v>0</v>
      </c>
      <c r="AL68" s="28" t="n">
        <v>11418</v>
      </c>
      <c r="AM68" s="28" t="n">
        <v>0</v>
      </c>
      <c r="AN68" s="94" t="n">
        <v>0</v>
      </c>
      <c r="AO68" s="28"/>
      <c r="AP68" s="69" t="n">
        <v>0</v>
      </c>
      <c r="AQ68" s="40" t="n">
        <v>1</v>
      </c>
      <c r="AR68" s="40" t="n">
        <v>0</v>
      </c>
      <c r="AS68" s="70" t="n">
        <v>0</v>
      </c>
      <c r="AT68" s="7"/>
    </row>
    <row r="69" customFormat="false" ht="12.75" hidden="false" customHeight="false" outlineLevel="0" collapsed="false">
      <c r="A69" s="31" t="s">
        <v>99</v>
      </c>
      <c r="B69" s="2" t="s">
        <v>100</v>
      </c>
      <c r="C69" s="7"/>
      <c r="D69" s="28" t="n">
        <v>11418</v>
      </c>
      <c r="E69" s="29" t="n">
        <f aca="false">D69-SUM(G69:Y69)</f>
        <v>0</v>
      </c>
      <c r="F69" s="7"/>
      <c r="G69" s="93" t="n">
        <v>0</v>
      </c>
      <c r="H69" s="28" t="n">
        <v>0</v>
      </c>
      <c r="I69" s="28" t="n">
        <v>0</v>
      </c>
      <c r="J69" s="94" t="n">
        <v>0</v>
      </c>
      <c r="K69" s="28" t="n">
        <v>0</v>
      </c>
      <c r="L69" s="28" t="n">
        <v>0</v>
      </c>
      <c r="M69" s="28" t="n">
        <v>0</v>
      </c>
      <c r="N69" s="28" t="n">
        <v>0</v>
      </c>
      <c r="O69" s="28" t="n">
        <v>0</v>
      </c>
      <c r="P69" s="28" t="n">
        <v>0</v>
      </c>
      <c r="Q69" s="28" t="n">
        <v>11418</v>
      </c>
      <c r="R69" s="28" t="n">
        <v>0</v>
      </c>
      <c r="S69" s="28" t="n">
        <v>0</v>
      </c>
      <c r="T69" s="28" t="n">
        <v>0</v>
      </c>
      <c r="U69" s="94" t="n">
        <v>0</v>
      </c>
      <c r="V69" s="28" t="n">
        <v>0</v>
      </c>
      <c r="W69" s="28" t="n">
        <v>0</v>
      </c>
      <c r="X69" s="28" t="n">
        <v>0</v>
      </c>
      <c r="Y69" s="95" t="n">
        <v>0</v>
      </c>
      <c r="Z69" s="7"/>
      <c r="AA69" s="95" t="n">
        <v>11418</v>
      </c>
      <c r="AB69" s="7"/>
      <c r="AC69" s="29" t="n">
        <v>0</v>
      </c>
      <c r="AD69" s="29" t="n">
        <v>0</v>
      </c>
      <c r="AE69" s="96" t="n">
        <v>0</v>
      </c>
      <c r="AF69" s="29" t="n">
        <v>11418</v>
      </c>
      <c r="AG69" s="97" t="n">
        <v>0</v>
      </c>
      <c r="AH69" s="96" t="n">
        <v>0</v>
      </c>
      <c r="AI69" s="97" t="n">
        <v>0</v>
      </c>
      <c r="AJ69" s="7"/>
      <c r="AK69" s="28" t="n">
        <v>0</v>
      </c>
      <c r="AL69" s="28" t="n">
        <v>11418</v>
      </c>
      <c r="AM69" s="28" t="n">
        <v>0</v>
      </c>
      <c r="AN69" s="94" t="n">
        <v>0</v>
      </c>
      <c r="AO69" s="28"/>
      <c r="AP69" s="69" t="n">
        <v>0</v>
      </c>
      <c r="AQ69" s="40" t="n">
        <v>1</v>
      </c>
      <c r="AR69" s="40" t="n">
        <v>0</v>
      </c>
      <c r="AS69" s="70" t="n">
        <v>0</v>
      </c>
      <c r="AT69" s="7"/>
    </row>
    <row r="70" customFormat="false" ht="12.75" hidden="false" customHeight="false" outlineLevel="0" collapsed="false">
      <c r="A70" s="31" t="s">
        <v>101</v>
      </c>
      <c r="B70" s="2" t="s">
        <v>102</v>
      </c>
      <c r="C70" s="7"/>
      <c r="D70" s="28" t="n">
        <v>5909</v>
      </c>
      <c r="E70" s="29" t="n">
        <f aca="false">D70-SUM(G70:Y70)</f>
        <v>175</v>
      </c>
      <c r="F70" s="7"/>
      <c r="G70" s="93" t="n">
        <v>3331</v>
      </c>
      <c r="H70" s="28" t="n">
        <v>0</v>
      </c>
      <c r="I70" s="28" t="n">
        <v>0</v>
      </c>
      <c r="J70" s="94" t="n">
        <v>0</v>
      </c>
      <c r="K70" s="28" t="n">
        <v>0</v>
      </c>
      <c r="L70" s="28" t="n">
        <v>0</v>
      </c>
      <c r="M70" s="28" t="n">
        <v>0</v>
      </c>
      <c r="N70" s="28" t="n">
        <v>0</v>
      </c>
      <c r="O70" s="28" t="n">
        <v>0</v>
      </c>
      <c r="P70" s="28" t="n">
        <v>0</v>
      </c>
      <c r="Q70" s="28" t="n">
        <v>0</v>
      </c>
      <c r="R70" s="28" t="n">
        <v>0</v>
      </c>
      <c r="S70" s="28" t="n">
        <v>0</v>
      </c>
      <c r="T70" s="28" t="n">
        <v>335</v>
      </c>
      <c r="U70" s="94" t="n">
        <v>2068</v>
      </c>
      <c r="V70" s="28" t="n">
        <v>0</v>
      </c>
      <c r="W70" s="28" t="n">
        <v>0</v>
      </c>
      <c r="X70" s="28" t="n">
        <v>0</v>
      </c>
      <c r="Y70" s="95" t="n">
        <v>0</v>
      </c>
      <c r="Z70" s="7"/>
      <c r="AA70" s="95" t="n">
        <v>5734</v>
      </c>
      <c r="AB70" s="7"/>
      <c r="AC70" s="29" t="n">
        <v>0</v>
      </c>
      <c r="AD70" s="29" t="n">
        <v>3331</v>
      </c>
      <c r="AE70" s="96" t="n">
        <v>0</v>
      </c>
      <c r="AF70" s="29" t="n">
        <v>0</v>
      </c>
      <c r="AG70" s="97" t="n">
        <v>2403</v>
      </c>
      <c r="AH70" s="96" t="n">
        <v>0</v>
      </c>
      <c r="AI70" s="97" t="n">
        <v>0</v>
      </c>
      <c r="AJ70" s="7"/>
      <c r="AK70" s="28" t="n">
        <v>3331</v>
      </c>
      <c r="AL70" s="28" t="n">
        <v>2403</v>
      </c>
      <c r="AM70" s="28" t="n">
        <v>0</v>
      </c>
      <c r="AN70" s="94" t="n">
        <v>0</v>
      </c>
      <c r="AO70" s="28"/>
      <c r="AP70" s="69" t="n">
        <v>0.563716364867152</v>
      </c>
      <c r="AQ70" s="40" t="n">
        <v>0.406667794889152</v>
      </c>
      <c r="AR70" s="40" t="n">
        <v>0</v>
      </c>
      <c r="AS70" s="70" t="n">
        <v>0</v>
      </c>
      <c r="AT70" s="7"/>
    </row>
    <row r="71" customFormat="false" ht="12.75" hidden="false" customHeight="false" outlineLevel="0" collapsed="false">
      <c r="A71" s="31" t="s">
        <v>103</v>
      </c>
      <c r="B71" s="2" t="s">
        <v>104</v>
      </c>
      <c r="C71" s="7"/>
      <c r="D71" s="28" t="n">
        <v>7161</v>
      </c>
      <c r="E71" s="29" t="n">
        <f aca="false">D71-SUM(G71:Y71)</f>
        <v>412</v>
      </c>
      <c r="F71" s="7"/>
      <c r="G71" s="93" t="n">
        <v>0</v>
      </c>
      <c r="H71" s="28" t="n">
        <v>0</v>
      </c>
      <c r="I71" s="28" t="n">
        <v>4038</v>
      </c>
      <c r="J71" s="94" t="n">
        <v>0</v>
      </c>
      <c r="K71" s="28" t="n">
        <v>0</v>
      </c>
      <c r="L71" s="28" t="n">
        <v>0</v>
      </c>
      <c r="M71" s="28" t="n">
        <v>0</v>
      </c>
      <c r="N71" s="28" t="n">
        <v>0</v>
      </c>
      <c r="O71" s="28" t="n">
        <v>0</v>
      </c>
      <c r="P71" s="28" t="n">
        <v>0</v>
      </c>
      <c r="Q71" s="28" t="n">
        <v>0</v>
      </c>
      <c r="R71" s="28" t="n">
        <v>0</v>
      </c>
      <c r="S71" s="28" t="n">
        <v>1006</v>
      </c>
      <c r="T71" s="28" t="n">
        <v>0</v>
      </c>
      <c r="U71" s="94" t="n">
        <v>1705</v>
      </c>
      <c r="V71" s="28" t="n">
        <v>0</v>
      </c>
      <c r="W71" s="28" t="n">
        <v>0</v>
      </c>
      <c r="X71" s="28" t="n">
        <v>0</v>
      </c>
      <c r="Y71" s="95" t="n">
        <v>0</v>
      </c>
      <c r="Z71" s="7"/>
      <c r="AA71" s="95" t="n">
        <v>6749</v>
      </c>
      <c r="AB71" s="7"/>
      <c r="AC71" s="29" t="n">
        <v>4038</v>
      </c>
      <c r="AD71" s="29" t="n">
        <v>0</v>
      </c>
      <c r="AE71" s="96" t="n">
        <v>0</v>
      </c>
      <c r="AF71" s="29" t="n">
        <v>1006</v>
      </c>
      <c r="AG71" s="97" t="n">
        <v>1705</v>
      </c>
      <c r="AH71" s="96" t="n">
        <v>0</v>
      </c>
      <c r="AI71" s="97" t="n">
        <v>0</v>
      </c>
      <c r="AJ71" s="7"/>
      <c r="AK71" s="28" t="n">
        <v>4038</v>
      </c>
      <c r="AL71" s="28" t="n">
        <v>2711</v>
      </c>
      <c r="AM71" s="28" t="n">
        <v>0</v>
      </c>
      <c r="AN71" s="94" t="n">
        <v>0</v>
      </c>
      <c r="AO71" s="28"/>
      <c r="AP71" s="69" t="n">
        <v>0.563887725178048</v>
      </c>
      <c r="AQ71" s="40" t="n">
        <v>0.378578410836475</v>
      </c>
      <c r="AR71" s="40" t="n">
        <v>0</v>
      </c>
      <c r="AS71" s="70" t="n">
        <v>0</v>
      </c>
      <c r="AT71" s="7"/>
    </row>
    <row r="72" customFormat="false" ht="12.75" hidden="false" customHeight="false" outlineLevel="0" collapsed="false">
      <c r="A72" s="31" t="s">
        <v>105</v>
      </c>
      <c r="B72" s="2" t="s">
        <v>106</v>
      </c>
      <c r="C72" s="7"/>
      <c r="D72" s="28" t="n">
        <v>10795</v>
      </c>
      <c r="E72" s="29" t="n">
        <f aca="false">D72-SUM(G72:Y72)</f>
        <v>0</v>
      </c>
      <c r="F72" s="7"/>
      <c r="G72" s="93" t="n">
        <v>0</v>
      </c>
      <c r="H72" s="28" t="n">
        <v>0</v>
      </c>
      <c r="I72" s="28" t="n">
        <v>0</v>
      </c>
      <c r="J72" s="94" t="n">
        <v>0</v>
      </c>
      <c r="K72" s="28" t="n">
        <v>0</v>
      </c>
      <c r="L72" s="28" t="n">
        <v>0</v>
      </c>
      <c r="M72" s="28" t="n">
        <v>0</v>
      </c>
      <c r="N72" s="28" t="n">
        <v>0</v>
      </c>
      <c r="O72" s="28" t="n">
        <v>0</v>
      </c>
      <c r="P72" s="28" t="n">
        <v>0</v>
      </c>
      <c r="Q72" s="28" t="n">
        <v>0</v>
      </c>
      <c r="R72" s="28" t="n">
        <v>0</v>
      </c>
      <c r="S72" s="28" t="n">
        <v>0</v>
      </c>
      <c r="T72" s="28" t="n">
        <v>0</v>
      </c>
      <c r="U72" s="94" t="n">
        <v>10795</v>
      </c>
      <c r="V72" s="28" t="n">
        <v>0</v>
      </c>
      <c r="W72" s="28" t="n">
        <v>0</v>
      </c>
      <c r="X72" s="28" t="n">
        <v>0</v>
      </c>
      <c r="Y72" s="95" t="n">
        <v>0</v>
      </c>
      <c r="Z72" s="7"/>
      <c r="AA72" s="95" t="n">
        <v>10795</v>
      </c>
      <c r="AB72" s="7"/>
      <c r="AC72" s="29" t="n">
        <v>0</v>
      </c>
      <c r="AD72" s="29" t="n">
        <v>0</v>
      </c>
      <c r="AE72" s="96" t="n">
        <v>0</v>
      </c>
      <c r="AF72" s="29" t="n">
        <v>0</v>
      </c>
      <c r="AG72" s="97" t="n">
        <v>10795</v>
      </c>
      <c r="AH72" s="96" t="n">
        <v>0</v>
      </c>
      <c r="AI72" s="97" t="n">
        <v>0</v>
      </c>
      <c r="AJ72" s="7"/>
      <c r="AK72" s="28" t="n">
        <v>0</v>
      </c>
      <c r="AL72" s="28" t="n">
        <v>10795</v>
      </c>
      <c r="AM72" s="28" t="n">
        <v>0</v>
      </c>
      <c r="AN72" s="94" t="n">
        <v>0</v>
      </c>
      <c r="AO72" s="28"/>
      <c r="AP72" s="69" t="n">
        <v>0</v>
      </c>
      <c r="AQ72" s="40" t="n">
        <v>1</v>
      </c>
      <c r="AR72" s="40" t="n">
        <v>0</v>
      </c>
      <c r="AS72" s="70" t="n">
        <v>0</v>
      </c>
      <c r="AT72" s="7"/>
    </row>
    <row r="73" customFormat="false" ht="12.75" hidden="false" customHeight="false" outlineLevel="0" collapsed="false">
      <c r="A73" s="31" t="s">
        <v>107</v>
      </c>
      <c r="B73" s="2" t="s">
        <v>106</v>
      </c>
      <c r="C73" s="7"/>
      <c r="D73" s="28" t="n">
        <v>2718</v>
      </c>
      <c r="E73" s="29" t="n">
        <f aca="false">D73-SUM(G73:Y73)</f>
        <v>81</v>
      </c>
      <c r="F73" s="7"/>
      <c r="G73" s="93" t="n">
        <v>1532</v>
      </c>
      <c r="H73" s="28" t="n">
        <v>0</v>
      </c>
      <c r="I73" s="28" t="n">
        <v>0</v>
      </c>
      <c r="J73" s="94" t="n">
        <v>0</v>
      </c>
      <c r="K73" s="28" t="n">
        <v>0</v>
      </c>
      <c r="L73" s="28" t="n">
        <v>0</v>
      </c>
      <c r="M73" s="28" t="n">
        <v>0</v>
      </c>
      <c r="N73" s="28" t="n">
        <v>0</v>
      </c>
      <c r="O73" s="28" t="n">
        <v>0</v>
      </c>
      <c r="P73" s="28" t="n">
        <v>0</v>
      </c>
      <c r="Q73" s="28" t="n">
        <v>0</v>
      </c>
      <c r="R73" s="28" t="n">
        <v>0</v>
      </c>
      <c r="S73" s="28" t="n">
        <v>0</v>
      </c>
      <c r="T73" s="28" t="n">
        <v>153</v>
      </c>
      <c r="U73" s="94" t="n">
        <v>952</v>
      </c>
      <c r="V73" s="28" t="n">
        <v>0</v>
      </c>
      <c r="W73" s="28" t="n">
        <v>0</v>
      </c>
      <c r="X73" s="28" t="n">
        <v>0</v>
      </c>
      <c r="Y73" s="95" t="n">
        <v>0</v>
      </c>
      <c r="Z73" s="7"/>
      <c r="AA73" s="95" t="n">
        <v>2637</v>
      </c>
      <c r="AB73" s="7"/>
      <c r="AC73" s="29" t="n">
        <v>0</v>
      </c>
      <c r="AD73" s="29" t="n">
        <v>1532</v>
      </c>
      <c r="AE73" s="96" t="n">
        <v>0</v>
      </c>
      <c r="AF73" s="29" t="n">
        <v>0</v>
      </c>
      <c r="AG73" s="97" t="n">
        <v>1105</v>
      </c>
      <c r="AH73" s="96" t="n">
        <v>0</v>
      </c>
      <c r="AI73" s="97" t="n">
        <v>0</v>
      </c>
      <c r="AJ73" s="7"/>
      <c r="AK73" s="28" t="n">
        <v>1532</v>
      </c>
      <c r="AL73" s="28" t="n">
        <v>1105</v>
      </c>
      <c r="AM73" s="28" t="n">
        <v>0</v>
      </c>
      <c r="AN73" s="94" t="n">
        <v>0</v>
      </c>
      <c r="AO73" s="28"/>
      <c r="AP73" s="69" t="n">
        <v>0.56364974245769</v>
      </c>
      <c r="AQ73" s="40" t="n">
        <v>0.406548933038999</v>
      </c>
      <c r="AR73" s="40" t="n">
        <v>0</v>
      </c>
      <c r="AS73" s="70" t="n">
        <v>0</v>
      </c>
      <c r="AT73" s="7"/>
    </row>
    <row r="74" customFormat="false" ht="12.75" hidden="false" customHeight="false" outlineLevel="0" collapsed="false">
      <c r="A74" s="31" t="s">
        <v>108</v>
      </c>
      <c r="B74" s="2" t="s">
        <v>106</v>
      </c>
      <c r="C74" s="7"/>
      <c r="D74" s="28" t="n">
        <v>2786</v>
      </c>
      <c r="E74" s="29" t="n">
        <f aca="false">D74-SUM(G74:Y74)</f>
        <v>83</v>
      </c>
      <c r="F74" s="7"/>
      <c r="G74" s="93" t="n">
        <v>1571</v>
      </c>
      <c r="H74" s="28" t="n">
        <v>0</v>
      </c>
      <c r="I74" s="28" t="n">
        <v>0</v>
      </c>
      <c r="J74" s="94" t="n">
        <v>0</v>
      </c>
      <c r="K74" s="28" t="n">
        <v>0</v>
      </c>
      <c r="L74" s="28" t="n">
        <v>0</v>
      </c>
      <c r="M74" s="28" t="n">
        <v>0</v>
      </c>
      <c r="N74" s="28" t="n">
        <v>0</v>
      </c>
      <c r="O74" s="28" t="n">
        <v>0</v>
      </c>
      <c r="P74" s="28" t="n">
        <v>0</v>
      </c>
      <c r="Q74" s="28" t="n">
        <v>0</v>
      </c>
      <c r="R74" s="28" t="n">
        <v>0</v>
      </c>
      <c r="S74" s="28" t="n">
        <v>0</v>
      </c>
      <c r="T74" s="28" t="n">
        <v>157</v>
      </c>
      <c r="U74" s="94" t="n">
        <v>975</v>
      </c>
      <c r="V74" s="28" t="n">
        <v>0</v>
      </c>
      <c r="W74" s="28" t="n">
        <v>0</v>
      </c>
      <c r="X74" s="28" t="n">
        <v>0</v>
      </c>
      <c r="Y74" s="95" t="n">
        <v>0</v>
      </c>
      <c r="Z74" s="7"/>
      <c r="AA74" s="95" t="n">
        <v>2703</v>
      </c>
      <c r="AB74" s="7"/>
      <c r="AC74" s="29" t="n">
        <v>0</v>
      </c>
      <c r="AD74" s="29" t="n">
        <v>1571</v>
      </c>
      <c r="AE74" s="96" t="n">
        <v>0</v>
      </c>
      <c r="AF74" s="29" t="n">
        <v>0</v>
      </c>
      <c r="AG74" s="97" t="n">
        <v>1132</v>
      </c>
      <c r="AH74" s="96" t="n">
        <v>0</v>
      </c>
      <c r="AI74" s="97" t="n">
        <v>0</v>
      </c>
      <c r="AJ74" s="7"/>
      <c r="AK74" s="28" t="n">
        <v>1571</v>
      </c>
      <c r="AL74" s="28" t="n">
        <v>1132</v>
      </c>
      <c r="AM74" s="28" t="n">
        <v>0</v>
      </c>
      <c r="AN74" s="94" t="n">
        <v>0</v>
      </c>
      <c r="AO74" s="28"/>
      <c r="AP74" s="69" t="n">
        <v>0.56389088298636</v>
      </c>
      <c r="AQ74" s="40" t="n">
        <v>0.406317300789663</v>
      </c>
      <c r="AR74" s="40" t="n">
        <v>0</v>
      </c>
      <c r="AS74" s="70" t="n">
        <v>0</v>
      </c>
      <c r="AT74" s="7"/>
    </row>
    <row r="75" customFormat="false" ht="12.75" hidden="false" customHeight="false" outlineLevel="0" collapsed="false">
      <c r="A75" s="31" t="s">
        <v>109</v>
      </c>
      <c r="B75" s="2" t="s">
        <v>106</v>
      </c>
      <c r="C75" s="7"/>
      <c r="D75" s="28" t="n">
        <v>2651</v>
      </c>
      <c r="E75" s="29" t="n">
        <f aca="false">D75-SUM(G75:Y75)</f>
        <v>79</v>
      </c>
      <c r="F75" s="7"/>
      <c r="G75" s="93" t="n">
        <v>1493</v>
      </c>
      <c r="H75" s="28" t="n">
        <v>0</v>
      </c>
      <c r="I75" s="28" t="n">
        <v>0</v>
      </c>
      <c r="J75" s="94" t="n">
        <v>0</v>
      </c>
      <c r="K75" s="28" t="n">
        <v>0</v>
      </c>
      <c r="L75" s="28" t="n">
        <v>0</v>
      </c>
      <c r="M75" s="28" t="n">
        <v>0</v>
      </c>
      <c r="N75" s="28" t="n">
        <v>0</v>
      </c>
      <c r="O75" s="28" t="n">
        <v>0</v>
      </c>
      <c r="P75" s="28" t="n">
        <v>0</v>
      </c>
      <c r="Q75" s="28" t="n">
        <v>0</v>
      </c>
      <c r="R75" s="28" t="n">
        <v>0</v>
      </c>
      <c r="S75" s="28" t="n">
        <v>0</v>
      </c>
      <c r="T75" s="28" t="n">
        <v>150</v>
      </c>
      <c r="U75" s="94" t="n">
        <v>929</v>
      </c>
      <c r="V75" s="28" t="n">
        <v>0</v>
      </c>
      <c r="W75" s="28" t="n">
        <v>0</v>
      </c>
      <c r="X75" s="28" t="n">
        <v>0</v>
      </c>
      <c r="Y75" s="95" t="n">
        <v>0</v>
      </c>
      <c r="Z75" s="7"/>
      <c r="AA75" s="95" t="n">
        <v>2572</v>
      </c>
      <c r="AB75" s="7"/>
      <c r="AC75" s="29" t="n">
        <v>0</v>
      </c>
      <c r="AD75" s="29" t="n">
        <v>1493</v>
      </c>
      <c r="AE75" s="96" t="n">
        <v>0</v>
      </c>
      <c r="AF75" s="29" t="n">
        <v>0</v>
      </c>
      <c r="AG75" s="97" t="n">
        <v>1079</v>
      </c>
      <c r="AH75" s="96" t="n">
        <v>0</v>
      </c>
      <c r="AI75" s="97" t="n">
        <v>0</v>
      </c>
      <c r="AJ75" s="7"/>
      <c r="AK75" s="28" t="n">
        <v>1493</v>
      </c>
      <c r="AL75" s="28" t="n">
        <v>1079</v>
      </c>
      <c r="AM75" s="28" t="n">
        <v>0</v>
      </c>
      <c r="AN75" s="94" t="n">
        <v>0</v>
      </c>
      <c r="AO75" s="28"/>
      <c r="AP75" s="69" t="n">
        <v>0.563183704262542</v>
      </c>
      <c r="AQ75" s="40" t="n">
        <v>0.407016220294229</v>
      </c>
      <c r="AR75" s="40" t="n">
        <v>0</v>
      </c>
      <c r="AS75" s="70" t="n">
        <v>0</v>
      </c>
      <c r="AT75" s="7"/>
    </row>
    <row r="76" customFormat="false" ht="12.75" hidden="false" customHeight="false" outlineLevel="0" collapsed="false">
      <c r="A76" s="31" t="s">
        <v>110</v>
      </c>
      <c r="B76" s="2" t="s">
        <v>23</v>
      </c>
      <c r="C76" s="7"/>
      <c r="D76" s="28" t="n">
        <v>7664</v>
      </c>
      <c r="E76" s="29" t="n">
        <f aca="false">D76-SUM(G76:Y76)</f>
        <v>0</v>
      </c>
      <c r="F76" s="7"/>
      <c r="G76" s="93" t="n">
        <v>4322</v>
      </c>
      <c r="H76" s="28" t="n">
        <v>0</v>
      </c>
      <c r="I76" s="28" t="n">
        <v>0</v>
      </c>
      <c r="J76" s="94" t="n">
        <v>0</v>
      </c>
      <c r="K76" s="28" t="n">
        <v>0</v>
      </c>
      <c r="L76" s="28" t="n">
        <v>0</v>
      </c>
      <c r="M76" s="28" t="n">
        <v>0</v>
      </c>
      <c r="N76" s="28" t="n">
        <v>0</v>
      </c>
      <c r="O76" s="28" t="n">
        <v>0</v>
      </c>
      <c r="P76" s="28" t="n">
        <v>3342</v>
      </c>
      <c r="Q76" s="28" t="n">
        <v>0</v>
      </c>
      <c r="R76" s="28" t="n">
        <v>0</v>
      </c>
      <c r="S76" s="28" t="n">
        <v>0</v>
      </c>
      <c r="T76" s="28" t="n">
        <v>0</v>
      </c>
      <c r="U76" s="94" t="n">
        <v>0</v>
      </c>
      <c r="V76" s="28" t="n">
        <v>0</v>
      </c>
      <c r="W76" s="28" t="n">
        <v>0</v>
      </c>
      <c r="X76" s="28" t="n">
        <v>0</v>
      </c>
      <c r="Y76" s="95" t="n">
        <v>0</v>
      </c>
      <c r="Z76" s="7"/>
      <c r="AA76" s="95" t="n">
        <v>7664</v>
      </c>
      <c r="AB76" s="7"/>
      <c r="AC76" s="29" t="n">
        <v>0</v>
      </c>
      <c r="AD76" s="29" t="n">
        <v>4322</v>
      </c>
      <c r="AE76" s="96" t="n">
        <v>0</v>
      </c>
      <c r="AF76" s="29" t="n">
        <v>3342</v>
      </c>
      <c r="AG76" s="97" t="n">
        <v>0</v>
      </c>
      <c r="AH76" s="96" t="n">
        <v>0</v>
      </c>
      <c r="AI76" s="97" t="n">
        <v>0</v>
      </c>
      <c r="AJ76" s="7"/>
      <c r="AK76" s="28" t="n">
        <v>4322</v>
      </c>
      <c r="AL76" s="28" t="n">
        <v>3342</v>
      </c>
      <c r="AM76" s="28" t="n">
        <v>0</v>
      </c>
      <c r="AN76" s="94" t="n">
        <v>0</v>
      </c>
      <c r="AO76" s="28"/>
      <c r="AP76" s="69" t="n">
        <v>0.563935281837161</v>
      </c>
      <c r="AQ76" s="40" t="n">
        <v>0.436064718162839</v>
      </c>
      <c r="AR76" s="40" t="n">
        <v>0</v>
      </c>
      <c r="AS76" s="70" t="n">
        <v>0</v>
      </c>
      <c r="AT76" s="7"/>
    </row>
    <row r="77" customFormat="false" ht="12.75" hidden="false" customHeight="false" outlineLevel="0" collapsed="false">
      <c r="A77" s="31" t="s">
        <v>111</v>
      </c>
      <c r="B77" s="2" t="s">
        <v>23</v>
      </c>
      <c r="C77" s="7"/>
      <c r="D77" s="28" t="n">
        <v>12796</v>
      </c>
      <c r="E77" s="29" t="n">
        <f aca="false">D77-SUM(G77:Y77)</f>
        <v>0</v>
      </c>
      <c r="F77" s="7"/>
      <c r="G77" s="93" t="n">
        <v>0</v>
      </c>
      <c r="H77" s="28" t="n">
        <v>0</v>
      </c>
      <c r="I77" s="28" t="n">
        <v>0</v>
      </c>
      <c r="J77" s="94" t="n">
        <v>0</v>
      </c>
      <c r="K77" s="28" t="n">
        <v>0</v>
      </c>
      <c r="L77" s="28" t="n">
        <v>0</v>
      </c>
      <c r="M77" s="28" t="n">
        <v>0</v>
      </c>
      <c r="N77" s="28" t="n">
        <v>0</v>
      </c>
      <c r="O77" s="28" t="n">
        <v>0</v>
      </c>
      <c r="P77" s="28" t="n">
        <v>12796</v>
      </c>
      <c r="Q77" s="28" t="n">
        <v>0</v>
      </c>
      <c r="R77" s="28" t="n">
        <v>0</v>
      </c>
      <c r="S77" s="28" t="n">
        <v>0</v>
      </c>
      <c r="T77" s="28" t="n">
        <v>0</v>
      </c>
      <c r="U77" s="94" t="n">
        <v>0</v>
      </c>
      <c r="V77" s="28" t="n">
        <v>0</v>
      </c>
      <c r="W77" s="28" t="n">
        <v>0</v>
      </c>
      <c r="X77" s="28" t="n">
        <v>0</v>
      </c>
      <c r="Y77" s="95" t="n">
        <v>0</v>
      </c>
      <c r="Z77" s="7"/>
      <c r="AA77" s="95" t="n">
        <v>12796</v>
      </c>
      <c r="AB77" s="7"/>
      <c r="AC77" s="29" t="n">
        <v>0</v>
      </c>
      <c r="AD77" s="29" t="n">
        <v>0</v>
      </c>
      <c r="AE77" s="96" t="n">
        <v>0</v>
      </c>
      <c r="AF77" s="29" t="n">
        <v>12796</v>
      </c>
      <c r="AG77" s="97" t="n">
        <v>0</v>
      </c>
      <c r="AH77" s="96" t="n">
        <v>0</v>
      </c>
      <c r="AI77" s="97" t="n">
        <v>0</v>
      </c>
      <c r="AJ77" s="7"/>
      <c r="AK77" s="28" t="n">
        <v>0</v>
      </c>
      <c r="AL77" s="28" t="n">
        <v>12796</v>
      </c>
      <c r="AM77" s="28" t="n">
        <v>0</v>
      </c>
      <c r="AN77" s="94" t="n">
        <v>0</v>
      </c>
      <c r="AO77" s="28"/>
      <c r="AP77" s="69" t="n">
        <v>0</v>
      </c>
      <c r="AQ77" s="40" t="n">
        <v>1</v>
      </c>
      <c r="AR77" s="40" t="n">
        <v>0</v>
      </c>
      <c r="AS77" s="70" t="n">
        <v>0</v>
      </c>
      <c r="AT77" s="7"/>
    </row>
    <row r="78" customFormat="false" ht="12.75" hidden="false" customHeight="false" outlineLevel="0" collapsed="false">
      <c r="A78" s="31" t="s">
        <v>112</v>
      </c>
      <c r="B78" s="2" t="s">
        <v>113</v>
      </c>
      <c r="C78" s="7"/>
      <c r="D78" s="28" t="n">
        <v>2665</v>
      </c>
      <c r="E78" s="29" t="n">
        <f aca="false">D78-SUM(G78:Y78)</f>
        <v>0</v>
      </c>
      <c r="F78" s="7"/>
      <c r="G78" s="93" t="n">
        <v>0</v>
      </c>
      <c r="H78" s="28" t="n">
        <v>0</v>
      </c>
      <c r="I78" s="28" t="n">
        <v>0</v>
      </c>
      <c r="J78" s="94" t="n">
        <v>0</v>
      </c>
      <c r="K78" s="28" t="n">
        <v>0</v>
      </c>
      <c r="L78" s="28" t="n">
        <v>0</v>
      </c>
      <c r="M78" s="28" t="n">
        <v>0</v>
      </c>
      <c r="N78" s="28" t="n">
        <v>0</v>
      </c>
      <c r="O78" s="28" t="n">
        <v>0</v>
      </c>
      <c r="P78" s="28" t="n">
        <v>0</v>
      </c>
      <c r="Q78" s="28" t="n">
        <v>0</v>
      </c>
      <c r="R78" s="28" t="n">
        <v>0</v>
      </c>
      <c r="S78" s="28" t="n">
        <v>0</v>
      </c>
      <c r="T78" s="28" t="n">
        <v>0</v>
      </c>
      <c r="U78" s="94" t="n">
        <v>2665</v>
      </c>
      <c r="V78" s="28" t="n">
        <v>0</v>
      </c>
      <c r="W78" s="28" t="n">
        <v>0</v>
      </c>
      <c r="X78" s="28" t="n">
        <v>0</v>
      </c>
      <c r="Y78" s="95" t="n">
        <v>0</v>
      </c>
      <c r="Z78" s="7"/>
      <c r="AA78" s="95" t="n">
        <v>2665</v>
      </c>
      <c r="AB78" s="7"/>
      <c r="AC78" s="29" t="n">
        <v>0</v>
      </c>
      <c r="AD78" s="29" t="n">
        <v>0</v>
      </c>
      <c r="AE78" s="96" t="n">
        <v>0</v>
      </c>
      <c r="AF78" s="29" t="n">
        <v>0</v>
      </c>
      <c r="AG78" s="97" t="n">
        <v>2665</v>
      </c>
      <c r="AH78" s="96" t="n">
        <v>0</v>
      </c>
      <c r="AI78" s="97" t="n">
        <v>0</v>
      </c>
      <c r="AJ78" s="7"/>
      <c r="AK78" s="28" t="n">
        <v>0</v>
      </c>
      <c r="AL78" s="28" t="n">
        <v>2665</v>
      </c>
      <c r="AM78" s="28" t="n">
        <v>0</v>
      </c>
      <c r="AN78" s="94" t="n">
        <v>0</v>
      </c>
      <c r="AO78" s="28"/>
      <c r="AP78" s="69" t="n">
        <v>0</v>
      </c>
      <c r="AQ78" s="40" t="n">
        <v>1</v>
      </c>
      <c r="AR78" s="40" t="n">
        <v>0</v>
      </c>
      <c r="AS78" s="70" t="n">
        <v>0</v>
      </c>
      <c r="AT78" s="7"/>
    </row>
    <row r="79" customFormat="false" ht="12.75" hidden="false" customHeight="false" outlineLevel="0" collapsed="false">
      <c r="A79" s="31" t="s">
        <v>114</v>
      </c>
      <c r="B79" s="2" t="s">
        <v>115</v>
      </c>
      <c r="C79" s="7"/>
      <c r="D79" s="28" t="n">
        <v>4866</v>
      </c>
      <c r="E79" s="29" t="n">
        <f aca="false">D79-SUM(G79:Y79)</f>
        <v>0</v>
      </c>
      <c r="F79" s="7"/>
      <c r="G79" s="93" t="n">
        <v>0</v>
      </c>
      <c r="H79" s="28" t="n">
        <v>0</v>
      </c>
      <c r="I79" s="28" t="n">
        <v>0</v>
      </c>
      <c r="J79" s="94" t="n">
        <v>0</v>
      </c>
      <c r="K79" s="28" t="n">
        <v>4866</v>
      </c>
      <c r="L79" s="28" t="n">
        <v>0</v>
      </c>
      <c r="M79" s="28" t="n">
        <v>0</v>
      </c>
      <c r="N79" s="28" t="n">
        <v>0</v>
      </c>
      <c r="O79" s="28" t="n">
        <v>0</v>
      </c>
      <c r="P79" s="28" t="n">
        <v>0</v>
      </c>
      <c r="Q79" s="28" t="n">
        <v>0</v>
      </c>
      <c r="R79" s="28" t="n">
        <v>0</v>
      </c>
      <c r="S79" s="28" t="n">
        <v>0</v>
      </c>
      <c r="T79" s="28" t="n">
        <v>0</v>
      </c>
      <c r="U79" s="94" t="n">
        <v>0</v>
      </c>
      <c r="V79" s="28" t="n">
        <v>0</v>
      </c>
      <c r="W79" s="28" t="n">
        <v>0</v>
      </c>
      <c r="X79" s="28" t="n">
        <v>0</v>
      </c>
      <c r="Y79" s="95" t="n">
        <v>0</v>
      </c>
      <c r="Z79" s="7"/>
      <c r="AA79" s="95" t="n">
        <v>4866</v>
      </c>
      <c r="AB79" s="7"/>
      <c r="AC79" s="29" t="n">
        <v>0</v>
      </c>
      <c r="AD79" s="29" t="n">
        <v>0</v>
      </c>
      <c r="AE79" s="96" t="n">
        <v>0</v>
      </c>
      <c r="AF79" s="29" t="n">
        <v>4866</v>
      </c>
      <c r="AG79" s="97" t="n">
        <v>0</v>
      </c>
      <c r="AH79" s="96" t="n">
        <v>0</v>
      </c>
      <c r="AI79" s="97" t="n">
        <v>0</v>
      </c>
      <c r="AJ79" s="7"/>
      <c r="AK79" s="28" t="n">
        <v>0</v>
      </c>
      <c r="AL79" s="28" t="n">
        <v>4866</v>
      </c>
      <c r="AM79" s="28" t="n">
        <v>0</v>
      </c>
      <c r="AN79" s="94" t="n">
        <v>0</v>
      </c>
      <c r="AO79" s="28"/>
      <c r="AP79" s="69" t="n">
        <v>0</v>
      </c>
      <c r="AQ79" s="40" t="n">
        <v>1</v>
      </c>
      <c r="AR79" s="40" t="n">
        <v>0</v>
      </c>
      <c r="AS79" s="70" t="n">
        <v>0</v>
      </c>
      <c r="AT79" s="7"/>
    </row>
    <row r="80" customFormat="false" ht="12.75" hidden="false" customHeight="false" outlineLevel="0" collapsed="false">
      <c r="A80" s="31" t="s">
        <v>116</v>
      </c>
      <c r="B80" s="2" t="s">
        <v>115</v>
      </c>
      <c r="C80" s="7"/>
      <c r="D80" s="28" t="n">
        <v>15000</v>
      </c>
      <c r="E80" s="29" t="n">
        <f aca="false">D80-SUM(G80:Y80)</f>
        <v>0</v>
      </c>
      <c r="F80" s="7"/>
      <c r="G80" s="93" t="n">
        <v>0</v>
      </c>
      <c r="H80" s="28" t="n">
        <v>0</v>
      </c>
      <c r="I80" s="28" t="n">
        <v>0</v>
      </c>
      <c r="J80" s="94" t="n">
        <v>0</v>
      </c>
      <c r="K80" s="28" t="n">
        <v>15000</v>
      </c>
      <c r="L80" s="28" t="n">
        <v>0</v>
      </c>
      <c r="M80" s="28" t="n">
        <v>0</v>
      </c>
      <c r="N80" s="28" t="n">
        <v>0</v>
      </c>
      <c r="O80" s="28" t="n">
        <v>0</v>
      </c>
      <c r="P80" s="28" t="n">
        <v>0</v>
      </c>
      <c r="Q80" s="28" t="n">
        <v>0</v>
      </c>
      <c r="R80" s="28" t="n">
        <v>0</v>
      </c>
      <c r="S80" s="28" t="n">
        <v>0</v>
      </c>
      <c r="T80" s="28" t="n">
        <v>0</v>
      </c>
      <c r="U80" s="94" t="n">
        <v>0</v>
      </c>
      <c r="V80" s="28" t="n">
        <v>0</v>
      </c>
      <c r="W80" s="28" t="n">
        <v>0</v>
      </c>
      <c r="X80" s="28" t="n">
        <v>0</v>
      </c>
      <c r="Y80" s="95" t="n">
        <v>0</v>
      </c>
      <c r="Z80" s="7"/>
      <c r="AA80" s="95" t="n">
        <v>15000</v>
      </c>
      <c r="AB80" s="7"/>
      <c r="AC80" s="29" t="n">
        <v>0</v>
      </c>
      <c r="AD80" s="29" t="n">
        <v>0</v>
      </c>
      <c r="AE80" s="96" t="n">
        <v>0</v>
      </c>
      <c r="AF80" s="29" t="n">
        <v>15000</v>
      </c>
      <c r="AG80" s="97" t="n">
        <v>0</v>
      </c>
      <c r="AH80" s="96" t="n">
        <v>0</v>
      </c>
      <c r="AI80" s="97" t="n">
        <v>0</v>
      </c>
      <c r="AJ80" s="7"/>
      <c r="AK80" s="28" t="n">
        <v>0</v>
      </c>
      <c r="AL80" s="28" t="n">
        <v>15000</v>
      </c>
      <c r="AM80" s="28" t="n">
        <v>0</v>
      </c>
      <c r="AN80" s="94" t="n">
        <v>0</v>
      </c>
      <c r="AO80" s="28"/>
      <c r="AP80" s="69" t="n">
        <v>0</v>
      </c>
      <c r="AQ80" s="40" t="n">
        <v>1</v>
      </c>
      <c r="AR80" s="40" t="n">
        <v>0</v>
      </c>
      <c r="AS80" s="70" t="n">
        <v>0</v>
      </c>
      <c r="AT80" s="7"/>
    </row>
    <row r="81" customFormat="false" ht="12.75" hidden="false" customHeight="false" outlineLevel="0" collapsed="false">
      <c r="A81" s="31" t="s">
        <v>117</v>
      </c>
      <c r="B81" s="2" t="s">
        <v>115</v>
      </c>
      <c r="C81" s="7"/>
      <c r="D81" s="28" t="n">
        <v>22000</v>
      </c>
      <c r="E81" s="29" t="n">
        <f aca="false">D81-SUM(G81:Y81)</f>
        <v>0</v>
      </c>
      <c r="F81" s="7"/>
      <c r="G81" s="93" t="n">
        <v>12406</v>
      </c>
      <c r="H81" s="28" t="n">
        <v>0</v>
      </c>
      <c r="I81" s="28" t="n">
        <v>0</v>
      </c>
      <c r="J81" s="94" t="n">
        <v>0</v>
      </c>
      <c r="K81" s="28" t="n">
        <v>9594</v>
      </c>
      <c r="L81" s="28" t="n">
        <v>0</v>
      </c>
      <c r="M81" s="28" t="n">
        <v>0</v>
      </c>
      <c r="N81" s="28" t="n">
        <v>0</v>
      </c>
      <c r="O81" s="28" t="n">
        <v>0</v>
      </c>
      <c r="P81" s="28" t="n">
        <v>0</v>
      </c>
      <c r="Q81" s="28" t="n">
        <v>0</v>
      </c>
      <c r="R81" s="28" t="n">
        <v>0</v>
      </c>
      <c r="S81" s="28" t="n">
        <v>0</v>
      </c>
      <c r="T81" s="28" t="n">
        <v>0</v>
      </c>
      <c r="U81" s="94" t="n">
        <v>0</v>
      </c>
      <c r="V81" s="28" t="n">
        <v>0</v>
      </c>
      <c r="W81" s="28" t="n">
        <v>0</v>
      </c>
      <c r="X81" s="28" t="n">
        <v>0</v>
      </c>
      <c r="Y81" s="95" t="n">
        <v>0</v>
      </c>
      <c r="Z81" s="7"/>
      <c r="AA81" s="95" t="n">
        <v>22000</v>
      </c>
      <c r="AB81" s="7"/>
      <c r="AC81" s="29" t="n">
        <v>0</v>
      </c>
      <c r="AD81" s="29" t="n">
        <v>12406</v>
      </c>
      <c r="AE81" s="96" t="n">
        <v>0</v>
      </c>
      <c r="AF81" s="29" t="n">
        <v>9594</v>
      </c>
      <c r="AG81" s="97" t="n">
        <v>0</v>
      </c>
      <c r="AH81" s="96" t="n">
        <v>0</v>
      </c>
      <c r="AI81" s="97" t="n">
        <v>0</v>
      </c>
      <c r="AJ81" s="7"/>
      <c r="AK81" s="28" t="n">
        <v>12406</v>
      </c>
      <c r="AL81" s="28" t="n">
        <v>9594</v>
      </c>
      <c r="AM81" s="28" t="n">
        <v>0</v>
      </c>
      <c r="AN81" s="94" t="n">
        <v>0</v>
      </c>
      <c r="AO81" s="28"/>
      <c r="AP81" s="69" t="n">
        <v>0.563909090909091</v>
      </c>
      <c r="AQ81" s="40" t="n">
        <v>0.436090909090909</v>
      </c>
      <c r="AR81" s="40" t="n">
        <v>0</v>
      </c>
      <c r="AS81" s="70" t="n">
        <v>0</v>
      </c>
      <c r="AT81" s="7"/>
    </row>
    <row r="82" customFormat="false" ht="12.75" hidden="false" customHeight="false" outlineLevel="0" collapsed="false">
      <c r="A82" s="31" t="s">
        <v>118</v>
      </c>
      <c r="B82" s="2" t="s">
        <v>115</v>
      </c>
      <c r="C82" s="7"/>
      <c r="D82" s="28" t="n">
        <v>53969</v>
      </c>
      <c r="E82" s="29" t="n">
        <f aca="false">D82-SUM(G82:Y82)</f>
        <v>0</v>
      </c>
      <c r="F82" s="7"/>
      <c r="G82" s="93" t="n">
        <v>0</v>
      </c>
      <c r="H82" s="28" t="n">
        <v>0</v>
      </c>
      <c r="I82" s="28" t="n">
        <v>0</v>
      </c>
      <c r="J82" s="94" t="n">
        <v>0</v>
      </c>
      <c r="K82" s="28" t="n">
        <v>53969</v>
      </c>
      <c r="L82" s="28" t="n">
        <v>0</v>
      </c>
      <c r="M82" s="28" t="n">
        <v>0</v>
      </c>
      <c r="N82" s="28" t="n">
        <v>0</v>
      </c>
      <c r="O82" s="28" t="n">
        <v>0</v>
      </c>
      <c r="P82" s="28" t="n">
        <v>0</v>
      </c>
      <c r="Q82" s="28" t="n">
        <v>0</v>
      </c>
      <c r="R82" s="28" t="n">
        <v>0</v>
      </c>
      <c r="S82" s="28" t="n">
        <v>0</v>
      </c>
      <c r="T82" s="28" t="n">
        <v>0</v>
      </c>
      <c r="U82" s="94" t="n">
        <v>0</v>
      </c>
      <c r="V82" s="28" t="n">
        <v>0</v>
      </c>
      <c r="W82" s="28" t="n">
        <v>0</v>
      </c>
      <c r="X82" s="28" t="n">
        <v>0</v>
      </c>
      <c r="Y82" s="95" t="n">
        <v>0</v>
      </c>
      <c r="Z82" s="7"/>
      <c r="AA82" s="95" t="n">
        <v>53969</v>
      </c>
      <c r="AB82" s="7"/>
      <c r="AC82" s="29" t="n">
        <v>0</v>
      </c>
      <c r="AD82" s="29" t="n">
        <v>0</v>
      </c>
      <c r="AE82" s="96" t="n">
        <v>0</v>
      </c>
      <c r="AF82" s="29" t="n">
        <v>53969</v>
      </c>
      <c r="AG82" s="97" t="n">
        <v>0</v>
      </c>
      <c r="AH82" s="96" t="n">
        <v>0</v>
      </c>
      <c r="AI82" s="97" t="n">
        <v>0</v>
      </c>
      <c r="AJ82" s="7"/>
      <c r="AK82" s="28" t="n">
        <v>0</v>
      </c>
      <c r="AL82" s="28" t="n">
        <v>53969</v>
      </c>
      <c r="AM82" s="28" t="n">
        <v>0</v>
      </c>
      <c r="AN82" s="94" t="n">
        <v>0</v>
      </c>
      <c r="AO82" s="28"/>
      <c r="AP82" s="69" t="n">
        <v>0</v>
      </c>
      <c r="AQ82" s="40" t="n">
        <v>1</v>
      </c>
      <c r="AR82" s="40" t="n">
        <v>0</v>
      </c>
      <c r="AS82" s="70" t="n">
        <v>0</v>
      </c>
      <c r="AT82" s="7"/>
    </row>
    <row r="83" customFormat="false" ht="12.75" hidden="false" customHeight="false" outlineLevel="0" collapsed="false">
      <c r="A83" s="31" t="s">
        <v>119</v>
      </c>
      <c r="B83" s="2" t="s">
        <v>115</v>
      </c>
      <c r="C83" s="7"/>
      <c r="D83" s="28" t="n">
        <v>19877</v>
      </c>
      <c r="E83" s="29" t="n">
        <f aca="false">D83-SUM(G83:Y83)</f>
        <v>0</v>
      </c>
      <c r="F83" s="7"/>
      <c r="G83" s="93" t="n">
        <v>0</v>
      </c>
      <c r="H83" s="28" t="n">
        <v>0</v>
      </c>
      <c r="I83" s="28" t="n">
        <v>0</v>
      </c>
      <c r="J83" s="94" t="n">
        <v>0</v>
      </c>
      <c r="K83" s="28" t="n">
        <v>19877</v>
      </c>
      <c r="L83" s="28" t="n">
        <v>0</v>
      </c>
      <c r="M83" s="28" t="n">
        <v>0</v>
      </c>
      <c r="N83" s="28" t="n">
        <v>0</v>
      </c>
      <c r="O83" s="28" t="n">
        <v>0</v>
      </c>
      <c r="P83" s="28" t="n">
        <v>0</v>
      </c>
      <c r="Q83" s="28" t="n">
        <v>0</v>
      </c>
      <c r="R83" s="28" t="n">
        <v>0</v>
      </c>
      <c r="S83" s="28" t="n">
        <v>0</v>
      </c>
      <c r="T83" s="28" t="n">
        <v>0</v>
      </c>
      <c r="U83" s="94" t="n">
        <v>0</v>
      </c>
      <c r="V83" s="28" t="n">
        <v>0</v>
      </c>
      <c r="W83" s="28" t="n">
        <v>0</v>
      </c>
      <c r="X83" s="28" t="n">
        <v>0</v>
      </c>
      <c r="Y83" s="95" t="n">
        <v>0</v>
      </c>
      <c r="Z83" s="7"/>
      <c r="AA83" s="95" t="n">
        <v>19877</v>
      </c>
      <c r="AB83" s="7"/>
      <c r="AC83" s="29" t="n">
        <v>0</v>
      </c>
      <c r="AD83" s="29" t="n">
        <v>0</v>
      </c>
      <c r="AE83" s="96" t="n">
        <v>0</v>
      </c>
      <c r="AF83" s="29" t="n">
        <v>19877</v>
      </c>
      <c r="AG83" s="97" t="n">
        <v>0</v>
      </c>
      <c r="AH83" s="96" t="n">
        <v>0</v>
      </c>
      <c r="AI83" s="97" t="n">
        <v>0</v>
      </c>
      <c r="AJ83" s="7"/>
      <c r="AK83" s="28" t="n">
        <v>0</v>
      </c>
      <c r="AL83" s="28" t="n">
        <v>19877</v>
      </c>
      <c r="AM83" s="28" t="n">
        <v>0</v>
      </c>
      <c r="AN83" s="94" t="n">
        <v>0</v>
      </c>
      <c r="AO83" s="28"/>
      <c r="AP83" s="69" t="n">
        <v>0</v>
      </c>
      <c r="AQ83" s="40" t="n">
        <v>1</v>
      </c>
      <c r="AR83" s="40" t="n">
        <v>0</v>
      </c>
      <c r="AS83" s="70" t="n">
        <v>0</v>
      </c>
      <c r="AT83" s="7"/>
    </row>
    <row r="84" customFormat="false" ht="12.75" hidden="false" customHeight="false" outlineLevel="0" collapsed="false">
      <c r="A84" s="31" t="s">
        <v>120</v>
      </c>
      <c r="B84" s="2" t="s">
        <v>115</v>
      </c>
      <c r="C84" s="7"/>
      <c r="D84" s="28" t="n">
        <v>57089</v>
      </c>
      <c r="E84" s="29" t="n">
        <f aca="false">D84-SUM(G84:Y84)</f>
        <v>0</v>
      </c>
      <c r="F84" s="7"/>
      <c r="G84" s="93" t="n">
        <v>0</v>
      </c>
      <c r="H84" s="28" t="n">
        <v>0</v>
      </c>
      <c r="I84" s="28" t="n">
        <v>0</v>
      </c>
      <c r="J84" s="94" t="n">
        <v>0</v>
      </c>
      <c r="K84" s="28" t="n">
        <v>57089</v>
      </c>
      <c r="L84" s="28" t="n">
        <v>0</v>
      </c>
      <c r="M84" s="28" t="n">
        <v>0</v>
      </c>
      <c r="N84" s="28" t="n">
        <v>0</v>
      </c>
      <c r="O84" s="28" t="n">
        <v>0</v>
      </c>
      <c r="P84" s="28" t="n">
        <v>0</v>
      </c>
      <c r="Q84" s="28" t="n">
        <v>0</v>
      </c>
      <c r="R84" s="28" t="n">
        <v>0</v>
      </c>
      <c r="S84" s="28" t="n">
        <v>0</v>
      </c>
      <c r="T84" s="28" t="n">
        <v>0</v>
      </c>
      <c r="U84" s="94" t="n">
        <v>0</v>
      </c>
      <c r="V84" s="28" t="n">
        <v>0</v>
      </c>
      <c r="W84" s="28" t="n">
        <v>0</v>
      </c>
      <c r="X84" s="28" t="n">
        <v>0</v>
      </c>
      <c r="Y84" s="95" t="n">
        <v>0</v>
      </c>
      <c r="Z84" s="7"/>
      <c r="AA84" s="95" t="n">
        <v>57089</v>
      </c>
      <c r="AB84" s="7"/>
      <c r="AC84" s="29" t="n">
        <v>0</v>
      </c>
      <c r="AD84" s="29" t="n">
        <v>0</v>
      </c>
      <c r="AE84" s="96" t="n">
        <v>0</v>
      </c>
      <c r="AF84" s="29" t="n">
        <v>57089</v>
      </c>
      <c r="AG84" s="97" t="n">
        <v>0</v>
      </c>
      <c r="AH84" s="96" t="n">
        <v>0</v>
      </c>
      <c r="AI84" s="97" t="n">
        <v>0</v>
      </c>
      <c r="AJ84" s="7"/>
      <c r="AK84" s="28" t="n">
        <v>0</v>
      </c>
      <c r="AL84" s="28" t="n">
        <v>57089</v>
      </c>
      <c r="AM84" s="28" t="n">
        <v>0</v>
      </c>
      <c r="AN84" s="94" t="n">
        <v>0</v>
      </c>
      <c r="AO84" s="28"/>
      <c r="AP84" s="69" t="n">
        <v>0</v>
      </c>
      <c r="AQ84" s="40" t="n">
        <v>1</v>
      </c>
      <c r="AR84" s="40" t="n">
        <v>0</v>
      </c>
      <c r="AS84" s="70" t="n">
        <v>0</v>
      </c>
      <c r="AT84" s="7"/>
    </row>
    <row r="85" customFormat="false" ht="12.75" hidden="false" customHeight="false" outlineLevel="0" collapsed="false">
      <c r="A85" s="31" t="s">
        <v>121</v>
      </c>
      <c r="B85" s="2" t="s">
        <v>115</v>
      </c>
      <c r="C85" s="7"/>
      <c r="D85" s="28" t="n">
        <v>41125</v>
      </c>
      <c r="E85" s="29" t="n">
        <f aca="false">D85-SUM(G85:Y85)</f>
        <v>0</v>
      </c>
      <c r="F85" s="7"/>
      <c r="G85" s="93" t="n">
        <v>23189</v>
      </c>
      <c r="H85" s="28" t="n">
        <v>0</v>
      </c>
      <c r="I85" s="28" t="n">
        <v>0</v>
      </c>
      <c r="J85" s="94" t="n">
        <v>0</v>
      </c>
      <c r="K85" s="28" t="n">
        <v>17936</v>
      </c>
      <c r="L85" s="28" t="n">
        <v>0</v>
      </c>
      <c r="M85" s="28" t="n">
        <v>0</v>
      </c>
      <c r="N85" s="28" t="n">
        <v>0</v>
      </c>
      <c r="O85" s="28" t="n">
        <v>0</v>
      </c>
      <c r="P85" s="28" t="n">
        <v>0</v>
      </c>
      <c r="Q85" s="28" t="n">
        <v>0</v>
      </c>
      <c r="R85" s="28" t="n">
        <v>0</v>
      </c>
      <c r="S85" s="28" t="n">
        <v>0</v>
      </c>
      <c r="T85" s="28" t="n">
        <v>0</v>
      </c>
      <c r="U85" s="94" t="n">
        <v>0</v>
      </c>
      <c r="V85" s="28" t="n">
        <v>0</v>
      </c>
      <c r="W85" s="28" t="n">
        <v>0</v>
      </c>
      <c r="X85" s="28" t="n">
        <v>0</v>
      </c>
      <c r="Y85" s="95" t="n">
        <v>0</v>
      </c>
      <c r="Z85" s="7"/>
      <c r="AA85" s="95" t="n">
        <v>41125</v>
      </c>
      <c r="AB85" s="7"/>
      <c r="AC85" s="29" t="n">
        <v>0</v>
      </c>
      <c r="AD85" s="29" t="n">
        <v>23189</v>
      </c>
      <c r="AE85" s="96" t="n">
        <v>0</v>
      </c>
      <c r="AF85" s="29" t="n">
        <v>17936</v>
      </c>
      <c r="AG85" s="97" t="n">
        <v>0</v>
      </c>
      <c r="AH85" s="96" t="n">
        <v>0</v>
      </c>
      <c r="AI85" s="97" t="n">
        <v>0</v>
      </c>
      <c r="AJ85" s="7"/>
      <c r="AK85" s="28" t="n">
        <v>23189</v>
      </c>
      <c r="AL85" s="28" t="n">
        <v>17936</v>
      </c>
      <c r="AM85" s="28" t="n">
        <v>0</v>
      </c>
      <c r="AN85" s="94" t="n">
        <v>0</v>
      </c>
      <c r="AO85" s="28"/>
      <c r="AP85" s="69" t="n">
        <v>0.563866261398176</v>
      </c>
      <c r="AQ85" s="40" t="n">
        <v>0.436133738601824</v>
      </c>
      <c r="AR85" s="40" t="n">
        <v>0</v>
      </c>
      <c r="AS85" s="70" t="n">
        <v>0</v>
      </c>
      <c r="AT85" s="7"/>
    </row>
    <row r="86" customFormat="false" ht="12.75" hidden="false" customHeight="false" outlineLevel="0" collapsed="false">
      <c r="A86" s="31" t="s">
        <v>122</v>
      </c>
      <c r="B86" s="2" t="s">
        <v>115</v>
      </c>
      <c r="C86" s="7"/>
      <c r="D86" s="28" t="n">
        <v>17064</v>
      </c>
      <c r="E86" s="29" t="n">
        <f aca="false">D86-SUM(G86:Y86)</f>
        <v>0</v>
      </c>
      <c r="F86" s="7"/>
      <c r="G86" s="93" t="n">
        <v>9621</v>
      </c>
      <c r="H86" s="28" t="n">
        <v>0</v>
      </c>
      <c r="I86" s="28" t="n">
        <v>0</v>
      </c>
      <c r="J86" s="94" t="n">
        <v>0</v>
      </c>
      <c r="K86" s="28" t="n">
        <v>7443</v>
      </c>
      <c r="L86" s="28" t="n">
        <v>0</v>
      </c>
      <c r="M86" s="28" t="n">
        <v>0</v>
      </c>
      <c r="N86" s="28" t="n">
        <v>0</v>
      </c>
      <c r="O86" s="28" t="n">
        <v>0</v>
      </c>
      <c r="P86" s="28" t="n">
        <v>0</v>
      </c>
      <c r="Q86" s="28" t="n">
        <v>0</v>
      </c>
      <c r="R86" s="28" t="n">
        <v>0</v>
      </c>
      <c r="S86" s="28" t="n">
        <v>0</v>
      </c>
      <c r="T86" s="28" t="n">
        <v>0</v>
      </c>
      <c r="U86" s="94" t="n">
        <v>0</v>
      </c>
      <c r="V86" s="28" t="n">
        <v>0</v>
      </c>
      <c r="W86" s="28" t="n">
        <v>0</v>
      </c>
      <c r="X86" s="28" t="n">
        <v>0</v>
      </c>
      <c r="Y86" s="95" t="n">
        <v>0</v>
      </c>
      <c r="Z86" s="7"/>
      <c r="AA86" s="95" t="n">
        <v>17064</v>
      </c>
      <c r="AB86" s="7"/>
      <c r="AC86" s="29" t="n">
        <v>0</v>
      </c>
      <c r="AD86" s="29" t="n">
        <v>9621</v>
      </c>
      <c r="AE86" s="96" t="n">
        <v>0</v>
      </c>
      <c r="AF86" s="29" t="n">
        <v>7443</v>
      </c>
      <c r="AG86" s="97" t="n">
        <v>0</v>
      </c>
      <c r="AH86" s="96" t="n">
        <v>0</v>
      </c>
      <c r="AI86" s="97" t="n">
        <v>0</v>
      </c>
      <c r="AJ86" s="7"/>
      <c r="AK86" s="28" t="n">
        <v>9621</v>
      </c>
      <c r="AL86" s="28" t="n">
        <v>7443</v>
      </c>
      <c r="AM86" s="28" t="n">
        <v>0</v>
      </c>
      <c r="AN86" s="94" t="n">
        <v>0</v>
      </c>
      <c r="AO86" s="28"/>
      <c r="AP86" s="69" t="n">
        <v>0.563818565400844</v>
      </c>
      <c r="AQ86" s="40" t="n">
        <v>0.436181434599156</v>
      </c>
      <c r="AR86" s="40" t="n">
        <v>0</v>
      </c>
      <c r="AS86" s="70" t="n">
        <v>0</v>
      </c>
      <c r="AT86" s="7"/>
    </row>
    <row r="87" customFormat="false" ht="12.75" hidden="false" customHeight="false" outlineLevel="0" collapsed="false">
      <c r="A87" s="31" t="s">
        <v>123</v>
      </c>
      <c r="B87" s="2" t="s">
        <v>124</v>
      </c>
      <c r="C87" s="7"/>
      <c r="D87" s="28" t="n">
        <v>1832</v>
      </c>
      <c r="E87" s="29" t="n">
        <f aca="false">D87-SUM(G87:Y87)</f>
        <v>0</v>
      </c>
      <c r="F87" s="7"/>
      <c r="G87" s="93" t="n">
        <v>0</v>
      </c>
      <c r="H87" s="28" t="n">
        <v>0</v>
      </c>
      <c r="I87" s="28" t="n">
        <v>0</v>
      </c>
      <c r="J87" s="94" t="n">
        <v>0</v>
      </c>
      <c r="K87" s="28" t="n">
        <v>0</v>
      </c>
      <c r="L87" s="28" t="n">
        <v>0</v>
      </c>
      <c r="M87" s="28" t="n">
        <v>0</v>
      </c>
      <c r="N87" s="28" t="n">
        <v>0</v>
      </c>
      <c r="O87" s="28" t="n">
        <v>0</v>
      </c>
      <c r="P87" s="28" t="n">
        <v>0</v>
      </c>
      <c r="Q87" s="28" t="n">
        <v>0</v>
      </c>
      <c r="R87" s="28" t="n">
        <v>0</v>
      </c>
      <c r="S87" s="28" t="n">
        <v>0</v>
      </c>
      <c r="T87" s="28" t="n">
        <v>0</v>
      </c>
      <c r="U87" s="94" t="n">
        <v>1832</v>
      </c>
      <c r="V87" s="28" t="n">
        <v>0</v>
      </c>
      <c r="W87" s="28" t="n">
        <v>0</v>
      </c>
      <c r="X87" s="28" t="n">
        <v>0</v>
      </c>
      <c r="Y87" s="95" t="n">
        <v>0</v>
      </c>
      <c r="Z87" s="7"/>
      <c r="AA87" s="95" t="n">
        <v>1832</v>
      </c>
      <c r="AB87" s="7"/>
      <c r="AC87" s="29" t="n">
        <v>0</v>
      </c>
      <c r="AD87" s="29" t="n">
        <v>0</v>
      </c>
      <c r="AE87" s="96" t="n">
        <v>0</v>
      </c>
      <c r="AF87" s="29" t="n">
        <v>0</v>
      </c>
      <c r="AG87" s="97" t="n">
        <v>1832</v>
      </c>
      <c r="AH87" s="96" t="n">
        <v>0</v>
      </c>
      <c r="AI87" s="97" t="n">
        <v>0</v>
      </c>
      <c r="AJ87" s="7"/>
      <c r="AK87" s="28" t="n">
        <v>0</v>
      </c>
      <c r="AL87" s="28" t="n">
        <v>1832</v>
      </c>
      <c r="AM87" s="28" t="n">
        <v>0</v>
      </c>
      <c r="AN87" s="94" t="n">
        <v>0</v>
      </c>
      <c r="AO87" s="28"/>
      <c r="AP87" s="69" t="n">
        <v>0</v>
      </c>
      <c r="AQ87" s="40" t="n">
        <v>1</v>
      </c>
      <c r="AR87" s="40" t="n">
        <v>0</v>
      </c>
      <c r="AS87" s="70" t="n">
        <v>0</v>
      </c>
      <c r="AT87" s="7"/>
    </row>
    <row r="88" customFormat="false" ht="12.75" hidden="false" customHeight="false" outlineLevel="0" collapsed="false">
      <c r="A88" s="31" t="s">
        <v>125</v>
      </c>
      <c r="B88" s="2" t="s">
        <v>126</v>
      </c>
      <c r="C88" s="7"/>
      <c r="D88" s="28" t="n">
        <v>132990</v>
      </c>
      <c r="E88" s="29" t="n">
        <f aca="false">D88-SUM(G88:Y88)</f>
        <v>0</v>
      </c>
      <c r="F88" s="7"/>
      <c r="G88" s="93" t="n">
        <v>46799</v>
      </c>
      <c r="H88" s="28" t="n">
        <v>28195</v>
      </c>
      <c r="I88" s="28" t="n">
        <v>0</v>
      </c>
      <c r="J88" s="94" t="n">
        <v>0</v>
      </c>
      <c r="K88" s="28" t="n">
        <v>0</v>
      </c>
      <c r="L88" s="28" t="n">
        <v>0</v>
      </c>
      <c r="M88" s="28" t="n">
        <v>0</v>
      </c>
      <c r="N88" s="28" t="n">
        <v>0</v>
      </c>
      <c r="O88" s="28" t="n">
        <v>0</v>
      </c>
      <c r="P88" s="28" t="n">
        <v>0</v>
      </c>
      <c r="Q88" s="28" t="n">
        <v>0</v>
      </c>
      <c r="R88" s="28" t="n">
        <v>0</v>
      </c>
      <c r="S88" s="28" t="n">
        <v>0</v>
      </c>
      <c r="T88" s="28" t="n">
        <v>0</v>
      </c>
      <c r="U88" s="94" t="n">
        <v>57996</v>
      </c>
      <c r="V88" s="28" t="n">
        <v>0</v>
      </c>
      <c r="W88" s="28" t="n">
        <v>0</v>
      </c>
      <c r="X88" s="28" t="n">
        <v>0</v>
      </c>
      <c r="Y88" s="95" t="n">
        <v>0</v>
      </c>
      <c r="Z88" s="7"/>
      <c r="AA88" s="95" t="n">
        <v>132990</v>
      </c>
      <c r="AB88" s="7"/>
      <c r="AC88" s="29" t="n">
        <v>28195</v>
      </c>
      <c r="AD88" s="29" t="n">
        <v>46799</v>
      </c>
      <c r="AE88" s="96" t="n">
        <v>0</v>
      </c>
      <c r="AF88" s="29" t="n">
        <v>0</v>
      </c>
      <c r="AG88" s="97" t="n">
        <v>57996</v>
      </c>
      <c r="AH88" s="96" t="n">
        <v>0</v>
      </c>
      <c r="AI88" s="97" t="n">
        <v>0</v>
      </c>
      <c r="AJ88" s="7"/>
      <c r="AK88" s="28" t="n">
        <v>74994</v>
      </c>
      <c r="AL88" s="28" t="n">
        <v>57996</v>
      </c>
      <c r="AM88" s="28" t="n">
        <v>0</v>
      </c>
      <c r="AN88" s="94" t="n">
        <v>0</v>
      </c>
      <c r="AO88" s="28"/>
      <c r="AP88" s="69" t="n">
        <v>0.563907060681254</v>
      </c>
      <c r="AQ88" s="40" t="n">
        <v>0.436092939318746</v>
      </c>
      <c r="AR88" s="40" t="n">
        <v>0</v>
      </c>
      <c r="AS88" s="70" t="n">
        <v>0</v>
      </c>
      <c r="AT88" s="7"/>
    </row>
    <row r="89" customFormat="false" ht="12.75" hidden="false" customHeight="false" outlineLevel="0" collapsed="false">
      <c r="A89" s="31" t="s">
        <v>127</v>
      </c>
      <c r="B89" s="2" t="s">
        <v>128</v>
      </c>
      <c r="C89" s="7"/>
      <c r="D89" s="28" t="n">
        <v>10000</v>
      </c>
      <c r="E89" s="29" t="n">
        <f aca="false">D89-SUM(G89:Y89)</f>
        <v>294</v>
      </c>
      <c r="F89" s="7"/>
      <c r="G89" s="93" t="n">
        <v>5637</v>
      </c>
      <c r="H89" s="28" t="n">
        <v>0</v>
      </c>
      <c r="I89" s="28" t="n">
        <v>0</v>
      </c>
      <c r="J89" s="94" t="n">
        <v>0</v>
      </c>
      <c r="K89" s="28" t="n">
        <v>0</v>
      </c>
      <c r="L89" s="28" t="n">
        <v>0</v>
      </c>
      <c r="M89" s="28" t="n">
        <v>0</v>
      </c>
      <c r="N89" s="28" t="n">
        <v>0</v>
      </c>
      <c r="O89" s="28" t="n">
        <v>0</v>
      </c>
      <c r="P89" s="28" t="n">
        <v>0</v>
      </c>
      <c r="Q89" s="28" t="n">
        <v>0</v>
      </c>
      <c r="R89" s="28" t="n">
        <v>0</v>
      </c>
      <c r="S89" s="28" t="n">
        <v>0</v>
      </c>
      <c r="T89" s="28" t="n">
        <v>568</v>
      </c>
      <c r="U89" s="94" t="n">
        <v>3501</v>
      </c>
      <c r="V89" s="28" t="n">
        <v>0</v>
      </c>
      <c r="W89" s="28" t="n">
        <v>0</v>
      </c>
      <c r="X89" s="28" t="n">
        <v>0</v>
      </c>
      <c r="Y89" s="95" t="n">
        <v>0</v>
      </c>
      <c r="Z89" s="7"/>
      <c r="AA89" s="95" t="n">
        <v>9706</v>
      </c>
      <c r="AB89" s="7"/>
      <c r="AC89" s="29" t="n">
        <v>0</v>
      </c>
      <c r="AD89" s="29" t="n">
        <v>5637</v>
      </c>
      <c r="AE89" s="96" t="n">
        <v>0</v>
      </c>
      <c r="AF89" s="29" t="n">
        <v>0</v>
      </c>
      <c r="AG89" s="97" t="n">
        <v>4069</v>
      </c>
      <c r="AH89" s="96" t="n">
        <v>0</v>
      </c>
      <c r="AI89" s="97" t="n">
        <v>0</v>
      </c>
      <c r="AJ89" s="7"/>
      <c r="AK89" s="28" t="n">
        <v>5637</v>
      </c>
      <c r="AL89" s="28" t="n">
        <v>4069</v>
      </c>
      <c r="AM89" s="28" t="n">
        <v>0</v>
      </c>
      <c r="AN89" s="94" t="n">
        <v>0</v>
      </c>
      <c r="AO89" s="28"/>
      <c r="AP89" s="69" t="n">
        <v>0.5637</v>
      </c>
      <c r="AQ89" s="40" t="n">
        <v>0.4069</v>
      </c>
      <c r="AR89" s="40" t="n">
        <v>0</v>
      </c>
      <c r="AS89" s="70" t="n">
        <v>0</v>
      </c>
      <c r="AT89" s="7"/>
    </row>
    <row r="90" customFormat="false" ht="12.75" hidden="false" customHeight="false" outlineLevel="0" collapsed="false">
      <c r="A90" s="31" t="s">
        <v>129</v>
      </c>
      <c r="B90" s="2" t="s">
        <v>130</v>
      </c>
      <c r="C90" s="7"/>
      <c r="D90" s="28" t="n">
        <v>12796</v>
      </c>
      <c r="E90" s="29" t="n">
        <f aca="false">D90-SUM(G90:Y90)</f>
        <v>376</v>
      </c>
      <c r="F90" s="7"/>
      <c r="G90" s="93" t="n">
        <v>7216</v>
      </c>
      <c r="H90" s="28" t="n">
        <v>0</v>
      </c>
      <c r="I90" s="28" t="n">
        <v>0</v>
      </c>
      <c r="J90" s="94" t="n">
        <v>0</v>
      </c>
      <c r="K90" s="28" t="n">
        <v>0</v>
      </c>
      <c r="L90" s="28" t="n">
        <v>0</v>
      </c>
      <c r="M90" s="28" t="n">
        <v>0</v>
      </c>
      <c r="N90" s="28" t="n">
        <v>0</v>
      </c>
      <c r="O90" s="28" t="n">
        <v>0</v>
      </c>
      <c r="P90" s="28" t="n">
        <v>0</v>
      </c>
      <c r="Q90" s="28" t="n">
        <v>0</v>
      </c>
      <c r="R90" s="28" t="n">
        <v>0</v>
      </c>
      <c r="S90" s="28" t="n">
        <v>0</v>
      </c>
      <c r="T90" s="28" t="n">
        <v>726</v>
      </c>
      <c r="U90" s="94" t="n">
        <v>4478</v>
      </c>
      <c r="V90" s="28" t="n">
        <v>0</v>
      </c>
      <c r="W90" s="28" t="n">
        <v>0</v>
      </c>
      <c r="X90" s="28" t="n">
        <v>0</v>
      </c>
      <c r="Y90" s="95" t="n">
        <v>0</v>
      </c>
      <c r="Z90" s="7"/>
      <c r="AA90" s="95" t="n">
        <v>12420</v>
      </c>
      <c r="AB90" s="7"/>
      <c r="AC90" s="29" t="n">
        <v>0</v>
      </c>
      <c r="AD90" s="29" t="n">
        <v>7216</v>
      </c>
      <c r="AE90" s="96" t="n">
        <v>0</v>
      </c>
      <c r="AF90" s="29" t="n">
        <v>0</v>
      </c>
      <c r="AG90" s="97" t="n">
        <v>5204</v>
      </c>
      <c r="AH90" s="96" t="n">
        <v>0</v>
      </c>
      <c r="AI90" s="97" t="n">
        <v>0</v>
      </c>
      <c r="AJ90" s="7"/>
      <c r="AK90" s="28" t="n">
        <v>7216</v>
      </c>
      <c r="AL90" s="28" t="n">
        <v>5204</v>
      </c>
      <c r="AM90" s="28" t="n">
        <v>0</v>
      </c>
      <c r="AN90" s="94" t="n">
        <v>0</v>
      </c>
      <c r="AO90" s="28"/>
      <c r="AP90" s="69" t="n">
        <v>0.563926226945921</v>
      </c>
      <c r="AQ90" s="40" t="n">
        <v>0.40668959049703</v>
      </c>
      <c r="AR90" s="40" t="n">
        <v>0</v>
      </c>
      <c r="AS90" s="70" t="n">
        <v>0</v>
      </c>
      <c r="AT90" s="7"/>
    </row>
    <row r="91" customFormat="false" ht="12.75" hidden="false" customHeight="false" outlineLevel="0" collapsed="false">
      <c r="A91" s="31" t="s">
        <v>131</v>
      </c>
      <c r="B91" s="2" t="s">
        <v>130</v>
      </c>
      <c r="C91" s="7"/>
      <c r="D91" s="28" t="n">
        <v>7664</v>
      </c>
      <c r="E91" s="29" t="n">
        <f aca="false">D91-SUM(G91:Y91)</f>
        <v>226</v>
      </c>
      <c r="F91" s="7"/>
      <c r="G91" s="93" t="n">
        <v>4322</v>
      </c>
      <c r="H91" s="28" t="n">
        <v>0</v>
      </c>
      <c r="I91" s="28" t="n">
        <v>0</v>
      </c>
      <c r="J91" s="94" t="n">
        <v>0</v>
      </c>
      <c r="K91" s="28" t="n">
        <v>0</v>
      </c>
      <c r="L91" s="28" t="n">
        <v>0</v>
      </c>
      <c r="M91" s="28" t="n">
        <v>0</v>
      </c>
      <c r="N91" s="28" t="n">
        <v>0</v>
      </c>
      <c r="O91" s="28" t="n">
        <v>0</v>
      </c>
      <c r="P91" s="28" t="n">
        <v>0</v>
      </c>
      <c r="Q91" s="28" t="n">
        <v>0</v>
      </c>
      <c r="R91" s="28" t="n">
        <v>0</v>
      </c>
      <c r="S91" s="28" t="n">
        <v>0</v>
      </c>
      <c r="T91" s="28" t="n">
        <v>434</v>
      </c>
      <c r="U91" s="94" t="n">
        <v>2682</v>
      </c>
      <c r="V91" s="28" t="n">
        <v>0</v>
      </c>
      <c r="W91" s="28" t="n">
        <v>0</v>
      </c>
      <c r="X91" s="28" t="n">
        <v>0</v>
      </c>
      <c r="Y91" s="95" t="n">
        <v>0</v>
      </c>
      <c r="Z91" s="7"/>
      <c r="AA91" s="95" t="n">
        <v>7438</v>
      </c>
      <c r="AB91" s="7"/>
      <c r="AC91" s="29" t="n">
        <v>0</v>
      </c>
      <c r="AD91" s="29" t="n">
        <v>4322</v>
      </c>
      <c r="AE91" s="96" t="n">
        <v>0</v>
      </c>
      <c r="AF91" s="29" t="n">
        <v>0</v>
      </c>
      <c r="AG91" s="97" t="n">
        <v>3116</v>
      </c>
      <c r="AH91" s="96" t="n">
        <v>0</v>
      </c>
      <c r="AI91" s="97" t="n">
        <v>0</v>
      </c>
      <c r="AJ91" s="7"/>
      <c r="AK91" s="28" t="n">
        <v>4322</v>
      </c>
      <c r="AL91" s="28" t="n">
        <v>3116</v>
      </c>
      <c r="AM91" s="28" t="n">
        <v>0</v>
      </c>
      <c r="AN91" s="94" t="n">
        <v>0</v>
      </c>
      <c r="AO91" s="28"/>
      <c r="AP91" s="69" t="n">
        <v>0.563935281837161</v>
      </c>
      <c r="AQ91" s="40" t="n">
        <v>0.406576200417537</v>
      </c>
      <c r="AR91" s="40" t="n">
        <v>0</v>
      </c>
      <c r="AS91" s="70" t="n">
        <v>0</v>
      </c>
      <c r="AT91" s="7"/>
    </row>
    <row r="92" customFormat="false" ht="12.75" hidden="false" customHeight="false" outlineLevel="0" collapsed="false">
      <c r="A92" s="31" t="s">
        <v>132</v>
      </c>
      <c r="B92" s="2" t="s">
        <v>133</v>
      </c>
      <c r="C92" s="7"/>
      <c r="D92" s="28" t="n">
        <v>3690</v>
      </c>
      <c r="E92" s="29" t="n">
        <f aca="false">D92-SUM(G92:Y92)</f>
        <v>0</v>
      </c>
      <c r="F92" s="7"/>
      <c r="G92" s="93" t="n">
        <v>0</v>
      </c>
      <c r="H92" s="28" t="n">
        <v>0</v>
      </c>
      <c r="I92" s="28" t="n">
        <v>0</v>
      </c>
      <c r="J92" s="94" t="n">
        <v>0</v>
      </c>
      <c r="K92" s="28" t="n">
        <v>3690</v>
      </c>
      <c r="L92" s="28" t="n">
        <v>0</v>
      </c>
      <c r="M92" s="28" t="n">
        <v>0</v>
      </c>
      <c r="N92" s="28" t="n">
        <v>0</v>
      </c>
      <c r="O92" s="28" t="n">
        <v>0</v>
      </c>
      <c r="P92" s="28" t="n">
        <v>0</v>
      </c>
      <c r="Q92" s="28" t="n">
        <v>0</v>
      </c>
      <c r="R92" s="28" t="n">
        <v>0</v>
      </c>
      <c r="S92" s="28" t="n">
        <v>0</v>
      </c>
      <c r="T92" s="28" t="n">
        <v>0</v>
      </c>
      <c r="U92" s="94" t="n">
        <v>0</v>
      </c>
      <c r="V92" s="28" t="n">
        <v>0</v>
      </c>
      <c r="W92" s="28" t="n">
        <v>0</v>
      </c>
      <c r="X92" s="28" t="n">
        <v>0</v>
      </c>
      <c r="Y92" s="95" t="n">
        <v>0</v>
      </c>
      <c r="Z92" s="7"/>
      <c r="AA92" s="95" t="n">
        <v>3690</v>
      </c>
      <c r="AB92" s="7"/>
      <c r="AC92" s="29" t="n">
        <v>0</v>
      </c>
      <c r="AD92" s="29" t="n">
        <v>0</v>
      </c>
      <c r="AE92" s="96" t="n">
        <v>0</v>
      </c>
      <c r="AF92" s="29" t="n">
        <v>3690</v>
      </c>
      <c r="AG92" s="97" t="n">
        <v>0</v>
      </c>
      <c r="AH92" s="96" t="n">
        <v>0</v>
      </c>
      <c r="AI92" s="97" t="n">
        <v>0</v>
      </c>
      <c r="AJ92" s="7"/>
      <c r="AK92" s="28" t="n">
        <v>0</v>
      </c>
      <c r="AL92" s="28" t="n">
        <v>3690</v>
      </c>
      <c r="AM92" s="28" t="n">
        <v>0</v>
      </c>
      <c r="AN92" s="94" t="n">
        <v>0</v>
      </c>
      <c r="AO92" s="28"/>
      <c r="AP92" s="69" t="n">
        <v>0</v>
      </c>
      <c r="AQ92" s="40" t="n">
        <v>1</v>
      </c>
      <c r="AR92" s="40" t="n">
        <v>0</v>
      </c>
      <c r="AS92" s="70" t="n">
        <v>0</v>
      </c>
      <c r="AT92" s="7"/>
    </row>
    <row r="93" customFormat="false" ht="12.75" hidden="false" customHeight="false" outlineLevel="0" collapsed="false">
      <c r="A93" s="31" t="s">
        <v>134</v>
      </c>
      <c r="B93" s="2" t="s">
        <v>135</v>
      </c>
      <c r="C93" s="7"/>
      <c r="D93" s="28" t="n">
        <v>10230</v>
      </c>
      <c r="E93" s="29" t="n">
        <f aca="false">D93-SUM(G93:Y93)</f>
        <v>302</v>
      </c>
      <c r="F93" s="7"/>
      <c r="G93" s="93" t="n">
        <v>5769</v>
      </c>
      <c r="H93" s="28" t="n">
        <v>0</v>
      </c>
      <c r="I93" s="28" t="n">
        <v>0</v>
      </c>
      <c r="J93" s="94" t="n">
        <v>0</v>
      </c>
      <c r="K93" s="28" t="n">
        <v>0</v>
      </c>
      <c r="L93" s="28" t="n">
        <v>0</v>
      </c>
      <c r="M93" s="28" t="n">
        <v>0</v>
      </c>
      <c r="N93" s="28" t="n">
        <v>0</v>
      </c>
      <c r="O93" s="28" t="n">
        <v>0</v>
      </c>
      <c r="P93" s="28" t="n">
        <v>0</v>
      </c>
      <c r="Q93" s="28" t="n">
        <v>0</v>
      </c>
      <c r="R93" s="28" t="n">
        <v>0</v>
      </c>
      <c r="S93" s="28" t="n">
        <v>0</v>
      </c>
      <c r="T93" s="28" t="n">
        <v>580</v>
      </c>
      <c r="U93" s="94" t="n">
        <v>3579</v>
      </c>
      <c r="V93" s="28" t="n">
        <v>0</v>
      </c>
      <c r="W93" s="28" t="n">
        <v>0</v>
      </c>
      <c r="X93" s="28" t="n">
        <v>0</v>
      </c>
      <c r="Y93" s="95" t="n">
        <v>0</v>
      </c>
      <c r="Z93" s="7"/>
      <c r="AA93" s="95" t="n">
        <v>9928</v>
      </c>
      <c r="AB93" s="7"/>
      <c r="AC93" s="29" t="n">
        <v>0</v>
      </c>
      <c r="AD93" s="29" t="n">
        <v>5769</v>
      </c>
      <c r="AE93" s="96" t="n">
        <v>0</v>
      </c>
      <c r="AF93" s="29" t="n">
        <v>0</v>
      </c>
      <c r="AG93" s="97" t="n">
        <v>4159</v>
      </c>
      <c r="AH93" s="96" t="n">
        <v>0</v>
      </c>
      <c r="AI93" s="97" t="n">
        <v>0</v>
      </c>
      <c r="AJ93" s="7"/>
      <c r="AK93" s="28" t="n">
        <v>5769</v>
      </c>
      <c r="AL93" s="28" t="n">
        <v>4159</v>
      </c>
      <c r="AM93" s="28" t="n">
        <v>0</v>
      </c>
      <c r="AN93" s="94" t="n">
        <v>0</v>
      </c>
      <c r="AO93" s="28"/>
      <c r="AP93" s="69" t="n">
        <v>0.563929618768329</v>
      </c>
      <c r="AQ93" s="40" t="n">
        <v>0.406549364613881</v>
      </c>
      <c r="AR93" s="40" t="n">
        <v>0</v>
      </c>
      <c r="AS93" s="70" t="n">
        <v>0</v>
      </c>
      <c r="AT93" s="7"/>
    </row>
    <row r="94" customFormat="false" ht="12.75" hidden="false" customHeight="false" outlineLevel="0" collapsed="false">
      <c r="A94" s="31" t="s">
        <v>136</v>
      </c>
      <c r="B94" s="2" t="s">
        <v>137</v>
      </c>
      <c r="C94" s="7"/>
      <c r="D94" s="28" t="n">
        <v>3075</v>
      </c>
      <c r="E94" s="29" t="n">
        <f aca="false">D94-SUM(G94:Y94)</f>
        <v>0</v>
      </c>
      <c r="F94" s="7"/>
      <c r="G94" s="93" t="n">
        <v>0</v>
      </c>
      <c r="H94" s="28" t="n">
        <v>0</v>
      </c>
      <c r="I94" s="28" t="n">
        <v>0</v>
      </c>
      <c r="J94" s="94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94" t="n">
        <v>3075</v>
      </c>
      <c r="V94" s="28" t="n">
        <v>0</v>
      </c>
      <c r="W94" s="28" t="n">
        <v>0</v>
      </c>
      <c r="X94" s="28" t="n">
        <v>0</v>
      </c>
      <c r="Y94" s="95" t="n">
        <v>0</v>
      </c>
      <c r="Z94" s="7"/>
      <c r="AA94" s="95" t="n">
        <v>3075</v>
      </c>
      <c r="AB94" s="7"/>
      <c r="AC94" s="29" t="n">
        <v>0</v>
      </c>
      <c r="AD94" s="29" t="n">
        <v>0</v>
      </c>
      <c r="AE94" s="96" t="n">
        <v>0</v>
      </c>
      <c r="AF94" s="29" t="n">
        <v>0</v>
      </c>
      <c r="AG94" s="97" t="n">
        <v>3075</v>
      </c>
      <c r="AH94" s="96" t="n">
        <v>0</v>
      </c>
      <c r="AI94" s="97" t="n">
        <v>0</v>
      </c>
      <c r="AJ94" s="7"/>
      <c r="AK94" s="28" t="n">
        <v>0</v>
      </c>
      <c r="AL94" s="28" t="n">
        <v>3075</v>
      </c>
      <c r="AM94" s="28" t="n">
        <v>0</v>
      </c>
      <c r="AN94" s="94" t="n">
        <v>0</v>
      </c>
      <c r="AO94" s="28"/>
      <c r="AP94" s="69" t="n">
        <v>0</v>
      </c>
      <c r="AQ94" s="40" t="n">
        <v>1</v>
      </c>
      <c r="AR94" s="40" t="n">
        <v>0</v>
      </c>
      <c r="AS94" s="70" t="n">
        <v>0</v>
      </c>
      <c r="AT94" s="7"/>
    </row>
    <row r="95" customFormat="false" ht="12.75" hidden="false" customHeight="false" outlineLevel="0" collapsed="false">
      <c r="A95" s="31" t="s">
        <v>138</v>
      </c>
      <c r="B95" s="2" t="s">
        <v>139</v>
      </c>
      <c r="C95" s="7"/>
      <c r="D95" s="28" t="n">
        <v>524</v>
      </c>
      <c r="E95" s="29" t="n">
        <f aca="false">D95-SUM(G95:Y95)</f>
        <v>0</v>
      </c>
      <c r="F95" s="7"/>
      <c r="G95" s="93" t="n">
        <v>0</v>
      </c>
      <c r="H95" s="28" t="n">
        <v>0</v>
      </c>
      <c r="I95" s="28" t="n">
        <v>0</v>
      </c>
      <c r="J95" s="94" t="n">
        <v>0</v>
      </c>
      <c r="K95" s="28" t="n">
        <v>0</v>
      </c>
      <c r="L95" s="28" t="n">
        <v>0</v>
      </c>
      <c r="M95" s="28" t="n">
        <v>0</v>
      </c>
      <c r="N95" s="28" t="n">
        <v>0</v>
      </c>
      <c r="O95" s="28" t="n">
        <v>0</v>
      </c>
      <c r="P95" s="28" t="n">
        <v>0</v>
      </c>
      <c r="Q95" s="28" t="n">
        <v>0</v>
      </c>
      <c r="R95" s="28" t="n">
        <v>0</v>
      </c>
      <c r="S95" s="28" t="n">
        <v>0</v>
      </c>
      <c r="T95" s="28" t="n">
        <v>0</v>
      </c>
      <c r="U95" s="94" t="n">
        <v>524</v>
      </c>
      <c r="V95" s="28" t="n">
        <v>0</v>
      </c>
      <c r="W95" s="28" t="n">
        <v>0</v>
      </c>
      <c r="X95" s="28" t="n">
        <v>0</v>
      </c>
      <c r="Y95" s="95" t="n">
        <v>0</v>
      </c>
      <c r="Z95" s="7"/>
      <c r="AA95" s="95" t="n">
        <v>524</v>
      </c>
      <c r="AB95" s="7"/>
      <c r="AC95" s="29" t="n">
        <v>0</v>
      </c>
      <c r="AD95" s="29" t="n">
        <v>0</v>
      </c>
      <c r="AE95" s="96" t="n">
        <v>0</v>
      </c>
      <c r="AF95" s="29" t="n">
        <v>0</v>
      </c>
      <c r="AG95" s="97" t="n">
        <v>524</v>
      </c>
      <c r="AH95" s="96" t="n">
        <v>0</v>
      </c>
      <c r="AI95" s="97" t="n">
        <v>0</v>
      </c>
      <c r="AJ95" s="7"/>
      <c r="AK95" s="28" t="n">
        <v>0</v>
      </c>
      <c r="AL95" s="28" t="n">
        <v>524</v>
      </c>
      <c r="AM95" s="28" t="n">
        <v>0</v>
      </c>
      <c r="AN95" s="94" t="n">
        <v>0</v>
      </c>
      <c r="AO95" s="28"/>
      <c r="AP95" s="69" t="n">
        <v>0</v>
      </c>
      <c r="AQ95" s="40" t="n">
        <v>1</v>
      </c>
      <c r="AR95" s="40" t="n">
        <v>0</v>
      </c>
      <c r="AS95" s="70" t="n">
        <v>0</v>
      </c>
      <c r="AT95" s="7"/>
    </row>
    <row r="96" customFormat="false" ht="12.75" hidden="false" customHeight="false" outlineLevel="0" collapsed="false">
      <c r="A96" s="31" t="s">
        <v>140</v>
      </c>
      <c r="B96" s="2" t="s">
        <v>139</v>
      </c>
      <c r="C96" s="7"/>
      <c r="D96" s="28" t="n">
        <v>1231</v>
      </c>
      <c r="E96" s="29" t="n">
        <f aca="false">D96-SUM(G96:Y96)</f>
        <v>0</v>
      </c>
      <c r="F96" s="7"/>
      <c r="G96" s="93" t="n">
        <v>0</v>
      </c>
      <c r="H96" s="28" t="n">
        <v>0</v>
      </c>
      <c r="I96" s="28" t="n">
        <v>0</v>
      </c>
      <c r="J96" s="94" t="n">
        <v>0</v>
      </c>
      <c r="K96" s="28" t="n">
        <v>0</v>
      </c>
      <c r="L96" s="28" t="n">
        <v>0</v>
      </c>
      <c r="M96" s="28" t="n">
        <v>0</v>
      </c>
      <c r="N96" s="28" t="n">
        <v>0</v>
      </c>
      <c r="O96" s="28" t="n">
        <v>0</v>
      </c>
      <c r="P96" s="28" t="n">
        <v>0</v>
      </c>
      <c r="Q96" s="28" t="n">
        <v>0</v>
      </c>
      <c r="R96" s="28" t="n">
        <v>0</v>
      </c>
      <c r="S96" s="28" t="n">
        <v>0</v>
      </c>
      <c r="T96" s="28" t="n">
        <v>0</v>
      </c>
      <c r="U96" s="94" t="n">
        <v>1231</v>
      </c>
      <c r="V96" s="28" t="n">
        <v>0</v>
      </c>
      <c r="W96" s="28" t="n">
        <v>0</v>
      </c>
      <c r="X96" s="28" t="n">
        <v>0</v>
      </c>
      <c r="Y96" s="95" t="n">
        <v>0</v>
      </c>
      <c r="Z96" s="7"/>
      <c r="AA96" s="95" t="n">
        <v>1231</v>
      </c>
      <c r="AB96" s="7"/>
      <c r="AC96" s="29" t="n">
        <v>0</v>
      </c>
      <c r="AD96" s="29" t="n">
        <v>0</v>
      </c>
      <c r="AE96" s="96" t="n">
        <v>0</v>
      </c>
      <c r="AF96" s="29" t="n">
        <v>0</v>
      </c>
      <c r="AG96" s="97" t="n">
        <v>1231</v>
      </c>
      <c r="AH96" s="96" t="n">
        <v>0</v>
      </c>
      <c r="AI96" s="97" t="n">
        <v>0</v>
      </c>
      <c r="AJ96" s="7"/>
      <c r="AK96" s="28" t="n">
        <v>0</v>
      </c>
      <c r="AL96" s="28" t="n">
        <v>1231</v>
      </c>
      <c r="AM96" s="28" t="n">
        <v>0</v>
      </c>
      <c r="AN96" s="94" t="n">
        <v>0</v>
      </c>
      <c r="AO96" s="28"/>
      <c r="AP96" s="69" t="n">
        <v>0</v>
      </c>
      <c r="AQ96" s="40" t="n">
        <v>1</v>
      </c>
      <c r="AR96" s="40" t="n">
        <v>0</v>
      </c>
      <c r="AS96" s="70" t="n">
        <v>0</v>
      </c>
      <c r="AT96" s="7"/>
    </row>
    <row r="97" customFormat="false" ht="12.75" hidden="false" customHeight="false" outlineLevel="0" collapsed="false">
      <c r="A97" s="31" t="s">
        <v>141</v>
      </c>
      <c r="B97" s="2" t="s">
        <v>139</v>
      </c>
      <c r="C97" s="7"/>
      <c r="D97" s="28" t="n">
        <v>471</v>
      </c>
      <c r="E97" s="29" t="n">
        <f aca="false">D97-SUM(G97:Y97)</f>
        <v>15</v>
      </c>
      <c r="F97" s="7"/>
      <c r="G97" s="93" t="n">
        <v>264</v>
      </c>
      <c r="H97" s="28" t="n">
        <v>0</v>
      </c>
      <c r="I97" s="28" t="n">
        <v>0</v>
      </c>
      <c r="J97" s="94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27</v>
      </c>
      <c r="U97" s="94" t="n">
        <v>165</v>
      </c>
      <c r="V97" s="28" t="n">
        <v>0</v>
      </c>
      <c r="W97" s="28" t="n">
        <v>0</v>
      </c>
      <c r="X97" s="28" t="n">
        <v>0</v>
      </c>
      <c r="Y97" s="95" t="n">
        <v>0</v>
      </c>
      <c r="Z97" s="7"/>
      <c r="AA97" s="95" t="n">
        <v>456</v>
      </c>
      <c r="AB97" s="7"/>
      <c r="AC97" s="29" t="n">
        <v>0</v>
      </c>
      <c r="AD97" s="29" t="n">
        <v>264</v>
      </c>
      <c r="AE97" s="96" t="n">
        <v>0</v>
      </c>
      <c r="AF97" s="29" t="n">
        <v>0</v>
      </c>
      <c r="AG97" s="97" t="n">
        <v>192</v>
      </c>
      <c r="AH97" s="96" t="n">
        <v>0</v>
      </c>
      <c r="AI97" s="97" t="n">
        <v>0</v>
      </c>
      <c r="AJ97" s="7"/>
      <c r="AK97" s="28" t="n">
        <v>264</v>
      </c>
      <c r="AL97" s="28" t="n">
        <v>192</v>
      </c>
      <c r="AM97" s="28" t="n">
        <v>0</v>
      </c>
      <c r="AN97" s="94" t="n">
        <v>0</v>
      </c>
      <c r="AO97" s="28"/>
      <c r="AP97" s="69" t="n">
        <v>0.560509554140127</v>
      </c>
      <c r="AQ97" s="40" t="n">
        <v>0.407643312101911</v>
      </c>
      <c r="AR97" s="40" t="n">
        <v>0</v>
      </c>
      <c r="AS97" s="70" t="n">
        <v>0</v>
      </c>
      <c r="AT97" s="7"/>
    </row>
    <row r="98" customFormat="false" ht="12.75" hidden="false" customHeight="false" outlineLevel="0" collapsed="false">
      <c r="A98" s="31" t="s">
        <v>142</v>
      </c>
      <c r="B98" s="2" t="s">
        <v>139</v>
      </c>
      <c r="C98" s="7"/>
      <c r="D98" s="28" t="n">
        <v>309</v>
      </c>
      <c r="E98" s="29" t="n">
        <f aca="false">D98-SUM(G98:Y98)</f>
        <v>0</v>
      </c>
      <c r="F98" s="7"/>
      <c r="G98" s="93" t="n">
        <v>0</v>
      </c>
      <c r="H98" s="28" t="n">
        <v>0</v>
      </c>
      <c r="I98" s="28" t="n">
        <v>0</v>
      </c>
      <c r="J98" s="94" t="n">
        <v>0</v>
      </c>
      <c r="K98" s="28" t="n">
        <v>0</v>
      </c>
      <c r="L98" s="28" t="n">
        <v>0</v>
      </c>
      <c r="M98" s="28" t="n">
        <v>0</v>
      </c>
      <c r="N98" s="28" t="n">
        <v>0</v>
      </c>
      <c r="O98" s="28" t="n">
        <v>0</v>
      </c>
      <c r="P98" s="28" t="n">
        <v>0</v>
      </c>
      <c r="Q98" s="28" t="n">
        <v>0</v>
      </c>
      <c r="R98" s="28" t="n">
        <v>0</v>
      </c>
      <c r="S98" s="28" t="n">
        <v>0</v>
      </c>
      <c r="T98" s="28" t="n">
        <v>0</v>
      </c>
      <c r="U98" s="94" t="n">
        <v>309</v>
      </c>
      <c r="V98" s="28" t="n">
        <v>0</v>
      </c>
      <c r="W98" s="28" t="n">
        <v>0</v>
      </c>
      <c r="X98" s="28" t="n">
        <v>0</v>
      </c>
      <c r="Y98" s="95" t="n">
        <v>0</v>
      </c>
      <c r="Z98" s="7"/>
      <c r="AA98" s="95" t="n">
        <v>309</v>
      </c>
      <c r="AB98" s="7"/>
      <c r="AC98" s="29" t="n">
        <v>0</v>
      </c>
      <c r="AD98" s="29" t="n">
        <v>0</v>
      </c>
      <c r="AE98" s="96" t="n">
        <v>0</v>
      </c>
      <c r="AF98" s="29" t="n">
        <v>0</v>
      </c>
      <c r="AG98" s="97" t="n">
        <v>309</v>
      </c>
      <c r="AH98" s="96" t="n">
        <v>0</v>
      </c>
      <c r="AI98" s="97" t="n">
        <v>0</v>
      </c>
      <c r="AJ98" s="7"/>
      <c r="AK98" s="28" t="n">
        <v>0</v>
      </c>
      <c r="AL98" s="28" t="n">
        <v>309</v>
      </c>
      <c r="AM98" s="28" t="n">
        <v>0</v>
      </c>
      <c r="AN98" s="94" t="n">
        <v>0</v>
      </c>
      <c r="AO98" s="28"/>
      <c r="AP98" s="69" t="n">
        <v>0</v>
      </c>
      <c r="AQ98" s="40" t="n">
        <v>1</v>
      </c>
      <c r="AR98" s="40" t="n">
        <v>0</v>
      </c>
      <c r="AS98" s="70" t="n">
        <v>0</v>
      </c>
      <c r="AT98" s="7"/>
    </row>
    <row r="99" customFormat="false" ht="12.75" hidden="false" customHeight="false" outlineLevel="0" collapsed="false">
      <c r="A99" s="31" t="s">
        <v>143</v>
      </c>
      <c r="B99" s="2" t="s">
        <v>139</v>
      </c>
      <c r="C99" s="7"/>
      <c r="D99" s="28" t="n">
        <v>3414</v>
      </c>
      <c r="E99" s="29" t="n">
        <f aca="false">D99-SUM(G99:Y99)</f>
        <v>101</v>
      </c>
      <c r="F99" s="7"/>
      <c r="G99" s="93" t="n">
        <v>1923</v>
      </c>
      <c r="H99" s="28" t="n">
        <v>0</v>
      </c>
      <c r="I99" s="28" t="n">
        <v>0</v>
      </c>
      <c r="J99" s="94" t="n">
        <v>0</v>
      </c>
      <c r="K99" s="28" t="n">
        <v>0</v>
      </c>
      <c r="L99" s="28" t="n">
        <v>0</v>
      </c>
      <c r="M99" s="28" t="n">
        <v>0</v>
      </c>
      <c r="N99" s="28" t="n">
        <v>0</v>
      </c>
      <c r="O99" s="28" t="n">
        <v>0</v>
      </c>
      <c r="P99" s="28" t="n">
        <v>0</v>
      </c>
      <c r="Q99" s="28" t="n">
        <v>0</v>
      </c>
      <c r="R99" s="28" t="n">
        <v>0</v>
      </c>
      <c r="S99" s="28" t="n">
        <v>0</v>
      </c>
      <c r="T99" s="28" t="n">
        <v>193</v>
      </c>
      <c r="U99" s="94" t="n">
        <v>1197</v>
      </c>
      <c r="V99" s="28" t="n">
        <v>0</v>
      </c>
      <c r="W99" s="28" t="n">
        <v>0</v>
      </c>
      <c r="X99" s="28" t="n">
        <v>0</v>
      </c>
      <c r="Y99" s="95" t="n">
        <v>0</v>
      </c>
      <c r="Z99" s="7"/>
      <c r="AA99" s="95" t="n">
        <v>3313</v>
      </c>
      <c r="AB99" s="7"/>
      <c r="AC99" s="29" t="n">
        <v>0</v>
      </c>
      <c r="AD99" s="29" t="n">
        <v>1923</v>
      </c>
      <c r="AE99" s="96" t="n">
        <v>0</v>
      </c>
      <c r="AF99" s="29" t="n">
        <v>0</v>
      </c>
      <c r="AG99" s="97" t="n">
        <v>1390</v>
      </c>
      <c r="AH99" s="96" t="n">
        <v>0</v>
      </c>
      <c r="AI99" s="97" t="n">
        <v>0</v>
      </c>
      <c r="AJ99" s="7"/>
      <c r="AK99" s="28" t="n">
        <v>1923</v>
      </c>
      <c r="AL99" s="28" t="n">
        <v>1390</v>
      </c>
      <c r="AM99" s="28" t="n">
        <v>0</v>
      </c>
      <c r="AN99" s="94" t="n">
        <v>0</v>
      </c>
      <c r="AO99" s="28"/>
      <c r="AP99" s="69" t="n">
        <v>0.563268892794376</v>
      </c>
      <c r="AQ99" s="40" t="n">
        <v>0.407147041593439</v>
      </c>
      <c r="AR99" s="40" t="n">
        <v>0</v>
      </c>
      <c r="AS99" s="70" t="n">
        <v>0</v>
      </c>
      <c r="AT99" s="7"/>
    </row>
    <row r="100" customFormat="false" ht="12.75" hidden="false" customHeight="false" outlineLevel="0" collapsed="false">
      <c r="A100" s="31" t="s">
        <v>144</v>
      </c>
      <c r="B100" s="2" t="s">
        <v>145</v>
      </c>
      <c r="C100" s="7"/>
      <c r="D100" s="28" t="n">
        <v>624030</v>
      </c>
      <c r="E100" s="29" t="n">
        <f aca="false">D100-SUM(G100:Y100)</f>
        <v>0</v>
      </c>
      <c r="F100" s="7"/>
      <c r="G100" s="93" t="n">
        <v>235472</v>
      </c>
      <c r="H100" s="28" t="n">
        <v>28751</v>
      </c>
      <c r="I100" s="28" t="n">
        <v>87677</v>
      </c>
      <c r="J100" s="94" t="n">
        <v>0</v>
      </c>
      <c r="K100" s="28" t="n">
        <v>90195</v>
      </c>
      <c r="L100" s="28" t="n">
        <v>107082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74853</v>
      </c>
      <c r="T100" s="28" t="n">
        <v>0</v>
      </c>
      <c r="U100" s="94" t="n">
        <v>0</v>
      </c>
      <c r="V100" s="28" t="n">
        <v>0</v>
      </c>
      <c r="W100" s="28" t="n">
        <v>0</v>
      </c>
      <c r="X100" s="28" t="n">
        <v>0</v>
      </c>
      <c r="Y100" s="95" t="n">
        <v>0</v>
      </c>
      <c r="Z100" s="7"/>
      <c r="AA100" s="95" t="n">
        <v>624030</v>
      </c>
      <c r="AB100" s="7"/>
      <c r="AC100" s="29" t="n">
        <v>116428</v>
      </c>
      <c r="AD100" s="29" t="n">
        <v>235472</v>
      </c>
      <c r="AE100" s="96" t="n">
        <v>0</v>
      </c>
      <c r="AF100" s="29" t="n">
        <v>272130</v>
      </c>
      <c r="AG100" s="97" t="n">
        <v>0</v>
      </c>
      <c r="AH100" s="96" t="n">
        <v>0</v>
      </c>
      <c r="AI100" s="97" t="n">
        <v>0</v>
      </c>
      <c r="AJ100" s="7"/>
      <c r="AK100" s="28" t="n">
        <v>351900</v>
      </c>
      <c r="AL100" s="28" t="n">
        <v>272130</v>
      </c>
      <c r="AM100" s="28" t="n">
        <v>0</v>
      </c>
      <c r="AN100" s="94" t="n">
        <v>0</v>
      </c>
      <c r="AO100" s="28"/>
      <c r="AP100" s="69" t="n">
        <v>0.563915196384789</v>
      </c>
      <c r="AQ100" s="40" t="n">
        <v>0.436084803615211</v>
      </c>
      <c r="AR100" s="40" t="n">
        <v>0</v>
      </c>
      <c r="AS100" s="70" t="n">
        <v>0</v>
      </c>
      <c r="AT100" s="7"/>
    </row>
    <row r="101" customFormat="false" ht="12.75" hidden="false" customHeight="false" outlineLevel="0" collapsed="false">
      <c r="A101" s="31" t="s">
        <v>146</v>
      </c>
      <c r="B101" s="2" t="s">
        <v>145</v>
      </c>
      <c r="C101" s="7"/>
      <c r="D101" s="28" t="n">
        <v>161027</v>
      </c>
      <c r="E101" s="29" t="n">
        <f aca="false">D101-SUM(G101:Y101)</f>
        <v>0</v>
      </c>
      <c r="F101" s="7"/>
      <c r="G101" s="93" t="n">
        <v>60762</v>
      </c>
      <c r="H101" s="28" t="n">
        <v>7418</v>
      </c>
      <c r="I101" s="28" t="n">
        <v>22624</v>
      </c>
      <c r="J101" s="94" t="n">
        <v>0</v>
      </c>
      <c r="K101" s="28" t="n">
        <v>23275</v>
      </c>
      <c r="L101" s="28" t="n">
        <v>27632</v>
      </c>
      <c r="M101" s="28" t="n">
        <v>0</v>
      </c>
      <c r="N101" s="28" t="n">
        <v>0</v>
      </c>
      <c r="O101" s="28" t="n">
        <v>0</v>
      </c>
      <c r="P101" s="28" t="n">
        <v>0</v>
      </c>
      <c r="Q101" s="28" t="n">
        <v>0</v>
      </c>
      <c r="R101" s="28" t="n">
        <v>0</v>
      </c>
      <c r="S101" s="28" t="n">
        <v>19316</v>
      </c>
      <c r="T101" s="28" t="n">
        <v>0</v>
      </c>
      <c r="U101" s="94" t="n">
        <v>0</v>
      </c>
      <c r="V101" s="28" t="n">
        <v>0</v>
      </c>
      <c r="W101" s="28" t="n">
        <v>0</v>
      </c>
      <c r="X101" s="28" t="n">
        <v>0</v>
      </c>
      <c r="Y101" s="95" t="n">
        <v>0</v>
      </c>
      <c r="Z101" s="7"/>
      <c r="AA101" s="95" t="n">
        <v>161027</v>
      </c>
      <c r="AB101" s="7"/>
      <c r="AC101" s="29" t="n">
        <v>30042</v>
      </c>
      <c r="AD101" s="29" t="n">
        <v>60762</v>
      </c>
      <c r="AE101" s="96" t="n">
        <v>0</v>
      </c>
      <c r="AF101" s="29" t="n">
        <v>70223</v>
      </c>
      <c r="AG101" s="97" t="n">
        <v>0</v>
      </c>
      <c r="AH101" s="96" t="n">
        <v>0</v>
      </c>
      <c r="AI101" s="97" t="n">
        <v>0</v>
      </c>
      <c r="AJ101" s="7"/>
      <c r="AK101" s="28" t="n">
        <v>90804</v>
      </c>
      <c r="AL101" s="28" t="n">
        <v>70223</v>
      </c>
      <c r="AM101" s="28" t="n">
        <v>0</v>
      </c>
      <c r="AN101" s="94" t="n">
        <v>0</v>
      </c>
      <c r="AO101" s="28"/>
      <c r="AP101" s="69" t="n">
        <v>0.563905432008297</v>
      </c>
      <c r="AQ101" s="40" t="n">
        <v>0.436094567991703</v>
      </c>
      <c r="AR101" s="40" t="n">
        <v>0</v>
      </c>
      <c r="AS101" s="70" t="n">
        <v>0</v>
      </c>
      <c r="AT101" s="7"/>
    </row>
    <row r="102" customFormat="false" ht="12.75" hidden="false" customHeight="false" outlineLevel="0" collapsed="false">
      <c r="A102" s="31" t="s">
        <v>147</v>
      </c>
      <c r="B102" s="2" t="s">
        <v>145</v>
      </c>
      <c r="C102" s="7"/>
      <c r="D102" s="28" t="n">
        <v>206933</v>
      </c>
      <c r="E102" s="29" t="n">
        <f aca="false">D102-SUM(G102:Y102)</f>
        <v>0</v>
      </c>
      <c r="F102" s="7"/>
      <c r="G102" s="93" t="n">
        <v>78084</v>
      </c>
      <c r="H102" s="28" t="n">
        <v>9534</v>
      </c>
      <c r="I102" s="28" t="n">
        <v>29074</v>
      </c>
      <c r="J102" s="94" t="n">
        <v>0</v>
      </c>
      <c r="K102" s="28" t="n">
        <v>29910</v>
      </c>
      <c r="L102" s="28" t="n">
        <v>35509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24822</v>
      </c>
      <c r="T102" s="28" t="n">
        <v>0</v>
      </c>
      <c r="U102" s="94" t="n">
        <v>0</v>
      </c>
      <c r="V102" s="28" t="n">
        <v>0</v>
      </c>
      <c r="W102" s="28" t="n">
        <v>0</v>
      </c>
      <c r="X102" s="28" t="n">
        <v>0</v>
      </c>
      <c r="Y102" s="95" t="n">
        <v>0</v>
      </c>
      <c r="Z102" s="7"/>
      <c r="AA102" s="95" t="n">
        <v>206933</v>
      </c>
      <c r="AB102" s="7"/>
      <c r="AC102" s="29" t="n">
        <v>38608</v>
      </c>
      <c r="AD102" s="29" t="n">
        <v>78084</v>
      </c>
      <c r="AE102" s="96" t="n">
        <v>0</v>
      </c>
      <c r="AF102" s="29" t="n">
        <v>90241</v>
      </c>
      <c r="AG102" s="97" t="n">
        <v>0</v>
      </c>
      <c r="AH102" s="96" t="n">
        <v>0</v>
      </c>
      <c r="AI102" s="97" t="n">
        <v>0</v>
      </c>
      <c r="AJ102" s="7"/>
      <c r="AK102" s="28" t="n">
        <v>116692</v>
      </c>
      <c r="AL102" s="28" t="n">
        <v>90241</v>
      </c>
      <c r="AM102" s="28" t="n">
        <v>0</v>
      </c>
      <c r="AN102" s="94" t="n">
        <v>0</v>
      </c>
      <c r="AO102" s="28"/>
      <c r="AP102" s="69" t="n">
        <v>0.563911990837614</v>
      </c>
      <c r="AQ102" s="40" t="n">
        <v>0.436088009162386</v>
      </c>
      <c r="AR102" s="40" t="n">
        <v>0</v>
      </c>
      <c r="AS102" s="70" t="n">
        <v>0</v>
      </c>
      <c r="AT102" s="7"/>
    </row>
    <row r="103" customFormat="false" ht="12.75" hidden="false" customHeight="false" outlineLevel="0" collapsed="false">
      <c r="A103" s="31" t="s">
        <v>148</v>
      </c>
      <c r="B103" s="2" t="s">
        <v>145</v>
      </c>
      <c r="C103" s="7"/>
      <c r="D103" s="28" t="n">
        <v>133127</v>
      </c>
      <c r="E103" s="29" t="n">
        <f aca="false">D103-SUM(G103:Y103)</f>
        <v>0</v>
      </c>
      <c r="F103" s="7"/>
      <c r="G103" s="93" t="n">
        <v>50234</v>
      </c>
      <c r="H103" s="28" t="n">
        <v>6134</v>
      </c>
      <c r="I103" s="28" t="n">
        <v>18704</v>
      </c>
      <c r="J103" s="94" t="n">
        <v>0</v>
      </c>
      <c r="K103" s="28" t="n">
        <v>19242</v>
      </c>
      <c r="L103" s="28" t="n">
        <v>22844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15969</v>
      </c>
      <c r="T103" s="28" t="n">
        <v>0</v>
      </c>
      <c r="U103" s="94" t="n">
        <v>0</v>
      </c>
      <c r="V103" s="28" t="n">
        <v>0</v>
      </c>
      <c r="W103" s="28" t="n">
        <v>0</v>
      </c>
      <c r="X103" s="28" t="n">
        <v>0</v>
      </c>
      <c r="Y103" s="95" t="n">
        <v>0</v>
      </c>
      <c r="Z103" s="7"/>
      <c r="AA103" s="95" t="n">
        <v>133127</v>
      </c>
      <c r="AB103" s="7"/>
      <c r="AC103" s="29" t="n">
        <v>24838</v>
      </c>
      <c r="AD103" s="29" t="n">
        <v>50234</v>
      </c>
      <c r="AE103" s="96" t="n">
        <v>0</v>
      </c>
      <c r="AF103" s="29" t="n">
        <v>58055</v>
      </c>
      <c r="AG103" s="97" t="n">
        <v>0</v>
      </c>
      <c r="AH103" s="96" t="n">
        <v>0</v>
      </c>
      <c r="AI103" s="97" t="n">
        <v>0</v>
      </c>
      <c r="AJ103" s="7"/>
      <c r="AK103" s="28" t="n">
        <v>75072</v>
      </c>
      <c r="AL103" s="28" t="n">
        <v>58055</v>
      </c>
      <c r="AM103" s="28" t="n">
        <v>0</v>
      </c>
      <c r="AN103" s="94" t="n">
        <v>0</v>
      </c>
      <c r="AO103" s="28"/>
      <c r="AP103" s="69" t="n">
        <v>0.563912654833355</v>
      </c>
      <c r="AQ103" s="40" t="n">
        <v>0.436087345166645</v>
      </c>
      <c r="AR103" s="40" t="n">
        <v>0</v>
      </c>
      <c r="AS103" s="70" t="n">
        <v>0</v>
      </c>
      <c r="AT103" s="7"/>
    </row>
    <row r="104" customFormat="false" ht="12.75" hidden="false" customHeight="false" outlineLevel="0" collapsed="false">
      <c r="A104" s="31" t="s">
        <v>149</v>
      </c>
      <c r="B104" s="2" t="s">
        <v>145</v>
      </c>
      <c r="C104" s="7"/>
      <c r="D104" s="28" t="n">
        <v>51332</v>
      </c>
      <c r="E104" s="29" t="n">
        <f aca="false">D104-SUM(G104:Y104)</f>
        <v>0</v>
      </c>
      <c r="F104" s="7"/>
      <c r="G104" s="93" t="n">
        <v>0</v>
      </c>
      <c r="H104" s="28" t="n">
        <v>0</v>
      </c>
      <c r="I104" s="28" t="n">
        <v>0</v>
      </c>
      <c r="J104" s="94" t="n">
        <v>0</v>
      </c>
      <c r="K104" s="28" t="n">
        <v>17014</v>
      </c>
      <c r="L104" s="28" t="n">
        <v>20198</v>
      </c>
      <c r="M104" s="28" t="n">
        <v>0</v>
      </c>
      <c r="N104" s="28" t="n">
        <v>0</v>
      </c>
      <c r="O104" s="28" t="n">
        <v>0</v>
      </c>
      <c r="P104" s="28" t="n">
        <v>0</v>
      </c>
      <c r="Q104" s="28" t="n">
        <v>0</v>
      </c>
      <c r="R104" s="28" t="n">
        <v>0</v>
      </c>
      <c r="S104" s="28" t="n">
        <v>14120</v>
      </c>
      <c r="T104" s="28" t="n">
        <v>0</v>
      </c>
      <c r="U104" s="94" t="n">
        <v>0</v>
      </c>
      <c r="V104" s="28" t="n">
        <v>0</v>
      </c>
      <c r="W104" s="28" t="n">
        <v>0</v>
      </c>
      <c r="X104" s="28" t="n">
        <v>0</v>
      </c>
      <c r="Y104" s="95" t="n">
        <v>0</v>
      </c>
      <c r="Z104" s="7"/>
      <c r="AA104" s="95" t="n">
        <v>51332</v>
      </c>
      <c r="AB104" s="7"/>
      <c r="AC104" s="29" t="n">
        <v>0</v>
      </c>
      <c r="AD104" s="29" t="n">
        <v>0</v>
      </c>
      <c r="AE104" s="96" t="n">
        <v>0</v>
      </c>
      <c r="AF104" s="29" t="n">
        <v>51332</v>
      </c>
      <c r="AG104" s="97" t="n">
        <v>0</v>
      </c>
      <c r="AH104" s="96" t="n">
        <v>0</v>
      </c>
      <c r="AI104" s="97" t="n">
        <v>0</v>
      </c>
      <c r="AJ104" s="7"/>
      <c r="AK104" s="28" t="n">
        <v>0</v>
      </c>
      <c r="AL104" s="28" t="n">
        <v>51332</v>
      </c>
      <c r="AM104" s="28" t="n">
        <v>0</v>
      </c>
      <c r="AN104" s="94" t="n">
        <v>0</v>
      </c>
      <c r="AO104" s="28"/>
      <c r="AP104" s="69" t="n">
        <v>0</v>
      </c>
      <c r="AQ104" s="40" t="n">
        <v>1</v>
      </c>
      <c r="AR104" s="40" t="n">
        <v>0</v>
      </c>
      <c r="AS104" s="70" t="n">
        <v>0</v>
      </c>
      <c r="AT104" s="7"/>
    </row>
    <row r="105" customFormat="false" ht="12.75" hidden="false" customHeight="false" outlineLevel="0" collapsed="false">
      <c r="A105" s="31" t="s">
        <v>150</v>
      </c>
      <c r="B105" s="2" t="s">
        <v>145</v>
      </c>
      <c r="C105" s="7"/>
      <c r="D105" s="28" t="n">
        <v>3414</v>
      </c>
      <c r="E105" s="29" t="n">
        <f aca="false">D105-SUM(G105:Y105)</f>
        <v>1</v>
      </c>
      <c r="F105" s="7"/>
      <c r="G105" s="93" t="n">
        <v>1285</v>
      </c>
      <c r="H105" s="28" t="n">
        <v>153</v>
      </c>
      <c r="I105" s="28" t="n">
        <v>477</v>
      </c>
      <c r="J105" s="94" t="n">
        <v>0</v>
      </c>
      <c r="K105" s="28" t="n">
        <v>496</v>
      </c>
      <c r="L105" s="28" t="n">
        <v>588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412</v>
      </c>
      <c r="T105" s="28" t="n">
        <v>0</v>
      </c>
      <c r="U105" s="94" t="n">
        <v>2</v>
      </c>
      <c r="V105" s="28" t="n">
        <v>0</v>
      </c>
      <c r="W105" s="28" t="n">
        <v>0</v>
      </c>
      <c r="X105" s="28" t="n">
        <v>0</v>
      </c>
      <c r="Y105" s="95" t="n">
        <v>0</v>
      </c>
      <c r="Z105" s="7"/>
      <c r="AA105" s="95" t="n">
        <v>3413</v>
      </c>
      <c r="AB105" s="7"/>
      <c r="AC105" s="29" t="n">
        <v>630</v>
      </c>
      <c r="AD105" s="29" t="n">
        <v>1285</v>
      </c>
      <c r="AE105" s="96" t="n">
        <v>0</v>
      </c>
      <c r="AF105" s="29" t="n">
        <v>1496</v>
      </c>
      <c r="AG105" s="97" t="n">
        <v>2</v>
      </c>
      <c r="AH105" s="96" t="n">
        <v>0</v>
      </c>
      <c r="AI105" s="97" t="n">
        <v>0</v>
      </c>
      <c r="AJ105" s="7"/>
      <c r="AK105" s="28" t="n">
        <v>1915</v>
      </c>
      <c r="AL105" s="28" t="n">
        <v>1498</v>
      </c>
      <c r="AM105" s="28" t="n">
        <v>0</v>
      </c>
      <c r="AN105" s="94" t="n">
        <v>0</v>
      </c>
      <c r="AO105" s="28"/>
      <c r="AP105" s="69" t="n">
        <v>0.560925600468659</v>
      </c>
      <c r="AQ105" s="40" t="n">
        <v>0.438781487990627</v>
      </c>
      <c r="AR105" s="40" t="n">
        <v>0</v>
      </c>
      <c r="AS105" s="70" t="n">
        <v>0</v>
      </c>
      <c r="AT105" s="7"/>
    </row>
    <row r="106" customFormat="false" ht="12.75" hidden="false" customHeight="false" outlineLevel="0" collapsed="false">
      <c r="A106" s="31" t="s">
        <v>151</v>
      </c>
      <c r="B106" s="2" t="s">
        <v>145</v>
      </c>
      <c r="C106" s="7"/>
      <c r="D106" s="28" t="n">
        <v>11420</v>
      </c>
      <c r="E106" s="29" t="n">
        <f aca="false">D106-SUM(G106:Y106)</f>
        <v>0</v>
      </c>
      <c r="F106" s="7"/>
      <c r="G106" s="93" t="n">
        <v>0</v>
      </c>
      <c r="H106" s="28" t="n">
        <v>0</v>
      </c>
      <c r="I106" s="28" t="n">
        <v>0</v>
      </c>
      <c r="J106" s="94" t="n">
        <v>0</v>
      </c>
      <c r="K106" s="28" t="n">
        <v>3785</v>
      </c>
      <c r="L106" s="28" t="n">
        <v>4494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3141</v>
      </c>
      <c r="T106" s="28" t="n">
        <v>0</v>
      </c>
      <c r="U106" s="94" t="n">
        <v>0</v>
      </c>
      <c r="V106" s="28" t="n">
        <v>0</v>
      </c>
      <c r="W106" s="28" t="n">
        <v>0</v>
      </c>
      <c r="X106" s="28" t="n">
        <v>0</v>
      </c>
      <c r="Y106" s="95" t="n">
        <v>0</v>
      </c>
      <c r="Z106" s="7"/>
      <c r="AA106" s="95" t="n">
        <v>11420</v>
      </c>
      <c r="AB106" s="7"/>
      <c r="AC106" s="29" t="n">
        <v>0</v>
      </c>
      <c r="AD106" s="29" t="n">
        <v>0</v>
      </c>
      <c r="AE106" s="96" t="n">
        <v>0</v>
      </c>
      <c r="AF106" s="29" t="n">
        <v>11420</v>
      </c>
      <c r="AG106" s="97" t="n">
        <v>0</v>
      </c>
      <c r="AH106" s="96" t="n">
        <v>0</v>
      </c>
      <c r="AI106" s="97" t="n">
        <v>0</v>
      </c>
      <c r="AJ106" s="7"/>
      <c r="AK106" s="28" t="n">
        <v>0</v>
      </c>
      <c r="AL106" s="28" t="n">
        <v>11420</v>
      </c>
      <c r="AM106" s="28" t="n">
        <v>0</v>
      </c>
      <c r="AN106" s="94" t="n">
        <v>0</v>
      </c>
      <c r="AO106" s="28"/>
      <c r="AP106" s="69" t="n">
        <v>0</v>
      </c>
      <c r="AQ106" s="40" t="n">
        <v>1</v>
      </c>
      <c r="AR106" s="40" t="n">
        <v>0</v>
      </c>
      <c r="AS106" s="70" t="n">
        <v>0</v>
      </c>
      <c r="AT106" s="7"/>
    </row>
    <row r="107" customFormat="false" ht="12.75" hidden="false" customHeight="false" outlineLevel="0" collapsed="false">
      <c r="A107" s="31" t="s">
        <v>152</v>
      </c>
      <c r="B107" s="2" t="s">
        <v>145</v>
      </c>
      <c r="C107" s="7"/>
      <c r="D107" s="28" t="n">
        <v>3975</v>
      </c>
      <c r="E107" s="29" t="n">
        <f aca="false">D107-SUM(G107:Y107)</f>
        <v>0</v>
      </c>
      <c r="F107" s="7"/>
      <c r="G107" s="93" t="n">
        <v>0</v>
      </c>
      <c r="H107" s="28" t="n">
        <v>0</v>
      </c>
      <c r="I107" s="28" t="n">
        <v>0</v>
      </c>
      <c r="J107" s="94" t="n">
        <v>0</v>
      </c>
      <c r="K107" s="28" t="n">
        <v>1317</v>
      </c>
      <c r="L107" s="28" t="n">
        <v>1565</v>
      </c>
      <c r="M107" s="28" t="n">
        <v>0</v>
      </c>
      <c r="N107" s="28" t="n">
        <v>0</v>
      </c>
      <c r="O107" s="28" t="n">
        <v>0</v>
      </c>
      <c r="P107" s="28" t="n">
        <v>0</v>
      </c>
      <c r="Q107" s="28" t="n">
        <v>0</v>
      </c>
      <c r="R107" s="28" t="n">
        <v>0</v>
      </c>
      <c r="S107" s="28" t="n">
        <v>1093</v>
      </c>
      <c r="T107" s="28" t="n">
        <v>0</v>
      </c>
      <c r="U107" s="94" t="n">
        <v>0</v>
      </c>
      <c r="V107" s="28" t="n">
        <v>0</v>
      </c>
      <c r="W107" s="28" t="n">
        <v>0</v>
      </c>
      <c r="X107" s="28" t="n">
        <v>0</v>
      </c>
      <c r="Y107" s="95" t="n">
        <v>0</v>
      </c>
      <c r="Z107" s="7"/>
      <c r="AA107" s="95" t="n">
        <v>3975</v>
      </c>
      <c r="AB107" s="7"/>
      <c r="AC107" s="29" t="n">
        <v>0</v>
      </c>
      <c r="AD107" s="29" t="n">
        <v>0</v>
      </c>
      <c r="AE107" s="96" t="n">
        <v>0</v>
      </c>
      <c r="AF107" s="29" t="n">
        <v>3975</v>
      </c>
      <c r="AG107" s="97" t="n">
        <v>0</v>
      </c>
      <c r="AH107" s="96" t="n">
        <v>0</v>
      </c>
      <c r="AI107" s="97" t="n">
        <v>0</v>
      </c>
      <c r="AJ107" s="7"/>
      <c r="AK107" s="28" t="n">
        <v>0</v>
      </c>
      <c r="AL107" s="28" t="n">
        <v>3975</v>
      </c>
      <c r="AM107" s="28" t="n">
        <v>0</v>
      </c>
      <c r="AN107" s="94" t="n">
        <v>0</v>
      </c>
      <c r="AO107" s="28"/>
      <c r="AP107" s="69" t="n">
        <v>0</v>
      </c>
      <c r="AQ107" s="40" t="n">
        <v>1</v>
      </c>
      <c r="AR107" s="40" t="n">
        <v>0</v>
      </c>
      <c r="AS107" s="70" t="n">
        <v>0</v>
      </c>
      <c r="AT107" s="7"/>
    </row>
    <row r="108" customFormat="false" ht="12.75" hidden="false" customHeight="false" outlineLevel="0" collapsed="false">
      <c r="A108" s="31" t="s">
        <v>153</v>
      </c>
      <c r="B108" s="2" t="s">
        <v>347</v>
      </c>
      <c r="C108" s="7"/>
      <c r="D108" s="28" t="n">
        <v>985</v>
      </c>
      <c r="E108" s="29" t="n">
        <f aca="false">D108-SUM(G108:Y108)</f>
        <v>0</v>
      </c>
      <c r="F108" s="7"/>
      <c r="G108" s="93" t="n">
        <v>0</v>
      </c>
      <c r="H108" s="28" t="n">
        <v>0</v>
      </c>
      <c r="I108" s="28" t="n">
        <v>0</v>
      </c>
      <c r="J108" s="94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94" t="n">
        <v>985</v>
      </c>
      <c r="V108" s="28" t="n">
        <v>0</v>
      </c>
      <c r="W108" s="28" t="n">
        <v>0</v>
      </c>
      <c r="X108" s="28" t="n">
        <v>0</v>
      </c>
      <c r="Y108" s="95" t="n">
        <v>0</v>
      </c>
      <c r="Z108" s="7"/>
      <c r="AA108" s="95" t="n">
        <v>985</v>
      </c>
      <c r="AB108" s="7"/>
      <c r="AC108" s="29" t="n">
        <v>0</v>
      </c>
      <c r="AD108" s="29" t="n">
        <v>0</v>
      </c>
      <c r="AE108" s="96" t="n">
        <v>0</v>
      </c>
      <c r="AF108" s="29" t="n">
        <v>0</v>
      </c>
      <c r="AG108" s="97" t="n">
        <v>985</v>
      </c>
      <c r="AH108" s="96" t="n">
        <v>0</v>
      </c>
      <c r="AI108" s="97" t="n">
        <v>0</v>
      </c>
      <c r="AJ108" s="7"/>
      <c r="AK108" s="28" t="n">
        <v>0</v>
      </c>
      <c r="AL108" s="28" t="n">
        <v>985</v>
      </c>
      <c r="AM108" s="28" t="n">
        <v>0</v>
      </c>
      <c r="AN108" s="94" t="n">
        <v>0</v>
      </c>
      <c r="AO108" s="28"/>
      <c r="AP108" s="69" t="n">
        <v>0</v>
      </c>
      <c r="AQ108" s="40" t="n">
        <v>1</v>
      </c>
      <c r="AR108" s="40" t="n">
        <v>0</v>
      </c>
      <c r="AS108" s="70" t="n">
        <v>0</v>
      </c>
      <c r="AT108" s="7"/>
    </row>
    <row r="109" customFormat="false" ht="12.75" hidden="false" customHeight="false" outlineLevel="0" collapsed="false">
      <c r="A109" s="31" t="s">
        <v>155</v>
      </c>
      <c r="B109" s="2" t="s">
        <v>156</v>
      </c>
      <c r="C109" s="7"/>
      <c r="D109" s="28" t="n">
        <v>3975</v>
      </c>
      <c r="E109" s="29" t="n">
        <f aca="false">D109-SUM(G109:Y109)</f>
        <v>0</v>
      </c>
      <c r="F109" s="7"/>
      <c r="G109" s="93" t="n">
        <v>0</v>
      </c>
      <c r="H109" s="28" t="n">
        <v>0</v>
      </c>
      <c r="I109" s="28" t="n">
        <v>0</v>
      </c>
      <c r="J109" s="94" t="n">
        <v>0</v>
      </c>
      <c r="K109" s="28" t="n">
        <v>0</v>
      </c>
      <c r="L109" s="28" t="n">
        <v>0</v>
      </c>
      <c r="M109" s="28" t="n">
        <v>0</v>
      </c>
      <c r="N109" s="28" t="n">
        <v>0</v>
      </c>
      <c r="O109" s="28" t="n">
        <v>0</v>
      </c>
      <c r="P109" s="28" t="n">
        <v>0</v>
      </c>
      <c r="Q109" s="28" t="n">
        <v>0</v>
      </c>
      <c r="R109" s="28" t="n">
        <v>0</v>
      </c>
      <c r="S109" s="28" t="n">
        <v>0</v>
      </c>
      <c r="T109" s="28" t="n">
        <v>0</v>
      </c>
      <c r="U109" s="94" t="n">
        <v>3975</v>
      </c>
      <c r="V109" s="28" t="n">
        <v>0</v>
      </c>
      <c r="W109" s="28" t="n">
        <v>0</v>
      </c>
      <c r="X109" s="28" t="n">
        <v>0</v>
      </c>
      <c r="Y109" s="95" t="n">
        <v>0</v>
      </c>
      <c r="Z109" s="7"/>
      <c r="AA109" s="95" t="n">
        <v>3975</v>
      </c>
      <c r="AB109" s="7"/>
      <c r="AC109" s="29" t="n">
        <v>0</v>
      </c>
      <c r="AD109" s="29" t="n">
        <v>0</v>
      </c>
      <c r="AE109" s="96" t="n">
        <v>0</v>
      </c>
      <c r="AF109" s="29" t="n">
        <v>0</v>
      </c>
      <c r="AG109" s="97" t="n">
        <v>3975</v>
      </c>
      <c r="AH109" s="96" t="n">
        <v>0</v>
      </c>
      <c r="AI109" s="97" t="n">
        <v>0</v>
      </c>
      <c r="AJ109" s="7"/>
      <c r="AK109" s="28" t="n">
        <v>0</v>
      </c>
      <c r="AL109" s="28" t="n">
        <v>3975</v>
      </c>
      <c r="AM109" s="28" t="n">
        <v>0</v>
      </c>
      <c r="AN109" s="94" t="n">
        <v>0</v>
      </c>
      <c r="AO109" s="28"/>
      <c r="AP109" s="69" t="n">
        <v>0</v>
      </c>
      <c r="AQ109" s="40" t="n">
        <v>1</v>
      </c>
      <c r="AR109" s="40" t="n">
        <v>0</v>
      </c>
      <c r="AS109" s="70" t="n">
        <v>0</v>
      </c>
      <c r="AT109" s="7"/>
    </row>
    <row r="110" customFormat="false" ht="12.75" hidden="false" customHeight="false" outlineLevel="0" collapsed="false">
      <c r="A110" s="31" t="s">
        <v>157</v>
      </c>
      <c r="B110" s="2" t="s">
        <v>156</v>
      </c>
      <c r="C110" s="7"/>
      <c r="D110" s="28" t="n">
        <v>820</v>
      </c>
      <c r="E110" s="29" t="n">
        <f aca="false">D110-SUM(G110:Y110)</f>
        <v>0</v>
      </c>
      <c r="F110" s="7"/>
      <c r="G110" s="93" t="n">
        <v>0</v>
      </c>
      <c r="H110" s="28" t="n">
        <v>0</v>
      </c>
      <c r="I110" s="28" t="n">
        <v>0</v>
      </c>
      <c r="J110" s="94" t="n">
        <v>0</v>
      </c>
      <c r="K110" s="28" t="n">
        <v>0</v>
      </c>
      <c r="L110" s="28" t="n">
        <v>0</v>
      </c>
      <c r="M110" s="28" t="n">
        <v>0</v>
      </c>
      <c r="N110" s="28" t="n">
        <v>0</v>
      </c>
      <c r="O110" s="28" t="n">
        <v>0</v>
      </c>
      <c r="P110" s="28" t="n">
        <v>0</v>
      </c>
      <c r="Q110" s="28" t="n">
        <v>0</v>
      </c>
      <c r="R110" s="28" t="n">
        <v>0</v>
      </c>
      <c r="S110" s="28" t="n">
        <v>0</v>
      </c>
      <c r="T110" s="28" t="n">
        <v>0</v>
      </c>
      <c r="U110" s="94" t="n">
        <v>820</v>
      </c>
      <c r="V110" s="28" t="n">
        <v>0</v>
      </c>
      <c r="W110" s="28" t="n">
        <v>0</v>
      </c>
      <c r="X110" s="28" t="n">
        <v>0</v>
      </c>
      <c r="Y110" s="95" t="n">
        <v>0</v>
      </c>
      <c r="Z110" s="7"/>
      <c r="AA110" s="95" t="n">
        <v>820</v>
      </c>
      <c r="AB110" s="7"/>
      <c r="AC110" s="29" t="n">
        <v>0</v>
      </c>
      <c r="AD110" s="29" t="n">
        <v>0</v>
      </c>
      <c r="AE110" s="96" t="n">
        <v>0</v>
      </c>
      <c r="AF110" s="29" t="n">
        <v>0</v>
      </c>
      <c r="AG110" s="97" t="n">
        <v>820</v>
      </c>
      <c r="AH110" s="96" t="n">
        <v>0</v>
      </c>
      <c r="AI110" s="97" t="n">
        <v>0</v>
      </c>
      <c r="AJ110" s="7"/>
      <c r="AK110" s="28" t="n">
        <v>0</v>
      </c>
      <c r="AL110" s="28" t="n">
        <v>820</v>
      </c>
      <c r="AM110" s="28" t="n">
        <v>0</v>
      </c>
      <c r="AN110" s="94" t="n">
        <v>0</v>
      </c>
      <c r="AO110" s="28"/>
      <c r="AP110" s="69" t="n">
        <v>0</v>
      </c>
      <c r="AQ110" s="40" t="n">
        <v>1</v>
      </c>
      <c r="AR110" s="40" t="n">
        <v>0</v>
      </c>
      <c r="AS110" s="70" t="n">
        <v>0</v>
      </c>
      <c r="AT110" s="7"/>
    </row>
    <row r="111" customFormat="false" ht="12.75" hidden="false" customHeight="false" outlineLevel="0" collapsed="false">
      <c r="A111" s="31" t="s">
        <v>158</v>
      </c>
      <c r="B111" s="2" t="s">
        <v>156</v>
      </c>
      <c r="C111" s="7"/>
      <c r="D111" s="28" t="n">
        <v>42000</v>
      </c>
      <c r="E111" s="29" t="n">
        <f aca="false">D111-SUM(G111:Y111)</f>
        <v>1235</v>
      </c>
      <c r="F111" s="7"/>
      <c r="G111" s="93" t="n">
        <v>23682</v>
      </c>
      <c r="H111" s="28" t="n">
        <v>0</v>
      </c>
      <c r="I111" s="28" t="n">
        <v>0</v>
      </c>
      <c r="J111" s="94" t="n">
        <v>0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2383</v>
      </c>
      <c r="U111" s="94" t="n">
        <v>14700</v>
      </c>
      <c r="V111" s="28" t="n">
        <v>0</v>
      </c>
      <c r="W111" s="28" t="n">
        <v>0</v>
      </c>
      <c r="X111" s="28" t="n">
        <v>0</v>
      </c>
      <c r="Y111" s="95" t="n">
        <v>0</v>
      </c>
      <c r="Z111" s="7"/>
      <c r="AA111" s="95" t="n">
        <v>40765</v>
      </c>
      <c r="AB111" s="7"/>
      <c r="AC111" s="29" t="n">
        <v>0</v>
      </c>
      <c r="AD111" s="29" t="n">
        <v>23682</v>
      </c>
      <c r="AE111" s="96" t="n">
        <v>0</v>
      </c>
      <c r="AF111" s="29" t="n">
        <v>0</v>
      </c>
      <c r="AG111" s="97" t="n">
        <v>17083</v>
      </c>
      <c r="AH111" s="96" t="n">
        <v>0</v>
      </c>
      <c r="AI111" s="97" t="n">
        <v>0</v>
      </c>
      <c r="AJ111" s="7"/>
      <c r="AK111" s="28" t="n">
        <v>23682</v>
      </c>
      <c r="AL111" s="28" t="n">
        <v>17083</v>
      </c>
      <c r="AM111" s="28" t="n">
        <v>0</v>
      </c>
      <c r="AN111" s="94" t="n">
        <v>0</v>
      </c>
      <c r="AO111" s="28"/>
      <c r="AP111" s="69" t="n">
        <v>0.563857142857143</v>
      </c>
      <c r="AQ111" s="40" t="n">
        <v>0.406738095238095</v>
      </c>
      <c r="AR111" s="40" t="n">
        <v>0</v>
      </c>
      <c r="AS111" s="70" t="n">
        <v>0</v>
      </c>
      <c r="AT111" s="7"/>
    </row>
    <row r="112" customFormat="false" ht="12.75" hidden="false" customHeight="false" outlineLevel="0" collapsed="false">
      <c r="A112" s="31" t="s">
        <v>159</v>
      </c>
      <c r="B112" s="2" t="s">
        <v>156</v>
      </c>
      <c r="C112" s="7"/>
      <c r="D112" s="28" t="n">
        <v>3413</v>
      </c>
      <c r="E112" s="29" t="n">
        <f aca="false">D112-SUM(G112:Y112)</f>
        <v>101</v>
      </c>
      <c r="F112" s="7"/>
      <c r="G112" s="93" t="n">
        <v>1922</v>
      </c>
      <c r="H112" s="28" t="n">
        <v>0</v>
      </c>
      <c r="I112" s="28" t="n">
        <v>0</v>
      </c>
      <c r="J112" s="94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 t="n">
        <v>193</v>
      </c>
      <c r="U112" s="94" t="n">
        <v>1197</v>
      </c>
      <c r="V112" s="28" t="n">
        <v>0</v>
      </c>
      <c r="W112" s="28" t="n">
        <v>0</v>
      </c>
      <c r="X112" s="28" t="n">
        <v>0</v>
      </c>
      <c r="Y112" s="95" t="n">
        <v>0</v>
      </c>
      <c r="Z112" s="7"/>
      <c r="AA112" s="95" t="n">
        <v>3312</v>
      </c>
      <c r="AB112" s="7"/>
      <c r="AC112" s="29" t="n">
        <v>0</v>
      </c>
      <c r="AD112" s="29" t="n">
        <v>1922</v>
      </c>
      <c r="AE112" s="96" t="n">
        <v>0</v>
      </c>
      <c r="AF112" s="29" t="n">
        <v>0</v>
      </c>
      <c r="AG112" s="97" t="n">
        <v>1390</v>
      </c>
      <c r="AH112" s="96" t="n">
        <v>0</v>
      </c>
      <c r="AI112" s="97" t="n">
        <v>0</v>
      </c>
      <c r="AJ112" s="7"/>
      <c r="AK112" s="28" t="n">
        <v>1922</v>
      </c>
      <c r="AL112" s="28" t="n">
        <v>1390</v>
      </c>
      <c r="AM112" s="28" t="n">
        <v>0</v>
      </c>
      <c r="AN112" s="94" t="n">
        <v>0</v>
      </c>
      <c r="AO112" s="28"/>
      <c r="AP112" s="69" t="n">
        <v>0.563140931731614</v>
      </c>
      <c r="AQ112" s="40" t="n">
        <v>0.407266334602989</v>
      </c>
      <c r="AR112" s="40" t="n">
        <v>0</v>
      </c>
      <c r="AS112" s="70" t="n">
        <v>0</v>
      </c>
      <c r="AT112" s="7"/>
    </row>
    <row r="113" customFormat="false" ht="12.75" hidden="false" customHeight="false" outlineLevel="0" collapsed="false">
      <c r="A113" s="31" t="s">
        <v>160</v>
      </c>
      <c r="B113" s="2" t="s">
        <v>161</v>
      </c>
      <c r="C113" s="7"/>
      <c r="D113" s="28" t="n">
        <v>57465</v>
      </c>
      <c r="E113" s="29" t="n">
        <f aca="false">D113-SUM(G113:Y113)</f>
        <v>1690</v>
      </c>
      <c r="F113" s="7"/>
      <c r="G113" s="93" t="n">
        <v>32405</v>
      </c>
      <c r="H113" s="28" t="n">
        <v>0</v>
      </c>
      <c r="I113" s="28" t="n">
        <v>0</v>
      </c>
      <c r="J113" s="94" t="n">
        <v>0</v>
      </c>
      <c r="K113" s="28" t="n">
        <v>0</v>
      </c>
      <c r="L113" s="28" t="n">
        <v>0</v>
      </c>
      <c r="M113" s="28" t="n">
        <v>0</v>
      </c>
      <c r="N113" s="28" t="n">
        <v>0</v>
      </c>
      <c r="O113" s="28" t="n">
        <v>0</v>
      </c>
      <c r="P113" s="28" t="n">
        <v>0</v>
      </c>
      <c r="Q113" s="28" t="n">
        <v>0</v>
      </c>
      <c r="R113" s="28" t="n">
        <v>0</v>
      </c>
      <c r="S113" s="28" t="n">
        <v>0</v>
      </c>
      <c r="T113" s="28" t="n">
        <v>3260</v>
      </c>
      <c r="U113" s="94" t="n">
        <v>20110</v>
      </c>
      <c r="V113" s="28" t="n">
        <v>0</v>
      </c>
      <c r="W113" s="28" t="n">
        <v>0</v>
      </c>
      <c r="X113" s="28" t="n">
        <v>0</v>
      </c>
      <c r="Y113" s="95" t="n">
        <v>0</v>
      </c>
      <c r="Z113" s="7"/>
      <c r="AA113" s="95" t="n">
        <v>55775</v>
      </c>
      <c r="AB113" s="7"/>
      <c r="AC113" s="29" t="n">
        <v>0</v>
      </c>
      <c r="AD113" s="29" t="n">
        <v>32405</v>
      </c>
      <c r="AE113" s="96" t="n">
        <v>0</v>
      </c>
      <c r="AF113" s="29" t="n">
        <v>0</v>
      </c>
      <c r="AG113" s="97" t="n">
        <v>23370</v>
      </c>
      <c r="AH113" s="96" t="n">
        <v>0</v>
      </c>
      <c r="AI113" s="97" t="n">
        <v>0</v>
      </c>
      <c r="AJ113" s="7"/>
      <c r="AK113" s="28" t="n">
        <v>32405</v>
      </c>
      <c r="AL113" s="28" t="n">
        <v>23370</v>
      </c>
      <c r="AM113" s="28" t="n">
        <v>0</v>
      </c>
      <c r="AN113" s="94" t="n">
        <v>0</v>
      </c>
      <c r="AO113" s="28"/>
      <c r="AP113" s="69" t="n">
        <v>0.563908466022797</v>
      </c>
      <c r="AQ113" s="40" t="n">
        <v>0.406682328373793</v>
      </c>
      <c r="AR113" s="40" t="n">
        <v>0</v>
      </c>
      <c r="AS113" s="70" t="n">
        <v>0</v>
      </c>
      <c r="AT113" s="7"/>
    </row>
    <row r="114" customFormat="false" ht="12.75" hidden="false" customHeight="false" outlineLevel="0" collapsed="false">
      <c r="A114" s="31" t="s">
        <v>162</v>
      </c>
      <c r="B114" s="2" t="s">
        <v>161</v>
      </c>
      <c r="C114" s="7"/>
      <c r="D114" s="28" t="n">
        <v>67062</v>
      </c>
      <c r="E114" s="29" t="n">
        <f aca="false">D114-SUM(G114:Y114)</f>
        <v>1972</v>
      </c>
      <c r="F114" s="7"/>
      <c r="G114" s="93" t="n">
        <v>37818</v>
      </c>
      <c r="H114" s="28" t="n">
        <v>0</v>
      </c>
      <c r="I114" s="28" t="n">
        <v>0</v>
      </c>
      <c r="J114" s="94" t="n">
        <v>0</v>
      </c>
      <c r="K114" s="28" t="n">
        <v>0</v>
      </c>
      <c r="L114" s="28" t="n">
        <v>0</v>
      </c>
      <c r="M114" s="28" t="n">
        <v>0</v>
      </c>
      <c r="N114" s="28" t="n">
        <v>0</v>
      </c>
      <c r="O114" s="28" t="n">
        <v>0</v>
      </c>
      <c r="P114" s="28" t="n">
        <v>0</v>
      </c>
      <c r="Q114" s="28" t="n">
        <v>0</v>
      </c>
      <c r="R114" s="28" t="n">
        <v>0</v>
      </c>
      <c r="S114" s="28" t="n">
        <v>0</v>
      </c>
      <c r="T114" s="28" t="n">
        <v>3804</v>
      </c>
      <c r="U114" s="94" t="n">
        <v>23468</v>
      </c>
      <c r="V114" s="28" t="n">
        <v>0</v>
      </c>
      <c r="W114" s="28" t="n">
        <v>0</v>
      </c>
      <c r="X114" s="28" t="n">
        <v>0</v>
      </c>
      <c r="Y114" s="95" t="n">
        <v>0</v>
      </c>
      <c r="Z114" s="7"/>
      <c r="AA114" s="95" t="n">
        <v>65090</v>
      </c>
      <c r="AB114" s="7"/>
      <c r="AC114" s="29" t="n">
        <v>0</v>
      </c>
      <c r="AD114" s="29" t="n">
        <v>37818</v>
      </c>
      <c r="AE114" s="96" t="n">
        <v>0</v>
      </c>
      <c r="AF114" s="29" t="n">
        <v>0</v>
      </c>
      <c r="AG114" s="97" t="n">
        <v>27272</v>
      </c>
      <c r="AH114" s="96" t="n">
        <v>0</v>
      </c>
      <c r="AI114" s="97" t="n">
        <v>0</v>
      </c>
      <c r="AJ114" s="7"/>
      <c r="AK114" s="28" t="n">
        <v>37818</v>
      </c>
      <c r="AL114" s="28" t="n">
        <v>27272</v>
      </c>
      <c r="AM114" s="28" t="n">
        <v>0</v>
      </c>
      <c r="AN114" s="94" t="n">
        <v>0</v>
      </c>
      <c r="AO114" s="28"/>
      <c r="AP114" s="69" t="n">
        <v>0.56392591929856</v>
      </c>
      <c r="AQ114" s="40" t="n">
        <v>0.40666845605559</v>
      </c>
      <c r="AR114" s="40" t="n">
        <v>0</v>
      </c>
      <c r="AS114" s="70" t="n">
        <v>0</v>
      </c>
      <c r="AT114" s="7"/>
    </row>
    <row r="115" customFormat="false" ht="12.75" hidden="false" customHeight="false" outlineLevel="0" collapsed="false">
      <c r="A115" s="31" t="s">
        <v>163</v>
      </c>
      <c r="B115" s="2" t="s">
        <v>161</v>
      </c>
      <c r="C115" s="7"/>
      <c r="D115" s="28" t="n">
        <v>54498</v>
      </c>
      <c r="E115" s="29" t="n">
        <f aca="false">D115-SUM(G115:Y115)</f>
        <v>1603</v>
      </c>
      <c r="F115" s="7"/>
      <c r="G115" s="93" t="n">
        <v>30732</v>
      </c>
      <c r="H115" s="28" t="n">
        <v>0</v>
      </c>
      <c r="I115" s="28" t="n">
        <v>0</v>
      </c>
      <c r="J115" s="94" t="n">
        <v>0</v>
      </c>
      <c r="K115" s="28" t="n">
        <v>0</v>
      </c>
      <c r="L115" s="28" t="n">
        <v>0</v>
      </c>
      <c r="M115" s="28" t="n">
        <v>0</v>
      </c>
      <c r="N115" s="28" t="n">
        <v>0</v>
      </c>
      <c r="O115" s="28" t="n">
        <v>0</v>
      </c>
      <c r="P115" s="28" t="n">
        <v>0</v>
      </c>
      <c r="Q115" s="28" t="n">
        <v>0</v>
      </c>
      <c r="R115" s="28" t="n">
        <v>0</v>
      </c>
      <c r="S115" s="28" t="n">
        <v>0</v>
      </c>
      <c r="T115" s="28" t="n">
        <v>3092</v>
      </c>
      <c r="U115" s="94" t="n">
        <v>19071</v>
      </c>
      <c r="V115" s="28" t="n">
        <v>0</v>
      </c>
      <c r="W115" s="28" t="n">
        <v>0</v>
      </c>
      <c r="X115" s="28" t="n">
        <v>0</v>
      </c>
      <c r="Y115" s="95" t="n">
        <v>0</v>
      </c>
      <c r="Z115" s="7"/>
      <c r="AA115" s="95" t="n">
        <v>52895</v>
      </c>
      <c r="AB115" s="7"/>
      <c r="AC115" s="29" t="n">
        <v>0</v>
      </c>
      <c r="AD115" s="29" t="n">
        <v>30732</v>
      </c>
      <c r="AE115" s="96" t="n">
        <v>0</v>
      </c>
      <c r="AF115" s="29" t="n">
        <v>0</v>
      </c>
      <c r="AG115" s="97" t="n">
        <v>22163</v>
      </c>
      <c r="AH115" s="96" t="n">
        <v>0</v>
      </c>
      <c r="AI115" s="97" t="n">
        <v>0</v>
      </c>
      <c r="AJ115" s="7"/>
      <c r="AK115" s="28" t="n">
        <v>30732</v>
      </c>
      <c r="AL115" s="28" t="n">
        <v>22163</v>
      </c>
      <c r="AM115" s="28" t="n">
        <v>0</v>
      </c>
      <c r="AN115" s="94" t="n">
        <v>0</v>
      </c>
      <c r="AO115" s="28"/>
      <c r="AP115" s="69" t="n">
        <v>0.563910602223935</v>
      </c>
      <c r="AQ115" s="40" t="n">
        <v>0.406675474329333</v>
      </c>
      <c r="AR115" s="40" t="n">
        <v>0</v>
      </c>
      <c r="AS115" s="70" t="n">
        <v>0</v>
      </c>
      <c r="AT115" s="7"/>
    </row>
    <row r="116" customFormat="false" ht="12.75" hidden="false" customHeight="false" outlineLevel="0" collapsed="false">
      <c r="A116" s="31" t="s">
        <v>164</v>
      </c>
      <c r="B116" s="2" t="s">
        <v>161</v>
      </c>
      <c r="C116" s="7"/>
      <c r="D116" s="28" t="n">
        <v>8199</v>
      </c>
      <c r="E116" s="29" t="n">
        <f aca="false">D116-SUM(G116:Y116)</f>
        <v>0</v>
      </c>
      <c r="F116" s="7"/>
      <c r="G116" s="93" t="n">
        <v>0</v>
      </c>
      <c r="H116" s="28" t="n">
        <v>0</v>
      </c>
      <c r="I116" s="28" t="n">
        <v>0</v>
      </c>
      <c r="J116" s="94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 t="n">
        <v>0</v>
      </c>
      <c r="U116" s="94" t="n">
        <v>8199</v>
      </c>
      <c r="V116" s="28" t="n">
        <v>0</v>
      </c>
      <c r="W116" s="28" t="n">
        <v>0</v>
      </c>
      <c r="X116" s="28" t="n">
        <v>0</v>
      </c>
      <c r="Y116" s="95" t="n">
        <v>0</v>
      </c>
      <c r="Z116" s="7"/>
      <c r="AA116" s="95" t="n">
        <v>8199</v>
      </c>
      <c r="AB116" s="7"/>
      <c r="AC116" s="29" t="n">
        <v>0</v>
      </c>
      <c r="AD116" s="29" t="n">
        <v>0</v>
      </c>
      <c r="AE116" s="96" t="n">
        <v>0</v>
      </c>
      <c r="AF116" s="29" t="n">
        <v>0</v>
      </c>
      <c r="AG116" s="97" t="n">
        <v>8199</v>
      </c>
      <c r="AH116" s="96" t="n">
        <v>0</v>
      </c>
      <c r="AI116" s="97" t="n">
        <v>0</v>
      </c>
      <c r="AJ116" s="7"/>
      <c r="AK116" s="28" t="n">
        <v>0</v>
      </c>
      <c r="AL116" s="28" t="n">
        <v>8199</v>
      </c>
      <c r="AM116" s="28" t="n">
        <v>0</v>
      </c>
      <c r="AN116" s="94" t="n">
        <v>0</v>
      </c>
      <c r="AO116" s="28"/>
      <c r="AP116" s="69" t="n">
        <v>0</v>
      </c>
      <c r="AQ116" s="40" t="n">
        <v>1</v>
      </c>
      <c r="AR116" s="40" t="n">
        <v>0</v>
      </c>
      <c r="AS116" s="70" t="n">
        <v>0</v>
      </c>
      <c r="AT116" s="7"/>
    </row>
    <row r="117" customFormat="false" ht="12.75" hidden="false" customHeight="false" outlineLevel="0" collapsed="false">
      <c r="A117" s="31" t="s">
        <v>165</v>
      </c>
      <c r="B117" s="2" t="s">
        <v>166</v>
      </c>
      <c r="C117" s="7"/>
      <c r="D117" s="28" t="n">
        <v>13000</v>
      </c>
      <c r="E117" s="29" t="n">
        <f aca="false">D117-SUM(G117:Y117)</f>
        <v>384</v>
      </c>
      <c r="F117" s="7"/>
      <c r="G117" s="93" t="n">
        <v>7328</v>
      </c>
      <c r="H117" s="28" t="n">
        <v>0</v>
      </c>
      <c r="I117" s="28" t="n">
        <v>0</v>
      </c>
      <c r="J117" s="94" t="n">
        <v>0</v>
      </c>
      <c r="K117" s="28" t="n">
        <v>0</v>
      </c>
      <c r="L117" s="28" t="n">
        <v>0</v>
      </c>
      <c r="M117" s="28" t="n">
        <v>0</v>
      </c>
      <c r="N117" s="28" t="n">
        <v>0</v>
      </c>
      <c r="O117" s="28" t="n">
        <v>0</v>
      </c>
      <c r="P117" s="28" t="n">
        <v>0</v>
      </c>
      <c r="Q117" s="28" t="n">
        <v>0</v>
      </c>
      <c r="R117" s="28" t="n">
        <v>0</v>
      </c>
      <c r="S117" s="28" t="n">
        <v>0</v>
      </c>
      <c r="T117" s="28" t="n">
        <v>737</v>
      </c>
      <c r="U117" s="94" t="n">
        <v>4551</v>
      </c>
      <c r="V117" s="28" t="n">
        <v>0</v>
      </c>
      <c r="W117" s="28" t="n">
        <v>0</v>
      </c>
      <c r="X117" s="28" t="n">
        <v>0</v>
      </c>
      <c r="Y117" s="95" t="n">
        <v>0</v>
      </c>
      <c r="Z117" s="7"/>
      <c r="AA117" s="95" t="n">
        <v>12616</v>
      </c>
      <c r="AB117" s="7"/>
      <c r="AC117" s="29" t="n">
        <v>0</v>
      </c>
      <c r="AD117" s="29" t="n">
        <v>7328</v>
      </c>
      <c r="AE117" s="96" t="n">
        <v>0</v>
      </c>
      <c r="AF117" s="29" t="n">
        <v>0</v>
      </c>
      <c r="AG117" s="97" t="n">
        <v>5288</v>
      </c>
      <c r="AH117" s="96" t="n">
        <v>0</v>
      </c>
      <c r="AI117" s="97" t="n">
        <v>0</v>
      </c>
      <c r="AJ117" s="7"/>
      <c r="AK117" s="28" t="n">
        <v>7328</v>
      </c>
      <c r="AL117" s="28" t="n">
        <v>5288</v>
      </c>
      <c r="AM117" s="28" t="n">
        <v>0</v>
      </c>
      <c r="AN117" s="94" t="n">
        <v>0</v>
      </c>
      <c r="AO117" s="28"/>
      <c r="AP117" s="69" t="n">
        <v>0.563692307692308</v>
      </c>
      <c r="AQ117" s="40" t="n">
        <v>0.406769230769231</v>
      </c>
      <c r="AR117" s="40" t="n">
        <v>0</v>
      </c>
      <c r="AS117" s="70" t="n">
        <v>0</v>
      </c>
      <c r="AT117" s="7"/>
    </row>
    <row r="118" customFormat="false" ht="12.75" hidden="false" customHeight="false" outlineLevel="0" collapsed="false">
      <c r="A118" s="31" t="s">
        <v>167</v>
      </c>
      <c r="B118" s="2" t="s">
        <v>168</v>
      </c>
      <c r="C118" s="7"/>
      <c r="D118" s="28" t="n">
        <v>7281</v>
      </c>
      <c r="E118" s="29" t="n">
        <f aca="false">D118-SUM(G118:Y118)</f>
        <v>419</v>
      </c>
      <c r="F118" s="7"/>
      <c r="G118" s="93" t="n">
        <v>0</v>
      </c>
      <c r="H118" s="28" t="n">
        <v>0</v>
      </c>
      <c r="I118" s="28" t="n">
        <v>4105</v>
      </c>
      <c r="J118" s="94" t="n">
        <v>0</v>
      </c>
      <c r="K118" s="28" t="n">
        <v>0</v>
      </c>
      <c r="L118" s="28" t="n">
        <v>0</v>
      </c>
      <c r="M118" s="28" t="n">
        <v>0</v>
      </c>
      <c r="N118" s="28" t="n">
        <v>0</v>
      </c>
      <c r="O118" s="28" t="n">
        <v>0</v>
      </c>
      <c r="P118" s="28" t="n">
        <v>0</v>
      </c>
      <c r="Q118" s="28" t="n">
        <v>0</v>
      </c>
      <c r="R118" s="28" t="n">
        <v>0</v>
      </c>
      <c r="S118" s="28" t="n">
        <v>1023</v>
      </c>
      <c r="T118" s="28" t="n">
        <v>0</v>
      </c>
      <c r="U118" s="94" t="n">
        <v>1734</v>
      </c>
      <c r="V118" s="28" t="n">
        <v>0</v>
      </c>
      <c r="W118" s="28" t="n">
        <v>0</v>
      </c>
      <c r="X118" s="28" t="n">
        <v>0</v>
      </c>
      <c r="Y118" s="95" t="n">
        <v>0</v>
      </c>
      <c r="Z118" s="7"/>
      <c r="AA118" s="95" t="n">
        <v>6862</v>
      </c>
      <c r="AB118" s="7"/>
      <c r="AC118" s="29" t="n">
        <v>4105</v>
      </c>
      <c r="AD118" s="29" t="n">
        <v>0</v>
      </c>
      <c r="AE118" s="96" t="n">
        <v>0</v>
      </c>
      <c r="AF118" s="29" t="n">
        <v>1023</v>
      </c>
      <c r="AG118" s="97" t="n">
        <v>1734</v>
      </c>
      <c r="AH118" s="96" t="n">
        <v>0</v>
      </c>
      <c r="AI118" s="97" t="n">
        <v>0</v>
      </c>
      <c r="AJ118" s="7"/>
      <c r="AK118" s="28" t="n">
        <v>4105</v>
      </c>
      <c r="AL118" s="28" t="n">
        <v>2757</v>
      </c>
      <c r="AM118" s="28" t="n">
        <v>0</v>
      </c>
      <c r="AN118" s="94" t="n">
        <v>0</v>
      </c>
      <c r="AO118" s="28"/>
      <c r="AP118" s="69" t="n">
        <v>0.563796181843153</v>
      </c>
      <c r="AQ118" s="40" t="n">
        <v>0.378656777915122</v>
      </c>
      <c r="AR118" s="40" t="n">
        <v>0</v>
      </c>
      <c r="AS118" s="70" t="n">
        <v>0</v>
      </c>
      <c r="AT118" s="7"/>
    </row>
    <row r="119" customFormat="false" ht="12.75" hidden="false" customHeight="false" outlineLevel="0" collapsed="false">
      <c r="A119" s="31" t="s">
        <v>169</v>
      </c>
      <c r="B119" s="2" t="s">
        <v>168</v>
      </c>
      <c r="C119" s="7"/>
      <c r="D119" s="28" t="n">
        <v>12156</v>
      </c>
      <c r="E119" s="29" t="n">
        <f aca="false">D119-SUM(G119:Y119)</f>
        <v>698</v>
      </c>
      <c r="F119" s="7"/>
      <c r="G119" s="93" t="n">
        <v>0</v>
      </c>
      <c r="H119" s="28" t="n">
        <v>0</v>
      </c>
      <c r="I119" s="28" t="n">
        <v>6855</v>
      </c>
      <c r="J119" s="94" t="n">
        <v>0</v>
      </c>
      <c r="K119" s="28" t="n">
        <v>0</v>
      </c>
      <c r="L119" s="28" t="n">
        <v>0</v>
      </c>
      <c r="M119" s="28" t="n">
        <v>0</v>
      </c>
      <c r="N119" s="28" t="n">
        <v>0</v>
      </c>
      <c r="O119" s="28" t="n">
        <v>0</v>
      </c>
      <c r="P119" s="28" t="n">
        <v>0</v>
      </c>
      <c r="Q119" s="28" t="n">
        <v>0</v>
      </c>
      <c r="R119" s="28" t="n">
        <v>0</v>
      </c>
      <c r="S119" s="28" t="n">
        <v>1709</v>
      </c>
      <c r="T119" s="28" t="n">
        <v>0</v>
      </c>
      <c r="U119" s="94" t="n">
        <v>2894</v>
      </c>
      <c r="V119" s="28" t="n">
        <v>0</v>
      </c>
      <c r="W119" s="28" t="n">
        <v>0</v>
      </c>
      <c r="X119" s="28" t="n">
        <v>0</v>
      </c>
      <c r="Y119" s="95" t="n">
        <v>0</v>
      </c>
      <c r="Z119" s="7"/>
      <c r="AA119" s="95" t="n">
        <v>11458</v>
      </c>
      <c r="AB119" s="7"/>
      <c r="AC119" s="29" t="n">
        <v>6855</v>
      </c>
      <c r="AD119" s="29" t="n">
        <v>0</v>
      </c>
      <c r="AE119" s="96" t="n">
        <v>0</v>
      </c>
      <c r="AF119" s="29" t="n">
        <v>1709</v>
      </c>
      <c r="AG119" s="97" t="n">
        <v>2894</v>
      </c>
      <c r="AH119" s="96" t="n">
        <v>0</v>
      </c>
      <c r="AI119" s="97" t="n">
        <v>0</v>
      </c>
      <c r="AJ119" s="7"/>
      <c r="AK119" s="28" t="n">
        <v>6855</v>
      </c>
      <c r="AL119" s="28" t="n">
        <v>4603</v>
      </c>
      <c r="AM119" s="28" t="n">
        <v>0</v>
      </c>
      <c r="AN119" s="94" t="n">
        <v>0</v>
      </c>
      <c r="AO119" s="28"/>
      <c r="AP119" s="69" t="n">
        <v>0.563919052319842</v>
      </c>
      <c r="AQ119" s="40" t="n">
        <v>0.37866074366568</v>
      </c>
      <c r="AR119" s="40" t="n">
        <v>0</v>
      </c>
      <c r="AS119" s="70" t="n">
        <v>0</v>
      </c>
      <c r="AT119" s="7"/>
    </row>
    <row r="120" customFormat="false" ht="12.75" hidden="false" customHeight="false" outlineLevel="0" collapsed="false">
      <c r="A120" s="31" t="s">
        <v>170</v>
      </c>
      <c r="B120" s="2" t="s">
        <v>171</v>
      </c>
      <c r="C120" s="7"/>
      <c r="D120" s="28" t="n">
        <v>206</v>
      </c>
      <c r="E120" s="29" t="n">
        <f aca="false">D120-SUM(G120:Y120)</f>
        <v>0</v>
      </c>
      <c r="F120" s="7"/>
      <c r="G120" s="93" t="n">
        <v>0</v>
      </c>
      <c r="H120" s="28" t="n">
        <v>0</v>
      </c>
      <c r="I120" s="28" t="n">
        <v>0</v>
      </c>
      <c r="J120" s="94" t="n">
        <v>0</v>
      </c>
      <c r="K120" s="28" t="n">
        <v>0</v>
      </c>
      <c r="L120" s="28" t="n">
        <v>0</v>
      </c>
      <c r="M120" s="28" t="n">
        <v>0</v>
      </c>
      <c r="N120" s="28" t="n">
        <v>0</v>
      </c>
      <c r="O120" s="28" t="n">
        <v>0</v>
      </c>
      <c r="P120" s="28" t="n">
        <v>0</v>
      </c>
      <c r="Q120" s="28" t="n">
        <v>0</v>
      </c>
      <c r="R120" s="28" t="n">
        <v>0</v>
      </c>
      <c r="S120" s="28" t="n">
        <v>0</v>
      </c>
      <c r="T120" s="28" t="n">
        <v>0</v>
      </c>
      <c r="U120" s="94" t="n">
        <v>206</v>
      </c>
      <c r="V120" s="28" t="n">
        <v>0</v>
      </c>
      <c r="W120" s="28" t="n">
        <v>0</v>
      </c>
      <c r="X120" s="28" t="n">
        <v>0</v>
      </c>
      <c r="Y120" s="95" t="n">
        <v>0</v>
      </c>
      <c r="Z120" s="7"/>
      <c r="AA120" s="95" t="n">
        <v>206</v>
      </c>
      <c r="AB120" s="7"/>
      <c r="AC120" s="29" t="n">
        <v>0</v>
      </c>
      <c r="AD120" s="29" t="n">
        <v>0</v>
      </c>
      <c r="AE120" s="96" t="n">
        <v>0</v>
      </c>
      <c r="AF120" s="29" t="n">
        <v>0</v>
      </c>
      <c r="AG120" s="97" t="n">
        <v>206</v>
      </c>
      <c r="AH120" s="96" t="n">
        <v>0</v>
      </c>
      <c r="AI120" s="97" t="n">
        <v>0</v>
      </c>
      <c r="AJ120" s="7"/>
      <c r="AK120" s="28" t="n">
        <v>0</v>
      </c>
      <c r="AL120" s="28" t="n">
        <v>206</v>
      </c>
      <c r="AM120" s="28" t="n">
        <v>0</v>
      </c>
      <c r="AN120" s="94" t="n">
        <v>0</v>
      </c>
      <c r="AO120" s="28"/>
      <c r="AP120" s="69" t="n">
        <v>0</v>
      </c>
      <c r="AQ120" s="40" t="n">
        <v>1</v>
      </c>
      <c r="AR120" s="40" t="n">
        <v>0</v>
      </c>
      <c r="AS120" s="70" t="n">
        <v>0</v>
      </c>
      <c r="AT120" s="7"/>
    </row>
    <row r="121" customFormat="false" ht="12.75" hidden="false" customHeight="false" outlineLevel="0" collapsed="false">
      <c r="A121" s="31" t="s">
        <v>172</v>
      </c>
      <c r="B121" s="2" t="s">
        <v>171</v>
      </c>
      <c r="C121" s="7"/>
      <c r="D121" s="28" t="n">
        <v>236</v>
      </c>
      <c r="E121" s="29" t="n">
        <f aca="false">D121-SUM(G121:Y121)</f>
        <v>8</v>
      </c>
      <c r="F121" s="7"/>
      <c r="G121" s="93" t="n">
        <v>129</v>
      </c>
      <c r="H121" s="28" t="n">
        <v>0</v>
      </c>
      <c r="I121" s="28" t="n">
        <v>0</v>
      </c>
      <c r="J121" s="94" t="n">
        <v>0</v>
      </c>
      <c r="K121" s="28" t="n">
        <v>0</v>
      </c>
      <c r="L121" s="28" t="n">
        <v>0</v>
      </c>
      <c r="M121" s="28" t="n">
        <v>0</v>
      </c>
      <c r="N121" s="28" t="n">
        <v>0</v>
      </c>
      <c r="O121" s="28" t="n">
        <v>0</v>
      </c>
      <c r="P121" s="28" t="n">
        <v>0</v>
      </c>
      <c r="Q121" s="28" t="n">
        <v>0</v>
      </c>
      <c r="R121" s="28" t="n">
        <v>0</v>
      </c>
      <c r="S121" s="28" t="n">
        <v>0</v>
      </c>
      <c r="T121" s="28" t="n">
        <v>13</v>
      </c>
      <c r="U121" s="94" t="n">
        <v>86</v>
      </c>
      <c r="V121" s="28" t="n">
        <v>0</v>
      </c>
      <c r="W121" s="28" t="n">
        <v>0</v>
      </c>
      <c r="X121" s="28" t="n">
        <v>0</v>
      </c>
      <c r="Y121" s="95" t="n">
        <v>0</v>
      </c>
      <c r="Z121" s="7"/>
      <c r="AA121" s="95" t="n">
        <v>228</v>
      </c>
      <c r="AB121" s="7"/>
      <c r="AC121" s="29" t="n">
        <v>0</v>
      </c>
      <c r="AD121" s="29" t="n">
        <v>129</v>
      </c>
      <c r="AE121" s="96" t="n">
        <v>0</v>
      </c>
      <c r="AF121" s="29" t="n">
        <v>0</v>
      </c>
      <c r="AG121" s="97" t="n">
        <v>99</v>
      </c>
      <c r="AH121" s="96" t="n">
        <v>0</v>
      </c>
      <c r="AI121" s="97" t="n">
        <v>0</v>
      </c>
      <c r="AJ121" s="7"/>
      <c r="AK121" s="28" t="n">
        <v>129</v>
      </c>
      <c r="AL121" s="28" t="n">
        <v>99</v>
      </c>
      <c r="AM121" s="28" t="n">
        <v>0</v>
      </c>
      <c r="AN121" s="94" t="n">
        <v>0</v>
      </c>
      <c r="AO121" s="28"/>
      <c r="AP121" s="69" t="n">
        <v>0.546610169491525</v>
      </c>
      <c r="AQ121" s="40" t="n">
        <v>0.419491525423729</v>
      </c>
      <c r="AR121" s="40" t="n">
        <v>0</v>
      </c>
      <c r="AS121" s="70" t="n">
        <v>0</v>
      </c>
      <c r="AT121" s="7"/>
    </row>
    <row r="122" customFormat="false" ht="12.75" hidden="false" customHeight="false" outlineLevel="0" collapsed="false">
      <c r="A122" s="31" t="s">
        <v>173</v>
      </c>
      <c r="B122" s="2" t="s">
        <v>174</v>
      </c>
      <c r="C122" s="7"/>
      <c r="D122" s="28" t="n">
        <v>63532</v>
      </c>
      <c r="E122" s="29" t="n">
        <f aca="false">D122-SUM(G122:Y122)</f>
        <v>1868</v>
      </c>
      <c r="F122" s="7"/>
      <c r="G122" s="93" t="n">
        <v>35826</v>
      </c>
      <c r="H122" s="28" t="n">
        <v>0</v>
      </c>
      <c r="I122" s="28" t="n">
        <v>0</v>
      </c>
      <c r="J122" s="94" t="n">
        <v>0</v>
      </c>
      <c r="K122" s="28" t="n">
        <v>0</v>
      </c>
      <c r="L122" s="28" t="n">
        <v>0</v>
      </c>
      <c r="M122" s="28" t="n">
        <v>0</v>
      </c>
      <c r="N122" s="28" t="n">
        <v>0</v>
      </c>
      <c r="O122" s="28" t="n">
        <v>0</v>
      </c>
      <c r="P122" s="28" t="n">
        <v>0</v>
      </c>
      <c r="Q122" s="28" t="n">
        <v>0</v>
      </c>
      <c r="R122" s="28" t="n">
        <v>0</v>
      </c>
      <c r="S122" s="28" t="n">
        <v>0</v>
      </c>
      <c r="T122" s="28" t="n">
        <v>3604</v>
      </c>
      <c r="U122" s="94" t="n">
        <v>22234</v>
      </c>
      <c r="V122" s="28" t="n">
        <v>0</v>
      </c>
      <c r="W122" s="28" t="n">
        <v>0</v>
      </c>
      <c r="X122" s="28" t="n">
        <v>0</v>
      </c>
      <c r="Y122" s="95" t="n">
        <v>0</v>
      </c>
      <c r="Z122" s="7"/>
      <c r="AA122" s="95" t="n">
        <v>61664</v>
      </c>
      <c r="AB122" s="7"/>
      <c r="AC122" s="29" t="n">
        <v>0</v>
      </c>
      <c r="AD122" s="29" t="n">
        <v>35826</v>
      </c>
      <c r="AE122" s="96" t="n">
        <v>0</v>
      </c>
      <c r="AF122" s="29" t="n">
        <v>0</v>
      </c>
      <c r="AG122" s="97" t="n">
        <v>25838</v>
      </c>
      <c r="AH122" s="96" t="n">
        <v>0</v>
      </c>
      <c r="AI122" s="97" t="n">
        <v>0</v>
      </c>
      <c r="AJ122" s="7"/>
      <c r="AK122" s="28" t="n">
        <v>35826</v>
      </c>
      <c r="AL122" s="28" t="n">
        <v>25838</v>
      </c>
      <c r="AM122" s="28" t="n">
        <v>0</v>
      </c>
      <c r="AN122" s="94" t="n">
        <v>0</v>
      </c>
      <c r="AO122" s="28"/>
      <c r="AP122" s="69" t="n">
        <v>0.563904803878361</v>
      </c>
      <c r="AQ122" s="40" t="n">
        <v>0.406692690297803</v>
      </c>
      <c r="AR122" s="40" t="n">
        <v>0</v>
      </c>
      <c r="AS122" s="70" t="n">
        <v>0</v>
      </c>
      <c r="AT122" s="7"/>
    </row>
    <row r="123" customFormat="false" ht="12.75" hidden="false" customHeight="false" outlineLevel="0" collapsed="false">
      <c r="A123" s="31" t="s">
        <v>175</v>
      </c>
      <c r="B123" s="2" t="s">
        <v>174</v>
      </c>
      <c r="C123" s="7"/>
      <c r="D123" s="28" t="n">
        <v>38053</v>
      </c>
      <c r="E123" s="29" t="n">
        <f aca="false">D123-SUM(G123:Y123)</f>
        <v>1119</v>
      </c>
      <c r="F123" s="7"/>
      <c r="G123" s="93" t="n">
        <v>21459</v>
      </c>
      <c r="H123" s="28" t="n">
        <v>0</v>
      </c>
      <c r="I123" s="28" t="n">
        <v>0</v>
      </c>
      <c r="J123" s="94" t="n">
        <v>0</v>
      </c>
      <c r="K123" s="28" t="n">
        <v>0</v>
      </c>
      <c r="L123" s="28" t="n">
        <v>0</v>
      </c>
      <c r="M123" s="28" t="n">
        <v>0</v>
      </c>
      <c r="N123" s="28" t="n">
        <v>0</v>
      </c>
      <c r="O123" s="28" t="n">
        <v>0</v>
      </c>
      <c r="P123" s="28" t="n">
        <v>0</v>
      </c>
      <c r="Q123" s="28" t="n">
        <v>0</v>
      </c>
      <c r="R123" s="28" t="n">
        <v>0</v>
      </c>
      <c r="S123" s="28" t="n">
        <v>0</v>
      </c>
      <c r="T123" s="28" t="n">
        <v>2158</v>
      </c>
      <c r="U123" s="94" t="n">
        <v>13317</v>
      </c>
      <c r="V123" s="28" t="n">
        <v>0</v>
      </c>
      <c r="W123" s="28" t="n">
        <v>0</v>
      </c>
      <c r="X123" s="28" t="n">
        <v>0</v>
      </c>
      <c r="Y123" s="95" t="n">
        <v>0</v>
      </c>
      <c r="Z123" s="7"/>
      <c r="AA123" s="95" t="n">
        <v>36934</v>
      </c>
      <c r="AB123" s="7"/>
      <c r="AC123" s="29" t="n">
        <v>0</v>
      </c>
      <c r="AD123" s="29" t="n">
        <v>21459</v>
      </c>
      <c r="AE123" s="96" t="n">
        <v>0</v>
      </c>
      <c r="AF123" s="29" t="n">
        <v>0</v>
      </c>
      <c r="AG123" s="97" t="n">
        <v>15475</v>
      </c>
      <c r="AH123" s="96" t="n">
        <v>0</v>
      </c>
      <c r="AI123" s="97" t="n">
        <v>0</v>
      </c>
      <c r="AJ123" s="7"/>
      <c r="AK123" s="28" t="n">
        <v>21459</v>
      </c>
      <c r="AL123" s="28" t="n">
        <v>15475</v>
      </c>
      <c r="AM123" s="28" t="n">
        <v>0</v>
      </c>
      <c r="AN123" s="94" t="n">
        <v>0</v>
      </c>
      <c r="AO123" s="28"/>
      <c r="AP123" s="69" t="n">
        <v>0.563924000735816</v>
      </c>
      <c r="AQ123" s="40" t="n">
        <v>0.406669644968859</v>
      </c>
      <c r="AR123" s="40" t="n">
        <v>0</v>
      </c>
      <c r="AS123" s="70" t="n">
        <v>0</v>
      </c>
      <c r="AT123" s="7"/>
    </row>
    <row r="124" customFormat="false" ht="12.75" hidden="false" customHeight="false" outlineLevel="0" collapsed="false">
      <c r="A124" s="31" t="s">
        <v>176</v>
      </c>
      <c r="B124" s="2" t="s">
        <v>177</v>
      </c>
      <c r="C124" s="7"/>
      <c r="D124" s="28" t="n">
        <v>11418</v>
      </c>
      <c r="E124" s="29" t="n">
        <f aca="false">D124-SUM(G124:Y124)</f>
        <v>0</v>
      </c>
      <c r="F124" s="7"/>
      <c r="G124" s="93" t="n">
        <v>0</v>
      </c>
      <c r="H124" s="28" t="n">
        <v>0</v>
      </c>
      <c r="I124" s="28" t="n">
        <v>0</v>
      </c>
      <c r="J124" s="94" t="n">
        <v>0</v>
      </c>
      <c r="K124" s="28" t="n">
        <v>0</v>
      </c>
      <c r="L124" s="28" t="n">
        <v>0</v>
      </c>
      <c r="M124" s="28" t="n">
        <v>0</v>
      </c>
      <c r="N124" s="28" t="n">
        <v>0</v>
      </c>
      <c r="O124" s="28" t="n">
        <v>0</v>
      </c>
      <c r="P124" s="28" t="n">
        <v>0</v>
      </c>
      <c r="Q124" s="28" t="n">
        <v>0</v>
      </c>
      <c r="R124" s="28" t="n">
        <v>0</v>
      </c>
      <c r="S124" s="28" t="n">
        <v>0</v>
      </c>
      <c r="T124" s="28" t="n">
        <v>0</v>
      </c>
      <c r="U124" s="94" t="n">
        <v>11418</v>
      </c>
      <c r="V124" s="28" t="n">
        <v>0</v>
      </c>
      <c r="W124" s="28" t="n">
        <v>0</v>
      </c>
      <c r="X124" s="28" t="n">
        <v>0</v>
      </c>
      <c r="Y124" s="95" t="n">
        <v>0</v>
      </c>
      <c r="Z124" s="7"/>
      <c r="AA124" s="95" t="n">
        <v>11418</v>
      </c>
      <c r="AB124" s="7"/>
      <c r="AC124" s="29" t="n">
        <v>0</v>
      </c>
      <c r="AD124" s="29" t="n">
        <v>0</v>
      </c>
      <c r="AE124" s="96" t="n">
        <v>0</v>
      </c>
      <c r="AF124" s="29" t="n">
        <v>0</v>
      </c>
      <c r="AG124" s="97" t="n">
        <v>11418</v>
      </c>
      <c r="AH124" s="96" t="n">
        <v>0</v>
      </c>
      <c r="AI124" s="97" t="n">
        <v>0</v>
      </c>
      <c r="AJ124" s="7"/>
      <c r="AK124" s="28" t="n">
        <v>0</v>
      </c>
      <c r="AL124" s="28" t="n">
        <v>11418</v>
      </c>
      <c r="AM124" s="28" t="n">
        <v>0</v>
      </c>
      <c r="AN124" s="94" t="n">
        <v>0</v>
      </c>
      <c r="AO124" s="28"/>
      <c r="AP124" s="69" t="n">
        <v>0</v>
      </c>
      <c r="AQ124" s="40" t="n">
        <v>1</v>
      </c>
      <c r="AR124" s="40" t="n">
        <v>0</v>
      </c>
      <c r="AS124" s="70" t="n">
        <v>0</v>
      </c>
      <c r="AT124" s="7"/>
    </row>
    <row r="125" customFormat="false" ht="12.75" hidden="false" customHeight="false" outlineLevel="0" collapsed="false">
      <c r="A125" s="31"/>
      <c r="B125" s="36" t="s">
        <v>34</v>
      </c>
      <c r="C125" s="7"/>
      <c r="D125" s="33" t="n">
        <f aca="false">SUM(D24:D124)</f>
        <v>3208310</v>
      </c>
      <c r="E125" s="33" t="n">
        <f aca="false">SUM(E24:E124)</f>
        <v>47155</v>
      </c>
      <c r="F125" s="7"/>
      <c r="G125" s="34" t="n">
        <f aca="false">SUM(G24:G124)</f>
        <v>1218537</v>
      </c>
      <c r="H125" s="33" t="n">
        <f aca="false">SUM(H24:H124)</f>
        <v>80185</v>
      </c>
      <c r="I125" s="33" t="n">
        <f aca="false">SUM(I24:I124)</f>
        <v>201629</v>
      </c>
      <c r="J125" s="35" t="n">
        <f aca="false">SUM(J24:J124)</f>
        <v>0</v>
      </c>
      <c r="K125" s="33" t="n">
        <f aca="false">SUM(K24:K124)</f>
        <v>643161</v>
      </c>
      <c r="L125" s="33" t="n">
        <f aca="false">SUM(L24:L124)</f>
        <v>299375</v>
      </c>
      <c r="M125" s="33" t="n">
        <f aca="false">SUM(M24:M124)</f>
        <v>0</v>
      </c>
      <c r="N125" s="33" t="n">
        <f aca="false">SUM(N24:N124)</f>
        <v>0</v>
      </c>
      <c r="O125" s="33" t="n">
        <f aca="false">SUM(O24:O124)</f>
        <v>0</v>
      </c>
      <c r="P125" s="33" t="n">
        <f aca="false">SUM(P24:P124)</f>
        <v>16138</v>
      </c>
      <c r="Q125" s="33" t="n">
        <f aca="false">SUM(Q24:Q124)</f>
        <v>11418</v>
      </c>
      <c r="R125" s="33" t="n">
        <f aca="false">SUM(R24:R124)</f>
        <v>0</v>
      </c>
      <c r="S125" s="33" t="n">
        <f aca="false">SUM(S24:S124)</f>
        <v>175285</v>
      </c>
      <c r="T125" s="33" t="n">
        <f aca="false">SUM(T24:T124)</f>
        <v>35590</v>
      </c>
      <c r="U125" s="35" t="n">
        <f aca="false">SUM(U24:U124)</f>
        <v>479837</v>
      </c>
      <c r="V125" s="33" t="n">
        <f aca="false">SUM(V24:V124)</f>
        <v>0</v>
      </c>
      <c r="W125" s="33" t="n">
        <f aca="false">SUM(W24:W124)</f>
        <v>0</v>
      </c>
      <c r="X125" s="33" t="n">
        <f aca="false">SUM(X24:X124)</f>
        <v>0</v>
      </c>
      <c r="Y125" s="98" t="n">
        <f aca="false">SUM(Y24:Y124)</f>
        <v>0</v>
      </c>
      <c r="Z125" s="7"/>
      <c r="AA125" s="98" t="n">
        <f aca="false">SUM(AA24:AA124)</f>
        <v>3161155</v>
      </c>
      <c r="AB125" s="7"/>
      <c r="AC125" s="33" t="n">
        <f aca="false">SUM(AC24:AC124)</f>
        <v>281814</v>
      </c>
      <c r="AD125" s="33" t="n">
        <f aca="false">SUM(AD24:AD124)</f>
        <v>1218537</v>
      </c>
      <c r="AE125" s="34" t="n">
        <f aca="false">SUM(AE24:AE124)</f>
        <v>0</v>
      </c>
      <c r="AF125" s="33" t="n">
        <f aca="false">SUM(AF24:AF124)</f>
        <v>1145377</v>
      </c>
      <c r="AG125" s="35" t="n">
        <f aca="false">SUM(AG24:AG124)</f>
        <v>515427</v>
      </c>
      <c r="AH125" s="34" t="n">
        <f aca="false">SUM(AH24:AH124)</f>
        <v>0</v>
      </c>
      <c r="AI125" s="35" t="n">
        <f aca="false">SUM(AI24:AI124)</f>
        <v>0</v>
      </c>
      <c r="AJ125" s="7"/>
      <c r="AK125" s="33" t="n">
        <f aca="false">SUM(AK24:AK124)</f>
        <v>1500351</v>
      </c>
      <c r="AL125" s="33" t="n">
        <f aca="false">SUM(AL24:AL124)</f>
        <v>1660804</v>
      </c>
      <c r="AM125" s="33" t="n">
        <f aca="false">SUM(AM24:AM124)</f>
        <v>0</v>
      </c>
      <c r="AN125" s="35" t="n">
        <f aca="false">SUM(AN24:AN124)</f>
        <v>0</v>
      </c>
      <c r="AO125" s="28"/>
      <c r="AP125" s="69"/>
      <c r="AS125" s="70"/>
      <c r="AT125" s="7"/>
    </row>
    <row r="126" customFormat="false" ht="12.75" hidden="false" customHeight="false" outlineLevel="0" collapsed="false">
      <c r="A126" s="31"/>
      <c r="C126" s="7"/>
      <c r="D126" s="28"/>
      <c r="E126" s="29"/>
      <c r="F126" s="7"/>
      <c r="G126" s="93"/>
      <c r="H126" s="28"/>
      <c r="I126" s="28"/>
      <c r="J126" s="94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94"/>
      <c r="V126" s="28"/>
      <c r="W126" s="28"/>
      <c r="X126" s="28"/>
      <c r="Y126" s="95"/>
      <c r="Z126" s="7"/>
      <c r="AA126" s="95"/>
      <c r="AB126" s="7"/>
      <c r="AC126" s="29"/>
      <c r="AD126" s="29"/>
      <c r="AE126" s="96"/>
      <c r="AF126" s="29"/>
      <c r="AG126" s="97"/>
      <c r="AH126" s="96"/>
      <c r="AI126" s="97"/>
      <c r="AJ126" s="7"/>
      <c r="AK126" s="28"/>
      <c r="AL126" s="28"/>
      <c r="AM126" s="28"/>
      <c r="AN126" s="94"/>
      <c r="AO126" s="28"/>
      <c r="AP126" s="69"/>
      <c r="AS126" s="70"/>
      <c r="AT126" s="7"/>
    </row>
    <row r="127" customFormat="false" ht="12.75" hidden="false" customHeight="false" outlineLevel="0" collapsed="false">
      <c r="A127" s="30" t="s">
        <v>178</v>
      </c>
      <c r="B127" s="30"/>
      <c r="C127" s="7"/>
      <c r="D127" s="28"/>
      <c r="E127" s="29"/>
      <c r="F127" s="7"/>
      <c r="G127" s="93"/>
      <c r="H127" s="28"/>
      <c r="I127" s="28"/>
      <c r="J127" s="94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94"/>
      <c r="V127" s="28"/>
      <c r="W127" s="28"/>
      <c r="X127" s="28"/>
      <c r="Y127" s="95"/>
      <c r="Z127" s="7"/>
      <c r="AA127" s="95"/>
      <c r="AB127" s="7"/>
      <c r="AC127" s="29"/>
      <c r="AD127" s="29"/>
      <c r="AE127" s="96"/>
      <c r="AF127" s="29"/>
      <c r="AG127" s="97"/>
      <c r="AH127" s="96"/>
      <c r="AI127" s="97"/>
      <c r="AJ127" s="7"/>
      <c r="AK127" s="28"/>
      <c r="AL127" s="28"/>
      <c r="AM127" s="28"/>
      <c r="AN127" s="94"/>
      <c r="AO127" s="28"/>
      <c r="AP127" s="69"/>
      <c r="AS127" s="70"/>
      <c r="AT127" s="7"/>
    </row>
    <row r="128" customFormat="false" ht="12.75" hidden="false" customHeight="false" outlineLevel="0" collapsed="false">
      <c r="A128" s="31" t="s">
        <v>179</v>
      </c>
      <c r="B128" s="2" t="s">
        <v>180</v>
      </c>
      <c r="C128" s="7"/>
      <c r="D128" s="28" t="n">
        <v>61380</v>
      </c>
      <c r="E128" s="29" t="n">
        <f aca="false">D128-SUM(G128:Y128)</f>
        <v>0</v>
      </c>
      <c r="F128" s="7"/>
      <c r="G128" s="93" t="n">
        <v>0</v>
      </c>
      <c r="H128" s="28" t="n">
        <v>0</v>
      </c>
      <c r="I128" s="28" t="n">
        <v>61380</v>
      </c>
      <c r="J128" s="94" t="n">
        <v>0</v>
      </c>
      <c r="K128" s="28" t="n">
        <v>0</v>
      </c>
      <c r="L128" s="28" t="n">
        <v>0</v>
      </c>
      <c r="M128" s="28" t="n">
        <v>0</v>
      </c>
      <c r="N128" s="28" t="n">
        <v>0</v>
      </c>
      <c r="O128" s="28" t="n">
        <v>0</v>
      </c>
      <c r="P128" s="28" t="n">
        <v>0</v>
      </c>
      <c r="Q128" s="28" t="n">
        <v>0</v>
      </c>
      <c r="R128" s="28" t="n">
        <v>0</v>
      </c>
      <c r="S128" s="28" t="n">
        <v>0</v>
      </c>
      <c r="T128" s="28" t="n">
        <v>0</v>
      </c>
      <c r="U128" s="94" t="n">
        <v>0</v>
      </c>
      <c r="V128" s="28" t="n">
        <v>0</v>
      </c>
      <c r="W128" s="28" t="n">
        <v>0</v>
      </c>
      <c r="X128" s="28" t="n">
        <v>0</v>
      </c>
      <c r="Y128" s="95" t="n">
        <v>0</v>
      </c>
      <c r="Z128" s="7"/>
      <c r="AA128" s="95" t="n">
        <v>61380</v>
      </c>
      <c r="AB128" s="7"/>
      <c r="AC128" s="29" t="n">
        <v>61380</v>
      </c>
      <c r="AD128" s="29" t="n">
        <v>0</v>
      </c>
      <c r="AE128" s="96" t="n">
        <v>0</v>
      </c>
      <c r="AF128" s="29" t="n">
        <v>0</v>
      </c>
      <c r="AG128" s="97" t="n">
        <v>0</v>
      </c>
      <c r="AH128" s="96" t="n">
        <v>0</v>
      </c>
      <c r="AI128" s="97" t="n">
        <v>0</v>
      </c>
      <c r="AJ128" s="7"/>
      <c r="AK128" s="28" t="n">
        <v>61380</v>
      </c>
      <c r="AL128" s="28" t="n">
        <v>0</v>
      </c>
      <c r="AM128" s="28" t="n">
        <v>0</v>
      </c>
      <c r="AN128" s="94" t="n">
        <v>0</v>
      </c>
      <c r="AO128" s="28"/>
      <c r="AP128" s="69" t="n">
        <v>1</v>
      </c>
      <c r="AQ128" s="40" t="n">
        <v>0</v>
      </c>
      <c r="AR128" s="40" t="n">
        <v>0</v>
      </c>
      <c r="AS128" s="70" t="n">
        <v>0</v>
      </c>
      <c r="AT128" s="7"/>
    </row>
    <row r="129" customFormat="false" ht="12.75" hidden="false" customHeight="false" outlineLevel="0" collapsed="false">
      <c r="A129" s="31" t="s">
        <v>181</v>
      </c>
      <c r="B129" s="2" t="s">
        <v>182</v>
      </c>
      <c r="C129" s="7"/>
      <c r="D129" s="28" t="n">
        <v>25575</v>
      </c>
      <c r="E129" s="29" t="n">
        <f aca="false">D129-SUM(G129:Y129)</f>
        <v>0</v>
      </c>
      <c r="F129" s="7"/>
      <c r="G129" s="93" t="n">
        <v>0</v>
      </c>
      <c r="H129" s="28" t="n">
        <v>0</v>
      </c>
      <c r="I129" s="28" t="n">
        <v>14416</v>
      </c>
      <c r="J129" s="94" t="n">
        <v>0</v>
      </c>
      <c r="K129" s="28" t="n">
        <v>0</v>
      </c>
      <c r="L129" s="28" t="n">
        <v>0</v>
      </c>
      <c r="M129" s="28" t="n">
        <v>0</v>
      </c>
      <c r="N129" s="28" t="n">
        <v>0</v>
      </c>
      <c r="O129" s="28" t="n">
        <v>0</v>
      </c>
      <c r="P129" s="28" t="n">
        <v>0</v>
      </c>
      <c r="Q129" s="28" t="n">
        <v>0</v>
      </c>
      <c r="R129" s="28" t="n">
        <v>0</v>
      </c>
      <c r="S129" s="28" t="n">
        <v>0</v>
      </c>
      <c r="T129" s="28" t="n">
        <v>748</v>
      </c>
      <c r="U129" s="94" t="n">
        <v>10411</v>
      </c>
      <c r="V129" s="28" t="n">
        <v>0</v>
      </c>
      <c r="W129" s="28" t="n">
        <v>0</v>
      </c>
      <c r="X129" s="28" t="n">
        <v>0</v>
      </c>
      <c r="Y129" s="95" t="n">
        <v>0</v>
      </c>
      <c r="Z129" s="7"/>
      <c r="AA129" s="95" t="n">
        <v>25575</v>
      </c>
      <c r="AB129" s="7"/>
      <c r="AC129" s="29" t="n">
        <v>14416</v>
      </c>
      <c r="AD129" s="29" t="n">
        <v>0</v>
      </c>
      <c r="AE129" s="96" t="n">
        <v>0</v>
      </c>
      <c r="AF129" s="29" t="n">
        <v>0</v>
      </c>
      <c r="AG129" s="97" t="n">
        <v>11159</v>
      </c>
      <c r="AH129" s="96" t="n">
        <v>0</v>
      </c>
      <c r="AI129" s="97" t="n">
        <v>0</v>
      </c>
      <c r="AJ129" s="7"/>
      <c r="AK129" s="28" t="n">
        <v>14416</v>
      </c>
      <c r="AL129" s="28" t="n">
        <v>11159</v>
      </c>
      <c r="AM129" s="28" t="n">
        <v>0</v>
      </c>
      <c r="AN129" s="94" t="n">
        <v>0</v>
      </c>
      <c r="AO129" s="28"/>
      <c r="AP129" s="69" t="n">
        <v>0.563675464320626</v>
      </c>
      <c r="AQ129" s="40" t="n">
        <v>0.436324535679374</v>
      </c>
      <c r="AR129" s="40" t="n">
        <v>0</v>
      </c>
      <c r="AS129" s="70" t="n">
        <v>0</v>
      </c>
      <c r="AT129" s="7"/>
    </row>
    <row r="130" customFormat="false" ht="12.75" hidden="false" customHeight="false" outlineLevel="0" collapsed="false">
      <c r="A130" s="31" t="s">
        <v>183</v>
      </c>
      <c r="B130" s="2" t="s">
        <v>184</v>
      </c>
      <c r="C130" s="7"/>
      <c r="D130" s="28" t="n">
        <v>306900</v>
      </c>
      <c r="E130" s="29" t="n">
        <f aca="false">D130-SUM(G130:Y130)</f>
        <v>0</v>
      </c>
      <c r="F130" s="7"/>
      <c r="G130" s="93" t="n">
        <v>133505</v>
      </c>
      <c r="H130" s="28" t="n">
        <v>0</v>
      </c>
      <c r="I130" s="28" t="n">
        <v>173395</v>
      </c>
      <c r="J130" s="94" t="n">
        <v>0</v>
      </c>
      <c r="K130" s="28" t="n">
        <v>0</v>
      </c>
      <c r="L130" s="28" t="n">
        <v>0</v>
      </c>
      <c r="M130" s="28" t="n">
        <v>0</v>
      </c>
      <c r="N130" s="28" t="n">
        <v>0</v>
      </c>
      <c r="O130" s="28" t="n">
        <v>0</v>
      </c>
      <c r="P130" s="28" t="n">
        <v>0</v>
      </c>
      <c r="Q130" s="28" t="n">
        <v>0</v>
      </c>
      <c r="R130" s="28" t="n">
        <v>0</v>
      </c>
      <c r="S130" s="28" t="n">
        <v>0</v>
      </c>
      <c r="T130" s="28" t="n">
        <v>0</v>
      </c>
      <c r="U130" s="94" t="n">
        <v>0</v>
      </c>
      <c r="V130" s="28" t="n">
        <v>0</v>
      </c>
      <c r="W130" s="28" t="n">
        <v>0</v>
      </c>
      <c r="X130" s="28" t="n">
        <v>0</v>
      </c>
      <c r="Y130" s="95" t="n">
        <v>0</v>
      </c>
      <c r="Z130" s="7"/>
      <c r="AA130" s="95" t="n">
        <v>306900</v>
      </c>
      <c r="AB130" s="7"/>
      <c r="AC130" s="29" t="n">
        <v>173395</v>
      </c>
      <c r="AD130" s="29" t="n">
        <v>133505</v>
      </c>
      <c r="AE130" s="96" t="n">
        <v>0</v>
      </c>
      <c r="AF130" s="29" t="n">
        <v>0</v>
      </c>
      <c r="AG130" s="97" t="n">
        <v>0</v>
      </c>
      <c r="AH130" s="96" t="n">
        <v>0</v>
      </c>
      <c r="AI130" s="97" t="n">
        <v>0</v>
      </c>
      <c r="AJ130" s="7"/>
      <c r="AK130" s="28" t="n">
        <v>306900</v>
      </c>
      <c r="AL130" s="28" t="n">
        <v>0</v>
      </c>
      <c r="AM130" s="28" t="n">
        <v>0</v>
      </c>
      <c r="AN130" s="94" t="n">
        <v>0</v>
      </c>
      <c r="AO130" s="28"/>
      <c r="AP130" s="69" t="n">
        <v>1</v>
      </c>
      <c r="AQ130" s="40" t="n">
        <v>0</v>
      </c>
      <c r="AR130" s="40" t="n">
        <v>0</v>
      </c>
      <c r="AS130" s="70" t="n">
        <v>0</v>
      </c>
      <c r="AT130" s="7"/>
    </row>
    <row r="131" customFormat="false" ht="12.75" hidden="false" customHeight="false" outlineLevel="0" collapsed="false">
      <c r="A131" s="31" t="s">
        <v>185</v>
      </c>
      <c r="B131" s="2" t="s">
        <v>186</v>
      </c>
      <c r="C131" s="7"/>
      <c r="D131" s="28" t="n">
        <v>646</v>
      </c>
      <c r="E131" s="29" t="n">
        <f aca="false">D131-SUM(G131:Y131)</f>
        <v>0</v>
      </c>
      <c r="F131" s="7"/>
      <c r="G131" s="93" t="n">
        <v>0</v>
      </c>
      <c r="H131" s="28" t="n">
        <v>0</v>
      </c>
      <c r="I131" s="28" t="n">
        <v>0</v>
      </c>
      <c r="J131" s="94" t="n">
        <v>0</v>
      </c>
      <c r="K131" s="28" t="n">
        <v>0</v>
      </c>
      <c r="L131" s="28" t="n">
        <v>0</v>
      </c>
      <c r="M131" s="28" t="n">
        <v>0</v>
      </c>
      <c r="N131" s="28" t="n">
        <v>0</v>
      </c>
      <c r="O131" s="28" t="n">
        <v>0</v>
      </c>
      <c r="P131" s="28" t="n">
        <v>0</v>
      </c>
      <c r="Q131" s="28" t="n">
        <v>0</v>
      </c>
      <c r="R131" s="28" t="n">
        <v>0</v>
      </c>
      <c r="S131" s="28" t="n">
        <v>0</v>
      </c>
      <c r="T131" s="28" t="n">
        <v>0</v>
      </c>
      <c r="U131" s="94" t="n">
        <v>646</v>
      </c>
      <c r="V131" s="28" t="n">
        <v>0</v>
      </c>
      <c r="W131" s="28" t="n">
        <v>0</v>
      </c>
      <c r="X131" s="28" t="n">
        <v>0</v>
      </c>
      <c r="Y131" s="95" t="n">
        <v>0</v>
      </c>
      <c r="Z131" s="7"/>
      <c r="AA131" s="95" t="n">
        <v>646</v>
      </c>
      <c r="AB131" s="7"/>
      <c r="AC131" s="29" t="n">
        <v>0</v>
      </c>
      <c r="AD131" s="29" t="n">
        <v>0</v>
      </c>
      <c r="AE131" s="96" t="n">
        <v>0</v>
      </c>
      <c r="AF131" s="29" t="n">
        <v>0</v>
      </c>
      <c r="AG131" s="97" t="n">
        <v>646</v>
      </c>
      <c r="AH131" s="96" t="n">
        <v>0</v>
      </c>
      <c r="AI131" s="97" t="n">
        <v>0</v>
      </c>
      <c r="AJ131" s="7"/>
      <c r="AK131" s="28" t="n">
        <v>0</v>
      </c>
      <c r="AL131" s="28" t="n">
        <v>646</v>
      </c>
      <c r="AM131" s="28" t="n">
        <v>0</v>
      </c>
      <c r="AN131" s="94" t="n">
        <v>0</v>
      </c>
      <c r="AO131" s="28"/>
      <c r="AP131" s="69" t="n">
        <v>0</v>
      </c>
      <c r="AQ131" s="40" t="n">
        <v>1</v>
      </c>
      <c r="AR131" s="40" t="n">
        <v>0</v>
      </c>
      <c r="AS131" s="70" t="n">
        <v>0</v>
      </c>
      <c r="AT131" s="7"/>
    </row>
    <row r="132" customFormat="false" ht="12.75" hidden="false" customHeight="false" outlineLevel="0" collapsed="false">
      <c r="A132" s="31" t="s">
        <v>187</v>
      </c>
      <c r="B132" s="2" t="s">
        <v>188</v>
      </c>
      <c r="C132" s="7"/>
      <c r="D132" s="28" t="n">
        <v>46035</v>
      </c>
      <c r="E132" s="29" t="n">
        <f aca="false">D132-SUM(G132:Y132)</f>
        <v>0</v>
      </c>
      <c r="F132" s="7"/>
      <c r="G132" s="93" t="n">
        <v>25959</v>
      </c>
      <c r="H132" s="28" t="n">
        <v>0</v>
      </c>
      <c r="I132" s="28" t="n">
        <v>0</v>
      </c>
      <c r="J132" s="94" t="n">
        <v>0</v>
      </c>
      <c r="K132" s="28" t="n">
        <v>0</v>
      </c>
      <c r="L132" s="28" t="n">
        <v>6982</v>
      </c>
      <c r="M132" s="28" t="n">
        <v>6943</v>
      </c>
      <c r="N132" s="28" t="n">
        <v>0</v>
      </c>
      <c r="O132" s="28" t="n">
        <v>0</v>
      </c>
      <c r="P132" s="28" t="n">
        <v>0</v>
      </c>
      <c r="Q132" s="28" t="n">
        <v>0</v>
      </c>
      <c r="R132" s="28" t="n">
        <v>0</v>
      </c>
      <c r="S132" s="28" t="n">
        <v>0</v>
      </c>
      <c r="T132" s="28" t="n">
        <v>0</v>
      </c>
      <c r="U132" s="94" t="n">
        <v>6151</v>
      </c>
      <c r="V132" s="28" t="n">
        <v>0</v>
      </c>
      <c r="W132" s="28" t="n">
        <v>0</v>
      </c>
      <c r="X132" s="28" t="n">
        <v>0</v>
      </c>
      <c r="Y132" s="95" t="n">
        <v>0</v>
      </c>
      <c r="Z132" s="7"/>
      <c r="AA132" s="95" t="n">
        <v>46035</v>
      </c>
      <c r="AB132" s="7"/>
      <c r="AC132" s="29" t="n">
        <v>0</v>
      </c>
      <c r="AD132" s="29" t="n">
        <v>25959</v>
      </c>
      <c r="AE132" s="96" t="n">
        <v>0</v>
      </c>
      <c r="AF132" s="29" t="n">
        <v>13925</v>
      </c>
      <c r="AG132" s="97" t="n">
        <v>6151</v>
      </c>
      <c r="AH132" s="96" t="n">
        <v>0</v>
      </c>
      <c r="AI132" s="97" t="n">
        <v>0</v>
      </c>
      <c r="AJ132" s="7"/>
      <c r="AK132" s="28" t="n">
        <v>25959</v>
      </c>
      <c r="AL132" s="28" t="n">
        <v>20076</v>
      </c>
      <c r="AM132" s="28" t="n">
        <v>0</v>
      </c>
      <c r="AN132" s="94" t="n">
        <v>0</v>
      </c>
      <c r="AO132" s="28"/>
      <c r="AP132" s="69" t="n">
        <v>0.563897034864777</v>
      </c>
      <c r="AQ132" s="40" t="n">
        <v>0.436102965135223</v>
      </c>
      <c r="AR132" s="40" t="n">
        <v>0</v>
      </c>
      <c r="AS132" s="70" t="n">
        <v>0</v>
      </c>
      <c r="AT132" s="7"/>
    </row>
    <row r="133" customFormat="false" ht="12.75" hidden="false" customHeight="false" outlineLevel="0" collapsed="false">
      <c r="A133" s="31" t="s">
        <v>189</v>
      </c>
      <c r="B133" s="2" t="s">
        <v>190</v>
      </c>
      <c r="C133" s="7"/>
      <c r="D133" s="28" t="n">
        <v>7000</v>
      </c>
      <c r="E133" s="29" t="n">
        <f aca="false">D133-SUM(G133:Y133)</f>
        <v>403</v>
      </c>
      <c r="F133" s="7"/>
      <c r="G133" s="93" t="n">
        <v>3944</v>
      </c>
      <c r="H133" s="28" t="n">
        <v>0</v>
      </c>
      <c r="I133" s="28" t="n">
        <v>0</v>
      </c>
      <c r="J133" s="94" t="n">
        <v>0</v>
      </c>
      <c r="K133" s="28" t="n">
        <v>985</v>
      </c>
      <c r="L133" s="28" t="n">
        <v>0</v>
      </c>
      <c r="M133" s="28" t="n">
        <v>0</v>
      </c>
      <c r="N133" s="28" t="n">
        <v>0</v>
      </c>
      <c r="O133" s="28" t="n">
        <v>0</v>
      </c>
      <c r="P133" s="28" t="n">
        <v>0</v>
      </c>
      <c r="Q133" s="28" t="n">
        <v>0</v>
      </c>
      <c r="R133" s="28" t="n">
        <v>0</v>
      </c>
      <c r="S133" s="28" t="n">
        <v>0</v>
      </c>
      <c r="T133" s="28" t="n">
        <v>0</v>
      </c>
      <c r="U133" s="94" t="n">
        <v>1668</v>
      </c>
      <c r="V133" s="28" t="n">
        <v>0</v>
      </c>
      <c r="W133" s="28" t="n">
        <v>0</v>
      </c>
      <c r="X133" s="28" t="n">
        <v>0</v>
      </c>
      <c r="Y133" s="95" t="n">
        <v>0</v>
      </c>
      <c r="Z133" s="7"/>
      <c r="AA133" s="95" t="n">
        <v>6597</v>
      </c>
      <c r="AB133" s="7"/>
      <c r="AC133" s="29" t="n">
        <v>0</v>
      </c>
      <c r="AD133" s="29" t="n">
        <v>3944</v>
      </c>
      <c r="AE133" s="96" t="n">
        <v>0</v>
      </c>
      <c r="AF133" s="29" t="n">
        <v>985</v>
      </c>
      <c r="AG133" s="97" t="n">
        <v>1668</v>
      </c>
      <c r="AH133" s="96" t="n">
        <v>0</v>
      </c>
      <c r="AI133" s="97" t="n">
        <v>0</v>
      </c>
      <c r="AJ133" s="7"/>
      <c r="AK133" s="28" t="n">
        <v>3944</v>
      </c>
      <c r="AL133" s="28" t="n">
        <v>2653</v>
      </c>
      <c r="AM133" s="28" t="n">
        <v>0</v>
      </c>
      <c r="AN133" s="94" t="n">
        <v>0</v>
      </c>
      <c r="AO133" s="28"/>
      <c r="AP133" s="69" t="n">
        <v>0.563428571428571</v>
      </c>
      <c r="AQ133" s="40" t="n">
        <v>0.379</v>
      </c>
      <c r="AR133" s="40" t="n">
        <v>0</v>
      </c>
      <c r="AS133" s="70" t="n">
        <v>0</v>
      </c>
      <c r="AT133" s="7"/>
    </row>
    <row r="134" customFormat="false" ht="12.75" hidden="false" customHeight="false" outlineLevel="0" collapsed="false">
      <c r="A134" s="31" t="s">
        <v>191</v>
      </c>
      <c r="B134" s="2" t="s">
        <v>192</v>
      </c>
      <c r="C134" s="7"/>
      <c r="D134" s="28" t="n">
        <v>16495</v>
      </c>
      <c r="E134" s="29" t="n">
        <f aca="false">D134-SUM(G134:Y134)</f>
        <v>0</v>
      </c>
      <c r="F134" s="7"/>
      <c r="G134" s="93" t="n">
        <v>9302</v>
      </c>
      <c r="H134" s="28" t="n">
        <v>0</v>
      </c>
      <c r="I134" s="28" t="n">
        <v>0</v>
      </c>
      <c r="J134" s="94" t="n">
        <v>0</v>
      </c>
      <c r="K134" s="28" t="n">
        <v>0</v>
      </c>
      <c r="L134" s="28" t="n">
        <v>2502</v>
      </c>
      <c r="M134" s="28" t="n">
        <v>0</v>
      </c>
      <c r="N134" s="28" t="n">
        <v>0</v>
      </c>
      <c r="O134" s="28" t="n">
        <v>0</v>
      </c>
      <c r="P134" s="28" t="n">
        <v>0</v>
      </c>
      <c r="Q134" s="28" t="n">
        <v>0</v>
      </c>
      <c r="R134" s="28" t="n">
        <v>0</v>
      </c>
      <c r="S134" s="28" t="n">
        <v>0</v>
      </c>
      <c r="T134" s="28" t="n">
        <v>0</v>
      </c>
      <c r="U134" s="94" t="n">
        <v>4691</v>
      </c>
      <c r="V134" s="28" t="n">
        <v>0</v>
      </c>
      <c r="W134" s="28" t="n">
        <v>0</v>
      </c>
      <c r="X134" s="28" t="n">
        <v>0</v>
      </c>
      <c r="Y134" s="95" t="n">
        <v>0</v>
      </c>
      <c r="Z134" s="7"/>
      <c r="AA134" s="95" t="n">
        <v>16495</v>
      </c>
      <c r="AB134" s="7"/>
      <c r="AC134" s="29" t="n">
        <v>0</v>
      </c>
      <c r="AD134" s="29" t="n">
        <v>9302</v>
      </c>
      <c r="AE134" s="96" t="n">
        <v>0</v>
      </c>
      <c r="AF134" s="29" t="n">
        <v>2502</v>
      </c>
      <c r="AG134" s="97" t="n">
        <v>4691</v>
      </c>
      <c r="AH134" s="96" t="n">
        <v>0</v>
      </c>
      <c r="AI134" s="97" t="n">
        <v>0</v>
      </c>
      <c r="AJ134" s="7"/>
      <c r="AK134" s="28" t="n">
        <v>9302</v>
      </c>
      <c r="AL134" s="28" t="n">
        <v>7193</v>
      </c>
      <c r="AM134" s="28" t="n">
        <v>0</v>
      </c>
      <c r="AN134" s="94" t="n">
        <v>0</v>
      </c>
      <c r="AO134" s="28"/>
      <c r="AP134" s="69" t="n">
        <v>0.563928463170658</v>
      </c>
      <c r="AQ134" s="40" t="n">
        <v>0.436071536829342</v>
      </c>
      <c r="AR134" s="40" t="n">
        <v>0</v>
      </c>
      <c r="AS134" s="70" t="n">
        <v>0</v>
      </c>
      <c r="AT134" s="7"/>
    </row>
    <row r="135" customFormat="false" ht="12.75" hidden="false" customHeight="false" outlineLevel="0" collapsed="false">
      <c r="A135" s="31" t="s">
        <v>193</v>
      </c>
      <c r="B135" s="2" t="s">
        <v>194</v>
      </c>
      <c r="C135" s="7"/>
      <c r="D135" s="28" t="n">
        <v>4604</v>
      </c>
      <c r="E135" s="29" t="n">
        <f aca="false">D135-SUM(G135:Y135)</f>
        <v>0</v>
      </c>
      <c r="F135" s="7"/>
      <c r="G135" s="93" t="n">
        <v>4604</v>
      </c>
      <c r="H135" s="28" t="n">
        <v>0</v>
      </c>
      <c r="I135" s="28" t="n">
        <v>0</v>
      </c>
      <c r="J135" s="94" t="n">
        <v>0</v>
      </c>
      <c r="K135" s="28" t="n">
        <v>0</v>
      </c>
      <c r="L135" s="28" t="n">
        <v>0</v>
      </c>
      <c r="M135" s="28" t="n">
        <v>0</v>
      </c>
      <c r="N135" s="28" t="n">
        <v>0</v>
      </c>
      <c r="O135" s="28" t="n">
        <v>0</v>
      </c>
      <c r="P135" s="28" t="n">
        <v>0</v>
      </c>
      <c r="Q135" s="28" t="n">
        <v>0</v>
      </c>
      <c r="R135" s="28" t="n">
        <v>0</v>
      </c>
      <c r="S135" s="28" t="n">
        <v>0</v>
      </c>
      <c r="T135" s="28" t="n">
        <v>0</v>
      </c>
      <c r="U135" s="94" t="n">
        <v>0</v>
      </c>
      <c r="V135" s="28" t="n">
        <v>0</v>
      </c>
      <c r="W135" s="28" t="n">
        <v>0</v>
      </c>
      <c r="X135" s="28" t="n">
        <v>0</v>
      </c>
      <c r="Y135" s="95" t="n">
        <v>0</v>
      </c>
      <c r="Z135" s="7"/>
      <c r="AA135" s="95" t="n">
        <v>4604</v>
      </c>
      <c r="AB135" s="7"/>
      <c r="AC135" s="29" t="n">
        <v>0</v>
      </c>
      <c r="AD135" s="29" t="n">
        <v>4604</v>
      </c>
      <c r="AE135" s="96" t="n">
        <v>0</v>
      </c>
      <c r="AF135" s="29" t="n">
        <v>0</v>
      </c>
      <c r="AG135" s="97" t="n">
        <v>0</v>
      </c>
      <c r="AH135" s="96" t="n">
        <v>0</v>
      </c>
      <c r="AI135" s="97" t="n">
        <v>0</v>
      </c>
      <c r="AJ135" s="7"/>
      <c r="AK135" s="28" t="n">
        <v>4604</v>
      </c>
      <c r="AL135" s="28" t="n">
        <v>0</v>
      </c>
      <c r="AM135" s="28" t="n">
        <v>0</v>
      </c>
      <c r="AN135" s="94" t="n">
        <v>0</v>
      </c>
      <c r="AO135" s="28"/>
      <c r="AP135" s="69" t="n">
        <v>1</v>
      </c>
      <c r="AQ135" s="40" t="n">
        <v>0</v>
      </c>
      <c r="AR135" s="40" t="n">
        <v>0</v>
      </c>
      <c r="AS135" s="70" t="n">
        <v>0</v>
      </c>
      <c r="AT135" s="7"/>
    </row>
    <row r="136" customFormat="false" ht="12.75" hidden="false" customHeight="false" outlineLevel="0" collapsed="false">
      <c r="A136" s="31" t="s">
        <v>195</v>
      </c>
      <c r="B136" s="2" t="s">
        <v>100</v>
      </c>
      <c r="C136" s="7"/>
      <c r="D136" s="28" t="n">
        <v>9750</v>
      </c>
      <c r="E136" s="29" t="n">
        <f aca="false">D136-SUM(G136:Y136)</f>
        <v>0</v>
      </c>
      <c r="F136" s="7"/>
      <c r="G136" s="93" t="n">
        <v>0</v>
      </c>
      <c r="H136" s="28" t="n">
        <v>0</v>
      </c>
      <c r="I136" s="28" t="n">
        <v>0</v>
      </c>
      <c r="J136" s="94" t="n">
        <v>0</v>
      </c>
      <c r="K136" s="28" t="n">
        <v>0</v>
      </c>
      <c r="L136" s="28" t="n">
        <v>0</v>
      </c>
      <c r="M136" s="28" t="n">
        <v>0</v>
      </c>
      <c r="N136" s="28" t="n">
        <v>0</v>
      </c>
      <c r="O136" s="28" t="n">
        <v>0</v>
      </c>
      <c r="P136" s="28" t="n">
        <v>0</v>
      </c>
      <c r="Q136" s="28" t="n">
        <v>0</v>
      </c>
      <c r="R136" s="28" t="n">
        <v>0</v>
      </c>
      <c r="S136" s="28" t="n">
        <v>0</v>
      </c>
      <c r="T136" s="28" t="n">
        <v>0</v>
      </c>
      <c r="U136" s="94" t="n">
        <v>9750</v>
      </c>
      <c r="V136" s="28" t="n">
        <v>0</v>
      </c>
      <c r="W136" s="28" t="n">
        <v>0</v>
      </c>
      <c r="X136" s="28" t="n">
        <v>0</v>
      </c>
      <c r="Y136" s="95" t="n">
        <v>0</v>
      </c>
      <c r="Z136" s="7"/>
      <c r="AA136" s="95" t="n">
        <v>9750</v>
      </c>
      <c r="AB136" s="7"/>
      <c r="AC136" s="29" t="n">
        <v>0</v>
      </c>
      <c r="AD136" s="29" t="n">
        <v>0</v>
      </c>
      <c r="AE136" s="96" t="n">
        <v>0</v>
      </c>
      <c r="AF136" s="29" t="n">
        <v>0</v>
      </c>
      <c r="AG136" s="97" t="n">
        <v>9750</v>
      </c>
      <c r="AH136" s="96" t="n">
        <v>0</v>
      </c>
      <c r="AI136" s="97" t="n">
        <v>0</v>
      </c>
      <c r="AJ136" s="7"/>
      <c r="AK136" s="28" t="n">
        <v>0</v>
      </c>
      <c r="AL136" s="28" t="n">
        <v>9750</v>
      </c>
      <c r="AM136" s="28" t="n">
        <v>0</v>
      </c>
      <c r="AN136" s="94" t="n">
        <v>0</v>
      </c>
      <c r="AO136" s="28"/>
      <c r="AP136" s="69" t="n">
        <v>0</v>
      </c>
      <c r="AQ136" s="40" t="n">
        <v>1</v>
      </c>
      <c r="AR136" s="40" t="n">
        <v>0</v>
      </c>
      <c r="AS136" s="70" t="n">
        <v>0</v>
      </c>
      <c r="AT136" s="7"/>
    </row>
    <row r="137" customFormat="false" ht="12.75" hidden="false" customHeight="false" outlineLevel="0" collapsed="false">
      <c r="A137" s="31" t="s">
        <v>196</v>
      </c>
      <c r="B137" s="2" t="s">
        <v>100</v>
      </c>
      <c r="C137" s="7"/>
      <c r="D137" s="28" t="n">
        <v>40920</v>
      </c>
      <c r="E137" s="29" t="n">
        <f aca="false">D137-SUM(G137:Y137)</f>
        <v>0</v>
      </c>
      <c r="F137" s="7"/>
      <c r="G137" s="93" t="n">
        <v>23075</v>
      </c>
      <c r="H137" s="28" t="n">
        <v>0</v>
      </c>
      <c r="I137" s="28" t="n">
        <v>0</v>
      </c>
      <c r="J137" s="94" t="n">
        <v>0</v>
      </c>
      <c r="K137" s="28" t="n">
        <v>17845</v>
      </c>
      <c r="L137" s="28" t="n">
        <v>0</v>
      </c>
      <c r="M137" s="28" t="n">
        <v>0</v>
      </c>
      <c r="N137" s="28" t="n">
        <v>0</v>
      </c>
      <c r="O137" s="28" t="n">
        <v>0</v>
      </c>
      <c r="P137" s="28" t="n">
        <v>0</v>
      </c>
      <c r="Q137" s="28" t="n">
        <v>0</v>
      </c>
      <c r="R137" s="28" t="n">
        <v>0</v>
      </c>
      <c r="S137" s="28" t="n">
        <v>0</v>
      </c>
      <c r="T137" s="28" t="n">
        <v>0</v>
      </c>
      <c r="U137" s="94" t="n">
        <v>0</v>
      </c>
      <c r="V137" s="28" t="n">
        <v>0</v>
      </c>
      <c r="W137" s="28" t="n">
        <v>0</v>
      </c>
      <c r="X137" s="28" t="n">
        <v>0</v>
      </c>
      <c r="Y137" s="95" t="n">
        <v>0</v>
      </c>
      <c r="Z137" s="7"/>
      <c r="AA137" s="95" t="n">
        <v>40920</v>
      </c>
      <c r="AB137" s="7"/>
      <c r="AC137" s="29" t="n">
        <v>0</v>
      </c>
      <c r="AD137" s="29" t="n">
        <v>23075</v>
      </c>
      <c r="AE137" s="96" t="n">
        <v>0</v>
      </c>
      <c r="AF137" s="29" t="n">
        <v>17845</v>
      </c>
      <c r="AG137" s="97" t="n">
        <v>0</v>
      </c>
      <c r="AH137" s="96" t="n">
        <v>0</v>
      </c>
      <c r="AI137" s="97" t="n">
        <v>0</v>
      </c>
      <c r="AJ137" s="7"/>
      <c r="AK137" s="28" t="n">
        <v>23075</v>
      </c>
      <c r="AL137" s="28" t="n">
        <v>17845</v>
      </c>
      <c r="AM137" s="28" t="n">
        <v>0</v>
      </c>
      <c r="AN137" s="94" t="n">
        <v>0</v>
      </c>
      <c r="AO137" s="28"/>
      <c r="AP137" s="69" t="n">
        <v>0.563905180840665</v>
      </c>
      <c r="AQ137" s="40" t="n">
        <v>0.436094819159335</v>
      </c>
      <c r="AR137" s="40" t="n">
        <v>0</v>
      </c>
      <c r="AS137" s="70" t="n">
        <v>0</v>
      </c>
      <c r="AT137" s="7"/>
    </row>
    <row r="138" customFormat="false" ht="12.75" hidden="false" customHeight="false" outlineLevel="0" collapsed="false">
      <c r="A138" s="31" t="s">
        <v>197</v>
      </c>
      <c r="B138" s="2" t="s">
        <v>100</v>
      </c>
      <c r="C138" s="7"/>
      <c r="D138" s="28" t="n">
        <v>20460</v>
      </c>
      <c r="E138" s="29" t="n">
        <f aca="false">D138-SUM(G138:Y138)</f>
        <v>0</v>
      </c>
      <c r="F138" s="7"/>
      <c r="G138" s="93" t="n">
        <v>11537</v>
      </c>
      <c r="H138" s="28" t="n">
        <v>0</v>
      </c>
      <c r="I138" s="28" t="n">
        <v>0</v>
      </c>
      <c r="J138" s="94" t="n">
        <v>0</v>
      </c>
      <c r="K138" s="28" t="n">
        <v>0</v>
      </c>
      <c r="L138" s="28" t="n">
        <v>8923</v>
      </c>
      <c r="M138" s="28" t="n">
        <v>0</v>
      </c>
      <c r="N138" s="28" t="n">
        <v>0</v>
      </c>
      <c r="O138" s="28" t="n">
        <v>0</v>
      </c>
      <c r="P138" s="28" t="n">
        <v>0</v>
      </c>
      <c r="Q138" s="28" t="n">
        <v>0</v>
      </c>
      <c r="R138" s="28" t="n">
        <v>0</v>
      </c>
      <c r="S138" s="28" t="n">
        <v>0</v>
      </c>
      <c r="T138" s="28" t="n">
        <v>0</v>
      </c>
      <c r="U138" s="94" t="n">
        <v>0</v>
      </c>
      <c r="V138" s="28" t="n">
        <v>0</v>
      </c>
      <c r="W138" s="28" t="n">
        <v>0</v>
      </c>
      <c r="X138" s="28" t="n">
        <v>0</v>
      </c>
      <c r="Y138" s="95" t="n">
        <v>0</v>
      </c>
      <c r="Z138" s="7"/>
      <c r="AA138" s="95" t="n">
        <v>20460</v>
      </c>
      <c r="AB138" s="7"/>
      <c r="AC138" s="29" t="n">
        <v>0</v>
      </c>
      <c r="AD138" s="29" t="n">
        <v>11537</v>
      </c>
      <c r="AE138" s="96" t="n">
        <v>0</v>
      </c>
      <c r="AF138" s="29" t="n">
        <v>8923</v>
      </c>
      <c r="AG138" s="97" t="n">
        <v>0</v>
      </c>
      <c r="AH138" s="96" t="n">
        <v>0</v>
      </c>
      <c r="AI138" s="97" t="n">
        <v>0</v>
      </c>
      <c r="AJ138" s="7"/>
      <c r="AK138" s="28" t="n">
        <v>11537</v>
      </c>
      <c r="AL138" s="28" t="n">
        <v>8923</v>
      </c>
      <c r="AM138" s="28" t="n">
        <v>0</v>
      </c>
      <c r="AN138" s="94" t="n">
        <v>0</v>
      </c>
      <c r="AO138" s="28"/>
      <c r="AP138" s="69" t="n">
        <v>0.563880742913001</v>
      </c>
      <c r="AQ138" s="40" t="n">
        <v>0.436119257086999</v>
      </c>
      <c r="AR138" s="40" t="n">
        <v>0</v>
      </c>
      <c r="AS138" s="70" t="n">
        <v>0</v>
      </c>
      <c r="AT138" s="7"/>
    </row>
    <row r="139" customFormat="false" ht="12.75" hidden="false" customHeight="false" outlineLevel="0" collapsed="false">
      <c r="A139" s="31" t="s">
        <v>198</v>
      </c>
      <c r="B139" s="2" t="s">
        <v>100</v>
      </c>
      <c r="C139" s="7"/>
      <c r="D139" s="28" t="n">
        <v>40000</v>
      </c>
      <c r="E139" s="29" t="n">
        <f aca="false">D139-SUM(G139:Y139)</f>
        <v>0</v>
      </c>
      <c r="F139" s="7"/>
      <c r="G139" s="93" t="n">
        <v>0</v>
      </c>
      <c r="H139" s="28" t="n">
        <v>0</v>
      </c>
      <c r="I139" s="28" t="n">
        <v>0</v>
      </c>
      <c r="J139" s="94" t="n">
        <v>0</v>
      </c>
      <c r="K139" s="28" t="n">
        <v>0</v>
      </c>
      <c r="L139" s="28" t="n">
        <v>40000</v>
      </c>
      <c r="M139" s="28" t="n">
        <v>0</v>
      </c>
      <c r="N139" s="28" t="n">
        <v>0</v>
      </c>
      <c r="O139" s="28" t="n">
        <v>0</v>
      </c>
      <c r="P139" s="28" t="n">
        <v>0</v>
      </c>
      <c r="Q139" s="28" t="n">
        <v>0</v>
      </c>
      <c r="R139" s="28" t="n">
        <v>0</v>
      </c>
      <c r="S139" s="28" t="n">
        <v>0</v>
      </c>
      <c r="T139" s="28" t="n">
        <v>0</v>
      </c>
      <c r="U139" s="94" t="n">
        <v>0</v>
      </c>
      <c r="V139" s="28" t="n">
        <v>0</v>
      </c>
      <c r="W139" s="28" t="n">
        <v>0</v>
      </c>
      <c r="X139" s="28" t="n">
        <v>0</v>
      </c>
      <c r="Y139" s="95" t="n">
        <v>0</v>
      </c>
      <c r="Z139" s="7"/>
      <c r="AA139" s="95" t="n">
        <v>40000</v>
      </c>
      <c r="AB139" s="7"/>
      <c r="AC139" s="29" t="n">
        <v>0</v>
      </c>
      <c r="AD139" s="29" t="n">
        <v>0</v>
      </c>
      <c r="AE139" s="96" t="n">
        <v>0</v>
      </c>
      <c r="AF139" s="29" t="n">
        <v>40000</v>
      </c>
      <c r="AG139" s="97" t="n">
        <v>0</v>
      </c>
      <c r="AH139" s="96" t="n">
        <v>0</v>
      </c>
      <c r="AI139" s="97" t="n">
        <v>0</v>
      </c>
      <c r="AJ139" s="7"/>
      <c r="AK139" s="28" t="n">
        <v>0</v>
      </c>
      <c r="AL139" s="28" t="n">
        <v>40000</v>
      </c>
      <c r="AM139" s="28" t="n">
        <v>0</v>
      </c>
      <c r="AN139" s="94" t="n">
        <v>0</v>
      </c>
      <c r="AO139" s="28"/>
      <c r="AP139" s="69" t="n">
        <v>0</v>
      </c>
      <c r="AQ139" s="40" t="n">
        <v>1</v>
      </c>
      <c r="AR139" s="40" t="n">
        <v>0</v>
      </c>
      <c r="AS139" s="70" t="n">
        <v>0</v>
      </c>
      <c r="AT139" s="7"/>
    </row>
    <row r="140" customFormat="false" ht="12.75" hidden="false" customHeight="false" outlineLevel="0" collapsed="false">
      <c r="A140" s="31" t="s">
        <v>199</v>
      </c>
      <c r="B140" s="2" t="s">
        <v>100</v>
      </c>
      <c r="C140" s="7"/>
      <c r="D140" s="28" t="n">
        <v>10795</v>
      </c>
      <c r="E140" s="29" t="n">
        <f aca="false">D140-SUM(G140:Y140)</f>
        <v>0</v>
      </c>
      <c r="F140" s="7"/>
      <c r="G140" s="93" t="n">
        <v>0</v>
      </c>
      <c r="H140" s="28" t="n">
        <v>0</v>
      </c>
      <c r="I140" s="28" t="n">
        <v>0</v>
      </c>
      <c r="J140" s="94" t="n">
        <v>0</v>
      </c>
      <c r="K140" s="28" t="n">
        <v>0</v>
      </c>
      <c r="L140" s="28" t="n">
        <v>0</v>
      </c>
      <c r="M140" s="28" t="n">
        <v>0</v>
      </c>
      <c r="N140" s="28" t="n">
        <v>0</v>
      </c>
      <c r="O140" s="28" t="n">
        <v>0</v>
      </c>
      <c r="P140" s="28" t="n">
        <v>0</v>
      </c>
      <c r="Q140" s="28" t="n">
        <v>0</v>
      </c>
      <c r="R140" s="28" t="n">
        <v>0</v>
      </c>
      <c r="S140" s="28" t="n">
        <v>10795</v>
      </c>
      <c r="T140" s="28" t="n">
        <v>0</v>
      </c>
      <c r="U140" s="94" t="n">
        <v>0</v>
      </c>
      <c r="V140" s="28" t="n">
        <v>0</v>
      </c>
      <c r="W140" s="28" t="n">
        <v>0</v>
      </c>
      <c r="X140" s="28" t="n">
        <v>0</v>
      </c>
      <c r="Y140" s="95" t="n">
        <v>0</v>
      </c>
      <c r="Z140" s="7"/>
      <c r="AA140" s="95" t="n">
        <v>10795</v>
      </c>
      <c r="AB140" s="7"/>
      <c r="AC140" s="29" t="n">
        <v>0</v>
      </c>
      <c r="AD140" s="29" t="n">
        <v>0</v>
      </c>
      <c r="AE140" s="96" t="n">
        <v>0</v>
      </c>
      <c r="AF140" s="29" t="n">
        <v>10795</v>
      </c>
      <c r="AG140" s="97" t="n">
        <v>0</v>
      </c>
      <c r="AH140" s="96" t="n">
        <v>0</v>
      </c>
      <c r="AI140" s="97" t="n">
        <v>0</v>
      </c>
      <c r="AJ140" s="7"/>
      <c r="AK140" s="28" t="n">
        <v>0</v>
      </c>
      <c r="AL140" s="28" t="n">
        <v>10795</v>
      </c>
      <c r="AM140" s="28" t="n">
        <v>0</v>
      </c>
      <c r="AN140" s="94" t="n">
        <v>0</v>
      </c>
      <c r="AO140" s="28"/>
      <c r="AP140" s="69" t="n">
        <v>0</v>
      </c>
      <c r="AQ140" s="40" t="n">
        <v>1</v>
      </c>
      <c r="AR140" s="40" t="n">
        <v>0</v>
      </c>
      <c r="AS140" s="70" t="n">
        <v>0</v>
      </c>
      <c r="AT140" s="7"/>
    </row>
    <row r="141" customFormat="false" ht="12.75" hidden="false" customHeight="false" outlineLevel="0" collapsed="false">
      <c r="A141" s="31" t="s">
        <v>200</v>
      </c>
      <c r="B141" s="2" t="s">
        <v>100</v>
      </c>
      <c r="C141" s="7"/>
      <c r="D141" s="28" t="n">
        <v>3975</v>
      </c>
      <c r="E141" s="29" t="n">
        <f aca="false">D141-SUM(G141:Y141)</f>
        <v>0</v>
      </c>
      <c r="F141" s="7"/>
      <c r="G141" s="93" t="n">
        <v>0</v>
      </c>
      <c r="H141" s="28" t="n">
        <v>0</v>
      </c>
      <c r="I141" s="28" t="n">
        <v>0</v>
      </c>
      <c r="J141" s="94" t="n">
        <v>0</v>
      </c>
      <c r="K141" s="28" t="n">
        <v>0</v>
      </c>
      <c r="L141" s="28" t="n">
        <v>0</v>
      </c>
      <c r="M141" s="28" t="n">
        <v>0</v>
      </c>
      <c r="N141" s="28" t="n">
        <v>0</v>
      </c>
      <c r="O141" s="28" t="n">
        <v>0</v>
      </c>
      <c r="P141" s="28" t="n">
        <v>0</v>
      </c>
      <c r="Q141" s="28" t="n">
        <v>0</v>
      </c>
      <c r="R141" s="28" t="n">
        <v>3975</v>
      </c>
      <c r="S141" s="28" t="n">
        <v>0</v>
      </c>
      <c r="T141" s="28" t="n">
        <v>0</v>
      </c>
      <c r="U141" s="94" t="n">
        <v>0</v>
      </c>
      <c r="V141" s="28" t="n">
        <v>0</v>
      </c>
      <c r="W141" s="28" t="n">
        <v>0</v>
      </c>
      <c r="X141" s="28" t="n">
        <v>0</v>
      </c>
      <c r="Y141" s="95" t="n">
        <v>0</v>
      </c>
      <c r="Z141" s="7"/>
      <c r="AA141" s="95" t="n">
        <v>3975</v>
      </c>
      <c r="AB141" s="7"/>
      <c r="AC141" s="29" t="n">
        <v>0</v>
      </c>
      <c r="AD141" s="29" t="n">
        <v>0</v>
      </c>
      <c r="AE141" s="96" t="n">
        <v>3975</v>
      </c>
      <c r="AF141" s="29" t="n">
        <v>0</v>
      </c>
      <c r="AG141" s="97" t="n">
        <v>0</v>
      </c>
      <c r="AH141" s="96" t="n">
        <v>0</v>
      </c>
      <c r="AI141" s="97" t="n">
        <v>0</v>
      </c>
      <c r="AJ141" s="7"/>
      <c r="AK141" s="28" t="n">
        <v>0</v>
      </c>
      <c r="AL141" s="28" t="n">
        <v>3975</v>
      </c>
      <c r="AM141" s="28" t="n">
        <v>0</v>
      </c>
      <c r="AN141" s="94" t="n">
        <v>0</v>
      </c>
      <c r="AO141" s="28"/>
      <c r="AP141" s="69" t="n">
        <v>0</v>
      </c>
      <c r="AQ141" s="40" t="n">
        <v>1</v>
      </c>
      <c r="AR141" s="40" t="n">
        <v>0</v>
      </c>
      <c r="AS141" s="70" t="n">
        <v>0</v>
      </c>
      <c r="AT141" s="7"/>
    </row>
    <row r="142" customFormat="false" ht="12.75" hidden="false" customHeight="false" outlineLevel="0" collapsed="false">
      <c r="A142" s="31" t="s">
        <v>201</v>
      </c>
      <c r="B142" s="2" t="s">
        <v>100</v>
      </c>
      <c r="C142" s="7"/>
      <c r="D142" s="28" t="n">
        <v>8225</v>
      </c>
      <c r="E142" s="29" t="n">
        <f aca="false">D142-SUM(G142:Y142)</f>
        <v>0</v>
      </c>
      <c r="F142" s="7"/>
      <c r="G142" s="93" t="n">
        <v>0</v>
      </c>
      <c r="H142" s="28" t="n">
        <v>0</v>
      </c>
      <c r="I142" s="28" t="n">
        <v>0</v>
      </c>
      <c r="J142" s="94" t="n">
        <v>0</v>
      </c>
      <c r="K142" s="28" t="n">
        <v>8225</v>
      </c>
      <c r="L142" s="28" t="n">
        <v>0</v>
      </c>
      <c r="M142" s="28" t="n">
        <v>0</v>
      </c>
      <c r="N142" s="28" t="n">
        <v>0</v>
      </c>
      <c r="O142" s="28" t="n">
        <v>0</v>
      </c>
      <c r="P142" s="28" t="n">
        <v>0</v>
      </c>
      <c r="Q142" s="28" t="n">
        <v>0</v>
      </c>
      <c r="R142" s="28" t="n">
        <v>0</v>
      </c>
      <c r="S142" s="28" t="n">
        <v>0</v>
      </c>
      <c r="T142" s="28" t="n">
        <v>0</v>
      </c>
      <c r="U142" s="94" t="n">
        <v>0</v>
      </c>
      <c r="V142" s="28" t="n">
        <v>0</v>
      </c>
      <c r="W142" s="28" t="n">
        <v>0</v>
      </c>
      <c r="X142" s="28" t="n">
        <v>0</v>
      </c>
      <c r="Y142" s="95" t="n">
        <v>0</v>
      </c>
      <c r="Z142" s="7"/>
      <c r="AA142" s="95" t="n">
        <v>8225</v>
      </c>
      <c r="AB142" s="7"/>
      <c r="AC142" s="29" t="n">
        <v>0</v>
      </c>
      <c r="AD142" s="29" t="n">
        <v>0</v>
      </c>
      <c r="AE142" s="96" t="n">
        <v>0</v>
      </c>
      <c r="AF142" s="29" t="n">
        <v>8225</v>
      </c>
      <c r="AG142" s="97" t="n">
        <v>0</v>
      </c>
      <c r="AH142" s="96" t="n">
        <v>0</v>
      </c>
      <c r="AI142" s="97" t="n">
        <v>0</v>
      </c>
      <c r="AJ142" s="7"/>
      <c r="AK142" s="28" t="n">
        <v>0</v>
      </c>
      <c r="AL142" s="28" t="n">
        <v>8225</v>
      </c>
      <c r="AM142" s="28" t="n">
        <v>0</v>
      </c>
      <c r="AN142" s="94" t="n">
        <v>0</v>
      </c>
      <c r="AO142" s="28"/>
      <c r="AP142" s="69" t="n">
        <v>0</v>
      </c>
      <c r="AQ142" s="40" t="n">
        <v>1</v>
      </c>
      <c r="AR142" s="40" t="n">
        <v>0</v>
      </c>
      <c r="AS142" s="70" t="n">
        <v>0</v>
      </c>
      <c r="AT142" s="7"/>
    </row>
    <row r="143" customFormat="false" ht="12.75" hidden="false" customHeight="false" outlineLevel="0" collapsed="false">
      <c r="A143" s="31" t="s">
        <v>202</v>
      </c>
      <c r="B143" s="2" t="s">
        <v>100</v>
      </c>
      <c r="C143" s="7"/>
      <c r="D143" s="28" t="n">
        <v>3413</v>
      </c>
      <c r="E143" s="29" t="n">
        <f aca="false">D143-SUM(G143:Y143)</f>
        <v>0</v>
      </c>
      <c r="F143" s="7"/>
      <c r="G143" s="93" t="n">
        <v>0</v>
      </c>
      <c r="H143" s="28" t="n">
        <v>0</v>
      </c>
      <c r="I143" s="28" t="n">
        <v>0</v>
      </c>
      <c r="J143" s="94" t="n">
        <v>0</v>
      </c>
      <c r="K143" s="28" t="n">
        <v>0</v>
      </c>
      <c r="L143" s="28" t="n">
        <v>0</v>
      </c>
      <c r="M143" s="28" t="n">
        <v>0</v>
      </c>
      <c r="N143" s="28" t="n">
        <v>0</v>
      </c>
      <c r="O143" s="28" t="n">
        <v>0</v>
      </c>
      <c r="P143" s="28" t="n">
        <v>0</v>
      </c>
      <c r="Q143" s="28" t="n">
        <v>0</v>
      </c>
      <c r="R143" s="28" t="n">
        <v>3413</v>
      </c>
      <c r="S143" s="28" t="n">
        <v>0</v>
      </c>
      <c r="T143" s="28" t="n">
        <v>0</v>
      </c>
      <c r="U143" s="94" t="n">
        <v>0</v>
      </c>
      <c r="V143" s="28" t="n">
        <v>0</v>
      </c>
      <c r="W143" s="28" t="n">
        <v>0</v>
      </c>
      <c r="X143" s="28" t="n">
        <v>0</v>
      </c>
      <c r="Y143" s="95" t="n">
        <v>0</v>
      </c>
      <c r="Z143" s="7"/>
      <c r="AA143" s="95" t="n">
        <v>3413</v>
      </c>
      <c r="AB143" s="7"/>
      <c r="AC143" s="29" t="n">
        <v>0</v>
      </c>
      <c r="AD143" s="29" t="n">
        <v>0</v>
      </c>
      <c r="AE143" s="96" t="n">
        <v>3413</v>
      </c>
      <c r="AF143" s="29" t="n">
        <v>0</v>
      </c>
      <c r="AG143" s="97" t="n">
        <v>0</v>
      </c>
      <c r="AH143" s="96" t="n">
        <v>0</v>
      </c>
      <c r="AI143" s="97" t="n">
        <v>0</v>
      </c>
      <c r="AJ143" s="7"/>
      <c r="AK143" s="28" t="n">
        <v>0</v>
      </c>
      <c r="AL143" s="28" t="n">
        <v>3413</v>
      </c>
      <c r="AM143" s="28" t="n">
        <v>0</v>
      </c>
      <c r="AN143" s="94" t="n">
        <v>0</v>
      </c>
      <c r="AO143" s="28"/>
      <c r="AP143" s="69" t="n">
        <v>0</v>
      </c>
      <c r="AQ143" s="40" t="n">
        <v>1</v>
      </c>
      <c r="AR143" s="40" t="n">
        <v>0</v>
      </c>
      <c r="AS143" s="70" t="n">
        <v>0</v>
      </c>
      <c r="AT143" s="7"/>
    </row>
    <row r="144" customFormat="false" ht="12.75" hidden="false" customHeight="false" outlineLevel="0" collapsed="false">
      <c r="A144" s="31" t="s">
        <v>203</v>
      </c>
      <c r="B144" s="2" t="s">
        <v>204</v>
      </c>
      <c r="C144" s="7"/>
      <c r="D144" s="28" t="n">
        <v>5115</v>
      </c>
      <c r="E144" s="29" t="n">
        <f aca="false">D144-SUM(G144:Y144)</f>
        <v>0</v>
      </c>
      <c r="F144" s="7"/>
      <c r="G144" s="93" t="n">
        <v>5115</v>
      </c>
      <c r="H144" s="28" t="n">
        <v>0</v>
      </c>
      <c r="I144" s="28" t="n">
        <v>0</v>
      </c>
      <c r="J144" s="94" t="n">
        <v>0</v>
      </c>
      <c r="K144" s="28" t="n">
        <v>0</v>
      </c>
      <c r="L144" s="28" t="n">
        <v>0</v>
      </c>
      <c r="M144" s="28" t="n">
        <v>0</v>
      </c>
      <c r="N144" s="28" t="n">
        <v>0</v>
      </c>
      <c r="O144" s="28" t="n">
        <v>0</v>
      </c>
      <c r="P144" s="28" t="n">
        <v>0</v>
      </c>
      <c r="Q144" s="28" t="n">
        <v>0</v>
      </c>
      <c r="R144" s="28" t="n">
        <v>0</v>
      </c>
      <c r="S144" s="28" t="n">
        <v>0</v>
      </c>
      <c r="T144" s="28" t="n">
        <v>0</v>
      </c>
      <c r="U144" s="94" t="n">
        <v>0</v>
      </c>
      <c r="V144" s="28" t="n">
        <v>0</v>
      </c>
      <c r="W144" s="28" t="n">
        <v>0</v>
      </c>
      <c r="X144" s="28" t="n">
        <v>0</v>
      </c>
      <c r="Y144" s="95" t="n">
        <v>0</v>
      </c>
      <c r="Z144" s="7"/>
      <c r="AA144" s="95" t="n">
        <v>5115</v>
      </c>
      <c r="AB144" s="7"/>
      <c r="AC144" s="29" t="n">
        <v>0</v>
      </c>
      <c r="AD144" s="29" t="n">
        <v>5115</v>
      </c>
      <c r="AE144" s="96" t="n">
        <v>0</v>
      </c>
      <c r="AF144" s="29" t="n">
        <v>0</v>
      </c>
      <c r="AG144" s="97" t="n">
        <v>0</v>
      </c>
      <c r="AH144" s="96" t="n">
        <v>0</v>
      </c>
      <c r="AI144" s="97" t="n">
        <v>0</v>
      </c>
      <c r="AJ144" s="7"/>
      <c r="AK144" s="28" t="n">
        <v>5115</v>
      </c>
      <c r="AL144" s="28" t="n">
        <v>0</v>
      </c>
      <c r="AM144" s="28" t="n">
        <v>0</v>
      </c>
      <c r="AN144" s="94" t="n">
        <v>0</v>
      </c>
      <c r="AO144" s="28"/>
      <c r="AP144" s="69" t="n">
        <v>1</v>
      </c>
      <c r="AQ144" s="40" t="n">
        <v>0</v>
      </c>
      <c r="AR144" s="40" t="n">
        <v>0</v>
      </c>
      <c r="AS144" s="70" t="n">
        <v>0</v>
      </c>
      <c r="AT144" s="7"/>
    </row>
    <row r="145" customFormat="false" ht="12.75" hidden="false" customHeight="false" outlineLevel="0" collapsed="false">
      <c r="A145" s="31" t="s">
        <v>205</v>
      </c>
      <c r="B145" s="2" t="s">
        <v>23</v>
      </c>
      <c r="C145" s="7"/>
      <c r="D145" s="28" t="n">
        <v>30690</v>
      </c>
      <c r="E145" s="29" t="n">
        <f aca="false">D145-SUM(G145:Y145)</f>
        <v>0</v>
      </c>
      <c r="F145" s="7"/>
      <c r="G145" s="93" t="n">
        <v>17300</v>
      </c>
      <c r="H145" s="28" t="n">
        <v>0</v>
      </c>
      <c r="I145" s="28" t="n">
        <v>0</v>
      </c>
      <c r="J145" s="94" t="n">
        <v>0</v>
      </c>
      <c r="K145" s="28" t="n">
        <v>0</v>
      </c>
      <c r="L145" s="28" t="n">
        <v>0</v>
      </c>
      <c r="M145" s="28" t="n">
        <v>0</v>
      </c>
      <c r="N145" s="28" t="n">
        <v>0</v>
      </c>
      <c r="O145" s="28" t="n">
        <v>0</v>
      </c>
      <c r="P145" s="28" t="n">
        <v>0</v>
      </c>
      <c r="Q145" s="28" t="n">
        <v>0</v>
      </c>
      <c r="R145" s="28" t="n">
        <v>0</v>
      </c>
      <c r="S145" s="28" t="n">
        <v>0</v>
      </c>
      <c r="T145" s="28" t="n">
        <v>45</v>
      </c>
      <c r="U145" s="94" t="n">
        <v>13345</v>
      </c>
      <c r="V145" s="28" t="n">
        <v>0</v>
      </c>
      <c r="W145" s="28" t="n">
        <v>0</v>
      </c>
      <c r="X145" s="28" t="n">
        <v>0</v>
      </c>
      <c r="Y145" s="95" t="n">
        <v>0</v>
      </c>
      <c r="Z145" s="7"/>
      <c r="AA145" s="95" t="n">
        <v>30690</v>
      </c>
      <c r="AB145" s="7"/>
      <c r="AC145" s="29" t="n">
        <v>0</v>
      </c>
      <c r="AD145" s="29" t="n">
        <v>17300</v>
      </c>
      <c r="AE145" s="96" t="n">
        <v>0</v>
      </c>
      <c r="AF145" s="29" t="n">
        <v>0</v>
      </c>
      <c r="AG145" s="97" t="n">
        <v>13390</v>
      </c>
      <c r="AH145" s="96" t="n">
        <v>0</v>
      </c>
      <c r="AI145" s="97" t="n">
        <v>0</v>
      </c>
      <c r="AJ145" s="7"/>
      <c r="AK145" s="28" t="n">
        <v>17300</v>
      </c>
      <c r="AL145" s="28" t="n">
        <v>13390</v>
      </c>
      <c r="AM145" s="28" t="n">
        <v>0</v>
      </c>
      <c r="AN145" s="94" t="n">
        <v>0</v>
      </c>
      <c r="AO145" s="28"/>
      <c r="AP145" s="69" t="n">
        <v>0.563701531443467</v>
      </c>
      <c r="AQ145" s="40" t="n">
        <v>0.436298468556533</v>
      </c>
      <c r="AR145" s="40" t="n">
        <v>0</v>
      </c>
      <c r="AS145" s="70" t="n">
        <v>0</v>
      </c>
      <c r="AT145" s="7"/>
    </row>
    <row r="146" customFormat="false" ht="12.75" hidden="false" customHeight="false" outlineLevel="0" collapsed="false">
      <c r="A146" s="31" t="s">
        <v>206</v>
      </c>
      <c r="B146" s="2" t="s">
        <v>23</v>
      </c>
      <c r="C146" s="7"/>
      <c r="D146" s="28" t="n">
        <v>50000</v>
      </c>
      <c r="E146" s="29" t="n">
        <f aca="false">D146-SUM(G146:Y146)</f>
        <v>0</v>
      </c>
      <c r="F146" s="7"/>
      <c r="G146" s="93" t="n">
        <v>28195</v>
      </c>
      <c r="H146" s="28" t="n">
        <v>0</v>
      </c>
      <c r="I146" s="28" t="n">
        <v>0</v>
      </c>
      <c r="J146" s="94" t="n">
        <v>0</v>
      </c>
      <c r="K146" s="28" t="n">
        <v>0</v>
      </c>
      <c r="L146" s="28" t="n">
        <v>0</v>
      </c>
      <c r="M146" s="28" t="n">
        <v>0</v>
      </c>
      <c r="N146" s="28" t="n">
        <v>0</v>
      </c>
      <c r="O146" s="28" t="n">
        <v>0</v>
      </c>
      <c r="P146" s="28" t="n">
        <v>0</v>
      </c>
      <c r="Q146" s="28" t="n">
        <v>0</v>
      </c>
      <c r="R146" s="28" t="n">
        <v>0</v>
      </c>
      <c r="S146" s="28" t="n">
        <v>0</v>
      </c>
      <c r="T146" s="28" t="n">
        <v>1462</v>
      </c>
      <c r="U146" s="94" t="n">
        <v>20343</v>
      </c>
      <c r="V146" s="28" t="n">
        <v>0</v>
      </c>
      <c r="W146" s="28" t="n">
        <v>0</v>
      </c>
      <c r="X146" s="28" t="n">
        <v>0</v>
      </c>
      <c r="Y146" s="95" t="n">
        <v>0</v>
      </c>
      <c r="Z146" s="7"/>
      <c r="AA146" s="95" t="n">
        <v>50000</v>
      </c>
      <c r="AB146" s="7"/>
      <c r="AC146" s="29" t="n">
        <v>0</v>
      </c>
      <c r="AD146" s="29" t="n">
        <v>28195</v>
      </c>
      <c r="AE146" s="96" t="n">
        <v>0</v>
      </c>
      <c r="AF146" s="29" t="n">
        <v>0</v>
      </c>
      <c r="AG146" s="97" t="n">
        <v>21805</v>
      </c>
      <c r="AH146" s="96" t="n">
        <v>0</v>
      </c>
      <c r="AI146" s="97" t="n">
        <v>0</v>
      </c>
      <c r="AJ146" s="7"/>
      <c r="AK146" s="28" t="n">
        <v>28195</v>
      </c>
      <c r="AL146" s="28" t="n">
        <v>21805</v>
      </c>
      <c r="AM146" s="28" t="n">
        <v>0</v>
      </c>
      <c r="AN146" s="94" t="n">
        <v>0</v>
      </c>
      <c r="AO146" s="28"/>
      <c r="AP146" s="69" t="n">
        <v>0.5639</v>
      </c>
      <c r="AQ146" s="40" t="n">
        <v>0.4361</v>
      </c>
      <c r="AR146" s="40" t="n">
        <v>0</v>
      </c>
      <c r="AS146" s="70" t="n">
        <v>0</v>
      </c>
      <c r="AT146" s="7"/>
    </row>
    <row r="147" customFormat="false" ht="12.75" hidden="false" customHeight="false" outlineLevel="0" collapsed="false">
      <c r="A147" s="31" t="s">
        <v>207</v>
      </c>
      <c r="B147" s="2" t="s">
        <v>208</v>
      </c>
      <c r="C147" s="7"/>
      <c r="D147" s="28" t="n">
        <v>25575</v>
      </c>
      <c r="E147" s="29" t="n">
        <f aca="false">D147-SUM(G147:Y147)</f>
        <v>0</v>
      </c>
      <c r="F147" s="7"/>
      <c r="G147" s="93" t="n">
        <v>14422</v>
      </c>
      <c r="H147" s="28" t="n">
        <v>0</v>
      </c>
      <c r="I147" s="28" t="n">
        <v>0</v>
      </c>
      <c r="J147" s="94" t="n">
        <v>0</v>
      </c>
      <c r="K147" s="28" t="n">
        <v>11153</v>
      </c>
      <c r="L147" s="28" t="n">
        <v>0</v>
      </c>
      <c r="M147" s="28" t="n">
        <v>0</v>
      </c>
      <c r="N147" s="28" t="n">
        <v>0</v>
      </c>
      <c r="O147" s="28" t="n">
        <v>0</v>
      </c>
      <c r="P147" s="28" t="n">
        <v>0</v>
      </c>
      <c r="Q147" s="28" t="n">
        <v>0</v>
      </c>
      <c r="R147" s="28" t="n">
        <v>0</v>
      </c>
      <c r="S147" s="28" t="n">
        <v>0</v>
      </c>
      <c r="T147" s="28" t="n">
        <v>0</v>
      </c>
      <c r="U147" s="94" t="n">
        <v>0</v>
      </c>
      <c r="V147" s="28" t="n">
        <v>0</v>
      </c>
      <c r="W147" s="28" t="n">
        <v>0</v>
      </c>
      <c r="X147" s="28" t="n">
        <v>0</v>
      </c>
      <c r="Y147" s="95" t="n">
        <v>0</v>
      </c>
      <c r="Z147" s="7"/>
      <c r="AA147" s="95" t="n">
        <v>25575</v>
      </c>
      <c r="AB147" s="7"/>
      <c r="AC147" s="29" t="n">
        <v>0</v>
      </c>
      <c r="AD147" s="29" t="n">
        <v>14422</v>
      </c>
      <c r="AE147" s="96" t="n">
        <v>0</v>
      </c>
      <c r="AF147" s="29" t="n">
        <v>11153</v>
      </c>
      <c r="AG147" s="97" t="n">
        <v>0</v>
      </c>
      <c r="AH147" s="96" t="n">
        <v>0</v>
      </c>
      <c r="AI147" s="97" t="n">
        <v>0</v>
      </c>
      <c r="AJ147" s="7"/>
      <c r="AK147" s="28" t="n">
        <v>14422</v>
      </c>
      <c r="AL147" s="28" t="n">
        <v>11153</v>
      </c>
      <c r="AM147" s="28" t="n">
        <v>0</v>
      </c>
      <c r="AN147" s="94" t="n">
        <v>0</v>
      </c>
      <c r="AO147" s="28"/>
      <c r="AP147" s="69" t="n">
        <v>0.563910068426198</v>
      </c>
      <c r="AQ147" s="40" t="n">
        <v>0.436089931573803</v>
      </c>
      <c r="AR147" s="40" t="n">
        <v>0</v>
      </c>
      <c r="AS147" s="70" t="n">
        <v>0</v>
      </c>
      <c r="AT147" s="7"/>
    </row>
    <row r="148" customFormat="false" ht="12.75" hidden="false" customHeight="false" outlineLevel="0" collapsed="false">
      <c r="A148" s="31" t="s">
        <v>209</v>
      </c>
      <c r="B148" s="2" t="s">
        <v>210</v>
      </c>
      <c r="C148" s="7"/>
      <c r="D148" s="28" t="n">
        <v>12276</v>
      </c>
      <c r="E148" s="29" t="n">
        <f aca="false">D148-SUM(G148:Y148)</f>
        <v>362</v>
      </c>
      <c r="F148" s="7"/>
      <c r="G148" s="93" t="n">
        <v>6922</v>
      </c>
      <c r="H148" s="28" t="n">
        <v>0</v>
      </c>
      <c r="I148" s="28" t="n">
        <v>0</v>
      </c>
      <c r="J148" s="94" t="n">
        <v>0</v>
      </c>
      <c r="K148" s="28" t="n">
        <v>0</v>
      </c>
      <c r="L148" s="28" t="n">
        <v>0</v>
      </c>
      <c r="M148" s="28" t="n">
        <v>0</v>
      </c>
      <c r="N148" s="28" t="n">
        <v>0</v>
      </c>
      <c r="O148" s="28" t="n">
        <v>0</v>
      </c>
      <c r="P148" s="28" t="n">
        <v>0</v>
      </c>
      <c r="Q148" s="28" t="n">
        <v>0</v>
      </c>
      <c r="R148" s="28" t="n">
        <v>0</v>
      </c>
      <c r="S148" s="28" t="n">
        <v>0</v>
      </c>
      <c r="T148" s="28" t="n">
        <v>697</v>
      </c>
      <c r="U148" s="94" t="n">
        <v>4295</v>
      </c>
      <c r="V148" s="28" t="n">
        <v>0</v>
      </c>
      <c r="W148" s="28" t="n">
        <v>0</v>
      </c>
      <c r="X148" s="28" t="n">
        <v>0</v>
      </c>
      <c r="Y148" s="95" t="n">
        <v>0</v>
      </c>
      <c r="Z148" s="7"/>
      <c r="AA148" s="95" t="n">
        <v>11914</v>
      </c>
      <c r="AB148" s="7"/>
      <c r="AC148" s="29" t="n">
        <v>0</v>
      </c>
      <c r="AD148" s="29" t="n">
        <v>6922</v>
      </c>
      <c r="AE148" s="96" t="n">
        <v>0</v>
      </c>
      <c r="AF148" s="29" t="n">
        <v>0</v>
      </c>
      <c r="AG148" s="97" t="n">
        <v>4992</v>
      </c>
      <c r="AH148" s="96" t="n">
        <v>0</v>
      </c>
      <c r="AI148" s="97" t="n">
        <v>0</v>
      </c>
      <c r="AJ148" s="7"/>
      <c r="AK148" s="28" t="n">
        <v>6922</v>
      </c>
      <c r="AL148" s="28" t="n">
        <v>4992</v>
      </c>
      <c r="AM148" s="28" t="n">
        <v>0</v>
      </c>
      <c r="AN148" s="94" t="n">
        <v>0</v>
      </c>
      <c r="AO148" s="28"/>
      <c r="AP148" s="69" t="n">
        <v>0.563864450961225</v>
      </c>
      <c r="AQ148" s="40" t="n">
        <v>0.406647116324536</v>
      </c>
      <c r="AR148" s="40" t="n">
        <v>0</v>
      </c>
      <c r="AS148" s="70" t="n">
        <v>0</v>
      </c>
      <c r="AT148" s="7"/>
    </row>
    <row r="149" customFormat="false" ht="12.75" hidden="false" customHeight="false" outlineLevel="0" collapsed="false">
      <c r="A149" s="31" t="s">
        <v>211</v>
      </c>
      <c r="B149" s="2" t="s">
        <v>212</v>
      </c>
      <c r="C149" s="7"/>
      <c r="D149" s="28" t="n">
        <v>409</v>
      </c>
      <c r="E149" s="29" t="n">
        <f aca="false">D149-SUM(G149:Y149)</f>
        <v>0</v>
      </c>
      <c r="F149" s="7"/>
      <c r="G149" s="93" t="n">
        <v>0</v>
      </c>
      <c r="H149" s="28" t="n">
        <v>0</v>
      </c>
      <c r="I149" s="28" t="n">
        <v>0</v>
      </c>
      <c r="J149" s="94" t="n">
        <v>0</v>
      </c>
      <c r="K149" s="28" t="n">
        <v>0</v>
      </c>
      <c r="L149" s="28" t="n">
        <v>0</v>
      </c>
      <c r="M149" s="28" t="n">
        <v>0</v>
      </c>
      <c r="N149" s="28" t="n">
        <v>0</v>
      </c>
      <c r="O149" s="28" t="n">
        <v>0</v>
      </c>
      <c r="P149" s="28" t="n">
        <v>0</v>
      </c>
      <c r="Q149" s="28" t="n">
        <v>0</v>
      </c>
      <c r="R149" s="28" t="n">
        <v>0</v>
      </c>
      <c r="S149" s="28" t="n">
        <v>0</v>
      </c>
      <c r="T149" s="28" t="n">
        <v>0</v>
      </c>
      <c r="U149" s="94" t="n">
        <v>409</v>
      </c>
      <c r="V149" s="28" t="n">
        <v>0</v>
      </c>
      <c r="W149" s="28" t="n">
        <v>0</v>
      </c>
      <c r="X149" s="28" t="n">
        <v>0</v>
      </c>
      <c r="Y149" s="95" t="n">
        <v>0</v>
      </c>
      <c r="Z149" s="7"/>
      <c r="AA149" s="95" t="n">
        <v>409</v>
      </c>
      <c r="AB149" s="7"/>
      <c r="AC149" s="29" t="n">
        <v>0</v>
      </c>
      <c r="AD149" s="29" t="n">
        <v>0</v>
      </c>
      <c r="AE149" s="96" t="n">
        <v>0</v>
      </c>
      <c r="AF149" s="29" t="n">
        <v>0</v>
      </c>
      <c r="AG149" s="97" t="n">
        <v>409</v>
      </c>
      <c r="AH149" s="96" t="n">
        <v>0</v>
      </c>
      <c r="AI149" s="97" t="n">
        <v>0</v>
      </c>
      <c r="AJ149" s="7"/>
      <c r="AK149" s="28" t="n">
        <v>0</v>
      </c>
      <c r="AL149" s="28" t="n">
        <v>409</v>
      </c>
      <c r="AM149" s="28" t="n">
        <v>0</v>
      </c>
      <c r="AN149" s="94" t="n">
        <v>0</v>
      </c>
      <c r="AO149" s="28"/>
      <c r="AP149" s="69" t="n">
        <v>0</v>
      </c>
      <c r="AQ149" s="40" t="n">
        <v>1</v>
      </c>
      <c r="AR149" s="40" t="n">
        <v>0</v>
      </c>
      <c r="AS149" s="70" t="n">
        <v>0</v>
      </c>
      <c r="AT149" s="7"/>
    </row>
    <row r="150" customFormat="false" ht="12.75" hidden="false" customHeight="false" outlineLevel="0" collapsed="false">
      <c r="A150" s="31" t="s">
        <v>213</v>
      </c>
      <c r="B150" s="2" t="s">
        <v>154</v>
      </c>
      <c r="C150" s="7"/>
      <c r="D150" s="28" t="n">
        <v>176731</v>
      </c>
      <c r="E150" s="29" t="n">
        <f aca="false">D150-SUM(G150:Y150)</f>
        <v>5194</v>
      </c>
      <c r="F150" s="7"/>
      <c r="G150" s="93" t="n">
        <v>99661</v>
      </c>
      <c r="H150" s="28" t="n">
        <v>0</v>
      </c>
      <c r="I150" s="28" t="n">
        <v>0</v>
      </c>
      <c r="J150" s="94" t="n">
        <v>0</v>
      </c>
      <c r="K150" s="28" t="n">
        <v>0</v>
      </c>
      <c r="L150" s="28" t="n">
        <v>0</v>
      </c>
      <c r="M150" s="28" t="n">
        <v>0</v>
      </c>
      <c r="N150" s="28" t="n">
        <v>0</v>
      </c>
      <c r="O150" s="28" t="n">
        <v>0</v>
      </c>
      <c r="P150" s="28" t="n">
        <v>0</v>
      </c>
      <c r="Q150" s="28" t="n">
        <v>0</v>
      </c>
      <c r="R150" s="28" t="n">
        <v>0</v>
      </c>
      <c r="S150" s="28" t="n">
        <v>0</v>
      </c>
      <c r="T150" s="28" t="n">
        <v>10027</v>
      </c>
      <c r="U150" s="94" t="n">
        <v>61849</v>
      </c>
      <c r="V150" s="28" t="n">
        <v>0</v>
      </c>
      <c r="W150" s="28" t="n">
        <v>0</v>
      </c>
      <c r="X150" s="28" t="n">
        <v>0</v>
      </c>
      <c r="Y150" s="95" t="n">
        <v>0</v>
      </c>
      <c r="Z150" s="7"/>
      <c r="AA150" s="95" t="n">
        <v>171537</v>
      </c>
      <c r="AB150" s="7"/>
      <c r="AC150" s="29" t="n">
        <v>0</v>
      </c>
      <c r="AD150" s="29" t="n">
        <v>99661</v>
      </c>
      <c r="AE150" s="96" t="n">
        <v>0</v>
      </c>
      <c r="AF150" s="29" t="n">
        <v>0</v>
      </c>
      <c r="AG150" s="97" t="n">
        <v>71876</v>
      </c>
      <c r="AH150" s="96" t="n">
        <v>0</v>
      </c>
      <c r="AI150" s="97" t="n">
        <v>0</v>
      </c>
      <c r="AJ150" s="7"/>
      <c r="AK150" s="28" t="n">
        <v>99661</v>
      </c>
      <c r="AL150" s="28" t="n">
        <v>71876</v>
      </c>
      <c r="AM150" s="28" t="n">
        <v>0</v>
      </c>
      <c r="AN150" s="94" t="n">
        <v>0</v>
      </c>
      <c r="AO150" s="28"/>
      <c r="AP150" s="69" t="n">
        <v>0.563913518284851</v>
      </c>
      <c r="AQ150" s="40" t="n">
        <v>0.40669718385569</v>
      </c>
      <c r="AR150" s="40" t="n">
        <v>0</v>
      </c>
      <c r="AS150" s="70" t="n">
        <v>0</v>
      </c>
      <c r="AT150" s="7"/>
    </row>
    <row r="151" customFormat="false" ht="12.75" hidden="false" customHeight="false" outlineLevel="0" collapsed="false">
      <c r="A151" s="31" t="s">
        <v>214</v>
      </c>
      <c r="B151" s="2" t="s">
        <v>215</v>
      </c>
      <c r="C151" s="7"/>
      <c r="D151" s="28" t="n">
        <v>1490</v>
      </c>
      <c r="E151" s="29" t="n">
        <f aca="false">D151-SUM(G151:Y151)</f>
        <v>0</v>
      </c>
      <c r="F151" s="7"/>
      <c r="G151" s="93" t="n">
        <v>835</v>
      </c>
      <c r="H151" s="28" t="n">
        <v>0</v>
      </c>
      <c r="I151" s="28" t="n">
        <v>0</v>
      </c>
      <c r="J151" s="94" t="n">
        <v>0</v>
      </c>
      <c r="K151" s="28" t="n">
        <v>0</v>
      </c>
      <c r="L151" s="28" t="n">
        <v>0</v>
      </c>
      <c r="M151" s="28" t="n">
        <v>0</v>
      </c>
      <c r="N151" s="28" t="n">
        <v>0</v>
      </c>
      <c r="O151" s="28" t="n">
        <v>0</v>
      </c>
      <c r="P151" s="28" t="n">
        <v>0</v>
      </c>
      <c r="Q151" s="28" t="n">
        <v>0</v>
      </c>
      <c r="R151" s="28" t="n">
        <v>0</v>
      </c>
      <c r="S151" s="28" t="n">
        <v>0</v>
      </c>
      <c r="T151" s="28" t="n">
        <v>0</v>
      </c>
      <c r="U151" s="94" t="n">
        <v>655</v>
      </c>
      <c r="V151" s="28" t="n">
        <v>0</v>
      </c>
      <c r="W151" s="28" t="n">
        <v>0</v>
      </c>
      <c r="X151" s="28" t="n">
        <v>0</v>
      </c>
      <c r="Y151" s="95" t="n">
        <v>0</v>
      </c>
      <c r="Z151" s="7"/>
      <c r="AA151" s="95" t="n">
        <v>1490</v>
      </c>
      <c r="AB151" s="7"/>
      <c r="AC151" s="29" t="n">
        <v>0</v>
      </c>
      <c r="AD151" s="29" t="n">
        <v>835</v>
      </c>
      <c r="AE151" s="96" t="n">
        <v>0</v>
      </c>
      <c r="AF151" s="29" t="n">
        <v>0</v>
      </c>
      <c r="AG151" s="97" t="n">
        <v>655</v>
      </c>
      <c r="AH151" s="96" t="n">
        <v>0</v>
      </c>
      <c r="AI151" s="97" t="n">
        <v>0</v>
      </c>
      <c r="AJ151" s="7"/>
      <c r="AK151" s="28" t="n">
        <v>835</v>
      </c>
      <c r="AL151" s="28" t="n">
        <v>655</v>
      </c>
      <c r="AM151" s="28" t="n">
        <v>0</v>
      </c>
      <c r="AN151" s="94" t="n">
        <v>0</v>
      </c>
      <c r="AO151" s="28"/>
      <c r="AP151" s="69" t="n">
        <v>0.560402684563758</v>
      </c>
      <c r="AQ151" s="40" t="n">
        <v>0.439597315436242</v>
      </c>
      <c r="AR151" s="40" t="n">
        <v>0</v>
      </c>
      <c r="AS151" s="70" t="n">
        <v>0</v>
      </c>
      <c r="AT151" s="7"/>
    </row>
    <row r="152" customFormat="false" ht="12.75" hidden="false" customHeight="false" outlineLevel="0" collapsed="false">
      <c r="A152" s="31"/>
      <c r="B152" s="36" t="s">
        <v>34</v>
      </c>
      <c r="C152" s="7"/>
      <c r="D152" s="33" t="n">
        <f aca="false">SUM(D128:D151)</f>
        <v>908459</v>
      </c>
      <c r="E152" s="33" t="n">
        <f aca="false">SUM(E128:E151)</f>
        <v>5959</v>
      </c>
      <c r="F152" s="7"/>
      <c r="G152" s="34" t="n">
        <f aca="false">SUM(G128:G151)</f>
        <v>384376</v>
      </c>
      <c r="H152" s="33" t="n">
        <f aca="false">SUM(H128:H151)</f>
        <v>0</v>
      </c>
      <c r="I152" s="33" t="n">
        <f aca="false">SUM(I128:I151)</f>
        <v>249191</v>
      </c>
      <c r="J152" s="35" t="n">
        <f aca="false">SUM(J128:J151)</f>
        <v>0</v>
      </c>
      <c r="K152" s="33" t="n">
        <f aca="false">SUM(K128:K151)</f>
        <v>38208</v>
      </c>
      <c r="L152" s="33" t="n">
        <f aca="false">SUM(L128:L151)</f>
        <v>58407</v>
      </c>
      <c r="M152" s="33" t="n">
        <f aca="false">SUM(M128:M151)</f>
        <v>6943</v>
      </c>
      <c r="N152" s="33" t="n">
        <f aca="false">SUM(N128:N151)</f>
        <v>0</v>
      </c>
      <c r="O152" s="33" t="n">
        <f aca="false">SUM(O128:O151)</f>
        <v>0</v>
      </c>
      <c r="P152" s="33" t="n">
        <f aca="false">SUM(P128:P151)</f>
        <v>0</v>
      </c>
      <c r="Q152" s="33" t="n">
        <f aca="false">SUM(Q128:Q151)</f>
        <v>0</v>
      </c>
      <c r="R152" s="33" t="n">
        <f aca="false">SUM(R128:R151)</f>
        <v>7388</v>
      </c>
      <c r="S152" s="33" t="n">
        <f aca="false">SUM(S128:S151)</f>
        <v>10795</v>
      </c>
      <c r="T152" s="33" t="n">
        <f aca="false">SUM(T128:T151)</f>
        <v>12979</v>
      </c>
      <c r="U152" s="35" t="n">
        <f aca="false">SUM(U128:U151)</f>
        <v>134213</v>
      </c>
      <c r="V152" s="33" t="n">
        <f aca="false">SUM(V128:V151)</f>
        <v>0</v>
      </c>
      <c r="W152" s="33" t="n">
        <f aca="false">SUM(W128:W151)</f>
        <v>0</v>
      </c>
      <c r="X152" s="33" t="n">
        <f aca="false">SUM(X128:X151)</f>
        <v>0</v>
      </c>
      <c r="Y152" s="98" t="n">
        <f aca="false">SUM(Y128:Y151)</f>
        <v>0</v>
      </c>
      <c r="Z152" s="7"/>
      <c r="AA152" s="98" t="n">
        <f aca="false">SUM(AA128:AA151)</f>
        <v>902500</v>
      </c>
      <c r="AB152" s="7"/>
      <c r="AC152" s="33" t="n">
        <f aca="false">SUM(AC128:AC151)</f>
        <v>249191</v>
      </c>
      <c r="AD152" s="33" t="n">
        <f aca="false">SUM(AD128:AD151)</f>
        <v>384376</v>
      </c>
      <c r="AE152" s="34" t="n">
        <f aca="false">SUM(AE128:AE151)</f>
        <v>7388</v>
      </c>
      <c r="AF152" s="33" t="n">
        <f aca="false">SUM(AF128:AF151)</f>
        <v>114353</v>
      </c>
      <c r="AG152" s="35" t="n">
        <f aca="false">SUM(AG128:AG151)</f>
        <v>147192</v>
      </c>
      <c r="AH152" s="34" t="n">
        <f aca="false">SUM(AH128:AH151)</f>
        <v>0</v>
      </c>
      <c r="AI152" s="35" t="n">
        <f aca="false">SUM(AI128:AI151)</f>
        <v>0</v>
      </c>
      <c r="AJ152" s="7"/>
      <c r="AK152" s="33" t="n">
        <f aca="false">SUM(AK128:AK151)</f>
        <v>633567</v>
      </c>
      <c r="AL152" s="33" t="n">
        <f aca="false">SUM(AL128:AL151)</f>
        <v>268933</v>
      </c>
      <c r="AM152" s="33" t="n">
        <f aca="false">SUM(AM128:AM151)</f>
        <v>0</v>
      </c>
      <c r="AN152" s="35" t="n">
        <f aca="false">SUM(AN128:AN151)</f>
        <v>0</v>
      </c>
      <c r="AO152" s="28"/>
      <c r="AP152" s="69"/>
      <c r="AS152" s="70"/>
      <c r="AT152" s="7"/>
    </row>
    <row r="153" customFormat="false" ht="12.75" hidden="false" customHeight="false" outlineLevel="0" collapsed="false">
      <c r="A153" s="31"/>
      <c r="C153" s="7"/>
      <c r="D153" s="28"/>
      <c r="E153" s="29"/>
      <c r="F153" s="7"/>
      <c r="G153" s="93"/>
      <c r="H153" s="28"/>
      <c r="I153" s="28"/>
      <c r="J153" s="94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94"/>
      <c r="V153" s="28"/>
      <c r="W153" s="28"/>
      <c r="X153" s="28"/>
      <c r="Y153" s="95"/>
      <c r="Z153" s="7"/>
      <c r="AA153" s="95"/>
      <c r="AB153" s="7"/>
      <c r="AC153" s="29"/>
      <c r="AD153" s="29"/>
      <c r="AE153" s="96"/>
      <c r="AF153" s="29"/>
      <c r="AG153" s="97"/>
      <c r="AH153" s="96"/>
      <c r="AI153" s="97"/>
      <c r="AJ153" s="7"/>
      <c r="AK153" s="28"/>
      <c r="AL153" s="28"/>
      <c r="AM153" s="28"/>
      <c r="AN153" s="94"/>
      <c r="AO153" s="28"/>
      <c r="AP153" s="69"/>
      <c r="AS153" s="70"/>
      <c r="AT153" s="7"/>
    </row>
    <row r="154" customFormat="false" ht="12.75" hidden="false" customHeight="false" outlineLevel="0" collapsed="false">
      <c r="A154" s="37" t="s">
        <v>216</v>
      </c>
      <c r="C154" s="7"/>
      <c r="D154" s="28"/>
      <c r="E154" s="29"/>
      <c r="F154" s="7"/>
      <c r="G154" s="93"/>
      <c r="H154" s="28"/>
      <c r="I154" s="28"/>
      <c r="J154" s="94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94"/>
      <c r="V154" s="28"/>
      <c r="W154" s="28"/>
      <c r="X154" s="28"/>
      <c r="Y154" s="95"/>
      <c r="Z154" s="7"/>
      <c r="AA154" s="95"/>
      <c r="AB154" s="7"/>
      <c r="AC154" s="29"/>
      <c r="AD154" s="29"/>
      <c r="AE154" s="96"/>
      <c r="AF154" s="29"/>
      <c r="AG154" s="97"/>
      <c r="AH154" s="96"/>
      <c r="AI154" s="97"/>
      <c r="AJ154" s="7"/>
      <c r="AK154" s="28"/>
      <c r="AL154" s="28"/>
      <c r="AM154" s="28"/>
      <c r="AN154" s="94"/>
      <c r="AO154" s="28"/>
      <c r="AP154" s="69"/>
      <c r="AS154" s="70"/>
      <c r="AT154" s="7"/>
    </row>
    <row r="155" customFormat="false" ht="12.75" hidden="false" customHeight="false" outlineLevel="0" collapsed="false">
      <c r="A155" s="31" t="s">
        <v>217</v>
      </c>
      <c r="B155" s="2" t="s">
        <v>218</v>
      </c>
      <c r="C155" s="7"/>
      <c r="D155" s="28" t="n">
        <v>1951</v>
      </c>
      <c r="E155" s="29" t="n">
        <f aca="false">D155-SUM(G155:Y155)</f>
        <v>0</v>
      </c>
      <c r="F155" s="7"/>
      <c r="G155" s="93" t="n">
        <v>494</v>
      </c>
      <c r="H155" s="28" t="n">
        <v>1292</v>
      </c>
      <c r="I155" s="28" t="n">
        <v>0</v>
      </c>
      <c r="J155" s="94" t="n">
        <v>0</v>
      </c>
      <c r="K155" s="28" t="n">
        <v>137</v>
      </c>
      <c r="L155" s="28" t="n">
        <v>0</v>
      </c>
      <c r="M155" s="28" t="n">
        <v>0</v>
      </c>
      <c r="N155" s="28" t="n">
        <v>0</v>
      </c>
      <c r="O155" s="28" t="n">
        <v>0</v>
      </c>
      <c r="P155" s="28" t="n">
        <v>0</v>
      </c>
      <c r="Q155" s="28" t="n">
        <v>0</v>
      </c>
      <c r="R155" s="28" t="n">
        <v>3</v>
      </c>
      <c r="S155" s="28" t="n">
        <v>0</v>
      </c>
      <c r="T155" s="28" t="n">
        <v>0</v>
      </c>
      <c r="U155" s="94" t="n">
        <v>25</v>
      </c>
      <c r="V155" s="28" t="n">
        <v>0</v>
      </c>
      <c r="W155" s="28" t="n">
        <v>0</v>
      </c>
      <c r="X155" s="28" t="n">
        <v>0</v>
      </c>
      <c r="Y155" s="95" t="n">
        <v>0</v>
      </c>
      <c r="Z155" s="7"/>
      <c r="AA155" s="95" t="n">
        <v>1951</v>
      </c>
      <c r="AB155" s="7"/>
      <c r="AC155" s="29" t="n">
        <v>1292</v>
      </c>
      <c r="AD155" s="29" t="n">
        <v>494</v>
      </c>
      <c r="AE155" s="96" t="n">
        <v>3</v>
      </c>
      <c r="AF155" s="29" t="n">
        <v>137</v>
      </c>
      <c r="AG155" s="97" t="n">
        <v>25</v>
      </c>
      <c r="AH155" s="96" t="n">
        <v>0</v>
      </c>
      <c r="AI155" s="97" t="n">
        <v>0</v>
      </c>
      <c r="AJ155" s="7"/>
      <c r="AK155" s="28" t="n">
        <v>1786</v>
      </c>
      <c r="AL155" s="28" t="n">
        <v>165</v>
      </c>
      <c r="AM155" s="28" t="n">
        <v>0</v>
      </c>
      <c r="AN155" s="94" t="n">
        <v>0</v>
      </c>
      <c r="AO155" s="28"/>
      <c r="AP155" s="69" t="n">
        <v>0.915427985648386</v>
      </c>
      <c r="AQ155" s="40" t="n">
        <v>0.0845720143516146</v>
      </c>
      <c r="AR155" s="40" t="n">
        <v>0</v>
      </c>
      <c r="AS155" s="70" t="n">
        <v>0</v>
      </c>
      <c r="AT155" s="7"/>
    </row>
    <row r="156" customFormat="false" ht="12.75" hidden="false" customHeight="false" outlineLevel="0" collapsed="false">
      <c r="A156" s="31" t="s">
        <v>219</v>
      </c>
      <c r="B156" s="2" t="s">
        <v>220</v>
      </c>
      <c r="C156" s="7"/>
      <c r="D156" s="28" t="n">
        <v>1329</v>
      </c>
      <c r="E156" s="29" t="n">
        <f aca="false">D156-SUM(G156:Y156)</f>
        <v>0</v>
      </c>
      <c r="F156" s="7"/>
      <c r="G156" s="93" t="n">
        <v>74</v>
      </c>
      <c r="H156" s="28" t="n">
        <v>1255</v>
      </c>
      <c r="I156" s="28" t="n">
        <v>0</v>
      </c>
      <c r="J156" s="94" t="n">
        <v>0</v>
      </c>
      <c r="K156" s="28" t="n">
        <v>0</v>
      </c>
      <c r="L156" s="28" t="n">
        <v>0</v>
      </c>
      <c r="M156" s="28" t="n">
        <v>0</v>
      </c>
      <c r="N156" s="28" t="n">
        <v>0</v>
      </c>
      <c r="O156" s="28" t="n">
        <v>0</v>
      </c>
      <c r="P156" s="28" t="n">
        <v>0</v>
      </c>
      <c r="Q156" s="28" t="n">
        <v>0</v>
      </c>
      <c r="R156" s="28" t="n">
        <v>0</v>
      </c>
      <c r="S156" s="28" t="n">
        <v>0</v>
      </c>
      <c r="T156" s="28" t="n">
        <v>0</v>
      </c>
      <c r="U156" s="94" t="n">
        <v>0</v>
      </c>
      <c r="V156" s="28" t="n">
        <v>0</v>
      </c>
      <c r="W156" s="28" t="n">
        <v>0</v>
      </c>
      <c r="X156" s="28" t="n">
        <v>0</v>
      </c>
      <c r="Y156" s="95" t="n">
        <v>0</v>
      </c>
      <c r="Z156" s="7"/>
      <c r="AA156" s="95" t="n">
        <v>1329</v>
      </c>
      <c r="AB156" s="7"/>
      <c r="AC156" s="29" t="n">
        <v>1255</v>
      </c>
      <c r="AD156" s="29" t="n">
        <v>74</v>
      </c>
      <c r="AE156" s="96" t="n">
        <v>0</v>
      </c>
      <c r="AF156" s="29" t="n">
        <v>0</v>
      </c>
      <c r="AG156" s="97" t="n">
        <v>0</v>
      </c>
      <c r="AH156" s="96" t="n">
        <v>0</v>
      </c>
      <c r="AI156" s="97" t="n">
        <v>0</v>
      </c>
      <c r="AJ156" s="7"/>
      <c r="AK156" s="28" t="n">
        <v>1329</v>
      </c>
      <c r="AL156" s="28" t="n">
        <v>0</v>
      </c>
      <c r="AM156" s="28" t="n">
        <v>0</v>
      </c>
      <c r="AN156" s="94" t="n">
        <v>0</v>
      </c>
      <c r="AO156" s="28"/>
      <c r="AP156" s="69" t="n">
        <v>1</v>
      </c>
      <c r="AQ156" s="40" t="n">
        <v>0</v>
      </c>
      <c r="AR156" s="40" t="n">
        <v>0</v>
      </c>
      <c r="AS156" s="70" t="n">
        <v>0</v>
      </c>
      <c r="AT156" s="7"/>
    </row>
    <row r="157" customFormat="false" ht="12.75" hidden="false" customHeight="false" outlineLevel="0" collapsed="false">
      <c r="A157" s="31" t="s">
        <v>221</v>
      </c>
      <c r="B157" s="2" t="s">
        <v>222</v>
      </c>
      <c r="C157" s="7"/>
      <c r="D157" s="28" t="n">
        <v>929</v>
      </c>
      <c r="E157" s="29" t="n">
        <f aca="false">D157-SUM(G157:Y157)</f>
        <v>0</v>
      </c>
      <c r="F157" s="7"/>
      <c r="G157" s="93" t="n">
        <v>452</v>
      </c>
      <c r="H157" s="28" t="n">
        <v>429</v>
      </c>
      <c r="I157" s="28" t="n">
        <v>0</v>
      </c>
      <c r="J157" s="94" t="n">
        <v>0</v>
      </c>
      <c r="K157" s="28" t="n">
        <v>48</v>
      </c>
      <c r="L157" s="28" t="n">
        <v>0</v>
      </c>
      <c r="M157" s="28" t="n">
        <v>0</v>
      </c>
      <c r="N157" s="28" t="n">
        <v>0</v>
      </c>
      <c r="O157" s="28" t="n">
        <v>0</v>
      </c>
      <c r="P157" s="28" t="n">
        <v>0</v>
      </c>
      <c r="Q157" s="28" t="n">
        <v>0</v>
      </c>
      <c r="R157" s="28" t="n">
        <v>0</v>
      </c>
      <c r="S157" s="28" t="n">
        <v>0</v>
      </c>
      <c r="T157" s="28" t="n">
        <v>0</v>
      </c>
      <c r="U157" s="94" t="n">
        <v>0</v>
      </c>
      <c r="V157" s="28" t="n">
        <v>0</v>
      </c>
      <c r="W157" s="28" t="n">
        <v>0</v>
      </c>
      <c r="X157" s="28" t="n">
        <v>0</v>
      </c>
      <c r="Y157" s="95" t="n">
        <v>0</v>
      </c>
      <c r="Z157" s="7"/>
      <c r="AA157" s="95" t="n">
        <v>929</v>
      </c>
      <c r="AB157" s="7"/>
      <c r="AC157" s="29" t="n">
        <v>429</v>
      </c>
      <c r="AD157" s="29" t="n">
        <v>452</v>
      </c>
      <c r="AE157" s="96" t="n">
        <v>0</v>
      </c>
      <c r="AF157" s="29" t="n">
        <v>48</v>
      </c>
      <c r="AG157" s="97" t="n">
        <v>0</v>
      </c>
      <c r="AH157" s="96" t="n">
        <v>0</v>
      </c>
      <c r="AI157" s="97" t="n">
        <v>0</v>
      </c>
      <c r="AJ157" s="7"/>
      <c r="AK157" s="28" t="n">
        <v>881</v>
      </c>
      <c r="AL157" s="28" t="n">
        <v>48</v>
      </c>
      <c r="AM157" s="28" t="n">
        <v>0</v>
      </c>
      <c r="AN157" s="94" t="n">
        <v>0</v>
      </c>
      <c r="AO157" s="28"/>
      <c r="AP157" s="69" t="n">
        <v>0.948331539289559</v>
      </c>
      <c r="AQ157" s="40" t="n">
        <v>0.0516684607104413</v>
      </c>
      <c r="AR157" s="40" t="n">
        <v>0</v>
      </c>
      <c r="AS157" s="70" t="n">
        <v>0</v>
      </c>
      <c r="AT157" s="7"/>
    </row>
    <row r="158" customFormat="false" ht="12.75" hidden="false" customHeight="false" outlineLevel="0" collapsed="false">
      <c r="A158" s="31" t="s">
        <v>223</v>
      </c>
      <c r="B158" s="2" t="s">
        <v>224</v>
      </c>
      <c r="C158" s="7"/>
      <c r="D158" s="28" t="n">
        <v>770</v>
      </c>
      <c r="E158" s="29" t="n">
        <f aca="false">D158-SUM(G158:Y158)</f>
        <v>0</v>
      </c>
      <c r="F158" s="7"/>
      <c r="G158" s="93" t="n">
        <v>0</v>
      </c>
      <c r="H158" s="28" t="n">
        <v>0</v>
      </c>
      <c r="I158" s="28" t="n">
        <v>0</v>
      </c>
      <c r="J158" s="94" t="n">
        <v>0</v>
      </c>
      <c r="K158" s="28" t="n">
        <v>735</v>
      </c>
      <c r="L158" s="28" t="n">
        <v>0</v>
      </c>
      <c r="M158" s="28" t="n">
        <v>0</v>
      </c>
      <c r="N158" s="28" t="n">
        <v>0</v>
      </c>
      <c r="O158" s="28" t="n">
        <v>0</v>
      </c>
      <c r="P158" s="28" t="n">
        <v>0</v>
      </c>
      <c r="Q158" s="28" t="n">
        <v>0</v>
      </c>
      <c r="R158" s="28" t="n">
        <v>35</v>
      </c>
      <c r="S158" s="28" t="n">
        <v>0</v>
      </c>
      <c r="T158" s="28" t="n">
        <v>0</v>
      </c>
      <c r="U158" s="94" t="n">
        <v>0</v>
      </c>
      <c r="V158" s="28" t="n">
        <v>0</v>
      </c>
      <c r="W158" s="28" t="n">
        <v>0</v>
      </c>
      <c r="X158" s="28" t="n">
        <v>0</v>
      </c>
      <c r="Y158" s="95" t="n">
        <v>0</v>
      </c>
      <c r="Z158" s="7"/>
      <c r="AA158" s="95" t="n">
        <v>770</v>
      </c>
      <c r="AB158" s="7"/>
      <c r="AC158" s="29" t="n">
        <v>0</v>
      </c>
      <c r="AD158" s="29" t="n">
        <v>0</v>
      </c>
      <c r="AE158" s="96" t="n">
        <v>35</v>
      </c>
      <c r="AF158" s="29" t="n">
        <v>735</v>
      </c>
      <c r="AG158" s="97" t="n">
        <v>0</v>
      </c>
      <c r="AH158" s="96" t="n">
        <v>0</v>
      </c>
      <c r="AI158" s="97" t="n">
        <v>0</v>
      </c>
      <c r="AJ158" s="7"/>
      <c r="AK158" s="28" t="n">
        <v>0</v>
      </c>
      <c r="AL158" s="28" t="n">
        <v>770</v>
      </c>
      <c r="AM158" s="28" t="n">
        <v>0</v>
      </c>
      <c r="AN158" s="94" t="n">
        <v>0</v>
      </c>
      <c r="AO158" s="28"/>
      <c r="AP158" s="69" t="n">
        <v>0</v>
      </c>
      <c r="AQ158" s="40" t="n">
        <v>1</v>
      </c>
      <c r="AR158" s="40" t="n">
        <v>0</v>
      </c>
      <c r="AS158" s="70" t="n">
        <v>0</v>
      </c>
      <c r="AT158" s="7"/>
    </row>
    <row r="159" customFormat="false" ht="12.75" hidden="false" customHeight="false" outlineLevel="0" collapsed="false">
      <c r="A159" s="31" t="s">
        <v>225</v>
      </c>
      <c r="B159" s="2" t="s">
        <v>226</v>
      </c>
      <c r="C159" s="7"/>
      <c r="D159" s="28" t="n">
        <v>2709</v>
      </c>
      <c r="E159" s="29" t="n">
        <f aca="false">D159-SUM(G159:Y159)</f>
        <v>0</v>
      </c>
      <c r="F159" s="7"/>
      <c r="G159" s="93" t="n">
        <v>964</v>
      </c>
      <c r="H159" s="28" t="n">
        <v>1742</v>
      </c>
      <c r="I159" s="28" t="n">
        <v>0</v>
      </c>
      <c r="J159" s="94" t="n">
        <v>0</v>
      </c>
      <c r="K159" s="28" t="n">
        <v>3</v>
      </c>
      <c r="L159" s="28" t="n">
        <v>0</v>
      </c>
      <c r="M159" s="28" t="n">
        <v>0</v>
      </c>
      <c r="N159" s="28" t="n">
        <v>0</v>
      </c>
      <c r="O159" s="28" t="n">
        <v>0</v>
      </c>
      <c r="P159" s="28" t="n">
        <v>0</v>
      </c>
      <c r="Q159" s="28" t="n">
        <v>0</v>
      </c>
      <c r="R159" s="28" t="n">
        <v>0</v>
      </c>
      <c r="S159" s="28" t="n">
        <v>0</v>
      </c>
      <c r="T159" s="28" t="n">
        <v>0</v>
      </c>
      <c r="U159" s="94" t="n">
        <v>0</v>
      </c>
      <c r="V159" s="28" t="n">
        <v>0</v>
      </c>
      <c r="W159" s="28" t="n">
        <v>0</v>
      </c>
      <c r="X159" s="28" t="n">
        <v>0</v>
      </c>
      <c r="Y159" s="95" t="n">
        <v>0</v>
      </c>
      <c r="Z159" s="7"/>
      <c r="AA159" s="95" t="n">
        <v>2709</v>
      </c>
      <c r="AB159" s="7"/>
      <c r="AC159" s="29" t="n">
        <v>1742</v>
      </c>
      <c r="AD159" s="29" t="n">
        <v>964</v>
      </c>
      <c r="AE159" s="96" t="n">
        <v>0</v>
      </c>
      <c r="AF159" s="29" t="n">
        <v>3</v>
      </c>
      <c r="AG159" s="97" t="n">
        <v>0</v>
      </c>
      <c r="AH159" s="96" t="n">
        <v>0</v>
      </c>
      <c r="AI159" s="97" t="n">
        <v>0</v>
      </c>
      <c r="AJ159" s="7"/>
      <c r="AK159" s="28" t="n">
        <v>2706</v>
      </c>
      <c r="AL159" s="28" t="n">
        <v>3</v>
      </c>
      <c r="AM159" s="28" t="n">
        <v>0</v>
      </c>
      <c r="AN159" s="94" t="n">
        <v>0</v>
      </c>
      <c r="AO159" s="28"/>
      <c r="AP159" s="69" t="n">
        <v>0.998892580287929</v>
      </c>
      <c r="AQ159" s="40" t="n">
        <v>0.00110741971207087</v>
      </c>
      <c r="AR159" s="40" t="n">
        <v>0</v>
      </c>
      <c r="AS159" s="70" t="n">
        <v>0</v>
      </c>
      <c r="AT159" s="7"/>
    </row>
    <row r="160" customFormat="false" ht="12.75" hidden="false" customHeight="false" outlineLevel="0" collapsed="false">
      <c r="A160" s="31" t="s">
        <v>227</v>
      </c>
      <c r="B160" s="2" t="s">
        <v>228</v>
      </c>
      <c r="C160" s="7"/>
      <c r="D160" s="28" t="n">
        <v>1446</v>
      </c>
      <c r="E160" s="29" t="n">
        <f aca="false">D160-SUM(G160:Y160)</f>
        <v>0</v>
      </c>
      <c r="F160" s="7"/>
      <c r="G160" s="93" t="n">
        <v>1256</v>
      </c>
      <c r="H160" s="28" t="n">
        <v>0</v>
      </c>
      <c r="I160" s="28" t="n">
        <v>0</v>
      </c>
      <c r="J160" s="94" t="n">
        <v>0</v>
      </c>
      <c r="K160" s="28" t="n">
        <v>190</v>
      </c>
      <c r="L160" s="28" t="n">
        <v>0</v>
      </c>
      <c r="M160" s="28" t="n">
        <v>0</v>
      </c>
      <c r="N160" s="28" t="n">
        <v>0</v>
      </c>
      <c r="O160" s="28" t="n">
        <v>0</v>
      </c>
      <c r="P160" s="28" t="n">
        <v>0</v>
      </c>
      <c r="Q160" s="28" t="n">
        <v>0</v>
      </c>
      <c r="R160" s="28" t="n">
        <v>0</v>
      </c>
      <c r="S160" s="28" t="n">
        <v>0</v>
      </c>
      <c r="T160" s="28" t="n">
        <v>0</v>
      </c>
      <c r="U160" s="94" t="n">
        <v>0</v>
      </c>
      <c r="V160" s="28" t="n">
        <v>0</v>
      </c>
      <c r="W160" s="28" t="n">
        <v>0</v>
      </c>
      <c r="X160" s="28" t="n">
        <v>0</v>
      </c>
      <c r="Y160" s="95" t="n">
        <v>0</v>
      </c>
      <c r="Z160" s="7"/>
      <c r="AA160" s="95" t="n">
        <v>1446</v>
      </c>
      <c r="AB160" s="7"/>
      <c r="AC160" s="29" t="n">
        <v>0</v>
      </c>
      <c r="AD160" s="29" t="n">
        <v>1256</v>
      </c>
      <c r="AE160" s="96" t="n">
        <v>0</v>
      </c>
      <c r="AF160" s="29" t="n">
        <v>190</v>
      </c>
      <c r="AG160" s="97" t="n">
        <v>0</v>
      </c>
      <c r="AH160" s="96" t="n">
        <v>0</v>
      </c>
      <c r="AI160" s="97" t="n">
        <v>0</v>
      </c>
      <c r="AJ160" s="7"/>
      <c r="AK160" s="28" t="n">
        <v>1256</v>
      </c>
      <c r="AL160" s="28" t="n">
        <v>190</v>
      </c>
      <c r="AM160" s="28" t="n">
        <v>0</v>
      </c>
      <c r="AN160" s="94" t="n">
        <v>0</v>
      </c>
      <c r="AO160" s="28"/>
      <c r="AP160" s="69" t="n">
        <v>0.868603042876902</v>
      </c>
      <c r="AQ160" s="40" t="n">
        <v>0.131396957123098</v>
      </c>
      <c r="AR160" s="40" t="n">
        <v>0</v>
      </c>
      <c r="AS160" s="70" t="n">
        <v>0</v>
      </c>
      <c r="AT160" s="7"/>
    </row>
    <row r="161" customFormat="false" ht="12.75" hidden="false" customHeight="false" outlineLevel="0" collapsed="false">
      <c r="A161" s="31" t="s">
        <v>229</v>
      </c>
      <c r="B161" s="2" t="s">
        <v>230</v>
      </c>
      <c r="C161" s="7"/>
      <c r="D161" s="28" t="n">
        <v>106</v>
      </c>
      <c r="E161" s="29" t="n">
        <f aca="false">D161-SUM(G161:Y161)</f>
        <v>0</v>
      </c>
      <c r="F161" s="7"/>
      <c r="G161" s="93" t="n">
        <v>106</v>
      </c>
      <c r="H161" s="28" t="n">
        <v>0</v>
      </c>
      <c r="I161" s="28" t="n">
        <v>0</v>
      </c>
      <c r="J161" s="94" t="n">
        <v>0</v>
      </c>
      <c r="K161" s="28" t="n">
        <v>0</v>
      </c>
      <c r="L161" s="28" t="n">
        <v>0</v>
      </c>
      <c r="M161" s="28" t="n">
        <v>0</v>
      </c>
      <c r="N161" s="28" t="n">
        <v>0</v>
      </c>
      <c r="O161" s="28" t="n">
        <v>0</v>
      </c>
      <c r="P161" s="28" t="n">
        <v>0</v>
      </c>
      <c r="Q161" s="28" t="n">
        <v>0</v>
      </c>
      <c r="R161" s="28" t="n">
        <v>0</v>
      </c>
      <c r="S161" s="28" t="n">
        <v>0</v>
      </c>
      <c r="T161" s="28" t="n">
        <v>0</v>
      </c>
      <c r="U161" s="94" t="n">
        <v>0</v>
      </c>
      <c r="V161" s="28" t="n">
        <v>0</v>
      </c>
      <c r="W161" s="28" t="n">
        <v>0</v>
      </c>
      <c r="X161" s="28" t="n">
        <v>0</v>
      </c>
      <c r="Y161" s="95" t="n">
        <v>0</v>
      </c>
      <c r="Z161" s="7"/>
      <c r="AA161" s="95" t="n">
        <v>106</v>
      </c>
      <c r="AB161" s="7"/>
      <c r="AC161" s="29" t="n">
        <v>0</v>
      </c>
      <c r="AD161" s="29" t="n">
        <v>106</v>
      </c>
      <c r="AE161" s="96" t="n">
        <v>0</v>
      </c>
      <c r="AF161" s="29" t="n">
        <v>0</v>
      </c>
      <c r="AG161" s="97" t="n">
        <v>0</v>
      </c>
      <c r="AH161" s="96" t="n">
        <v>0</v>
      </c>
      <c r="AI161" s="97" t="n">
        <v>0</v>
      </c>
      <c r="AJ161" s="7"/>
      <c r="AK161" s="28" t="n">
        <v>106</v>
      </c>
      <c r="AL161" s="28" t="n">
        <v>0</v>
      </c>
      <c r="AM161" s="28" t="n">
        <v>0</v>
      </c>
      <c r="AN161" s="94" t="n">
        <v>0</v>
      </c>
      <c r="AO161" s="28"/>
      <c r="AP161" s="69" t="n">
        <v>1</v>
      </c>
      <c r="AQ161" s="40" t="n">
        <v>0</v>
      </c>
      <c r="AR161" s="40" t="n">
        <v>0</v>
      </c>
      <c r="AS161" s="70" t="n">
        <v>0</v>
      </c>
      <c r="AT161" s="7"/>
    </row>
    <row r="162" customFormat="false" ht="12.75" hidden="false" customHeight="false" outlineLevel="0" collapsed="false">
      <c r="A162" s="31" t="s">
        <v>231</v>
      </c>
      <c r="B162" s="2" t="s">
        <v>232</v>
      </c>
      <c r="C162" s="7"/>
      <c r="D162" s="28" t="n">
        <v>721</v>
      </c>
      <c r="E162" s="29" t="n">
        <f aca="false">D162-SUM(G162:Y162)</f>
        <v>0</v>
      </c>
      <c r="F162" s="7"/>
      <c r="G162" s="93" t="n">
        <v>721</v>
      </c>
      <c r="H162" s="28" t="n">
        <v>0</v>
      </c>
      <c r="I162" s="28" t="n">
        <v>0</v>
      </c>
      <c r="J162" s="94" t="n">
        <v>0</v>
      </c>
      <c r="K162" s="28" t="n">
        <v>0</v>
      </c>
      <c r="L162" s="28" t="n">
        <v>0</v>
      </c>
      <c r="M162" s="28" t="n">
        <v>0</v>
      </c>
      <c r="N162" s="28" t="n">
        <v>0</v>
      </c>
      <c r="O162" s="28" t="n">
        <v>0</v>
      </c>
      <c r="P162" s="28" t="n">
        <v>0</v>
      </c>
      <c r="Q162" s="28" t="n">
        <v>0</v>
      </c>
      <c r="R162" s="28" t="n">
        <v>0</v>
      </c>
      <c r="S162" s="28" t="n">
        <v>0</v>
      </c>
      <c r="T162" s="28" t="n">
        <v>0</v>
      </c>
      <c r="U162" s="94" t="n">
        <v>0</v>
      </c>
      <c r="V162" s="28" t="n">
        <v>0</v>
      </c>
      <c r="W162" s="28" t="n">
        <v>0</v>
      </c>
      <c r="X162" s="28" t="n">
        <v>0</v>
      </c>
      <c r="Y162" s="95" t="n">
        <v>0</v>
      </c>
      <c r="Z162" s="7"/>
      <c r="AA162" s="95" t="n">
        <v>721</v>
      </c>
      <c r="AB162" s="7"/>
      <c r="AC162" s="29" t="n">
        <v>0</v>
      </c>
      <c r="AD162" s="29" t="n">
        <v>721</v>
      </c>
      <c r="AE162" s="96" t="n">
        <v>0</v>
      </c>
      <c r="AF162" s="29" t="n">
        <v>0</v>
      </c>
      <c r="AG162" s="97" t="n">
        <v>0</v>
      </c>
      <c r="AH162" s="96" t="n">
        <v>0</v>
      </c>
      <c r="AI162" s="97" t="n">
        <v>0</v>
      </c>
      <c r="AJ162" s="7"/>
      <c r="AK162" s="28" t="n">
        <v>721</v>
      </c>
      <c r="AL162" s="28" t="n">
        <v>0</v>
      </c>
      <c r="AM162" s="28" t="n">
        <v>0</v>
      </c>
      <c r="AN162" s="94" t="n">
        <v>0</v>
      </c>
      <c r="AO162" s="28"/>
      <c r="AP162" s="69" t="n">
        <v>1</v>
      </c>
      <c r="AQ162" s="40" t="n">
        <v>0</v>
      </c>
      <c r="AR162" s="40" t="n">
        <v>0</v>
      </c>
      <c r="AS162" s="70" t="n">
        <v>0</v>
      </c>
      <c r="AT162" s="7"/>
    </row>
    <row r="163" customFormat="false" ht="12.75" hidden="false" customHeight="false" outlineLevel="0" collapsed="false">
      <c r="A163" s="31" t="s">
        <v>233</v>
      </c>
      <c r="B163" s="2" t="s">
        <v>234</v>
      </c>
      <c r="C163" s="7"/>
      <c r="D163" s="28" t="n">
        <v>431</v>
      </c>
      <c r="E163" s="29" t="n">
        <f aca="false">D163-SUM(G163:Y163)</f>
        <v>0</v>
      </c>
      <c r="F163" s="7"/>
      <c r="G163" s="93" t="n">
        <v>417</v>
      </c>
      <c r="H163" s="28" t="n">
        <v>0</v>
      </c>
      <c r="I163" s="28" t="n">
        <v>0</v>
      </c>
      <c r="J163" s="94" t="n">
        <v>0</v>
      </c>
      <c r="K163" s="28" t="n">
        <v>14</v>
      </c>
      <c r="L163" s="28" t="n">
        <v>0</v>
      </c>
      <c r="M163" s="28" t="n">
        <v>0</v>
      </c>
      <c r="N163" s="28" t="n">
        <v>0</v>
      </c>
      <c r="O163" s="28" t="n">
        <v>0</v>
      </c>
      <c r="P163" s="28" t="n">
        <v>0</v>
      </c>
      <c r="Q163" s="28" t="n">
        <v>0</v>
      </c>
      <c r="R163" s="28" t="n">
        <v>0</v>
      </c>
      <c r="S163" s="28" t="n">
        <v>0</v>
      </c>
      <c r="T163" s="28" t="n">
        <v>0</v>
      </c>
      <c r="U163" s="94" t="n">
        <v>0</v>
      </c>
      <c r="V163" s="28" t="n">
        <v>0</v>
      </c>
      <c r="W163" s="28" t="n">
        <v>0</v>
      </c>
      <c r="X163" s="28" t="n">
        <v>0</v>
      </c>
      <c r="Y163" s="95" t="n">
        <v>0</v>
      </c>
      <c r="Z163" s="7"/>
      <c r="AA163" s="95" t="n">
        <v>431</v>
      </c>
      <c r="AB163" s="7"/>
      <c r="AC163" s="29" t="n">
        <v>0</v>
      </c>
      <c r="AD163" s="29" t="n">
        <v>417</v>
      </c>
      <c r="AE163" s="96" t="n">
        <v>0</v>
      </c>
      <c r="AF163" s="29" t="n">
        <v>14</v>
      </c>
      <c r="AG163" s="97" t="n">
        <v>0</v>
      </c>
      <c r="AH163" s="96" t="n">
        <v>0</v>
      </c>
      <c r="AI163" s="97" t="n">
        <v>0</v>
      </c>
      <c r="AJ163" s="7"/>
      <c r="AK163" s="28" t="n">
        <v>417</v>
      </c>
      <c r="AL163" s="28" t="n">
        <v>14</v>
      </c>
      <c r="AM163" s="28" t="n">
        <v>0</v>
      </c>
      <c r="AN163" s="94" t="n">
        <v>0</v>
      </c>
      <c r="AO163" s="28"/>
      <c r="AP163" s="69" t="n">
        <v>0.967517401392111</v>
      </c>
      <c r="AQ163" s="40" t="n">
        <v>0.0324825986078886</v>
      </c>
      <c r="AR163" s="40" t="n">
        <v>0</v>
      </c>
      <c r="AS163" s="70" t="n">
        <v>0</v>
      </c>
      <c r="AT163" s="7"/>
    </row>
    <row r="164" customFormat="false" ht="12.75" hidden="false" customHeight="false" outlineLevel="0" collapsed="false">
      <c r="A164" s="31" t="s">
        <v>235</v>
      </c>
      <c r="B164" s="2" t="s">
        <v>236</v>
      </c>
      <c r="C164" s="7"/>
      <c r="D164" s="28" t="n">
        <v>2043</v>
      </c>
      <c r="E164" s="29" t="n">
        <f aca="false">D164-SUM(G164:Y164)</f>
        <v>0</v>
      </c>
      <c r="F164" s="7"/>
      <c r="G164" s="93" t="n">
        <v>259</v>
      </c>
      <c r="H164" s="28" t="n">
        <v>1267</v>
      </c>
      <c r="I164" s="28" t="n">
        <v>517</v>
      </c>
      <c r="J164" s="94" t="n">
        <v>0</v>
      </c>
      <c r="K164" s="28" t="n">
        <v>0</v>
      </c>
      <c r="L164" s="28" t="n">
        <v>0</v>
      </c>
      <c r="M164" s="28" t="n">
        <v>0</v>
      </c>
      <c r="N164" s="28" t="n">
        <v>0</v>
      </c>
      <c r="O164" s="28" t="n">
        <v>0</v>
      </c>
      <c r="P164" s="28" t="n">
        <v>0</v>
      </c>
      <c r="Q164" s="28" t="n">
        <v>0</v>
      </c>
      <c r="R164" s="28" t="n">
        <v>0</v>
      </c>
      <c r="S164" s="28" t="n">
        <v>0</v>
      </c>
      <c r="T164" s="28" t="n">
        <v>0</v>
      </c>
      <c r="U164" s="94" t="n">
        <v>0</v>
      </c>
      <c r="V164" s="28" t="n">
        <v>0</v>
      </c>
      <c r="W164" s="28" t="n">
        <v>0</v>
      </c>
      <c r="X164" s="28" t="n">
        <v>0</v>
      </c>
      <c r="Y164" s="95" t="n">
        <v>0</v>
      </c>
      <c r="Z164" s="7"/>
      <c r="AA164" s="95" t="n">
        <v>2043</v>
      </c>
      <c r="AB164" s="7"/>
      <c r="AC164" s="29" t="n">
        <v>1784</v>
      </c>
      <c r="AD164" s="29" t="n">
        <v>259</v>
      </c>
      <c r="AE164" s="96" t="n">
        <v>0</v>
      </c>
      <c r="AF164" s="29" t="n">
        <v>0</v>
      </c>
      <c r="AG164" s="97" t="n">
        <v>0</v>
      </c>
      <c r="AH164" s="96" t="n">
        <v>0</v>
      </c>
      <c r="AI164" s="97" t="n">
        <v>0</v>
      </c>
      <c r="AJ164" s="7"/>
      <c r="AK164" s="28" t="n">
        <v>2043</v>
      </c>
      <c r="AL164" s="28" t="n">
        <v>0</v>
      </c>
      <c r="AM164" s="28" t="n">
        <v>0</v>
      </c>
      <c r="AN164" s="94" t="n">
        <v>0</v>
      </c>
      <c r="AO164" s="28"/>
      <c r="AP164" s="69" t="n">
        <v>1</v>
      </c>
      <c r="AQ164" s="40" t="n">
        <v>0</v>
      </c>
      <c r="AR164" s="40" t="n">
        <v>0</v>
      </c>
      <c r="AS164" s="70" t="n">
        <v>0</v>
      </c>
      <c r="AT164" s="7"/>
    </row>
    <row r="165" customFormat="false" ht="12.75" hidden="false" customHeight="false" outlineLevel="0" collapsed="false">
      <c r="A165" s="31" t="s">
        <v>237</v>
      </c>
      <c r="B165" s="2" t="s">
        <v>238</v>
      </c>
      <c r="C165" s="7"/>
      <c r="D165" s="28" t="n">
        <v>1668</v>
      </c>
      <c r="E165" s="29" t="n">
        <f aca="false">D165-SUM(G165:Y165)</f>
        <v>0</v>
      </c>
      <c r="F165" s="7"/>
      <c r="G165" s="93" t="n">
        <v>1472</v>
      </c>
      <c r="H165" s="28" t="n">
        <v>0</v>
      </c>
      <c r="I165" s="28" t="n">
        <v>0</v>
      </c>
      <c r="J165" s="94" t="n">
        <v>0</v>
      </c>
      <c r="K165" s="28" t="n">
        <v>25</v>
      </c>
      <c r="L165" s="28" t="n">
        <v>0</v>
      </c>
      <c r="M165" s="28" t="n">
        <v>0</v>
      </c>
      <c r="N165" s="28" t="n">
        <v>0</v>
      </c>
      <c r="O165" s="28" t="n">
        <v>0</v>
      </c>
      <c r="P165" s="28" t="n">
        <v>0</v>
      </c>
      <c r="Q165" s="28" t="n">
        <v>0</v>
      </c>
      <c r="R165" s="28" t="n">
        <v>0</v>
      </c>
      <c r="S165" s="28" t="n">
        <v>0</v>
      </c>
      <c r="T165" s="28" t="n">
        <v>0</v>
      </c>
      <c r="U165" s="94" t="n">
        <v>171</v>
      </c>
      <c r="V165" s="28" t="n">
        <v>0</v>
      </c>
      <c r="W165" s="28" t="n">
        <v>0</v>
      </c>
      <c r="X165" s="28" t="n">
        <v>0</v>
      </c>
      <c r="Y165" s="95" t="n">
        <v>0</v>
      </c>
      <c r="Z165" s="7"/>
      <c r="AA165" s="95" t="n">
        <v>1668</v>
      </c>
      <c r="AB165" s="7"/>
      <c r="AC165" s="29" t="n">
        <v>0</v>
      </c>
      <c r="AD165" s="29" t="n">
        <v>1472</v>
      </c>
      <c r="AE165" s="96" t="n">
        <v>0</v>
      </c>
      <c r="AF165" s="29" t="n">
        <v>25</v>
      </c>
      <c r="AG165" s="97" t="n">
        <v>171</v>
      </c>
      <c r="AH165" s="96" t="n">
        <v>0</v>
      </c>
      <c r="AI165" s="97" t="n">
        <v>0</v>
      </c>
      <c r="AJ165" s="7"/>
      <c r="AK165" s="28" t="n">
        <v>1472</v>
      </c>
      <c r="AL165" s="28" t="n">
        <v>196</v>
      </c>
      <c r="AM165" s="28" t="n">
        <v>0</v>
      </c>
      <c r="AN165" s="94" t="n">
        <v>0</v>
      </c>
      <c r="AO165" s="28"/>
      <c r="AP165" s="69" t="n">
        <v>0.882494004796163</v>
      </c>
      <c r="AQ165" s="40" t="n">
        <v>0.117505995203837</v>
      </c>
      <c r="AR165" s="40" t="n">
        <v>0</v>
      </c>
      <c r="AS165" s="70" t="n">
        <v>0</v>
      </c>
      <c r="AT165" s="7"/>
    </row>
    <row r="166" customFormat="false" ht="12.75" hidden="false" customHeight="false" outlineLevel="0" collapsed="false">
      <c r="A166" s="31" t="s">
        <v>239</v>
      </c>
      <c r="B166" s="2" t="s">
        <v>240</v>
      </c>
      <c r="C166" s="7"/>
      <c r="D166" s="28" t="n">
        <v>355</v>
      </c>
      <c r="E166" s="29" t="n">
        <f aca="false">D166-SUM(G166:Y166)</f>
        <v>0</v>
      </c>
      <c r="F166" s="7"/>
      <c r="G166" s="93" t="n">
        <v>355</v>
      </c>
      <c r="H166" s="28" t="n">
        <v>0</v>
      </c>
      <c r="I166" s="28" t="n">
        <v>0</v>
      </c>
      <c r="J166" s="94" t="n">
        <v>0</v>
      </c>
      <c r="K166" s="28" t="n">
        <v>0</v>
      </c>
      <c r="L166" s="28" t="n">
        <v>0</v>
      </c>
      <c r="M166" s="28" t="n">
        <v>0</v>
      </c>
      <c r="N166" s="28" t="n">
        <v>0</v>
      </c>
      <c r="O166" s="28" t="n">
        <v>0</v>
      </c>
      <c r="P166" s="28" t="n">
        <v>0</v>
      </c>
      <c r="Q166" s="28" t="n">
        <v>0</v>
      </c>
      <c r="R166" s="28" t="n">
        <v>0</v>
      </c>
      <c r="S166" s="28" t="n">
        <v>0</v>
      </c>
      <c r="T166" s="28" t="n">
        <v>0</v>
      </c>
      <c r="U166" s="94" t="n">
        <v>0</v>
      </c>
      <c r="V166" s="28" t="n">
        <v>0</v>
      </c>
      <c r="W166" s="28" t="n">
        <v>0</v>
      </c>
      <c r="X166" s="28" t="n">
        <v>0</v>
      </c>
      <c r="Y166" s="95" t="n">
        <v>0</v>
      </c>
      <c r="Z166" s="7"/>
      <c r="AA166" s="95" t="n">
        <v>355</v>
      </c>
      <c r="AB166" s="7"/>
      <c r="AC166" s="29" t="n">
        <v>0</v>
      </c>
      <c r="AD166" s="29" t="n">
        <v>355</v>
      </c>
      <c r="AE166" s="96" t="n">
        <v>0</v>
      </c>
      <c r="AF166" s="29" t="n">
        <v>0</v>
      </c>
      <c r="AG166" s="97" t="n">
        <v>0</v>
      </c>
      <c r="AH166" s="96" t="n">
        <v>0</v>
      </c>
      <c r="AI166" s="97" t="n">
        <v>0</v>
      </c>
      <c r="AJ166" s="7"/>
      <c r="AK166" s="28" t="n">
        <v>355</v>
      </c>
      <c r="AL166" s="28" t="n">
        <v>0</v>
      </c>
      <c r="AM166" s="28" t="n">
        <v>0</v>
      </c>
      <c r="AN166" s="94" t="n">
        <v>0</v>
      </c>
      <c r="AO166" s="28"/>
      <c r="AP166" s="69" t="n">
        <v>1</v>
      </c>
      <c r="AQ166" s="40" t="n">
        <v>0</v>
      </c>
      <c r="AR166" s="40" t="n">
        <v>0</v>
      </c>
      <c r="AS166" s="70" t="n">
        <v>0</v>
      </c>
      <c r="AT166" s="7"/>
    </row>
    <row r="167" customFormat="false" ht="12.75" hidden="false" customHeight="false" outlineLevel="0" collapsed="false">
      <c r="A167" s="31" t="s">
        <v>241</v>
      </c>
      <c r="B167" s="2" t="s">
        <v>242</v>
      </c>
      <c r="C167" s="7"/>
      <c r="D167" s="28" t="n">
        <v>149</v>
      </c>
      <c r="E167" s="29" t="n">
        <f aca="false">D167-SUM(G167:Y167)</f>
        <v>0</v>
      </c>
      <c r="F167" s="7"/>
      <c r="G167" s="93" t="n">
        <v>140</v>
      </c>
      <c r="H167" s="28" t="n">
        <v>0</v>
      </c>
      <c r="I167" s="28" t="n">
        <v>0</v>
      </c>
      <c r="J167" s="94" t="n">
        <v>0</v>
      </c>
      <c r="K167" s="28" t="n">
        <v>9</v>
      </c>
      <c r="L167" s="28" t="n">
        <v>0</v>
      </c>
      <c r="M167" s="28" t="n">
        <v>0</v>
      </c>
      <c r="N167" s="28" t="n">
        <v>0</v>
      </c>
      <c r="O167" s="28" t="n">
        <v>0</v>
      </c>
      <c r="P167" s="28" t="n">
        <v>0</v>
      </c>
      <c r="Q167" s="28" t="n">
        <v>0</v>
      </c>
      <c r="R167" s="28" t="n">
        <v>0</v>
      </c>
      <c r="S167" s="28" t="n">
        <v>0</v>
      </c>
      <c r="T167" s="28" t="n">
        <v>0</v>
      </c>
      <c r="U167" s="94" t="n">
        <v>0</v>
      </c>
      <c r="V167" s="28" t="n">
        <v>0</v>
      </c>
      <c r="W167" s="28" t="n">
        <v>0</v>
      </c>
      <c r="X167" s="28" t="n">
        <v>0</v>
      </c>
      <c r="Y167" s="95" t="n">
        <v>0</v>
      </c>
      <c r="Z167" s="7"/>
      <c r="AA167" s="95" t="n">
        <v>149</v>
      </c>
      <c r="AB167" s="7"/>
      <c r="AC167" s="29" t="n">
        <v>0</v>
      </c>
      <c r="AD167" s="29" t="n">
        <v>140</v>
      </c>
      <c r="AE167" s="96" t="n">
        <v>0</v>
      </c>
      <c r="AF167" s="29" t="n">
        <v>9</v>
      </c>
      <c r="AG167" s="97" t="n">
        <v>0</v>
      </c>
      <c r="AH167" s="96" t="n">
        <v>0</v>
      </c>
      <c r="AI167" s="97" t="n">
        <v>0</v>
      </c>
      <c r="AJ167" s="7"/>
      <c r="AK167" s="28" t="n">
        <v>140</v>
      </c>
      <c r="AL167" s="28" t="n">
        <v>9</v>
      </c>
      <c r="AM167" s="28" t="n">
        <v>0</v>
      </c>
      <c r="AN167" s="94" t="n">
        <v>0</v>
      </c>
      <c r="AO167" s="28"/>
      <c r="AP167" s="69" t="n">
        <v>0.939597315436242</v>
      </c>
      <c r="AQ167" s="40" t="n">
        <v>0.0604026845637584</v>
      </c>
      <c r="AR167" s="40" t="n">
        <v>0</v>
      </c>
      <c r="AS167" s="70" t="n">
        <v>0</v>
      </c>
      <c r="AT167" s="7"/>
    </row>
    <row r="168" customFormat="false" ht="12.75" hidden="false" customHeight="false" outlineLevel="0" collapsed="false">
      <c r="A168" s="31" t="s">
        <v>243</v>
      </c>
      <c r="B168" s="2" t="s">
        <v>244</v>
      </c>
      <c r="C168" s="7"/>
      <c r="D168" s="28" t="n">
        <v>991</v>
      </c>
      <c r="E168" s="29" t="n">
        <f aca="false">D168-SUM(G168:Y168)</f>
        <v>0</v>
      </c>
      <c r="F168" s="7"/>
      <c r="G168" s="93" t="n">
        <v>828</v>
      </c>
      <c r="H168" s="28" t="n">
        <v>0</v>
      </c>
      <c r="I168" s="28" t="n">
        <v>68</v>
      </c>
      <c r="J168" s="94" t="n">
        <v>0</v>
      </c>
      <c r="K168" s="28" t="n">
        <v>0</v>
      </c>
      <c r="L168" s="28" t="n">
        <v>0</v>
      </c>
      <c r="M168" s="28" t="n">
        <v>0</v>
      </c>
      <c r="N168" s="28" t="n">
        <v>0</v>
      </c>
      <c r="O168" s="28" t="n">
        <v>0</v>
      </c>
      <c r="P168" s="28" t="n">
        <v>0</v>
      </c>
      <c r="Q168" s="28" t="n">
        <v>0</v>
      </c>
      <c r="R168" s="28" t="n">
        <v>0</v>
      </c>
      <c r="S168" s="28" t="n">
        <v>0</v>
      </c>
      <c r="T168" s="28" t="n">
        <v>0</v>
      </c>
      <c r="U168" s="94" t="n">
        <v>95</v>
      </c>
      <c r="V168" s="28" t="n">
        <v>0</v>
      </c>
      <c r="W168" s="28" t="n">
        <v>0</v>
      </c>
      <c r="X168" s="28" t="n">
        <v>0</v>
      </c>
      <c r="Y168" s="95" t="n">
        <v>0</v>
      </c>
      <c r="Z168" s="7"/>
      <c r="AA168" s="95" t="n">
        <v>991</v>
      </c>
      <c r="AB168" s="7"/>
      <c r="AC168" s="29" t="n">
        <v>68</v>
      </c>
      <c r="AD168" s="29" t="n">
        <v>828</v>
      </c>
      <c r="AE168" s="96" t="n">
        <v>0</v>
      </c>
      <c r="AF168" s="29" t="n">
        <v>0</v>
      </c>
      <c r="AG168" s="97" t="n">
        <v>95</v>
      </c>
      <c r="AH168" s="96" t="n">
        <v>0</v>
      </c>
      <c r="AI168" s="97" t="n">
        <v>0</v>
      </c>
      <c r="AJ168" s="7"/>
      <c r="AK168" s="28" t="n">
        <v>896</v>
      </c>
      <c r="AL168" s="28" t="n">
        <v>95</v>
      </c>
      <c r="AM168" s="28" t="n">
        <v>0</v>
      </c>
      <c r="AN168" s="94" t="n">
        <v>0</v>
      </c>
      <c r="AO168" s="28"/>
      <c r="AP168" s="69" t="n">
        <v>0.904137235116044</v>
      </c>
      <c r="AQ168" s="40" t="n">
        <v>0.0958627648839556</v>
      </c>
      <c r="AR168" s="40" t="n">
        <v>0</v>
      </c>
      <c r="AS168" s="70" t="n">
        <v>0</v>
      </c>
      <c r="AT168" s="7"/>
    </row>
    <row r="169" customFormat="false" ht="12.75" hidden="false" customHeight="false" outlineLevel="0" collapsed="false">
      <c r="A169" s="31" t="s">
        <v>245</v>
      </c>
      <c r="B169" s="2" t="s">
        <v>246</v>
      </c>
      <c r="C169" s="7"/>
      <c r="D169" s="28" t="n">
        <v>52</v>
      </c>
      <c r="E169" s="29" t="n">
        <f aca="false">D169-SUM(G169:Y169)</f>
        <v>0</v>
      </c>
      <c r="F169" s="7"/>
      <c r="G169" s="93" t="n">
        <v>52</v>
      </c>
      <c r="H169" s="28" t="n">
        <v>0</v>
      </c>
      <c r="I169" s="28" t="n">
        <v>0</v>
      </c>
      <c r="J169" s="94" t="n">
        <v>0</v>
      </c>
      <c r="K169" s="28" t="n">
        <v>0</v>
      </c>
      <c r="L169" s="28" t="n">
        <v>0</v>
      </c>
      <c r="M169" s="28" t="n">
        <v>0</v>
      </c>
      <c r="N169" s="28" t="n">
        <v>0</v>
      </c>
      <c r="O169" s="28" t="n">
        <v>0</v>
      </c>
      <c r="P169" s="28" t="n">
        <v>0</v>
      </c>
      <c r="Q169" s="28" t="n">
        <v>0</v>
      </c>
      <c r="R169" s="28" t="n">
        <v>0</v>
      </c>
      <c r="S169" s="28" t="n">
        <v>0</v>
      </c>
      <c r="T169" s="28" t="n">
        <v>0</v>
      </c>
      <c r="U169" s="94" t="n">
        <v>0</v>
      </c>
      <c r="V169" s="28" t="n">
        <v>0</v>
      </c>
      <c r="W169" s="28" t="n">
        <v>0</v>
      </c>
      <c r="X169" s="28" t="n">
        <v>0</v>
      </c>
      <c r="Y169" s="95" t="n">
        <v>0</v>
      </c>
      <c r="Z169" s="7"/>
      <c r="AA169" s="95" t="n">
        <v>52</v>
      </c>
      <c r="AB169" s="7"/>
      <c r="AC169" s="29" t="n">
        <v>0</v>
      </c>
      <c r="AD169" s="29" t="n">
        <v>52</v>
      </c>
      <c r="AE169" s="96" t="n">
        <v>0</v>
      </c>
      <c r="AF169" s="29" t="n">
        <v>0</v>
      </c>
      <c r="AG169" s="97" t="n">
        <v>0</v>
      </c>
      <c r="AH169" s="96" t="n">
        <v>0</v>
      </c>
      <c r="AI169" s="97" t="n">
        <v>0</v>
      </c>
      <c r="AJ169" s="7"/>
      <c r="AK169" s="28" t="n">
        <v>52</v>
      </c>
      <c r="AL169" s="28" t="n">
        <v>0</v>
      </c>
      <c r="AM169" s="28" t="n">
        <v>0</v>
      </c>
      <c r="AN169" s="94" t="n">
        <v>0</v>
      </c>
      <c r="AO169" s="28"/>
      <c r="AP169" s="69" t="n">
        <v>1</v>
      </c>
      <c r="AQ169" s="40" t="n">
        <v>0</v>
      </c>
      <c r="AR169" s="40" t="n">
        <v>0</v>
      </c>
      <c r="AS169" s="70" t="n">
        <v>0</v>
      </c>
      <c r="AT169" s="7"/>
    </row>
    <row r="170" customFormat="false" ht="12.75" hidden="false" customHeight="false" outlineLevel="0" collapsed="false">
      <c r="A170" s="31" t="s">
        <v>247</v>
      </c>
      <c r="B170" s="2" t="s">
        <v>248</v>
      </c>
      <c r="C170" s="7"/>
      <c r="D170" s="28" t="n">
        <v>5010</v>
      </c>
      <c r="E170" s="29" t="n">
        <f aca="false">D170-SUM(G170:Y170)</f>
        <v>0</v>
      </c>
      <c r="F170" s="7"/>
      <c r="G170" s="93" t="n">
        <v>4107</v>
      </c>
      <c r="H170" s="28" t="n">
        <v>26</v>
      </c>
      <c r="I170" s="28" t="n">
        <v>0</v>
      </c>
      <c r="J170" s="94" t="n">
        <v>0</v>
      </c>
      <c r="K170" s="28" t="n">
        <v>512</v>
      </c>
      <c r="L170" s="28" t="n">
        <v>0</v>
      </c>
      <c r="M170" s="28" t="n">
        <v>0</v>
      </c>
      <c r="N170" s="28" t="n">
        <v>0</v>
      </c>
      <c r="O170" s="28" t="n">
        <v>0</v>
      </c>
      <c r="P170" s="28" t="n">
        <v>0</v>
      </c>
      <c r="Q170" s="28" t="n">
        <v>0</v>
      </c>
      <c r="R170" s="28" t="n">
        <v>38</v>
      </c>
      <c r="S170" s="28" t="n">
        <v>138</v>
      </c>
      <c r="T170" s="28" t="n">
        <v>0</v>
      </c>
      <c r="U170" s="94" t="n">
        <v>189</v>
      </c>
      <c r="V170" s="28" t="n">
        <v>0</v>
      </c>
      <c r="W170" s="28" t="n">
        <v>0</v>
      </c>
      <c r="X170" s="28" t="n">
        <v>0</v>
      </c>
      <c r="Y170" s="95" t="n">
        <v>0</v>
      </c>
      <c r="Z170" s="7"/>
      <c r="AA170" s="95" t="n">
        <v>5010</v>
      </c>
      <c r="AB170" s="7"/>
      <c r="AC170" s="29" t="n">
        <v>26</v>
      </c>
      <c r="AD170" s="29" t="n">
        <v>4107</v>
      </c>
      <c r="AE170" s="96" t="n">
        <v>38</v>
      </c>
      <c r="AF170" s="29" t="n">
        <v>650</v>
      </c>
      <c r="AG170" s="97" t="n">
        <v>189</v>
      </c>
      <c r="AH170" s="96" t="n">
        <v>0</v>
      </c>
      <c r="AI170" s="97" t="n">
        <v>0</v>
      </c>
      <c r="AJ170" s="7"/>
      <c r="AK170" s="28" t="n">
        <v>4133</v>
      </c>
      <c r="AL170" s="28" t="n">
        <v>877</v>
      </c>
      <c r="AM170" s="28" t="n">
        <v>0</v>
      </c>
      <c r="AN170" s="94" t="n">
        <v>0</v>
      </c>
      <c r="AO170" s="28"/>
      <c r="AP170" s="69" t="n">
        <v>0.824950099800399</v>
      </c>
      <c r="AQ170" s="40" t="n">
        <v>0.175049900199601</v>
      </c>
      <c r="AR170" s="40" t="n">
        <v>0</v>
      </c>
      <c r="AS170" s="70" t="n">
        <v>0</v>
      </c>
      <c r="AT170" s="7"/>
    </row>
    <row r="171" customFormat="false" ht="12.75" hidden="false" customHeight="false" outlineLevel="0" collapsed="false">
      <c r="A171" s="31" t="s">
        <v>249</v>
      </c>
      <c r="B171" s="2" t="s">
        <v>250</v>
      </c>
      <c r="C171" s="7"/>
      <c r="D171" s="28" t="n">
        <v>343</v>
      </c>
      <c r="E171" s="29" t="n">
        <f aca="false">D171-SUM(G171:Y171)</f>
        <v>0</v>
      </c>
      <c r="F171" s="7"/>
      <c r="G171" s="93" t="n">
        <v>15</v>
      </c>
      <c r="H171" s="28" t="n">
        <v>298</v>
      </c>
      <c r="I171" s="28" t="n">
        <v>30</v>
      </c>
      <c r="J171" s="94" t="n">
        <v>0</v>
      </c>
      <c r="K171" s="28" t="n">
        <v>0</v>
      </c>
      <c r="L171" s="28" t="n">
        <v>0</v>
      </c>
      <c r="M171" s="28" t="n">
        <v>0</v>
      </c>
      <c r="N171" s="28" t="n">
        <v>0</v>
      </c>
      <c r="O171" s="28" t="n">
        <v>0</v>
      </c>
      <c r="P171" s="28" t="n">
        <v>0</v>
      </c>
      <c r="Q171" s="28" t="n">
        <v>0</v>
      </c>
      <c r="R171" s="28" t="n">
        <v>0</v>
      </c>
      <c r="S171" s="28" t="n">
        <v>0</v>
      </c>
      <c r="T171" s="28" t="n">
        <v>0</v>
      </c>
      <c r="U171" s="94" t="n">
        <v>0</v>
      </c>
      <c r="V171" s="28" t="n">
        <v>0</v>
      </c>
      <c r="W171" s="28" t="n">
        <v>0</v>
      </c>
      <c r="X171" s="28" t="n">
        <v>0</v>
      </c>
      <c r="Y171" s="95" t="n">
        <v>0</v>
      </c>
      <c r="Z171" s="7"/>
      <c r="AA171" s="95" t="n">
        <v>343</v>
      </c>
      <c r="AB171" s="7"/>
      <c r="AC171" s="29" t="n">
        <v>328</v>
      </c>
      <c r="AD171" s="29" t="n">
        <v>15</v>
      </c>
      <c r="AE171" s="96" t="n">
        <v>0</v>
      </c>
      <c r="AF171" s="29" t="n">
        <v>0</v>
      </c>
      <c r="AG171" s="97" t="n">
        <v>0</v>
      </c>
      <c r="AH171" s="96" t="n">
        <v>0</v>
      </c>
      <c r="AI171" s="97" t="n">
        <v>0</v>
      </c>
      <c r="AJ171" s="7"/>
      <c r="AK171" s="28" t="n">
        <v>343</v>
      </c>
      <c r="AL171" s="28" t="n">
        <v>0</v>
      </c>
      <c r="AM171" s="28" t="n">
        <v>0</v>
      </c>
      <c r="AN171" s="94" t="n">
        <v>0</v>
      </c>
      <c r="AO171" s="28"/>
      <c r="AP171" s="69" t="n">
        <v>1</v>
      </c>
      <c r="AQ171" s="40" t="n">
        <v>0</v>
      </c>
      <c r="AR171" s="40" t="n">
        <v>0</v>
      </c>
      <c r="AS171" s="70" t="n">
        <v>0</v>
      </c>
      <c r="AT171" s="7"/>
    </row>
    <row r="172" customFormat="false" ht="12.75" hidden="false" customHeight="false" outlineLevel="0" collapsed="false">
      <c r="A172" s="31" t="s">
        <v>251</v>
      </c>
      <c r="B172" s="2" t="s">
        <v>252</v>
      </c>
      <c r="C172" s="7"/>
      <c r="D172" s="28" t="n">
        <v>2854</v>
      </c>
      <c r="E172" s="29" t="n">
        <f aca="false">D172-SUM(G172:Y172)</f>
        <v>0</v>
      </c>
      <c r="F172" s="7"/>
      <c r="G172" s="93" t="n">
        <v>812</v>
      </c>
      <c r="H172" s="28" t="n">
        <v>2042</v>
      </c>
      <c r="I172" s="28" t="n">
        <v>0</v>
      </c>
      <c r="J172" s="94" t="n">
        <v>0</v>
      </c>
      <c r="K172" s="28" t="n">
        <v>0</v>
      </c>
      <c r="L172" s="28" t="n">
        <v>0</v>
      </c>
      <c r="M172" s="28" t="n">
        <v>0</v>
      </c>
      <c r="N172" s="28" t="n">
        <v>0</v>
      </c>
      <c r="O172" s="28" t="n">
        <v>0</v>
      </c>
      <c r="P172" s="28" t="n">
        <v>0</v>
      </c>
      <c r="Q172" s="28" t="n">
        <v>0</v>
      </c>
      <c r="R172" s="28" t="n">
        <v>0</v>
      </c>
      <c r="S172" s="28" t="n">
        <v>0</v>
      </c>
      <c r="T172" s="28" t="n">
        <v>0</v>
      </c>
      <c r="U172" s="94" t="n">
        <v>0</v>
      </c>
      <c r="V172" s="28" t="n">
        <v>0</v>
      </c>
      <c r="W172" s="28" t="n">
        <v>0</v>
      </c>
      <c r="X172" s="28" t="n">
        <v>0</v>
      </c>
      <c r="Y172" s="95" t="n">
        <v>0</v>
      </c>
      <c r="Z172" s="7"/>
      <c r="AA172" s="95" t="n">
        <v>2854</v>
      </c>
      <c r="AB172" s="7"/>
      <c r="AC172" s="29" t="n">
        <v>2042</v>
      </c>
      <c r="AD172" s="29" t="n">
        <v>812</v>
      </c>
      <c r="AE172" s="96" t="n">
        <v>0</v>
      </c>
      <c r="AF172" s="29" t="n">
        <v>0</v>
      </c>
      <c r="AG172" s="97" t="n">
        <v>0</v>
      </c>
      <c r="AH172" s="96" t="n">
        <v>0</v>
      </c>
      <c r="AI172" s="97" t="n">
        <v>0</v>
      </c>
      <c r="AJ172" s="7"/>
      <c r="AK172" s="28" t="n">
        <v>2854</v>
      </c>
      <c r="AL172" s="28" t="n">
        <v>0</v>
      </c>
      <c r="AM172" s="28" t="n">
        <v>0</v>
      </c>
      <c r="AN172" s="94" t="n">
        <v>0</v>
      </c>
      <c r="AO172" s="28"/>
      <c r="AP172" s="69" t="n">
        <v>1</v>
      </c>
      <c r="AQ172" s="40" t="n">
        <v>0</v>
      </c>
      <c r="AR172" s="40" t="n">
        <v>0</v>
      </c>
      <c r="AS172" s="70" t="n">
        <v>0</v>
      </c>
      <c r="AT172" s="7"/>
    </row>
    <row r="173" customFormat="false" ht="12.75" hidden="false" customHeight="false" outlineLevel="0" collapsed="false">
      <c r="A173" s="31" t="s">
        <v>253</v>
      </c>
      <c r="B173" s="2" t="s">
        <v>254</v>
      </c>
      <c r="C173" s="7"/>
      <c r="D173" s="28" t="n">
        <v>1967</v>
      </c>
      <c r="E173" s="29" t="n">
        <f aca="false">D173-SUM(G173:Y173)</f>
        <v>0</v>
      </c>
      <c r="F173" s="7"/>
      <c r="G173" s="93" t="n">
        <v>388</v>
      </c>
      <c r="H173" s="28" t="n">
        <v>1266</v>
      </c>
      <c r="I173" s="28" t="n">
        <v>313</v>
      </c>
      <c r="J173" s="94" t="n">
        <v>0</v>
      </c>
      <c r="K173" s="28" t="n">
        <v>0</v>
      </c>
      <c r="L173" s="28" t="n">
        <v>0</v>
      </c>
      <c r="M173" s="28" t="n">
        <v>0</v>
      </c>
      <c r="N173" s="28" t="n">
        <v>0</v>
      </c>
      <c r="O173" s="28" t="n">
        <v>0</v>
      </c>
      <c r="P173" s="28" t="n">
        <v>0</v>
      </c>
      <c r="Q173" s="28" t="n">
        <v>0</v>
      </c>
      <c r="R173" s="28" t="n">
        <v>0</v>
      </c>
      <c r="S173" s="28" t="n">
        <v>0</v>
      </c>
      <c r="T173" s="28" t="n">
        <v>0</v>
      </c>
      <c r="U173" s="94" t="n">
        <v>0</v>
      </c>
      <c r="V173" s="28" t="n">
        <v>0</v>
      </c>
      <c r="W173" s="28" t="n">
        <v>0</v>
      </c>
      <c r="X173" s="28" t="n">
        <v>0</v>
      </c>
      <c r="Y173" s="95" t="n">
        <v>0</v>
      </c>
      <c r="Z173" s="7"/>
      <c r="AA173" s="95" t="n">
        <v>1967</v>
      </c>
      <c r="AB173" s="7"/>
      <c r="AC173" s="29" t="n">
        <v>1579</v>
      </c>
      <c r="AD173" s="29" t="n">
        <v>388</v>
      </c>
      <c r="AE173" s="96" t="n">
        <v>0</v>
      </c>
      <c r="AF173" s="29" t="n">
        <v>0</v>
      </c>
      <c r="AG173" s="97" t="n">
        <v>0</v>
      </c>
      <c r="AH173" s="96" t="n">
        <v>0</v>
      </c>
      <c r="AI173" s="97" t="n">
        <v>0</v>
      </c>
      <c r="AJ173" s="7"/>
      <c r="AK173" s="28" t="n">
        <v>1967</v>
      </c>
      <c r="AL173" s="28" t="n">
        <v>0</v>
      </c>
      <c r="AM173" s="28" t="n">
        <v>0</v>
      </c>
      <c r="AN173" s="94" t="n">
        <v>0</v>
      </c>
      <c r="AO173" s="28"/>
      <c r="AP173" s="69" t="n">
        <v>1</v>
      </c>
      <c r="AQ173" s="40" t="n">
        <v>0</v>
      </c>
      <c r="AR173" s="40" t="n">
        <v>0</v>
      </c>
      <c r="AS173" s="70" t="n">
        <v>0</v>
      </c>
      <c r="AT173" s="7"/>
    </row>
    <row r="174" customFormat="false" ht="12.75" hidden="false" customHeight="false" outlineLevel="0" collapsed="false">
      <c r="A174" s="31" t="s">
        <v>255</v>
      </c>
      <c r="B174" s="2" t="s">
        <v>256</v>
      </c>
      <c r="C174" s="7"/>
      <c r="D174" s="28" t="n">
        <v>508</v>
      </c>
      <c r="E174" s="29" t="n">
        <f aca="false">D174-SUM(G174:Y174)</f>
        <v>0</v>
      </c>
      <c r="F174" s="7"/>
      <c r="G174" s="93" t="n">
        <v>490</v>
      </c>
      <c r="H174" s="28" t="n">
        <v>0</v>
      </c>
      <c r="I174" s="28" t="n">
        <v>0</v>
      </c>
      <c r="J174" s="94" t="n">
        <v>0</v>
      </c>
      <c r="K174" s="28" t="n">
        <v>18</v>
      </c>
      <c r="L174" s="28" t="n">
        <v>0</v>
      </c>
      <c r="M174" s="28" t="n">
        <v>0</v>
      </c>
      <c r="N174" s="28" t="n">
        <v>0</v>
      </c>
      <c r="O174" s="28" t="n">
        <v>0</v>
      </c>
      <c r="P174" s="28" t="n">
        <v>0</v>
      </c>
      <c r="Q174" s="28" t="n">
        <v>0</v>
      </c>
      <c r="R174" s="28" t="n">
        <v>0</v>
      </c>
      <c r="S174" s="28" t="n">
        <v>0</v>
      </c>
      <c r="T174" s="28" t="n">
        <v>0</v>
      </c>
      <c r="U174" s="94" t="n">
        <v>0</v>
      </c>
      <c r="V174" s="28" t="n">
        <v>0</v>
      </c>
      <c r="W174" s="28" t="n">
        <v>0</v>
      </c>
      <c r="X174" s="28" t="n">
        <v>0</v>
      </c>
      <c r="Y174" s="95" t="n">
        <v>0</v>
      </c>
      <c r="Z174" s="7"/>
      <c r="AA174" s="95" t="n">
        <v>508</v>
      </c>
      <c r="AB174" s="7"/>
      <c r="AC174" s="29" t="n">
        <v>0</v>
      </c>
      <c r="AD174" s="29" t="n">
        <v>490</v>
      </c>
      <c r="AE174" s="96" t="n">
        <v>0</v>
      </c>
      <c r="AF174" s="29" t="n">
        <v>18</v>
      </c>
      <c r="AG174" s="97" t="n">
        <v>0</v>
      </c>
      <c r="AH174" s="96" t="n">
        <v>0</v>
      </c>
      <c r="AI174" s="97" t="n">
        <v>0</v>
      </c>
      <c r="AJ174" s="7"/>
      <c r="AK174" s="28" t="n">
        <v>490</v>
      </c>
      <c r="AL174" s="28" t="n">
        <v>18</v>
      </c>
      <c r="AM174" s="28" t="n">
        <v>0</v>
      </c>
      <c r="AN174" s="94" t="n">
        <v>0</v>
      </c>
      <c r="AO174" s="28"/>
      <c r="AP174" s="69" t="n">
        <v>0.964566929133858</v>
      </c>
      <c r="AQ174" s="40" t="n">
        <v>0.0354330708661417</v>
      </c>
      <c r="AR174" s="40" t="n">
        <v>0</v>
      </c>
      <c r="AS174" s="70" t="n">
        <v>0</v>
      </c>
      <c r="AT174" s="7"/>
    </row>
    <row r="175" customFormat="false" ht="12.75" hidden="false" customHeight="false" outlineLevel="0" collapsed="false">
      <c r="A175" s="31" t="s">
        <v>257</v>
      </c>
      <c r="B175" s="2" t="s">
        <v>204</v>
      </c>
      <c r="C175" s="7"/>
      <c r="D175" s="28" t="n">
        <v>2092</v>
      </c>
      <c r="E175" s="29" t="n">
        <f aca="false">D175-SUM(G175:Y175)</f>
        <v>0</v>
      </c>
      <c r="F175" s="7"/>
      <c r="G175" s="93" t="n">
        <v>2092</v>
      </c>
      <c r="H175" s="28" t="n">
        <v>0</v>
      </c>
      <c r="I175" s="28" t="n">
        <v>0</v>
      </c>
      <c r="J175" s="94" t="n">
        <v>0</v>
      </c>
      <c r="K175" s="28" t="n">
        <v>0</v>
      </c>
      <c r="L175" s="28" t="n">
        <v>0</v>
      </c>
      <c r="M175" s="28" t="n">
        <v>0</v>
      </c>
      <c r="N175" s="28" t="n">
        <v>0</v>
      </c>
      <c r="O175" s="28" t="n">
        <v>0</v>
      </c>
      <c r="P175" s="28" t="n">
        <v>0</v>
      </c>
      <c r="Q175" s="28" t="n">
        <v>0</v>
      </c>
      <c r="R175" s="28" t="n">
        <v>0</v>
      </c>
      <c r="S175" s="28" t="n">
        <v>0</v>
      </c>
      <c r="T175" s="28" t="n">
        <v>0</v>
      </c>
      <c r="U175" s="94" t="n">
        <v>0</v>
      </c>
      <c r="V175" s="28" t="n">
        <v>0</v>
      </c>
      <c r="W175" s="28" t="n">
        <v>0</v>
      </c>
      <c r="X175" s="28" t="n">
        <v>0</v>
      </c>
      <c r="Y175" s="95" t="n">
        <v>0</v>
      </c>
      <c r="Z175" s="7"/>
      <c r="AA175" s="95" t="n">
        <v>2092</v>
      </c>
      <c r="AB175" s="7"/>
      <c r="AC175" s="29" t="n">
        <v>0</v>
      </c>
      <c r="AD175" s="29" t="n">
        <v>2092</v>
      </c>
      <c r="AE175" s="96" t="n">
        <v>0</v>
      </c>
      <c r="AF175" s="29" t="n">
        <v>0</v>
      </c>
      <c r="AG175" s="97" t="n">
        <v>0</v>
      </c>
      <c r="AH175" s="96" t="n">
        <v>0</v>
      </c>
      <c r="AI175" s="97" t="n">
        <v>0</v>
      </c>
      <c r="AJ175" s="7"/>
      <c r="AK175" s="28" t="n">
        <v>2092</v>
      </c>
      <c r="AL175" s="28" t="n">
        <v>0</v>
      </c>
      <c r="AM175" s="28" t="n">
        <v>0</v>
      </c>
      <c r="AN175" s="94" t="n">
        <v>0</v>
      </c>
      <c r="AO175" s="28"/>
      <c r="AP175" s="69" t="n">
        <v>1</v>
      </c>
      <c r="AQ175" s="40" t="n">
        <v>0</v>
      </c>
      <c r="AR175" s="40" t="n">
        <v>0</v>
      </c>
      <c r="AS175" s="70" t="n">
        <v>0</v>
      </c>
      <c r="AT175" s="7"/>
    </row>
    <row r="176" customFormat="false" ht="12.75" hidden="false" customHeight="false" outlineLevel="0" collapsed="false">
      <c r="A176" s="31" t="s">
        <v>258</v>
      </c>
      <c r="B176" s="2" t="s">
        <v>259</v>
      </c>
      <c r="C176" s="7"/>
      <c r="D176" s="28" t="n">
        <v>174</v>
      </c>
      <c r="E176" s="29" t="n">
        <f aca="false">D176-SUM(G176:Y176)</f>
        <v>0</v>
      </c>
      <c r="F176" s="7"/>
      <c r="G176" s="93" t="n">
        <v>174</v>
      </c>
      <c r="H176" s="28" t="n">
        <v>0</v>
      </c>
      <c r="I176" s="28" t="n">
        <v>0</v>
      </c>
      <c r="J176" s="94" t="n">
        <v>0</v>
      </c>
      <c r="K176" s="28" t="n">
        <v>0</v>
      </c>
      <c r="L176" s="28" t="n">
        <v>0</v>
      </c>
      <c r="M176" s="28" t="n">
        <v>0</v>
      </c>
      <c r="N176" s="28" t="n">
        <v>0</v>
      </c>
      <c r="O176" s="28" t="n">
        <v>0</v>
      </c>
      <c r="P176" s="28" t="n">
        <v>0</v>
      </c>
      <c r="Q176" s="28" t="n">
        <v>0</v>
      </c>
      <c r="R176" s="28" t="n">
        <v>0</v>
      </c>
      <c r="S176" s="28" t="n">
        <v>0</v>
      </c>
      <c r="T176" s="28" t="n">
        <v>0</v>
      </c>
      <c r="U176" s="94" t="n">
        <v>0</v>
      </c>
      <c r="V176" s="28" t="n">
        <v>0</v>
      </c>
      <c r="W176" s="28" t="n">
        <v>0</v>
      </c>
      <c r="X176" s="28" t="n">
        <v>0</v>
      </c>
      <c r="Y176" s="95" t="n">
        <v>0</v>
      </c>
      <c r="Z176" s="7"/>
      <c r="AA176" s="95" t="n">
        <v>174</v>
      </c>
      <c r="AB176" s="7"/>
      <c r="AC176" s="29" t="n">
        <v>0</v>
      </c>
      <c r="AD176" s="29" t="n">
        <v>174</v>
      </c>
      <c r="AE176" s="96" t="n">
        <v>0</v>
      </c>
      <c r="AF176" s="29" t="n">
        <v>0</v>
      </c>
      <c r="AG176" s="97" t="n">
        <v>0</v>
      </c>
      <c r="AH176" s="96" t="n">
        <v>0</v>
      </c>
      <c r="AI176" s="97" t="n">
        <v>0</v>
      </c>
      <c r="AJ176" s="7"/>
      <c r="AK176" s="28" t="n">
        <v>174</v>
      </c>
      <c r="AL176" s="28" t="n">
        <v>0</v>
      </c>
      <c r="AM176" s="28" t="n">
        <v>0</v>
      </c>
      <c r="AN176" s="94" t="n">
        <v>0</v>
      </c>
      <c r="AO176" s="28"/>
      <c r="AP176" s="69" t="n">
        <v>1</v>
      </c>
      <c r="AQ176" s="40" t="n">
        <v>0</v>
      </c>
      <c r="AR176" s="40" t="n">
        <v>0</v>
      </c>
      <c r="AS176" s="70" t="n">
        <v>0</v>
      </c>
      <c r="AT176" s="7"/>
    </row>
    <row r="177" customFormat="false" ht="12.75" hidden="false" customHeight="false" outlineLevel="0" collapsed="false">
      <c r="A177" s="31" t="s">
        <v>260</v>
      </c>
      <c r="B177" s="2" t="s">
        <v>261</v>
      </c>
      <c r="C177" s="7"/>
      <c r="D177" s="28" t="n">
        <v>5221</v>
      </c>
      <c r="E177" s="29" t="n">
        <f aca="false">D177-SUM(G177:Y177)</f>
        <v>0</v>
      </c>
      <c r="F177" s="7"/>
      <c r="G177" s="93" t="n">
        <v>0</v>
      </c>
      <c r="H177" s="28" t="n">
        <v>5208</v>
      </c>
      <c r="I177" s="28" t="n">
        <v>13</v>
      </c>
      <c r="J177" s="94" t="n">
        <v>0</v>
      </c>
      <c r="K177" s="28" t="n">
        <v>0</v>
      </c>
      <c r="L177" s="28" t="n">
        <v>0</v>
      </c>
      <c r="M177" s="28" t="n">
        <v>0</v>
      </c>
      <c r="N177" s="28" t="n">
        <v>0</v>
      </c>
      <c r="O177" s="28" t="n">
        <v>0</v>
      </c>
      <c r="P177" s="28" t="n">
        <v>0</v>
      </c>
      <c r="Q177" s="28" t="n">
        <v>0</v>
      </c>
      <c r="R177" s="28" t="n">
        <v>0</v>
      </c>
      <c r="S177" s="28" t="n">
        <v>0</v>
      </c>
      <c r="T177" s="28" t="n">
        <v>0</v>
      </c>
      <c r="U177" s="94" t="n">
        <v>0</v>
      </c>
      <c r="V177" s="28" t="n">
        <v>0</v>
      </c>
      <c r="W177" s="28" t="n">
        <v>0</v>
      </c>
      <c r="X177" s="28" t="n">
        <v>0</v>
      </c>
      <c r="Y177" s="95" t="n">
        <v>0</v>
      </c>
      <c r="Z177" s="7"/>
      <c r="AA177" s="95" t="n">
        <v>5221</v>
      </c>
      <c r="AB177" s="7"/>
      <c r="AC177" s="29" t="n">
        <v>5221</v>
      </c>
      <c r="AD177" s="29" t="n">
        <v>0</v>
      </c>
      <c r="AE177" s="96" t="n">
        <v>0</v>
      </c>
      <c r="AF177" s="29" t="n">
        <v>0</v>
      </c>
      <c r="AG177" s="97" t="n">
        <v>0</v>
      </c>
      <c r="AH177" s="96" t="n">
        <v>0</v>
      </c>
      <c r="AI177" s="97" t="n">
        <v>0</v>
      </c>
      <c r="AJ177" s="7"/>
      <c r="AK177" s="28" t="n">
        <v>5221</v>
      </c>
      <c r="AL177" s="28" t="n">
        <v>0</v>
      </c>
      <c r="AM177" s="28" t="n">
        <v>0</v>
      </c>
      <c r="AN177" s="94" t="n">
        <v>0</v>
      </c>
      <c r="AO177" s="28"/>
      <c r="AP177" s="69" t="n">
        <v>1</v>
      </c>
      <c r="AQ177" s="40" t="n">
        <v>0</v>
      </c>
      <c r="AR177" s="40" t="n">
        <v>0</v>
      </c>
      <c r="AS177" s="70" t="n">
        <v>0</v>
      </c>
      <c r="AT177" s="7"/>
    </row>
    <row r="178" customFormat="false" ht="12.75" hidden="false" customHeight="false" outlineLevel="0" collapsed="false">
      <c r="A178" s="31" t="s">
        <v>262</v>
      </c>
      <c r="B178" s="2" t="s">
        <v>263</v>
      </c>
      <c r="C178" s="7"/>
      <c r="D178" s="28" t="n">
        <v>146</v>
      </c>
      <c r="E178" s="29" t="n">
        <f aca="false">D178-SUM(G178:Y178)</f>
        <v>0</v>
      </c>
      <c r="F178" s="7"/>
      <c r="G178" s="93" t="n">
        <v>146</v>
      </c>
      <c r="H178" s="28" t="n">
        <v>0</v>
      </c>
      <c r="I178" s="28" t="n">
        <v>0</v>
      </c>
      <c r="J178" s="94" t="n">
        <v>0</v>
      </c>
      <c r="K178" s="28" t="n">
        <v>0</v>
      </c>
      <c r="L178" s="28" t="n">
        <v>0</v>
      </c>
      <c r="M178" s="28" t="n">
        <v>0</v>
      </c>
      <c r="N178" s="28" t="n">
        <v>0</v>
      </c>
      <c r="O178" s="28" t="n">
        <v>0</v>
      </c>
      <c r="P178" s="28" t="n">
        <v>0</v>
      </c>
      <c r="Q178" s="28" t="n">
        <v>0</v>
      </c>
      <c r="R178" s="28" t="n">
        <v>0</v>
      </c>
      <c r="S178" s="28" t="n">
        <v>0</v>
      </c>
      <c r="T178" s="28" t="n">
        <v>0</v>
      </c>
      <c r="U178" s="94" t="n">
        <v>0</v>
      </c>
      <c r="V178" s="28" t="n">
        <v>0</v>
      </c>
      <c r="W178" s="28" t="n">
        <v>0</v>
      </c>
      <c r="X178" s="28" t="n">
        <v>0</v>
      </c>
      <c r="Y178" s="95" t="n">
        <v>0</v>
      </c>
      <c r="Z178" s="7"/>
      <c r="AA178" s="95" t="n">
        <v>146</v>
      </c>
      <c r="AB178" s="7"/>
      <c r="AC178" s="29" t="n">
        <v>0</v>
      </c>
      <c r="AD178" s="29" t="n">
        <v>146</v>
      </c>
      <c r="AE178" s="96" t="n">
        <v>0</v>
      </c>
      <c r="AF178" s="29" t="n">
        <v>0</v>
      </c>
      <c r="AG178" s="97" t="n">
        <v>0</v>
      </c>
      <c r="AH178" s="96" t="n">
        <v>0</v>
      </c>
      <c r="AI178" s="97" t="n">
        <v>0</v>
      </c>
      <c r="AJ178" s="7"/>
      <c r="AK178" s="28" t="n">
        <v>146</v>
      </c>
      <c r="AL178" s="28" t="n">
        <v>0</v>
      </c>
      <c r="AM178" s="28" t="n">
        <v>0</v>
      </c>
      <c r="AN178" s="94" t="n">
        <v>0</v>
      </c>
      <c r="AO178" s="28"/>
      <c r="AP178" s="69" t="n">
        <v>1</v>
      </c>
      <c r="AQ178" s="40" t="n">
        <v>0</v>
      </c>
      <c r="AR178" s="40" t="n">
        <v>0</v>
      </c>
      <c r="AS178" s="70" t="n">
        <v>0</v>
      </c>
      <c r="AT178" s="7"/>
    </row>
    <row r="179" customFormat="false" ht="12.75" hidden="false" customHeight="false" outlineLevel="0" collapsed="false">
      <c r="A179" s="31" t="s">
        <v>264</v>
      </c>
      <c r="B179" s="2" t="s">
        <v>265</v>
      </c>
      <c r="C179" s="7"/>
      <c r="D179" s="28" t="n">
        <v>339</v>
      </c>
      <c r="E179" s="29" t="n">
        <f aca="false">D179-SUM(G179:Y179)</f>
        <v>0</v>
      </c>
      <c r="F179" s="7"/>
      <c r="G179" s="93" t="n">
        <v>300</v>
      </c>
      <c r="H179" s="28" t="n">
        <v>0</v>
      </c>
      <c r="I179" s="28" t="n">
        <v>0</v>
      </c>
      <c r="J179" s="94" t="n">
        <v>0</v>
      </c>
      <c r="K179" s="28" t="n">
        <v>39</v>
      </c>
      <c r="L179" s="28" t="n">
        <v>0</v>
      </c>
      <c r="M179" s="28" t="n">
        <v>0</v>
      </c>
      <c r="N179" s="28" t="n">
        <v>0</v>
      </c>
      <c r="O179" s="28" t="n">
        <v>0</v>
      </c>
      <c r="P179" s="28" t="n">
        <v>0</v>
      </c>
      <c r="Q179" s="28" t="n">
        <v>0</v>
      </c>
      <c r="R179" s="28" t="n">
        <v>0</v>
      </c>
      <c r="S179" s="28" t="n">
        <v>0</v>
      </c>
      <c r="T179" s="28" t="n">
        <v>0</v>
      </c>
      <c r="U179" s="94" t="n">
        <v>0</v>
      </c>
      <c r="V179" s="28" t="n">
        <v>0</v>
      </c>
      <c r="W179" s="28" t="n">
        <v>0</v>
      </c>
      <c r="X179" s="28" t="n">
        <v>0</v>
      </c>
      <c r="Y179" s="95" t="n">
        <v>0</v>
      </c>
      <c r="Z179" s="7"/>
      <c r="AA179" s="95" t="n">
        <v>339</v>
      </c>
      <c r="AB179" s="7"/>
      <c r="AC179" s="29" t="n">
        <v>0</v>
      </c>
      <c r="AD179" s="29" t="n">
        <v>300</v>
      </c>
      <c r="AE179" s="96" t="n">
        <v>0</v>
      </c>
      <c r="AF179" s="29" t="n">
        <v>39</v>
      </c>
      <c r="AG179" s="97" t="n">
        <v>0</v>
      </c>
      <c r="AH179" s="96" t="n">
        <v>0</v>
      </c>
      <c r="AI179" s="97" t="n">
        <v>0</v>
      </c>
      <c r="AJ179" s="7"/>
      <c r="AK179" s="28" t="n">
        <v>300</v>
      </c>
      <c r="AL179" s="28" t="n">
        <v>39</v>
      </c>
      <c r="AM179" s="28" t="n">
        <v>0</v>
      </c>
      <c r="AN179" s="94" t="n">
        <v>0</v>
      </c>
      <c r="AO179" s="28"/>
      <c r="AP179" s="69" t="n">
        <v>0.884955752212389</v>
      </c>
      <c r="AQ179" s="40" t="n">
        <v>0.115044247787611</v>
      </c>
      <c r="AR179" s="40" t="n">
        <v>0</v>
      </c>
      <c r="AS179" s="70" t="n">
        <v>0</v>
      </c>
      <c r="AT179" s="7"/>
    </row>
    <row r="180" customFormat="false" ht="12.75" hidden="false" customHeight="false" outlineLevel="0" collapsed="false">
      <c r="A180" s="31" t="s">
        <v>266</v>
      </c>
      <c r="B180" s="2" t="s">
        <v>267</v>
      </c>
      <c r="C180" s="7"/>
      <c r="D180" s="28" t="n">
        <v>675</v>
      </c>
      <c r="E180" s="29" t="n">
        <f aca="false">D180-SUM(G180:Y180)</f>
        <v>63</v>
      </c>
      <c r="F180" s="7"/>
      <c r="G180" s="93" t="n">
        <v>612</v>
      </c>
      <c r="H180" s="28" t="n">
        <v>0</v>
      </c>
      <c r="I180" s="28" t="n">
        <v>0</v>
      </c>
      <c r="J180" s="94" t="n">
        <v>0</v>
      </c>
      <c r="K180" s="28" t="n">
        <v>0</v>
      </c>
      <c r="L180" s="28" t="n">
        <v>0</v>
      </c>
      <c r="M180" s="28" t="n">
        <v>0</v>
      </c>
      <c r="N180" s="28" t="n">
        <v>0</v>
      </c>
      <c r="O180" s="28" t="n">
        <v>0</v>
      </c>
      <c r="P180" s="28" t="n">
        <v>0</v>
      </c>
      <c r="Q180" s="28" t="n">
        <v>0</v>
      </c>
      <c r="R180" s="28" t="n">
        <v>0</v>
      </c>
      <c r="S180" s="28" t="n">
        <v>0</v>
      </c>
      <c r="T180" s="28" t="n">
        <v>0</v>
      </c>
      <c r="U180" s="94" t="n">
        <v>0</v>
      </c>
      <c r="V180" s="28" t="n">
        <v>0</v>
      </c>
      <c r="W180" s="28" t="n">
        <v>0</v>
      </c>
      <c r="X180" s="28" t="n">
        <v>0</v>
      </c>
      <c r="Y180" s="95" t="n">
        <v>0</v>
      </c>
      <c r="Z180" s="7"/>
      <c r="AA180" s="95" t="n">
        <v>612</v>
      </c>
      <c r="AB180" s="7"/>
      <c r="AC180" s="29" t="n">
        <v>0</v>
      </c>
      <c r="AD180" s="29" t="n">
        <v>612</v>
      </c>
      <c r="AE180" s="96" t="n">
        <v>0</v>
      </c>
      <c r="AF180" s="29" t="n">
        <v>0</v>
      </c>
      <c r="AG180" s="97" t="n">
        <v>0</v>
      </c>
      <c r="AH180" s="96" t="n">
        <v>0</v>
      </c>
      <c r="AI180" s="97" t="n">
        <v>0</v>
      </c>
      <c r="AJ180" s="7"/>
      <c r="AK180" s="28" t="n">
        <v>612</v>
      </c>
      <c r="AL180" s="28" t="n">
        <v>0</v>
      </c>
      <c r="AM180" s="28" t="n">
        <v>0</v>
      </c>
      <c r="AN180" s="94" t="n">
        <v>0</v>
      </c>
      <c r="AO180" s="28"/>
      <c r="AP180" s="69" t="n">
        <v>0.906666666666667</v>
      </c>
      <c r="AQ180" s="40" t="n">
        <v>0</v>
      </c>
      <c r="AR180" s="40" t="n">
        <v>0</v>
      </c>
      <c r="AS180" s="70" t="n">
        <v>0</v>
      </c>
      <c r="AT180" s="7"/>
    </row>
    <row r="181" customFormat="false" ht="12.75" hidden="false" customHeight="false" outlineLevel="0" collapsed="false">
      <c r="A181" s="31"/>
      <c r="B181" s="36" t="s">
        <v>268</v>
      </c>
      <c r="C181" s="7"/>
      <c r="D181" s="33" t="n">
        <f aca="false">SUM(D155:D180)</f>
        <v>34979</v>
      </c>
      <c r="E181" s="33" t="n">
        <f aca="false">SUM(E155:E180)</f>
        <v>63</v>
      </c>
      <c r="F181" s="7"/>
      <c r="G181" s="34" t="n">
        <f aca="false">SUM(G155:G180)</f>
        <v>16726</v>
      </c>
      <c r="H181" s="33" t="n">
        <f aca="false">SUM(H155:H180)</f>
        <v>14825</v>
      </c>
      <c r="I181" s="33" t="n">
        <f aca="false">SUM(I155:I180)</f>
        <v>941</v>
      </c>
      <c r="J181" s="35" t="n">
        <f aca="false">SUM(J155:J180)</f>
        <v>0</v>
      </c>
      <c r="K181" s="33" t="n">
        <f aca="false">SUM(K155:K180)</f>
        <v>1730</v>
      </c>
      <c r="L181" s="33" t="n">
        <f aca="false">SUM(L155:L180)</f>
        <v>0</v>
      </c>
      <c r="M181" s="33" t="n">
        <f aca="false">SUM(M155:M180)</f>
        <v>0</v>
      </c>
      <c r="N181" s="33" t="n">
        <f aca="false">SUM(N155:N180)</f>
        <v>0</v>
      </c>
      <c r="O181" s="33" t="n">
        <f aca="false">SUM(O155:O180)</f>
        <v>0</v>
      </c>
      <c r="P181" s="33" t="n">
        <f aca="false">SUM(P155:P180)</f>
        <v>0</v>
      </c>
      <c r="Q181" s="33" t="n">
        <f aca="false">SUM(Q155:Q180)</f>
        <v>0</v>
      </c>
      <c r="R181" s="33" t="n">
        <f aca="false">SUM(R155:R180)</f>
        <v>76</v>
      </c>
      <c r="S181" s="33" t="n">
        <f aca="false">SUM(S155:S180)</f>
        <v>138</v>
      </c>
      <c r="T181" s="33" t="n">
        <f aca="false">SUM(T155:T180)</f>
        <v>0</v>
      </c>
      <c r="U181" s="35" t="n">
        <f aca="false">SUM(U155:U180)</f>
        <v>480</v>
      </c>
      <c r="V181" s="33" t="n">
        <f aca="false">SUM(V155:V180)</f>
        <v>0</v>
      </c>
      <c r="W181" s="33" t="n">
        <f aca="false">SUM(W155:W180)</f>
        <v>0</v>
      </c>
      <c r="X181" s="33" t="n">
        <f aca="false">SUM(X155:X180)</f>
        <v>0</v>
      </c>
      <c r="Y181" s="98" t="n">
        <f aca="false">SUM(Y155:Y180)</f>
        <v>0</v>
      </c>
      <c r="Z181" s="7"/>
      <c r="AA181" s="98" t="n">
        <f aca="false">SUM(AA155:AA180)</f>
        <v>34916</v>
      </c>
      <c r="AB181" s="7"/>
      <c r="AC181" s="33" t="n">
        <f aca="false">SUM(AC155:AC180)</f>
        <v>15766</v>
      </c>
      <c r="AD181" s="33" t="n">
        <f aca="false">SUM(AD155:AD180)</f>
        <v>16726</v>
      </c>
      <c r="AE181" s="34" t="n">
        <f aca="false">SUM(AE155:AE180)</f>
        <v>76</v>
      </c>
      <c r="AF181" s="33" t="n">
        <f aca="false">SUM(AF155:AF180)</f>
        <v>1868</v>
      </c>
      <c r="AG181" s="35" t="n">
        <f aca="false">SUM(AG155:AG180)</f>
        <v>480</v>
      </c>
      <c r="AH181" s="34" t="n">
        <f aca="false">SUM(AH155:AH180)</f>
        <v>0</v>
      </c>
      <c r="AI181" s="35" t="n">
        <f aca="false">SUM(AI155:AI180)</f>
        <v>0</v>
      </c>
      <c r="AJ181" s="7"/>
      <c r="AK181" s="33" t="n">
        <f aca="false">SUM(AK155:AK180)</f>
        <v>32492</v>
      </c>
      <c r="AL181" s="33" t="n">
        <f aca="false">SUM(AL155:AL180)</f>
        <v>2424</v>
      </c>
      <c r="AM181" s="33" t="n">
        <f aca="false">SUM(AM155:AM180)</f>
        <v>0</v>
      </c>
      <c r="AN181" s="35" t="n">
        <f aca="false">SUM(AN155:AN180)</f>
        <v>0</v>
      </c>
      <c r="AO181" s="28"/>
      <c r="AP181" s="69"/>
      <c r="AS181" s="70"/>
      <c r="AT181" s="7"/>
    </row>
    <row r="182" customFormat="false" ht="12.75" hidden="false" customHeight="false" outlineLevel="0" collapsed="false">
      <c r="A182" s="31"/>
      <c r="C182" s="7"/>
      <c r="D182" s="28"/>
      <c r="E182" s="29"/>
      <c r="F182" s="7"/>
      <c r="G182" s="93"/>
      <c r="H182" s="28"/>
      <c r="I182" s="28"/>
      <c r="J182" s="94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94"/>
      <c r="V182" s="28"/>
      <c r="W182" s="28"/>
      <c r="X182" s="28"/>
      <c r="Y182" s="95"/>
      <c r="Z182" s="7"/>
      <c r="AA182" s="95"/>
      <c r="AB182" s="7"/>
      <c r="AC182" s="29"/>
      <c r="AD182" s="29"/>
      <c r="AE182" s="96"/>
      <c r="AF182" s="29"/>
      <c r="AG182" s="97"/>
      <c r="AH182" s="96"/>
      <c r="AI182" s="97"/>
      <c r="AJ182" s="7"/>
      <c r="AK182" s="28"/>
      <c r="AL182" s="28"/>
      <c r="AM182" s="28"/>
      <c r="AN182" s="94"/>
      <c r="AO182" s="28"/>
      <c r="AP182" s="69"/>
      <c r="AS182" s="70"/>
      <c r="AT182" s="7"/>
    </row>
    <row r="183" customFormat="false" ht="12.75" hidden="false" customHeight="false" outlineLevel="0" collapsed="false">
      <c r="A183" s="37" t="s">
        <v>269</v>
      </c>
      <c r="C183" s="7"/>
      <c r="D183" s="28"/>
      <c r="E183" s="29"/>
      <c r="F183" s="7"/>
      <c r="G183" s="93"/>
      <c r="H183" s="28"/>
      <c r="I183" s="28"/>
      <c r="J183" s="94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94"/>
      <c r="V183" s="28"/>
      <c r="W183" s="28"/>
      <c r="X183" s="28"/>
      <c r="Y183" s="95"/>
      <c r="Z183" s="7"/>
      <c r="AA183" s="95"/>
      <c r="AB183" s="7"/>
      <c r="AC183" s="29"/>
      <c r="AD183" s="29"/>
      <c r="AE183" s="96"/>
      <c r="AF183" s="29"/>
      <c r="AG183" s="97"/>
      <c r="AH183" s="96"/>
      <c r="AI183" s="97"/>
      <c r="AJ183" s="7"/>
      <c r="AK183" s="28"/>
      <c r="AL183" s="28"/>
      <c r="AM183" s="28"/>
      <c r="AN183" s="94"/>
      <c r="AO183" s="28"/>
      <c r="AP183" s="69"/>
      <c r="AS183" s="70"/>
      <c r="AT183" s="7"/>
    </row>
    <row r="184" customFormat="false" ht="12.75" hidden="false" customHeight="false" outlineLevel="0" collapsed="false">
      <c r="A184" s="31" t="s">
        <v>270</v>
      </c>
      <c r="B184" s="2" t="s">
        <v>271</v>
      </c>
      <c r="C184" s="7"/>
      <c r="D184" s="28" t="n">
        <v>21973</v>
      </c>
      <c r="E184" s="29" t="n">
        <f aca="false">D184-SUM(G184:Y184)</f>
        <v>647</v>
      </c>
      <c r="F184" s="7"/>
      <c r="G184" s="93" t="n">
        <v>12391</v>
      </c>
      <c r="H184" s="28" t="n">
        <v>0</v>
      </c>
      <c r="I184" s="28" t="n">
        <v>0</v>
      </c>
      <c r="J184" s="94" t="n">
        <v>0</v>
      </c>
      <c r="K184" s="28" t="n">
        <v>0</v>
      </c>
      <c r="L184" s="28" t="n">
        <v>0</v>
      </c>
      <c r="M184" s="28" t="n">
        <v>0</v>
      </c>
      <c r="N184" s="28" t="n">
        <v>0</v>
      </c>
      <c r="O184" s="28" t="n">
        <v>0</v>
      </c>
      <c r="P184" s="28" t="n">
        <v>0</v>
      </c>
      <c r="Q184" s="28" t="n">
        <v>0</v>
      </c>
      <c r="R184" s="28" t="n">
        <v>0</v>
      </c>
      <c r="S184" s="28" t="n">
        <v>0</v>
      </c>
      <c r="T184" s="28" t="n">
        <v>1246</v>
      </c>
      <c r="U184" s="94" t="n">
        <v>7689</v>
      </c>
      <c r="V184" s="28" t="n">
        <v>0</v>
      </c>
      <c r="W184" s="28" t="n">
        <v>0</v>
      </c>
      <c r="X184" s="28" t="n">
        <v>0</v>
      </c>
      <c r="Y184" s="95" t="n">
        <v>0</v>
      </c>
      <c r="Z184" s="7"/>
      <c r="AA184" s="95" t="n">
        <v>21326</v>
      </c>
      <c r="AB184" s="7"/>
      <c r="AC184" s="29" t="n">
        <v>0</v>
      </c>
      <c r="AD184" s="29" t="n">
        <v>12391</v>
      </c>
      <c r="AE184" s="96" t="n">
        <v>0</v>
      </c>
      <c r="AF184" s="29" t="n">
        <v>0</v>
      </c>
      <c r="AG184" s="97" t="n">
        <v>8935</v>
      </c>
      <c r="AH184" s="96" t="n">
        <v>0</v>
      </c>
      <c r="AI184" s="97" t="n">
        <v>0</v>
      </c>
      <c r="AJ184" s="7"/>
      <c r="AK184" s="28" t="n">
        <v>12391</v>
      </c>
      <c r="AL184" s="28" t="n">
        <v>8935</v>
      </c>
      <c r="AM184" s="28" t="n">
        <v>0</v>
      </c>
      <c r="AN184" s="94" t="n">
        <v>0</v>
      </c>
      <c r="AO184" s="28"/>
      <c r="AP184" s="69" t="n">
        <v>0.563919355572748</v>
      </c>
      <c r="AQ184" s="40" t="n">
        <v>0.4066354161926</v>
      </c>
      <c r="AR184" s="40" t="n">
        <v>0</v>
      </c>
      <c r="AS184" s="70" t="n">
        <v>0</v>
      </c>
      <c r="AT184" s="7"/>
    </row>
    <row r="185" customFormat="false" ht="12.75" hidden="false" customHeight="false" outlineLevel="0" collapsed="false">
      <c r="A185" s="31" t="s">
        <v>272</v>
      </c>
      <c r="B185" s="2" t="s">
        <v>273</v>
      </c>
      <c r="C185" s="7"/>
      <c r="D185" s="28" t="n">
        <v>141803</v>
      </c>
      <c r="E185" s="29" t="n">
        <f aca="false">D185-SUM(G185:Y185)</f>
        <v>4170</v>
      </c>
      <c r="F185" s="7"/>
      <c r="G185" s="93" t="n">
        <v>79963</v>
      </c>
      <c r="H185" s="28" t="n">
        <v>0</v>
      </c>
      <c r="I185" s="28" t="n">
        <v>0</v>
      </c>
      <c r="J185" s="94" t="n">
        <v>0</v>
      </c>
      <c r="K185" s="28" t="n">
        <v>0</v>
      </c>
      <c r="L185" s="28" t="n">
        <v>0</v>
      </c>
      <c r="M185" s="28" t="n">
        <v>0</v>
      </c>
      <c r="N185" s="28" t="n">
        <v>0</v>
      </c>
      <c r="O185" s="28" t="n">
        <v>0</v>
      </c>
      <c r="P185" s="28" t="n">
        <v>0</v>
      </c>
      <c r="Q185" s="28" t="n">
        <v>0</v>
      </c>
      <c r="R185" s="28" t="n">
        <v>0</v>
      </c>
      <c r="S185" s="28" t="n">
        <v>0</v>
      </c>
      <c r="T185" s="28" t="n">
        <v>8045</v>
      </c>
      <c r="U185" s="94" t="n">
        <v>49625</v>
      </c>
      <c r="V185" s="28" t="n">
        <v>0</v>
      </c>
      <c r="W185" s="28" t="n">
        <v>0</v>
      </c>
      <c r="X185" s="28" t="n">
        <v>0</v>
      </c>
      <c r="Y185" s="95" t="n">
        <v>0</v>
      </c>
      <c r="Z185" s="7"/>
      <c r="AA185" s="95" t="n">
        <v>137633</v>
      </c>
      <c r="AB185" s="7"/>
      <c r="AC185" s="29" t="n">
        <v>0</v>
      </c>
      <c r="AD185" s="29" t="n">
        <v>79963</v>
      </c>
      <c r="AE185" s="96" t="n">
        <v>0</v>
      </c>
      <c r="AF185" s="29" t="n">
        <v>0</v>
      </c>
      <c r="AG185" s="97" t="n">
        <v>57670</v>
      </c>
      <c r="AH185" s="96" t="n">
        <v>0</v>
      </c>
      <c r="AI185" s="97" t="n">
        <v>0</v>
      </c>
      <c r="AJ185" s="7"/>
      <c r="AK185" s="28" t="n">
        <v>79963</v>
      </c>
      <c r="AL185" s="28" t="n">
        <v>57670</v>
      </c>
      <c r="AM185" s="28" t="n">
        <v>0</v>
      </c>
      <c r="AN185" s="94" t="n">
        <v>0</v>
      </c>
      <c r="AO185" s="28"/>
      <c r="AP185" s="69" t="n">
        <v>0.563902033102262</v>
      </c>
      <c r="AQ185" s="40" t="n">
        <v>0.406690972687461</v>
      </c>
      <c r="AR185" s="40" t="n">
        <v>0</v>
      </c>
      <c r="AS185" s="70" t="n">
        <v>0</v>
      </c>
      <c r="AT185" s="7"/>
    </row>
    <row r="186" customFormat="false" ht="12.75" hidden="false" customHeight="false" outlineLevel="0" collapsed="false">
      <c r="A186" s="31" t="s">
        <v>274</v>
      </c>
      <c r="B186" s="2" t="s">
        <v>275</v>
      </c>
      <c r="C186" s="7"/>
      <c r="D186" s="28" t="n">
        <v>5254</v>
      </c>
      <c r="E186" s="29" t="n">
        <f aca="false">D186-SUM(G186:Y186)</f>
        <v>155</v>
      </c>
      <c r="F186" s="7"/>
      <c r="G186" s="93" t="n">
        <v>2963</v>
      </c>
      <c r="H186" s="28" t="n">
        <v>0</v>
      </c>
      <c r="I186" s="28" t="n">
        <v>0</v>
      </c>
      <c r="J186" s="94" t="n">
        <v>0</v>
      </c>
      <c r="K186" s="28" t="n">
        <v>0</v>
      </c>
      <c r="L186" s="28" t="n">
        <v>0</v>
      </c>
      <c r="M186" s="28" t="n">
        <v>0</v>
      </c>
      <c r="N186" s="28" t="n">
        <v>0</v>
      </c>
      <c r="O186" s="28" t="n">
        <v>0</v>
      </c>
      <c r="P186" s="28" t="n">
        <v>0</v>
      </c>
      <c r="Q186" s="28" t="n">
        <v>0</v>
      </c>
      <c r="R186" s="28" t="n">
        <v>0</v>
      </c>
      <c r="S186" s="28" t="n">
        <v>0</v>
      </c>
      <c r="T186" s="28" t="n">
        <v>298</v>
      </c>
      <c r="U186" s="94" t="n">
        <v>1838</v>
      </c>
      <c r="V186" s="28" t="n">
        <v>0</v>
      </c>
      <c r="W186" s="28" t="n">
        <v>0</v>
      </c>
      <c r="X186" s="28" t="n">
        <v>0</v>
      </c>
      <c r="Y186" s="95" t="n">
        <v>0</v>
      </c>
      <c r="Z186" s="7"/>
      <c r="AA186" s="95" t="n">
        <v>5099</v>
      </c>
      <c r="AB186" s="7"/>
      <c r="AC186" s="29" t="n">
        <v>0</v>
      </c>
      <c r="AD186" s="29" t="n">
        <v>2963</v>
      </c>
      <c r="AE186" s="96" t="n">
        <v>0</v>
      </c>
      <c r="AF186" s="29" t="n">
        <v>0</v>
      </c>
      <c r="AG186" s="97" t="n">
        <v>2136</v>
      </c>
      <c r="AH186" s="96" t="n">
        <v>0</v>
      </c>
      <c r="AI186" s="97" t="n">
        <v>0</v>
      </c>
      <c r="AJ186" s="7"/>
      <c r="AK186" s="28" t="n">
        <v>2963</v>
      </c>
      <c r="AL186" s="28" t="n">
        <v>2136</v>
      </c>
      <c r="AM186" s="28" t="n">
        <v>0</v>
      </c>
      <c r="AN186" s="94" t="n">
        <v>0</v>
      </c>
      <c r="AO186" s="28"/>
      <c r="AP186" s="69" t="n">
        <v>0.563951275218881</v>
      </c>
      <c r="AQ186" s="40" t="n">
        <v>0.406547392462885</v>
      </c>
      <c r="AR186" s="40" t="n">
        <v>0</v>
      </c>
      <c r="AS186" s="70" t="n">
        <v>0</v>
      </c>
      <c r="AT186" s="7"/>
    </row>
    <row r="187" customFormat="false" ht="12.75" hidden="false" customHeight="false" outlineLevel="0" collapsed="false">
      <c r="A187" s="31" t="s">
        <v>276</v>
      </c>
      <c r="B187" s="2" t="s">
        <v>277</v>
      </c>
      <c r="C187" s="7"/>
      <c r="D187" s="28" t="n">
        <v>6892</v>
      </c>
      <c r="E187" s="29" t="n">
        <f aca="false">D187-SUM(G187:Y187)</f>
        <v>203</v>
      </c>
      <c r="F187" s="7"/>
      <c r="G187" s="93" t="n">
        <v>3886</v>
      </c>
      <c r="H187" s="28" t="n">
        <v>0</v>
      </c>
      <c r="I187" s="28" t="n">
        <v>0</v>
      </c>
      <c r="J187" s="94" t="n">
        <v>0</v>
      </c>
      <c r="K187" s="28" t="n">
        <v>0</v>
      </c>
      <c r="L187" s="28" t="n">
        <v>0</v>
      </c>
      <c r="M187" s="28" t="n">
        <v>0</v>
      </c>
      <c r="N187" s="28" t="n">
        <v>0</v>
      </c>
      <c r="O187" s="28" t="n">
        <v>0</v>
      </c>
      <c r="P187" s="28" t="n">
        <v>0</v>
      </c>
      <c r="Q187" s="28" t="n">
        <v>0</v>
      </c>
      <c r="R187" s="28" t="n">
        <v>0</v>
      </c>
      <c r="S187" s="28" t="n">
        <v>0</v>
      </c>
      <c r="T187" s="28" t="n">
        <v>391</v>
      </c>
      <c r="U187" s="94" t="n">
        <v>2412</v>
      </c>
      <c r="V187" s="28" t="n">
        <v>0</v>
      </c>
      <c r="W187" s="28" t="n">
        <v>0</v>
      </c>
      <c r="X187" s="28" t="n">
        <v>0</v>
      </c>
      <c r="Y187" s="95" t="n">
        <v>0</v>
      </c>
      <c r="Z187" s="7"/>
      <c r="AA187" s="95" t="n">
        <v>6689</v>
      </c>
      <c r="AB187" s="7"/>
      <c r="AC187" s="29" t="n">
        <v>0</v>
      </c>
      <c r="AD187" s="29" t="n">
        <v>3886</v>
      </c>
      <c r="AE187" s="96" t="n">
        <v>0</v>
      </c>
      <c r="AF187" s="29" t="n">
        <v>0</v>
      </c>
      <c r="AG187" s="97" t="n">
        <v>2803</v>
      </c>
      <c r="AH187" s="96" t="n">
        <v>0</v>
      </c>
      <c r="AI187" s="97" t="n">
        <v>0</v>
      </c>
      <c r="AJ187" s="7"/>
      <c r="AK187" s="28" t="n">
        <v>3886</v>
      </c>
      <c r="AL187" s="28" t="n">
        <v>2803</v>
      </c>
      <c r="AM187" s="28" t="n">
        <v>0</v>
      </c>
      <c r="AN187" s="94" t="n">
        <v>0</v>
      </c>
      <c r="AO187" s="28"/>
      <c r="AP187" s="69" t="n">
        <v>0.563842135809634</v>
      </c>
      <c r="AQ187" s="40" t="n">
        <v>0.406703424260012</v>
      </c>
      <c r="AR187" s="40" t="n">
        <v>0</v>
      </c>
      <c r="AS187" s="70" t="n">
        <v>0</v>
      </c>
      <c r="AT187" s="7"/>
    </row>
    <row r="188" customFormat="false" ht="12.75" hidden="false" customHeight="false" outlineLevel="0" collapsed="false">
      <c r="A188" s="31" t="s">
        <v>278</v>
      </c>
      <c r="B188" s="2" t="s">
        <v>279</v>
      </c>
      <c r="C188" s="7"/>
      <c r="D188" s="28" t="n">
        <v>22532</v>
      </c>
      <c r="E188" s="29" t="n">
        <f aca="false">D188-SUM(G188:Y188)</f>
        <v>663</v>
      </c>
      <c r="F188" s="7"/>
      <c r="G188" s="93" t="n">
        <v>12705</v>
      </c>
      <c r="H188" s="28" t="n">
        <v>0</v>
      </c>
      <c r="I188" s="28" t="n">
        <v>0</v>
      </c>
      <c r="J188" s="94" t="n">
        <v>0</v>
      </c>
      <c r="K188" s="28" t="n">
        <v>0</v>
      </c>
      <c r="L188" s="28" t="n">
        <v>0</v>
      </c>
      <c r="M188" s="28" t="n">
        <v>0</v>
      </c>
      <c r="N188" s="28" t="n">
        <v>0</v>
      </c>
      <c r="O188" s="28" t="n">
        <v>0</v>
      </c>
      <c r="P188" s="28" t="n">
        <v>0</v>
      </c>
      <c r="Q188" s="28" t="n">
        <v>0</v>
      </c>
      <c r="R188" s="28" t="n">
        <v>0</v>
      </c>
      <c r="S188" s="28" t="n">
        <v>0</v>
      </c>
      <c r="T188" s="28" t="n">
        <v>1279</v>
      </c>
      <c r="U188" s="94" t="n">
        <v>7885</v>
      </c>
      <c r="V188" s="28" t="n">
        <v>0</v>
      </c>
      <c r="W188" s="28" t="n">
        <v>0</v>
      </c>
      <c r="X188" s="28" t="n">
        <v>0</v>
      </c>
      <c r="Y188" s="95" t="n">
        <v>0</v>
      </c>
      <c r="Z188" s="7"/>
      <c r="AA188" s="95" t="n">
        <v>21869</v>
      </c>
      <c r="AB188" s="7"/>
      <c r="AC188" s="29" t="n">
        <v>0</v>
      </c>
      <c r="AD188" s="29" t="n">
        <v>12705</v>
      </c>
      <c r="AE188" s="96" t="n">
        <v>0</v>
      </c>
      <c r="AF188" s="29" t="n">
        <v>0</v>
      </c>
      <c r="AG188" s="97" t="n">
        <v>9164</v>
      </c>
      <c r="AH188" s="96" t="n">
        <v>0</v>
      </c>
      <c r="AI188" s="97" t="n">
        <v>0</v>
      </c>
      <c r="AJ188" s="7"/>
      <c r="AK188" s="28" t="n">
        <v>12705</v>
      </c>
      <c r="AL188" s="28" t="n">
        <v>9164</v>
      </c>
      <c r="AM188" s="28" t="n">
        <v>0</v>
      </c>
      <c r="AN188" s="94" t="n">
        <v>0</v>
      </c>
      <c r="AO188" s="28"/>
      <c r="AP188" s="69" t="n">
        <v>0.563864725723416</v>
      </c>
      <c r="AQ188" s="40" t="n">
        <v>0.406710456240014</v>
      </c>
      <c r="AR188" s="40" t="n">
        <v>0</v>
      </c>
      <c r="AS188" s="70" t="n">
        <v>0</v>
      </c>
      <c r="AT188" s="7"/>
    </row>
    <row r="189" customFormat="false" ht="12.75" hidden="false" customHeight="false" outlineLevel="0" collapsed="false">
      <c r="A189" s="31" t="s">
        <v>280</v>
      </c>
      <c r="B189" s="2" t="s">
        <v>281</v>
      </c>
      <c r="C189" s="7"/>
      <c r="D189" s="28" t="n">
        <v>2085</v>
      </c>
      <c r="E189" s="29" t="n">
        <f aca="false">D189-SUM(G189:Y189)</f>
        <v>62</v>
      </c>
      <c r="F189" s="7"/>
      <c r="G189" s="93" t="n">
        <v>1176</v>
      </c>
      <c r="H189" s="28" t="n">
        <v>0</v>
      </c>
      <c r="I189" s="28" t="n">
        <v>0</v>
      </c>
      <c r="J189" s="94" t="n">
        <v>0</v>
      </c>
      <c r="K189" s="28" t="n">
        <v>0</v>
      </c>
      <c r="L189" s="28" t="n">
        <v>0</v>
      </c>
      <c r="M189" s="28" t="n">
        <v>0</v>
      </c>
      <c r="N189" s="28" t="n">
        <v>0</v>
      </c>
      <c r="O189" s="28" t="n">
        <v>0</v>
      </c>
      <c r="P189" s="28" t="n">
        <v>0</v>
      </c>
      <c r="Q189" s="28" t="n">
        <v>0</v>
      </c>
      <c r="R189" s="28" t="n">
        <v>0</v>
      </c>
      <c r="S189" s="28" t="n">
        <v>0</v>
      </c>
      <c r="T189" s="28" t="n">
        <v>118</v>
      </c>
      <c r="U189" s="94" t="n">
        <v>729</v>
      </c>
      <c r="V189" s="28" t="n">
        <v>0</v>
      </c>
      <c r="W189" s="28" t="n">
        <v>0</v>
      </c>
      <c r="X189" s="28" t="n">
        <v>0</v>
      </c>
      <c r="Y189" s="95" t="n">
        <v>0</v>
      </c>
      <c r="Z189" s="7"/>
      <c r="AA189" s="95" t="n">
        <v>2023</v>
      </c>
      <c r="AB189" s="7"/>
      <c r="AC189" s="29" t="n">
        <v>0</v>
      </c>
      <c r="AD189" s="29" t="n">
        <v>1176</v>
      </c>
      <c r="AE189" s="96" t="n">
        <v>0</v>
      </c>
      <c r="AF189" s="29" t="n">
        <v>0</v>
      </c>
      <c r="AG189" s="97" t="n">
        <v>847</v>
      </c>
      <c r="AH189" s="96" t="n">
        <v>0</v>
      </c>
      <c r="AI189" s="97" t="n">
        <v>0</v>
      </c>
      <c r="AJ189" s="7"/>
      <c r="AK189" s="28" t="n">
        <v>1176</v>
      </c>
      <c r="AL189" s="28" t="n">
        <v>847</v>
      </c>
      <c r="AM189" s="28" t="n">
        <v>0</v>
      </c>
      <c r="AN189" s="94" t="n">
        <v>0</v>
      </c>
      <c r="AO189" s="28"/>
      <c r="AP189" s="69" t="n">
        <v>0.564028776978417</v>
      </c>
      <c r="AQ189" s="40" t="n">
        <v>0.406235011990408</v>
      </c>
      <c r="AR189" s="40" t="n">
        <v>0</v>
      </c>
      <c r="AS189" s="70" t="n">
        <v>0</v>
      </c>
      <c r="AT189" s="7"/>
    </row>
    <row r="190" customFormat="false" ht="12.75" hidden="false" customHeight="false" outlineLevel="0" collapsed="false">
      <c r="A190" s="31" t="s">
        <v>282</v>
      </c>
      <c r="B190" s="2" t="s">
        <v>283</v>
      </c>
      <c r="C190" s="7"/>
      <c r="D190" s="28" t="n">
        <v>64618</v>
      </c>
      <c r="E190" s="29" t="n">
        <f aca="false">D190-SUM(G190:Y190)</f>
        <v>1906</v>
      </c>
      <c r="F190" s="7"/>
      <c r="G190" s="93" t="n">
        <v>36437</v>
      </c>
      <c r="H190" s="28" t="n">
        <v>0</v>
      </c>
      <c r="I190" s="28" t="n">
        <v>0</v>
      </c>
      <c r="J190" s="94" t="n">
        <v>0</v>
      </c>
      <c r="K190" s="28" t="n">
        <v>0</v>
      </c>
      <c r="L190" s="28" t="n">
        <v>0</v>
      </c>
      <c r="M190" s="28" t="n">
        <v>0</v>
      </c>
      <c r="N190" s="28" t="n">
        <v>0</v>
      </c>
      <c r="O190" s="28" t="n">
        <v>0</v>
      </c>
      <c r="P190" s="28" t="n">
        <v>0</v>
      </c>
      <c r="Q190" s="28" t="n">
        <v>0</v>
      </c>
      <c r="R190" s="28" t="n">
        <v>0</v>
      </c>
      <c r="S190" s="28" t="n">
        <v>0</v>
      </c>
      <c r="T190" s="28" t="n">
        <v>3665</v>
      </c>
      <c r="U190" s="94" t="n">
        <v>22610</v>
      </c>
      <c r="V190" s="28" t="n">
        <v>0</v>
      </c>
      <c r="W190" s="28" t="n">
        <v>0</v>
      </c>
      <c r="X190" s="28" t="n">
        <v>0</v>
      </c>
      <c r="Y190" s="95" t="n">
        <v>0</v>
      </c>
      <c r="Z190" s="7"/>
      <c r="AA190" s="95" t="n">
        <v>62712</v>
      </c>
      <c r="AB190" s="7"/>
      <c r="AC190" s="29" t="n">
        <v>0</v>
      </c>
      <c r="AD190" s="29" t="n">
        <v>36437</v>
      </c>
      <c r="AE190" s="96" t="n">
        <v>0</v>
      </c>
      <c r="AF190" s="29" t="n">
        <v>0</v>
      </c>
      <c r="AG190" s="97" t="n">
        <v>26275</v>
      </c>
      <c r="AH190" s="96" t="n">
        <v>0</v>
      </c>
      <c r="AI190" s="97" t="n">
        <v>0</v>
      </c>
      <c r="AJ190" s="7"/>
      <c r="AK190" s="28" t="n">
        <v>36437</v>
      </c>
      <c r="AL190" s="28" t="n">
        <v>26275</v>
      </c>
      <c r="AM190" s="28" t="n">
        <v>0</v>
      </c>
      <c r="AN190" s="94" t="n">
        <v>0</v>
      </c>
      <c r="AO190" s="28"/>
      <c r="AP190" s="69" t="n">
        <v>0.563883128540035</v>
      </c>
      <c r="AQ190" s="40" t="n">
        <v>0.406620446315268</v>
      </c>
      <c r="AR190" s="40" t="n">
        <v>0</v>
      </c>
      <c r="AS190" s="70" t="n">
        <v>0</v>
      </c>
      <c r="AT190" s="7"/>
    </row>
    <row r="191" customFormat="false" ht="12.75" hidden="false" customHeight="false" outlineLevel="0" collapsed="false">
      <c r="A191" s="31" t="s">
        <v>284</v>
      </c>
      <c r="B191" s="2" t="s">
        <v>285</v>
      </c>
      <c r="C191" s="7"/>
      <c r="D191" s="28" t="n">
        <v>17079</v>
      </c>
      <c r="E191" s="29" t="n">
        <f aca="false">D191-SUM(G191:Y191)</f>
        <v>503</v>
      </c>
      <c r="F191" s="7"/>
      <c r="G191" s="93" t="n">
        <v>0</v>
      </c>
      <c r="H191" s="28" t="n">
        <v>0</v>
      </c>
      <c r="I191" s="28" t="n">
        <v>9631</v>
      </c>
      <c r="J191" s="94" t="n">
        <v>0</v>
      </c>
      <c r="K191" s="28" t="n">
        <v>0</v>
      </c>
      <c r="L191" s="28" t="n">
        <v>0</v>
      </c>
      <c r="M191" s="28" t="n">
        <v>0</v>
      </c>
      <c r="N191" s="28" t="n">
        <v>0</v>
      </c>
      <c r="O191" s="28" t="n">
        <v>0</v>
      </c>
      <c r="P191" s="28" t="n">
        <v>0</v>
      </c>
      <c r="Q191" s="28" t="n">
        <v>0</v>
      </c>
      <c r="R191" s="28" t="n">
        <v>0</v>
      </c>
      <c r="S191" s="28" t="n">
        <v>0</v>
      </c>
      <c r="T191" s="28" t="n">
        <v>969</v>
      </c>
      <c r="U191" s="94" t="n">
        <v>5976</v>
      </c>
      <c r="V191" s="28" t="n">
        <v>0</v>
      </c>
      <c r="W191" s="28" t="n">
        <v>0</v>
      </c>
      <c r="X191" s="28" t="n">
        <v>0</v>
      </c>
      <c r="Y191" s="95" t="n">
        <v>0</v>
      </c>
      <c r="Z191" s="7"/>
      <c r="AA191" s="95" t="n">
        <v>16576</v>
      </c>
      <c r="AB191" s="7"/>
      <c r="AC191" s="29" t="n">
        <v>9631</v>
      </c>
      <c r="AD191" s="29" t="n">
        <v>0</v>
      </c>
      <c r="AE191" s="96" t="n">
        <v>0</v>
      </c>
      <c r="AF191" s="29" t="n">
        <v>0</v>
      </c>
      <c r="AG191" s="97" t="n">
        <v>6945</v>
      </c>
      <c r="AH191" s="96" t="n">
        <v>0</v>
      </c>
      <c r="AI191" s="97" t="n">
        <v>0</v>
      </c>
      <c r="AJ191" s="7"/>
      <c r="AK191" s="28" t="n">
        <v>9631</v>
      </c>
      <c r="AL191" s="28" t="n">
        <v>6945</v>
      </c>
      <c r="AM191" s="28" t="n">
        <v>0</v>
      </c>
      <c r="AN191" s="94" t="n">
        <v>0</v>
      </c>
      <c r="AO191" s="28"/>
      <c r="AP191" s="69" t="n">
        <v>0.563908893963347</v>
      </c>
      <c r="AQ191" s="40" t="n">
        <v>0.406639733005445</v>
      </c>
      <c r="AR191" s="40" t="n">
        <v>0</v>
      </c>
      <c r="AS191" s="70" t="n">
        <v>0</v>
      </c>
      <c r="AT191" s="7"/>
    </row>
    <row r="192" customFormat="false" ht="12.75" hidden="false" customHeight="false" outlineLevel="0" collapsed="false">
      <c r="A192" s="31" t="s">
        <v>286</v>
      </c>
      <c r="B192" s="2" t="s">
        <v>287</v>
      </c>
      <c r="C192" s="7"/>
      <c r="D192" s="28" t="n">
        <v>694</v>
      </c>
      <c r="E192" s="29" t="n">
        <f aca="false">D192-SUM(G192:Y192)</f>
        <v>22</v>
      </c>
      <c r="F192" s="7"/>
      <c r="G192" s="93" t="n">
        <v>391</v>
      </c>
      <c r="H192" s="28" t="n">
        <v>0</v>
      </c>
      <c r="I192" s="28" t="n">
        <v>0</v>
      </c>
      <c r="J192" s="94" t="n">
        <v>0</v>
      </c>
      <c r="K192" s="28" t="n">
        <v>0</v>
      </c>
      <c r="L192" s="28" t="n">
        <v>0</v>
      </c>
      <c r="M192" s="28" t="n">
        <v>0</v>
      </c>
      <c r="N192" s="28" t="n">
        <v>0</v>
      </c>
      <c r="O192" s="28" t="n">
        <v>0</v>
      </c>
      <c r="P192" s="28" t="n">
        <v>0</v>
      </c>
      <c r="Q192" s="28" t="n">
        <v>0</v>
      </c>
      <c r="R192" s="28" t="n">
        <v>0</v>
      </c>
      <c r="S192" s="28" t="n">
        <v>0</v>
      </c>
      <c r="T192" s="28" t="n">
        <v>39</v>
      </c>
      <c r="U192" s="94" t="n">
        <v>242</v>
      </c>
      <c r="V192" s="28" t="n">
        <v>0</v>
      </c>
      <c r="W192" s="28" t="n">
        <v>0</v>
      </c>
      <c r="X192" s="28" t="n">
        <v>0</v>
      </c>
      <c r="Y192" s="95" t="n">
        <v>0</v>
      </c>
      <c r="Z192" s="7"/>
      <c r="AA192" s="95" t="n">
        <v>672</v>
      </c>
      <c r="AB192" s="7"/>
      <c r="AC192" s="29" t="n">
        <v>0</v>
      </c>
      <c r="AD192" s="29" t="n">
        <v>391</v>
      </c>
      <c r="AE192" s="96" t="n">
        <v>0</v>
      </c>
      <c r="AF192" s="29" t="n">
        <v>0</v>
      </c>
      <c r="AG192" s="97" t="n">
        <v>281</v>
      </c>
      <c r="AH192" s="96" t="n">
        <v>0</v>
      </c>
      <c r="AI192" s="97" t="n">
        <v>0</v>
      </c>
      <c r="AJ192" s="7"/>
      <c r="AK192" s="28" t="n">
        <v>391</v>
      </c>
      <c r="AL192" s="28" t="n">
        <v>281</v>
      </c>
      <c r="AM192" s="28" t="n">
        <v>0</v>
      </c>
      <c r="AN192" s="94" t="n">
        <v>0</v>
      </c>
      <c r="AO192" s="28"/>
      <c r="AP192" s="69" t="n">
        <v>0.563400576368876</v>
      </c>
      <c r="AQ192" s="40" t="n">
        <v>0.404899135446686</v>
      </c>
      <c r="AR192" s="40" t="n">
        <v>0</v>
      </c>
      <c r="AS192" s="70" t="n">
        <v>0</v>
      </c>
      <c r="AT192" s="7"/>
    </row>
    <row r="193" customFormat="false" ht="12.75" hidden="false" customHeight="false" outlineLevel="0" collapsed="false">
      <c r="A193" s="31" t="s">
        <v>288</v>
      </c>
      <c r="B193" s="2" t="s">
        <v>289</v>
      </c>
      <c r="C193" s="7"/>
      <c r="D193" s="28" t="n">
        <v>17373</v>
      </c>
      <c r="E193" s="29" t="n">
        <f aca="false">D193-SUM(G193:Y193)</f>
        <v>513</v>
      </c>
      <c r="F193" s="7"/>
      <c r="G193" s="93" t="n">
        <v>0</v>
      </c>
      <c r="H193" s="28" t="n">
        <v>0</v>
      </c>
      <c r="I193" s="28" t="n">
        <v>9795</v>
      </c>
      <c r="J193" s="94" t="n">
        <v>0</v>
      </c>
      <c r="K193" s="28" t="n">
        <v>0</v>
      </c>
      <c r="L193" s="28" t="n">
        <v>0</v>
      </c>
      <c r="M193" s="28" t="n">
        <v>0</v>
      </c>
      <c r="N193" s="28" t="n">
        <v>0</v>
      </c>
      <c r="O193" s="28" t="n">
        <v>0</v>
      </c>
      <c r="P193" s="28" t="n">
        <v>0</v>
      </c>
      <c r="Q193" s="28" t="n">
        <v>0</v>
      </c>
      <c r="R193" s="28" t="n">
        <v>0</v>
      </c>
      <c r="S193" s="28" t="n">
        <v>0</v>
      </c>
      <c r="T193" s="28" t="n">
        <v>985</v>
      </c>
      <c r="U193" s="94" t="n">
        <v>6080</v>
      </c>
      <c r="V193" s="28" t="n">
        <v>0</v>
      </c>
      <c r="W193" s="28" t="n">
        <v>0</v>
      </c>
      <c r="X193" s="28" t="n">
        <v>0</v>
      </c>
      <c r="Y193" s="95" t="n">
        <v>0</v>
      </c>
      <c r="Z193" s="7"/>
      <c r="AA193" s="95" t="n">
        <v>16860</v>
      </c>
      <c r="AB193" s="7"/>
      <c r="AC193" s="29" t="n">
        <v>9795</v>
      </c>
      <c r="AD193" s="29" t="n">
        <v>0</v>
      </c>
      <c r="AE193" s="96" t="n">
        <v>0</v>
      </c>
      <c r="AF193" s="29" t="n">
        <v>0</v>
      </c>
      <c r="AG193" s="97" t="n">
        <v>7065</v>
      </c>
      <c r="AH193" s="96" t="n">
        <v>0</v>
      </c>
      <c r="AI193" s="97" t="n">
        <v>0</v>
      </c>
      <c r="AJ193" s="7"/>
      <c r="AK193" s="28" t="n">
        <v>9795</v>
      </c>
      <c r="AL193" s="28" t="n">
        <v>7065</v>
      </c>
      <c r="AM193" s="28" t="n">
        <v>0</v>
      </c>
      <c r="AN193" s="94" t="n">
        <v>0</v>
      </c>
      <c r="AO193" s="28"/>
      <c r="AP193" s="69" t="n">
        <v>0.563805905715766</v>
      </c>
      <c r="AQ193" s="40" t="n">
        <v>0.406665515455016</v>
      </c>
      <c r="AR193" s="40" t="n">
        <v>0</v>
      </c>
      <c r="AS193" s="70" t="n">
        <v>0</v>
      </c>
      <c r="AT193" s="7"/>
    </row>
    <row r="194" customFormat="false" ht="12.75" hidden="false" customHeight="false" outlineLevel="0" collapsed="false">
      <c r="A194" s="31" t="s">
        <v>290</v>
      </c>
      <c r="B194" s="2" t="s">
        <v>291</v>
      </c>
      <c r="C194" s="7"/>
      <c r="D194" s="28" t="n">
        <v>74293</v>
      </c>
      <c r="E194" s="29" t="n">
        <f aca="false">D194-SUM(G194:Y194)</f>
        <v>4265</v>
      </c>
      <c r="F194" s="7"/>
      <c r="G194" s="93" t="n">
        <v>41893</v>
      </c>
      <c r="H194" s="28" t="n">
        <v>0</v>
      </c>
      <c r="I194" s="28" t="n">
        <v>0</v>
      </c>
      <c r="J194" s="94" t="n">
        <v>0</v>
      </c>
      <c r="K194" s="28" t="n">
        <v>10446</v>
      </c>
      <c r="L194" s="28" t="n">
        <v>0</v>
      </c>
      <c r="M194" s="28" t="n">
        <v>0</v>
      </c>
      <c r="N194" s="28" t="n">
        <v>0</v>
      </c>
      <c r="O194" s="28" t="n">
        <v>0</v>
      </c>
      <c r="P194" s="28" t="n">
        <v>0</v>
      </c>
      <c r="Q194" s="28" t="n">
        <v>0</v>
      </c>
      <c r="R194" s="28" t="n">
        <v>0</v>
      </c>
      <c r="S194" s="28" t="n">
        <v>0</v>
      </c>
      <c r="T194" s="28" t="n">
        <v>8229</v>
      </c>
      <c r="U194" s="94" t="n">
        <v>9460</v>
      </c>
      <c r="V194" s="28" t="n">
        <v>0</v>
      </c>
      <c r="W194" s="28" t="n">
        <v>0</v>
      </c>
      <c r="X194" s="28" t="n">
        <v>0</v>
      </c>
      <c r="Y194" s="95" t="n">
        <v>0</v>
      </c>
      <c r="Z194" s="7"/>
      <c r="AA194" s="95" t="n">
        <v>70028</v>
      </c>
      <c r="AB194" s="7"/>
      <c r="AC194" s="29" t="n">
        <v>0</v>
      </c>
      <c r="AD194" s="29" t="n">
        <v>41893</v>
      </c>
      <c r="AE194" s="96" t="n">
        <v>0</v>
      </c>
      <c r="AF194" s="29" t="n">
        <v>10446</v>
      </c>
      <c r="AG194" s="97" t="n">
        <v>17689</v>
      </c>
      <c r="AH194" s="96" t="n">
        <v>0</v>
      </c>
      <c r="AI194" s="97" t="n">
        <v>0</v>
      </c>
      <c r="AJ194" s="7"/>
      <c r="AK194" s="28" t="n">
        <v>41893</v>
      </c>
      <c r="AL194" s="28" t="n">
        <v>28135</v>
      </c>
      <c r="AM194" s="28" t="n">
        <v>0</v>
      </c>
      <c r="AN194" s="94" t="n">
        <v>0</v>
      </c>
      <c r="AO194" s="28"/>
      <c r="AP194" s="69" t="n">
        <v>0.563888926278384</v>
      </c>
      <c r="AQ194" s="40" t="n">
        <v>0.378703242566594</v>
      </c>
      <c r="AR194" s="40" t="n">
        <v>0</v>
      </c>
      <c r="AS194" s="70" t="n">
        <v>0</v>
      </c>
      <c r="AT194" s="7"/>
    </row>
    <row r="195" customFormat="false" ht="12.75" hidden="false" customHeight="false" outlineLevel="0" collapsed="false">
      <c r="A195" s="31" t="s">
        <v>292</v>
      </c>
      <c r="B195" s="2" t="s">
        <v>293</v>
      </c>
      <c r="C195" s="7"/>
      <c r="D195" s="28" t="n">
        <v>8975</v>
      </c>
      <c r="E195" s="29" t="n">
        <f aca="false">D195-SUM(G195:Y195)</f>
        <v>264</v>
      </c>
      <c r="F195" s="7"/>
      <c r="G195" s="93" t="n">
        <v>5061</v>
      </c>
      <c r="H195" s="28" t="n">
        <v>0</v>
      </c>
      <c r="I195" s="28" t="n">
        <v>0</v>
      </c>
      <c r="J195" s="94" t="n">
        <v>0</v>
      </c>
      <c r="K195" s="28" t="n">
        <v>0</v>
      </c>
      <c r="L195" s="28" t="n">
        <v>0</v>
      </c>
      <c r="M195" s="28" t="n">
        <v>0</v>
      </c>
      <c r="N195" s="28" t="n">
        <v>0</v>
      </c>
      <c r="O195" s="28" t="n">
        <v>0</v>
      </c>
      <c r="P195" s="28" t="n">
        <v>0</v>
      </c>
      <c r="Q195" s="28" t="n">
        <v>0</v>
      </c>
      <c r="R195" s="28" t="n">
        <v>0</v>
      </c>
      <c r="S195" s="28" t="n">
        <v>0</v>
      </c>
      <c r="T195" s="28" t="n">
        <v>509</v>
      </c>
      <c r="U195" s="94" t="n">
        <v>3141</v>
      </c>
      <c r="V195" s="28" t="n">
        <v>0</v>
      </c>
      <c r="W195" s="28" t="n">
        <v>0</v>
      </c>
      <c r="X195" s="28" t="n">
        <v>0</v>
      </c>
      <c r="Y195" s="95" t="n">
        <v>0</v>
      </c>
      <c r="Z195" s="7"/>
      <c r="AA195" s="95" t="n">
        <v>8711</v>
      </c>
      <c r="AB195" s="7"/>
      <c r="AC195" s="29" t="n">
        <v>0</v>
      </c>
      <c r="AD195" s="29" t="n">
        <v>5061</v>
      </c>
      <c r="AE195" s="96" t="n">
        <v>0</v>
      </c>
      <c r="AF195" s="29" t="n">
        <v>0</v>
      </c>
      <c r="AG195" s="97" t="n">
        <v>3650</v>
      </c>
      <c r="AH195" s="96" t="n">
        <v>0</v>
      </c>
      <c r="AI195" s="97" t="n">
        <v>0</v>
      </c>
      <c r="AJ195" s="7"/>
      <c r="AK195" s="28" t="n">
        <v>5061</v>
      </c>
      <c r="AL195" s="28" t="n">
        <v>3650</v>
      </c>
      <c r="AM195" s="28" t="n">
        <v>0</v>
      </c>
      <c r="AN195" s="94" t="n">
        <v>0</v>
      </c>
      <c r="AO195" s="28"/>
      <c r="AP195" s="69" t="n">
        <v>0.563899721448468</v>
      </c>
      <c r="AQ195" s="40" t="n">
        <v>0.406685236768802</v>
      </c>
      <c r="AR195" s="40" t="n">
        <v>0</v>
      </c>
      <c r="AS195" s="70" t="n">
        <v>0</v>
      </c>
      <c r="AT195" s="7"/>
    </row>
    <row r="196" customFormat="false" ht="12.75" hidden="false" customHeight="false" outlineLevel="0" collapsed="false">
      <c r="A196" s="31" t="s">
        <v>294</v>
      </c>
      <c r="B196" s="2" t="s">
        <v>295</v>
      </c>
      <c r="C196" s="7"/>
      <c r="D196" s="28" t="n">
        <v>18480</v>
      </c>
      <c r="E196" s="29" t="n">
        <f aca="false">D196-SUM(G196:Y196)</f>
        <v>1</v>
      </c>
      <c r="F196" s="7"/>
      <c r="G196" s="93" t="n">
        <v>449</v>
      </c>
      <c r="H196" s="28" t="n">
        <v>1616</v>
      </c>
      <c r="I196" s="28" t="n">
        <v>16243</v>
      </c>
      <c r="J196" s="94" t="n">
        <v>124</v>
      </c>
      <c r="K196" s="28" t="n">
        <v>0</v>
      </c>
      <c r="L196" s="28" t="n">
        <v>0</v>
      </c>
      <c r="M196" s="28" t="n">
        <v>0</v>
      </c>
      <c r="N196" s="28" t="n">
        <v>0</v>
      </c>
      <c r="O196" s="28" t="n">
        <v>0</v>
      </c>
      <c r="P196" s="28" t="n">
        <v>0</v>
      </c>
      <c r="Q196" s="28" t="n">
        <v>0</v>
      </c>
      <c r="R196" s="28" t="n">
        <v>0</v>
      </c>
      <c r="S196" s="28" t="n">
        <v>0</v>
      </c>
      <c r="T196" s="28" t="n">
        <v>8</v>
      </c>
      <c r="U196" s="94" t="n">
        <v>39</v>
      </c>
      <c r="V196" s="28" t="n">
        <v>0</v>
      </c>
      <c r="W196" s="28" t="n">
        <v>0</v>
      </c>
      <c r="X196" s="28" t="n">
        <v>0</v>
      </c>
      <c r="Y196" s="95" t="n">
        <v>0</v>
      </c>
      <c r="Z196" s="7"/>
      <c r="AA196" s="95" t="n">
        <v>18479</v>
      </c>
      <c r="AB196" s="7"/>
      <c r="AC196" s="29" t="n">
        <v>17859</v>
      </c>
      <c r="AD196" s="29" t="n">
        <v>573</v>
      </c>
      <c r="AE196" s="96" t="n">
        <v>0</v>
      </c>
      <c r="AF196" s="29" t="n">
        <v>0</v>
      </c>
      <c r="AG196" s="97" t="n">
        <v>47</v>
      </c>
      <c r="AH196" s="96" t="n">
        <v>0</v>
      </c>
      <c r="AI196" s="97" t="n">
        <v>0</v>
      </c>
      <c r="AJ196" s="7"/>
      <c r="AK196" s="28" t="n">
        <v>18432</v>
      </c>
      <c r="AL196" s="28" t="n">
        <v>47</v>
      </c>
      <c r="AM196" s="28" t="n">
        <v>0</v>
      </c>
      <c r="AN196" s="94" t="n">
        <v>0</v>
      </c>
      <c r="AO196" s="28"/>
      <c r="AP196" s="69" t="n">
        <v>0.997402597402597</v>
      </c>
      <c r="AQ196" s="40" t="n">
        <v>0.00254329004329004</v>
      </c>
      <c r="AR196" s="40" t="n">
        <v>0</v>
      </c>
      <c r="AS196" s="70" t="n">
        <v>0</v>
      </c>
      <c r="AT196" s="7"/>
    </row>
    <row r="197" customFormat="false" ht="12.75" hidden="false" customHeight="false" outlineLevel="0" collapsed="false">
      <c r="A197" s="31" t="s">
        <v>296</v>
      </c>
      <c r="B197" s="2" t="s">
        <v>297</v>
      </c>
      <c r="C197" s="7"/>
      <c r="D197" s="28" t="n">
        <v>38867</v>
      </c>
      <c r="E197" s="29" t="n">
        <f aca="false">D197-SUM(G197:Y197)</f>
        <v>1150</v>
      </c>
      <c r="F197" s="7"/>
      <c r="G197" s="93" t="n">
        <v>21913</v>
      </c>
      <c r="H197" s="28" t="n">
        <v>0</v>
      </c>
      <c r="I197" s="28" t="n">
        <v>0</v>
      </c>
      <c r="J197" s="94" t="n">
        <v>0</v>
      </c>
      <c r="K197" s="28" t="n">
        <v>0</v>
      </c>
      <c r="L197" s="28" t="n">
        <v>0</v>
      </c>
      <c r="M197" s="28" t="n">
        <v>0</v>
      </c>
      <c r="N197" s="28" t="n">
        <v>0</v>
      </c>
      <c r="O197" s="28" t="n">
        <v>0</v>
      </c>
      <c r="P197" s="28" t="n">
        <v>0</v>
      </c>
      <c r="Q197" s="28" t="n">
        <v>0</v>
      </c>
      <c r="R197" s="28" t="n">
        <v>0</v>
      </c>
      <c r="S197" s="28" t="n">
        <v>0</v>
      </c>
      <c r="T197" s="28" t="n">
        <v>2205</v>
      </c>
      <c r="U197" s="94" t="n">
        <v>13599</v>
      </c>
      <c r="V197" s="28" t="n">
        <v>0</v>
      </c>
      <c r="W197" s="28" t="n">
        <v>0</v>
      </c>
      <c r="X197" s="28" t="n">
        <v>0</v>
      </c>
      <c r="Y197" s="95" t="n">
        <v>0</v>
      </c>
      <c r="Z197" s="7"/>
      <c r="AA197" s="95" t="n">
        <v>37717</v>
      </c>
      <c r="AB197" s="7"/>
      <c r="AC197" s="29" t="n">
        <v>0</v>
      </c>
      <c r="AD197" s="29" t="n">
        <v>21913</v>
      </c>
      <c r="AE197" s="96" t="n">
        <v>0</v>
      </c>
      <c r="AF197" s="29" t="n">
        <v>0</v>
      </c>
      <c r="AG197" s="97" t="n">
        <v>15804</v>
      </c>
      <c r="AH197" s="96" t="n">
        <v>0</v>
      </c>
      <c r="AI197" s="97" t="n">
        <v>0</v>
      </c>
      <c r="AJ197" s="7"/>
      <c r="AK197" s="28" t="n">
        <v>21913</v>
      </c>
      <c r="AL197" s="28" t="n">
        <v>15804</v>
      </c>
      <c r="AM197" s="28" t="n">
        <v>0</v>
      </c>
      <c r="AN197" s="94" t="n">
        <v>0</v>
      </c>
      <c r="AO197" s="28"/>
      <c r="AP197" s="69" t="n">
        <v>0.56379447860653</v>
      </c>
      <c r="AQ197" s="40" t="n">
        <v>0.4066174389585</v>
      </c>
      <c r="AR197" s="40" t="n">
        <v>0</v>
      </c>
      <c r="AS197" s="70" t="n">
        <v>0</v>
      </c>
      <c r="AT197" s="7"/>
    </row>
    <row r="198" customFormat="false" ht="12.75" hidden="false" customHeight="false" outlineLevel="0" collapsed="false">
      <c r="A198" s="31" t="s">
        <v>298</v>
      </c>
      <c r="B198" s="2" t="s">
        <v>299</v>
      </c>
      <c r="C198" s="7"/>
      <c r="D198" s="28" t="n">
        <v>113478</v>
      </c>
      <c r="E198" s="29" t="n">
        <f aca="false">D198-SUM(G198:Y198)</f>
        <v>198</v>
      </c>
      <c r="F198" s="7"/>
      <c r="G198" s="93" t="n">
        <v>68365</v>
      </c>
      <c r="H198" s="28" t="n">
        <v>3637</v>
      </c>
      <c r="I198" s="28" t="n">
        <v>3990</v>
      </c>
      <c r="J198" s="94" t="n">
        <v>3315</v>
      </c>
      <c r="K198" s="28" t="n">
        <v>0</v>
      </c>
      <c r="L198" s="28" t="n">
        <v>0</v>
      </c>
      <c r="M198" s="28" t="n">
        <v>0</v>
      </c>
      <c r="N198" s="28" t="n">
        <v>0</v>
      </c>
      <c r="O198" s="28" t="n">
        <v>0</v>
      </c>
      <c r="P198" s="28" t="n">
        <v>0</v>
      </c>
      <c r="Q198" s="28" t="n">
        <v>0</v>
      </c>
      <c r="R198" s="28" t="n">
        <v>0</v>
      </c>
      <c r="S198" s="28" t="n">
        <v>0</v>
      </c>
      <c r="T198" s="28" t="n">
        <v>4296</v>
      </c>
      <c r="U198" s="94" t="n">
        <v>29677</v>
      </c>
      <c r="V198" s="28" t="n">
        <v>0</v>
      </c>
      <c r="W198" s="28" t="n">
        <v>0</v>
      </c>
      <c r="X198" s="28" t="n">
        <v>0</v>
      </c>
      <c r="Y198" s="95" t="n">
        <v>0</v>
      </c>
      <c r="Z198" s="7"/>
      <c r="AA198" s="95" t="n">
        <v>113280</v>
      </c>
      <c r="AB198" s="7"/>
      <c r="AC198" s="29" t="n">
        <v>7627</v>
      </c>
      <c r="AD198" s="29" t="n">
        <v>71680</v>
      </c>
      <c r="AE198" s="96" t="n">
        <v>0</v>
      </c>
      <c r="AF198" s="29" t="n">
        <v>0</v>
      </c>
      <c r="AG198" s="97" t="n">
        <v>33973</v>
      </c>
      <c r="AH198" s="96" t="n">
        <v>0</v>
      </c>
      <c r="AI198" s="97" t="n">
        <v>0</v>
      </c>
      <c r="AJ198" s="7"/>
      <c r="AK198" s="28" t="n">
        <v>79307</v>
      </c>
      <c r="AL198" s="28" t="n">
        <v>33973</v>
      </c>
      <c r="AM198" s="28" t="n">
        <v>0</v>
      </c>
      <c r="AN198" s="94" t="n">
        <v>0</v>
      </c>
      <c r="AO198" s="28"/>
      <c r="AP198" s="69" t="n">
        <v>0.69887555297062</v>
      </c>
      <c r="AQ198" s="40" t="n">
        <v>0.299379615432066</v>
      </c>
      <c r="AR198" s="40" t="n">
        <v>0</v>
      </c>
      <c r="AS198" s="70" t="n">
        <v>0</v>
      </c>
      <c r="AT198" s="7"/>
    </row>
    <row r="199" customFormat="false" ht="12.75" hidden="false" customHeight="false" outlineLevel="0" collapsed="false">
      <c r="A199" s="31" t="s">
        <v>300</v>
      </c>
      <c r="B199" s="2" t="s">
        <v>301</v>
      </c>
      <c r="C199" s="7"/>
      <c r="D199" s="28" t="n">
        <v>106406</v>
      </c>
      <c r="E199" s="29" t="n">
        <f aca="false">D199-SUM(G199:Y199)</f>
        <v>0</v>
      </c>
      <c r="F199" s="7"/>
      <c r="G199" s="93" t="n">
        <v>37585</v>
      </c>
      <c r="H199" s="28" t="n">
        <v>4589</v>
      </c>
      <c r="I199" s="28" t="n">
        <v>13995</v>
      </c>
      <c r="J199" s="94" t="n">
        <v>2663</v>
      </c>
      <c r="K199" s="28" t="n">
        <v>5112</v>
      </c>
      <c r="L199" s="28" t="n">
        <v>6069</v>
      </c>
      <c r="M199" s="28" t="n">
        <v>214</v>
      </c>
      <c r="N199" s="28" t="n">
        <v>2006</v>
      </c>
      <c r="O199" s="28" t="n">
        <v>1355</v>
      </c>
      <c r="P199" s="28" t="n">
        <v>1565</v>
      </c>
      <c r="Q199" s="28" t="n">
        <v>1930</v>
      </c>
      <c r="R199" s="28" t="n">
        <v>6241</v>
      </c>
      <c r="S199" s="28" t="n">
        <v>4242</v>
      </c>
      <c r="T199" s="28" t="n">
        <v>1462</v>
      </c>
      <c r="U199" s="94" t="n">
        <v>15303</v>
      </c>
      <c r="V199" s="28" t="n">
        <v>0</v>
      </c>
      <c r="W199" s="28" t="n">
        <v>0</v>
      </c>
      <c r="X199" s="28" t="n">
        <v>0</v>
      </c>
      <c r="Y199" s="95" t="n">
        <v>2075</v>
      </c>
      <c r="Z199" s="7"/>
      <c r="AA199" s="95" t="n">
        <v>106406</v>
      </c>
      <c r="AB199" s="7"/>
      <c r="AC199" s="29" t="n">
        <v>18584</v>
      </c>
      <c r="AD199" s="29" t="n">
        <v>40248</v>
      </c>
      <c r="AE199" s="96" t="n">
        <v>6241</v>
      </c>
      <c r="AF199" s="29" t="n">
        <v>22493</v>
      </c>
      <c r="AG199" s="97" t="n">
        <v>16765</v>
      </c>
      <c r="AH199" s="96" t="n">
        <v>0</v>
      </c>
      <c r="AI199" s="97" t="n">
        <v>2075</v>
      </c>
      <c r="AJ199" s="7"/>
      <c r="AK199" s="28" t="n">
        <v>58832</v>
      </c>
      <c r="AL199" s="28" t="n">
        <v>45499</v>
      </c>
      <c r="AM199" s="28" t="n">
        <v>0</v>
      </c>
      <c r="AN199" s="94" t="n">
        <v>2075</v>
      </c>
      <c r="AO199" s="28"/>
      <c r="AP199" s="69" t="n">
        <v>0.552901152190666</v>
      </c>
      <c r="AQ199" s="40" t="n">
        <v>0.427598067778133</v>
      </c>
      <c r="AR199" s="40" t="n">
        <v>0</v>
      </c>
      <c r="AS199" s="70" t="n">
        <v>0.0195007800312013</v>
      </c>
      <c r="AT199" s="7"/>
    </row>
    <row r="200" customFormat="false" ht="12.75" hidden="false" customHeight="false" outlineLevel="0" collapsed="false">
      <c r="A200" s="31" t="s">
        <v>302</v>
      </c>
      <c r="B200" s="2" t="s">
        <v>303</v>
      </c>
      <c r="C200" s="7"/>
      <c r="D200" s="28" t="n">
        <v>2</v>
      </c>
      <c r="E200" s="29" t="n">
        <f aca="false">D200-SUM(G200:Y200)</f>
        <v>1</v>
      </c>
      <c r="F200" s="7"/>
      <c r="G200" s="93" t="n">
        <v>1</v>
      </c>
      <c r="H200" s="28" t="n">
        <v>0</v>
      </c>
      <c r="I200" s="28" t="n">
        <v>0</v>
      </c>
      <c r="J200" s="94" t="n">
        <v>0</v>
      </c>
      <c r="K200" s="28" t="n">
        <v>0</v>
      </c>
      <c r="L200" s="28" t="n">
        <v>0</v>
      </c>
      <c r="M200" s="28" t="n">
        <v>0</v>
      </c>
      <c r="N200" s="28" t="n">
        <v>0</v>
      </c>
      <c r="O200" s="28" t="n">
        <v>0</v>
      </c>
      <c r="P200" s="28" t="n">
        <v>0</v>
      </c>
      <c r="Q200" s="28" t="n">
        <v>0</v>
      </c>
      <c r="R200" s="28" t="n">
        <v>0</v>
      </c>
      <c r="S200" s="28" t="n">
        <v>0</v>
      </c>
      <c r="T200" s="28" t="n">
        <v>0</v>
      </c>
      <c r="U200" s="94" t="n">
        <v>0</v>
      </c>
      <c r="V200" s="28" t="n">
        <v>0</v>
      </c>
      <c r="W200" s="28" t="n">
        <v>0</v>
      </c>
      <c r="X200" s="28" t="n">
        <v>0</v>
      </c>
      <c r="Y200" s="95" t="n">
        <v>0</v>
      </c>
      <c r="Z200" s="7"/>
      <c r="AA200" s="95" t="n">
        <v>1</v>
      </c>
      <c r="AB200" s="7"/>
      <c r="AC200" s="29" t="n">
        <v>0</v>
      </c>
      <c r="AD200" s="29" t="n">
        <v>1</v>
      </c>
      <c r="AE200" s="96" t="n">
        <v>0</v>
      </c>
      <c r="AF200" s="29" t="n">
        <v>0</v>
      </c>
      <c r="AG200" s="97" t="n">
        <v>0</v>
      </c>
      <c r="AH200" s="96" t="n">
        <v>0</v>
      </c>
      <c r="AI200" s="97" t="n">
        <v>0</v>
      </c>
      <c r="AJ200" s="7"/>
      <c r="AK200" s="28" t="n">
        <v>1</v>
      </c>
      <c r="AL200" s="28" t="n">
        <v>0</v>
      </c>
      <c r="AM200" s="28" t="n">
        <v>0</v>
      </c>
      <c r="AN200" s="94" t="n">
        <v>0</v>
      </c>
      <c r="AO200" s="28"/>
      <c r="AP200" s="69" t="n">
        <v>0.5</v>
      </c>
      <c r="AQ200" s="40" t="n">
        <v>0</v>
      </c>
      <c r="AR200" s="40" t="n">
        <v>0</v>
      </c>
      <c r="AS200" s="70" t="n">
        <v>0</v>
      </c>
      <c r="AT200" s="7"/>
    </row>
    <row r="201" customFormat="false" ht="12.75" hidden="false" customHeight="false" outlineLevel="0" collapsed="false">
      <c r="A201" s="31" t="s">
        <v>304</v>
      </c>
      <c r="B201" s="2" t="s">
        <v>305</v>
      </c>
      <c r="C201" s="7"/>
      <c r="D201" s="28" t="n">
        <v>118076</v>
      </c>
      <c r="E201" s="29" t="n">
        <f aca="false">D201-SUM(G201:Y201)</f>
        <v>2778</v>
      </c>
      <c r="F201" s="7"/>
      <c r="G201" s="93" t="n">
        <v>66580</v>
      </c>
      <c r="H201" s="28" t="n">
        <v>0</v>
      </c>
      <c r="I201" s="28" t="n">
        <v>0</v>
      </c>
      <c r="J201" s="94" t="n">
        <v>0</v>
      </c>
      <c r="K201" s="28" t="n">
        <v>0</v>
      </c>
      <c r="L201" s="28" t="n">
        <v>0</v>
      </c>
      <c r="M201" s="28" t="n">
        <v>0</v>
      </c>
      <c r="N201" s="28" t="n">
        <v>0</v>
      </c>
      <c r="O201" s="28" t="n">
        <v>0</v>
      </c>
      <c r="P201" s="28" t="n">
        <v>0</v>
      </c>
      <c r="Q201" s="28" t="n">
        <v>0</v>
      </c>
      <c r="R201" s="28" t="n">
        <v>0</v>
      </c>
      <c r="S201" s="28" t="n">
        <v>0</v>
      </c>
      <c r="T201" s="28" t="n">
        <v>6964</v>
      </c>
      <c r="U201" s="94" t="n">
        <v>41754</v>
      </c>
      <c r="V201" s="28" t="n">
        <v>0</v>
      </c>
      <c r="W201" s="28" t="n">
        <v>0</v>
      </c>
      <c r="X201" s="28" t="n">
        <v>0</v>
      </c>
      <c r="Y201" s="95" t="n">
        <v>0</v>
      </c>
      <c r="Z201" s="7"/>
      <c r="AA201" s="95" t="n">
        <v>115298</v>
      </c>
      <c r="AB201" s="7"/>
      <c r="AC201" s="29" t="n">
        <v>0</v>
      </c>
      <c r="AD201" s="29" t="n">
        <v>66580</v>
      </c>
      <c r="AE201" s="96" t="n">
        <v>0</v>
      </c>
      <c r="AF201" s="29" t="n">
        <v>0</v>
      </c>
      <c r="AG201" s="97" t="n">
        <v>48718</v>
      </c>
      <c r="AH201" s="96" t="n">
        <v>0</v>
      </c>
      <c r="AI201" s="97" t="n">
        <v>0</v>
      </c>
      <c r="AJ201" s="7"/>
      <c r="AK201" s="28" t="n">
        <v>66580</v>
      </c>
      <c r="AL201" s="28" t="n">
        <v>48718</v>
      </c>
      <c r="AM201" s="28" t="n">
        <v>0</v>
      </c>
      <c r="AN201" s="94" t="n">
        <v>0</v>
      </c>
      <c r="AO201" s="28"/>
      <c r="AP201" s="69" t="n">
        <v>0.563874114976795</v>
      </c>
      <c r="AQ201" s="40" t="n">
        <v>0.412598665266439</v>
      </c>
      <c r="AR201" s="40" t="n">
        <v>0</v>
      </c>
      <c r="AS201" s="70" t="n">
        <v>0</v>
      </c>
      <c r="AT201" s="7"/>
    </row>
    <row r="202" customFormat="false" ht="12.75" hidden="false" customHeight="false" outlineLevel="0" collapsed="false">
      <c r="A202" s="31" t="s">
        <v>306</v>
      </c>
      <c r="B202" s="2" t="s">
        <v>154</v>
      </c>
      <c r="C202" s="7"/>
      <c r="D202" s="28" t="n">
        <v>313301</v>
      </c>
      <c r="E202" s="29" t="n">
        <f aca="false">D202-SUM(G202:Y202)</f>
        <v>9216</v>
      </c>
      <c r="F202" s="7"/>
      <c r="G202" s="93" t="n">
        <v>176671</v>
      </c>
      <c r="H202" s="28" t="n">
        <v>0</v>
      </c>
      <c r="I202" s="28" t="n">
        <v>0</v>
      </c>
      <c r="J202" s="94" t="n">
        <v>0</v>
      </c>
      <c r="K202" s="28" t="n">
        <v>0</v>
      </c>
      <c r="L202" s="28" t="n">
        <v>0</v>
      </c>
      <c r="M202" s="28" t="n">
        <v>0</v>
      </c>
      <c r="N202" s="28" t="n">
        <v>0</v>
      </c>
      <c r="O202" s="28" t="n">
        <v>0</v>
      </c>
      <c r="P202" s="28" t="n">
        <v>0</v>
      </c>
      <c r="Q202" s="28" t="n">
        <v>0</v>
      </c>
      <c r="R202" s="28" t="n">
        <v>0</v>
      </c>
      <c r="S202" s="28" t="n">
        <v>0</v>
      </c>
      <c r="T202" s="28" t="n">
        <v>17772</v>
      </c>
      <c r="U202" s="94" t="n">
        <v>109642</v>
      </c>
      <c r="V202" s="28" t="n">
        <v>0</v>
      </c>
      <c r="W202" s="28" t="n">
        <v>0</v>
      </c>
      <c r="X202" s="28" t="n">
        <v>0</v>
      </c>
      <c r="Y202" s="95" t="n">
        <v>0</v>
      </c>
      <c r="Z202" s="7"/>
      <c r="AA202" s="95" t="n">
        <v>304085</v>
      </c>
      <c r="AB202" s="7"/>
      <c r="AC202" s="29" t="n">
        <v>0</v>
      </c>
      <c r="AD202" s="29" t="n">
        <v>176671</v>
      </c>
      <c r="AE202" s="96" t="n">
        <v>0</v>
      </c>
      <c r="AF202" s="29" t="n">
        <v>0</v>
      </c>
      <c r="AG202" s="97" t="n">
        <v>127414</v>
      </c>
      <c r="AH202" s="96" t="n">
        <v>0</v>
      </c>
      <c r="AI202" s="97" t="n">
        <v>0</v>
      </c>
      <c r="AJ202" s="7"/>
      <c r="AK202" s="28" t="n">
        <v>176671</v>
      </c>
      <c r="AL202" s="28" t="n">
        <v>127414</v>
      </c>
      <c r="AM202" s="28" t="n">
        <v>0</v>
      </c>
      <c r="AN202" s="94" t="n">
        <v>0</v>
      </c>
      <c r="AO202" s="28"/>
      <c r="AP202" s="69" t="n">
        <v>0.563901806888583</v>
      </c>
      <c r="AQ202" s="40" t="n">
        <v>0.406682391693611</v>
      </c>
      <c r="AR202" s="40" t="n">
        <v>0</v>
      </c>
      <c r="AS202" s="70" t="n">
        <v>0</v>
      </c>
      <c r="AT202" s="7"/>
    </row>
    <row r="203" customFormat="false" ht="12.75" hidden="false" customHeight="false" outlineLevel="0" collapsed="false">
      <c r="A203" s="31"/>
      <c r="B203" s="36" t="s">
        <v>268</v>
      </c>
      <c r="C203" s="7"/>
      <c r="D203" s="33" t="n">
        <f aca="false">SUM(D184:D202)</f>
        <v>1092181</v>
      </c>
      <c r="E203" s="33" t="n">
        <f aca="false">SUM(E184:E202)</f>
        <v>26717</v>
      </c>
      <c r="F203" s="7"/>
      <c r="G203" s="34" t="n">
        <f aca="false">SUM(G184:G202)</f>
        <v>568430</v>
      </c>
      <c r="H203" s="33" t="n">
        <f aca="false">SUM(H184:H202)</f>
        <v>9842</v>
      </c>
      <c r="I203" s="33" t="n">
        <f aca="false">SUM(I184:I202)</f>
        <v>53654</v>
      </c>
      <c r="J203" s="35" t="n">
        <f aca="false">SUM(J184:J202)</f>
        <v>6102</v>
      </c>
      <c r="K203" s="33" t="n">
        <f aca="false">SUM(K184:K202)</f>
        <v>15558</v>
      </c>
      <c r="L203" s="33" t="n">
        <f aca="false">SUM(L184:L202)</f>
        <v>6069</v>
      </c>
      <c r="M203" s="33" t="n">
        <f aca="false">SUM(M184:M202)</f>
        <v>214</v>
      </c>
      <c r="N203" s="33" t="n">
        <f aca="false">SUM(N184:N202)</f>
        <v>2006</v>
      </c>
      <c r="O203" s="33" t="n">
        <f aca="false">SUM(O184:O202)</f>
        <v>1355</v>
      </c>
      <c r="P203" s="33" t="n">
        <f aca="false">SUM(P184:P202)</f>
        <v>1565</v>
      </c>
      <c r="Q203" s="33" t="n">
        <f aca="false">SUM(Q184:Q202)</f>
        <v>1930</v>
      </c>
      <c r="R203" s="33" t="n">
        <f aca="false">SUM(R184:R202)</f>
        <v>6241</v>
      </c>
      <c r="S203" s="33" t="n">
        <f aca="false">SUM(S184:S202)</f>
        <v>4242</v>
      </c>
      <c r="T203" s="33" t="n">
        <f aca="false">SUM(T184:T202)</f>
        <v>58480</v>
      </c>
      <c r="U203" s="35" t="n">
        <f aca="false">SUM(U184:U202)</f>
        <v>327701</v>
      </c>
      <c r="V203" s="33" t="n">
        <f aca="false">SUM(V184:V202)</f>
        <v>0</v>
      </c>
      <c r="W203" s="33" t="n">
        <f aca="false">SUM(W184:W202)</f>
        <v>0</v>
      </c>
      <c r="X203" s="33" t="n">
        <f aca="false">SUM(X184:X202)</f>
        <v>0</v>
      </c>
      <c r="Y203" s="98" t="n">
        <f aca="false">SUM(Y184:Y202)</f>
        <v>2075</v>
      </c>
      <c r="Z203" s="7"/>
      <c r="AA203" s="98" t="n">
        <f aca="false">SUM(AA184:AA202)</f>
        <v>1065464</v>
      </c>
      <c r="AB203" s="7"/>
      <c r="AC203" s="33" t="n">
        <f aca="false">SUM(AC184:AC202)</f>
        <v>63496</v>
      </c>
      <c r="AD203" s="33" t="n">
        <f aca="false">SUM(AD184:AD202)</f>
        <v>574532</v>
      </c>
      <c r="AE203" s="34" t="n">
        <f aca="false">SUM(AE184:AE202)</f>
        <v>6241</v>
      </c>
      <c r="AF203" s="33" t="n">
        <f aca="false">SUM(AF184:AF202)</f>
        <v>32939</v>
      </c>
      <c r="AG203" s="35" t="n">
        <f aca="false">SUM(AG184:AG202)</f>
        <v>386181</v>
      </c>
      <c r="AH203" s="34" t="n">
        <f aca="false">SUM(AH184:AH202)</f>
        <v>0</v>
      </c>
      <c r="AI203" s="35" t="n">
        <f aca="false">SUM(AI184:AI202)</f>
        <v>2075</v>
      </c>
      <c r="AJ203" s="7"/>
      <c r="AK203" s="33" t="n">
        <f aca="false">SUM(AK184:AK202)</f>
        <v>638028</v>
      </c>
      <c r="AL203" s="33" t="n">
        <f aca="false">SUM(AL184:AL202)</f>
        <v>425361</v>
      </c>
      <c r="AM203" s="33" t="n">
        <f aca="false">SUM(AM184:AM202)</f>
        <v>0</v>
      </c>
      <c r="AN203" s="35" t="n">
        <f aca="false">SUM(AN184:AN202)</f>
        <v>2075</v>
      </c>
      <c r="AO203" s="28"/>
      <c r="AP203" s="69"/>
      <c r="AS203" s="70"/>
      <c r="AT203" s="7"/>
    </row>
    <row r="204" customFormat="false" ht="12.75" hidden="false" customHeight="false" outlineLevel="0" collapsed="false">
      <c r="A204" s="31"/>
      <c r="C204" s="7"/>
      <c r="D204" s="28"/>
      <c r="E204" s="29"/>
      <c r="F204" s="7"/>
      <c r="G204" s="93"/>
      <c r="H204" s="28"/>
      <c r="I204" s="28"/>
      <c r="J204" s="94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94"/>
      <c r="V204" s="28"/>
      <c r="W204" s="28"/>
      <c r="X204" s="28"/>
      <c r="Y204" s="95"/>
      <c r="Z204" s="7"/>
      <c r="AA204" s="95"/>
      <c r="AB204" s="7"/>
      <c r="AC204" s="29"/>
      <c r="AD204" s="29"/>
      <c r="AE204" s="96"/>
      <c r="AF204" s="29"/>
      <c r="AG204" s="97"/>
      <c r="AH204" s="96"/>
      <c r="AI204" s="97"/>
      <c r="AJ204" s="7"/>
      <c r="AK204" s="28"/>
      <c r="AL204" s="28"/>
      <c r="AM204" s="28"/>
      <c r="AN204" s="94"/>
      <c r="AO204" s="28"/>
      <c r="AP204" s="69"/>
      <c r="AS204" s="70"/>
      <c r="AT204" s="7"/>
    </row>
    <row r="205" customFormat="false" ht="12.75" hidden="false" customHeight="false" outlineLevel="0" collapsed="false">
      <c r="A205" s="31"/>
      <c r="B205" s="32" t="s">
        <v>307</v>
      </c>
      <c r="C205" s="7"/>
      <c r="D205" s="28" t="n">
        <f aca="false">D21+D125+D152</f>
        <v>4338994</v>
      </c>
      <c r="E205" s="28" t="n">
        <f aca="false">E21+E125+E152</f>
        <v>53114</v>
      </c>
      <c r="F205" s="7"/>
      <c r="G205" s="93" t="n">
        <v>1722730</v>
      </c>
      <c r="H205" s="28" t="n">
        <v>87556</v>
      </c>
      <c r="I205" s="28" t="n">
        <v>470676</v>
      </c>
      <c r="J205" s="94" t="n">
        <v>0</v>
      </c>
      <c r="K205" s="28" t="n">
        <v>670305</v>
      </c>
      <c r="L205" s="28" t="n">
        <v>358880</v>
      </c>
      <c r="M205" s="28" t="n">
        <v>226</v>
      </c>
      <c r="N205" s="28" t="n">
        <v>0</v>
      </c>
      <c r="O205" s="28" t="n">
        <v>0</v>
      </c>
      <c r="P205" s="28" t="n">
        <v>26242</v>
      </c>
      <c r="Q205" s="28" t="n">
        <v>11418</v>
      </c>
      <c r="R205" s="28" t="n">
        <v>17388</v>
      </c>
      <c r="S205" s="28" t="n">
        <v>173640</v>
      </c>
      <c r="T205" s="28" t="n">
        <v>0</v>
      </c>
      <c r="U205" s="94" t="n">
        <v>776652</v>
      </c>
      <c r="V205" s="28" t="n">
        <v>0</v>
      </c>
      <c r="W205" s="28" t="n">
        <v>0</v>
      </c>
      <c r="X205" s="28" t="n">
        <v>0</v>
      </c>
      <c r="Y205" s="95" t="n">
        <v>0</v>
      </c>
      <c r="Z205" s="7"/>
      <c r="AA205" s="95" t="n">
        <v>4315713</v>
      </c>
      <c r="AB205" s="7"/>
      <c r="AC205" s="29" t="n">
        <v>558232</v>
      </c>
      <c r="AD205" s="29" t="n">
        <v>1722730</v>
      </c>
      <c r="AE205" s="96" t="n">
        <v>17388</v>
      </c>
      <c r="AF205" s="29" t="n">
        <v>1240711</v>
      </c>
      <c r="AG205" s="97" t="n">
        <v>776652</v>
      </c>
      <c r="AH205" s="96" t="n">
        <v>0</v>
      </c>
      <c r="AI205" s="97" t="n">
        <v>0</v>
      </c>
      <c r="AJ205" s="7"/>
      <c r="AK205" s="28" t="n">
        <v>2280962</v>
      </c>
      <c r="AL205" s="28" t="n">
        <v>2034751</v>
      </c>
      <c r="AM205" s="28" t="n">
        <v>0</v>
      </c>
      <c r="AN205" s="94" t="n">
        <v>0</v>
      </c>
      <c r="AO205" s="28"/>
      <c r="AP205" s="69"/>
      <c r="AS205" s="70"/>
      <c r="AT205" s="7"/>
    </row>
    <row r="206" customFormat="false" ht="12.75" hidden="false" customHeight="false" outlineLevel="0" collapsed="false">
      <c r="A206" s="31"/>
      <c r="B206" s="32" t="s">
        <v>308</v>
      </c>
      <c r="C206" s="7"/>
      <c r="D206" s="28" t="n">
        <f aca="false">D181+D203</f>
        <v>1127160</v>
      </c>
      <c r="E206" s="28" t="n">
        <f aca="false">E181+E203</f>
        <v>26780</v>
      </c>
      <c r="F206" s="7"/>
      <c r="G206" s="93" t="n">
        <v>446681</v>
      </c>
      <c r="H206" s="28" t="n">
        <v>15750</v>
      </c>
      <c r="I206" s="28" t="n">
        <v>36256</v>
      </c>
      <c r="J206" s="94" t="n">
        <v>2250</v>
      </c>
      <c r="K206" s="28" t="n">
        <v>11859</v>
      </c>
      <c r="L206" s="28" t="n">
        <v>2430</v>
      </c>
      <c r="M206" s="28" t="n">
        <v>86</v>
      </c>
      <c r="N206" s="28" t="n">
        <v>803</v>
      </c>
      <c r="O206" s="28" t="n">
        <v>542</v>
      </c>
      <c r="P206" s="28" t="n">
        <v>627</v>
      </c>
      <c r="Q206" s="28" t="n">
        <v>773</v>
      </c>
      <c r="R206" s="28" t="n">
        <v>2548</v>
      </c>
      <c r="S206" s="28" t="n">
        <v>1780</v>
      </c>
      <c r="T206" s="28" t="n">
        <v>585</v>
      </c>
      <c r="U206" s="94" t="n">
        <v>264127</v>
      </c>
      <c r="V206" s="28" t="n">
        <v>0</v>
      </c>
      <c r="W206" s="28" t="n">
        <v>0</v>
      </c>
      <c r="X206" s="28" t="n">
        <v>0</v>
      </c>
      <c r="Y206" s="95" t="n">
        <v>942</v>
      </c>
      <c r="Z206" s="7"/>
      <c r="AA206" s="95" t="n">
        <v>788039</v>
      </c>
      <c r="AB206" s="7"/>
      <c r="AC206" s="29" t="n">
        <v>52006</v>
      </c>
      <c r="AD206" s="29" t="n">
        <v>448931</v>
      </c>
      <c r="AE206" s="96" t="n">
        <v>2548</v>
      </c>
      <c r="AF206" s="29" t="n">
        <v>18900</v>
      </c>
      <c r="AG206" s="97" t="n">
        <v>264712</v>
      </c>
      <c r="AH206" s="96" t="n">
        <v>0</v>
      </c>
      <c r="AI206" s="97" t="n">
        <v>942</v>
      </c>
      <c r="AJ206" s="7"/>
      <c r="AK206" s="28" t="n">
        <v>500937</v>
      </c>
      <c r="AL206" s="28" t="n">
        <v>286160</v>
      </c>
      <c r="AM206" s="28" t="n">
        <v>0</v>
      </c>
      <c r="AN206" s="94" t="n">
        <v>942</v>
      </c>
      <c r="AO206" s="28"/>
      <c r="AP206" s="69"/>
      <c r="AS206" s="70"/>
      <c r="AT206" s="7"/>
    </row>
    <row r="207" customFormat="false" ht="12.75" hidden="false" customHeight="false" outlineLevel="0" collapsed="false">
      <c r="A207" s="31"/>
      <c r="C207" s="7"/>
      <c r="D207" s="28"/>
      <c r="E207" s="28"/>
      <c r="F207" s="7"/>
      <c r="G207" s="93"/>
      <c r="H207" s="28"/>
      <c r="I207" s="28"/>
      <c r="J207" s="94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94"/>
      <c r="V207" s="28"/>
      <c r="W207" s="28"/>
      <c r="X207" s="28"/>
      <c r="Y207" s="95"/>
      <c r="Z207" s="7"/>
      <c r="AA207" s="95"/>
      <c r="AB207" s="7"/>
      <c r="AC207" s="29"/>
      <c r="AD207" s="29"/>
      <c r="AE207" s="96"/>
      <c r="AF207" s="29"/>
      <c r="AG207" s="97"/>
      <c r="AH207" s="96"/>
      <c r="AI207" s="97"/>
      <c r="AJ207" s="7"/>
      <c r="AK207" s="28"/>
      <c r="AL207" s="28"/>
      <c r="AM207" s="28"/>
      <c r="AN207" s="94"/>
      <c r="AO207" s="28"/>
      <c r="AP207" s="69"/>
      <c r="AS207" s="70"/>
      <c r="AT207" s="7"/>
    </row>
    <row r="208" customFormat="false" ht="12.75" hidden="false" customHeight="false" outlineLevel="0" collapsed="false">
      <c r="A208" s="31"/>
      <c r="B208" s="32" t="s">
        <v>309</v>
      </c>
      <c r="C208" s="7"/>
      <c r="D208" s="28" t="n">
        <f aca="false">D206+D205</f>
        <v>5466154</v>
      </c>
      <c r="E208" s="28" t="n">
        <f aca="false">E206+E205</f>
        <v>79894</v>
      </c>
      <c r="F208" s="7"/>
      <c r="G208" s="93" t="n">
        <v>2169411</v>
      </c>
      <c r="H208" s="28" t="n">
        <v>103306</v>
      </c>
      <c r="I208" s="28" t="n">
        <v>506932</v>
      </c>
      <c r="J208" s="94" t="n">
        <v>2250</v>
      </c>
      <c r="K208" s="28" t="n">
        <v>682164</v>
      </c>
      <c r="L208" s="28" t="n">
        <v>361310</v>
      </c>
      <c r="M208" s="28" t="n">
        <v>312</v>
      </c>
      <c r="N208" s="28" t="n">
        <v>803</v>
      </c>
      <c r="O208" s="28" t="n">
        <v>542</v>
      </c>
      <c r="P208" s="28" t="n">
        <v>26869</v>
      </c>
      <c r="Q208" s="28" t="n">
        <v>12191</v>
      </c>
      <c r="R208" s="28" t="n">
        <v>19936</v>
      </c>
      <c r="S208" s="28" t="n">
        <v>175420</v>
      </c>
      <c r="T208" s="28" t="n">
        <v>585</v>
      </c>
      <c r="U208" s="94" t="n">
        <v>1040779</v>
      </c>
      <c r="V208" s="28" t="n">
        <v>0</v>
      </c>
      <c r="W208" s="28" t="n">
        <v>0</v>
      </c>
      <c r="X208" s="28" t="n">
        <v>0</v>
      </c>
      <c r="Y208" s="95" t="n">
        <v>942</v>
      </c>
      <c r="Z208" s="7"/>
      <c r="AA208" s="95" t="n">
        <v>5103752</v>
      </c>
      <c r="AB208" s="7"/>
      <c r="AC208" s="28" t="n">
        <v>610238</v>
      </c>
      <c r="AD208" s="28" t="n">
        <v>2171661</v>
      </c>
      <c r="AE208" s="93" t="n">
        <v>19936</v>
      </c>
      <c r="AF208" s="28" t="n">
        <v>1259611</v>
      </c>
      <c r="AG208" s="94" t="n">
        <v>1041364</v>
      </c>
      <c r="AH208" s="93" t="n">
        <v>0</v>
      </c>
      <c r="AI208" s="94" t="n">
        <v>942</v>
      </c>
      <c r="AJ208" s="7"/>
      <c r="AK208" s="28" t="n">
        <v>2781899</v>
      </c>
      <c r="AL208" s="28" t="n">
        <v>2320911</v>
      </c>
      <c r="AM208" s="28" t="n">
        <v>0</v>
      </c>
      <c r="AN208" s="94" t="n">
        <v>942</v>
      </c>
      <c r="AO208" s="28"/>
      <c r="AP208" s="69"/>
      <c r="AS208" s="70"/>
      <c r="AT208" s="7"/>
    </row>
    <row r="209" customFormat="false" ht="12.75" hidden="false" customHeight="false" outlineLevel="0" collapsed="false">
      <c r="A209" s="31"/>
      <c r="C209" s="7"/>
      <c r="D209" s="28"/>
      <c r="E209" s="28"/>
      <c r="F209" s="7"/>
      <c r="G209" s="93"/>
      <c r="H209" s="28"/>
      <c r="I209" s="28"/>
      <c r="J209" s="94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94"/>
      <c r="V209" s="28"/>
      <c r="W209" s="28"/>
      <c r="X209" s="28"/>
      <c r="Y209" s="95"/>
      <c r="Z209" s="7"/>
      <c r="AA209" s="95"/>
      <c r="AB209" s="7"/>
      <c r="AC209" s="28"/>
      <c r="AD209" s="28"/>
      <c r="AE209" s="93"/>
      <c r="AF209" s="28"/>
      <c r="AG209" s="94"/>
      <c r="AH209" s="93"/>
      <c r="AI209" s="94"/>
      <c r="AJ209" s="7"/>
      <c r="AK209" s="28"/>
      <c r="AL209" s="28"/>
      <c r="AM209" s="28"/>
      <c r="AN209" s="94"/>
      <c r="AO209" s="28"/>
      <c r="AP209" s="69"/>
      <c r="AS209" s="70"/>
      <c r="AT209" s="7"/>
    </row>
    <row r="210" customFormat="false" ht="12.75" hidden="false" customHeight="false" outlineLevel="0" collapsed="false">
      <c r="B210" s="32" t="s">
        <v>310</v>
      </c>
      <c r="C210" s="7"/>
      <c r="D210" s="28" t="n">
        <f aca="false">D203+D181+D152+D125+D21-D208</f>
        <v>0</v>
      </c>
      <c r="E210" s="28" t="n">
        <f aca="false">E203+E181+E152+E125+E21-E208</f>
        <v>0</v>
      </c>
      <c r="F210" s="7"/>
      <c r="G210" s="93" t="n">
        <f aca="false">G203+G181+G152+G125+G21-G208</f>
        <v>18658</v>
      </c>
      <c r="H210" s="28" t="n">
        <f aca="false">H203+H181+H152+H125+H21-H208</f>
        <v>1546</v>
      </c>
      <c r="I210" s="28" t="n">
        <f aca="false">I203+I181+I152+I125+I21-I208</f>
        <v>-1517</v>
      </c>
      <c r="J210" s="94" t="n">
        <f aca="false">J203+J181+J152+J125+J21-J208</f>
        <v>3852</v>
      </c>
      <c r="K210" s="28" t="n">
        <f aca="false">K203+K181+K152+K125+K21-K208</f>
        <v>16493</v>
      </c>
      <c r="L210" s="28" t="n">
        <f aca="false">L203+L181+L152+L125+L21-L208</f>
        <v>2541</v>
      </c>
      <c r="M210" s="28" t="n">
        <f aca="false">M203+M181+M152+M125+M21-M208</f>
        <v>6845</v>
      </c>
      <c r="N210" s="28" t="n">
        <f aca="false">N203+N181+N152+N125+N21-N208</f>
        <v>1203</v>
      </c>
      <c r="O210" s="28" t="n">
        <f aca="false">O203+O181+O152+O125+O21-O208</f>
        <v>813</v>
      </c>
      <c r="P210" s="28" t="n">
        <f aca="false">P203+P181+P152+P125+P21-P208</f>
        <v>1334</v>
      </c>
      <c r="Q210" s="28" t="n">
        <f aca="false">Q203+Q181+Q152+Q125+Q21-Q208</f>
        <v>1157</v>
      </c>
      <c r="R210" s="28" t="n">
        <f aca="false">R203+R181+R152+R125+R21-R208</f>
        <v>3769</v>
      </c>
      <c r="S210" s="28" t="n">
        <f aca="false">S203+S181+S152+S125+S21-S208</f>
        <v>15040</v>
      </c>
      <c r="T210" s="28" t="n">
        <f aca="false">T203+T181+T152+T125+T21-T208</f>
        <v>106464</v>
      </c>
      <c r="U210" s="94" t="n">
        <f aca="false">U203+U181+U152+U125+U21-U208</f>
        <v>103177</v>
      </c>
      <c r="V210" s="28" t="n">
        <f aca="false">V203+V181+V152+V125+V21-V208</f>
        <v>0</v>
      </c>
      <c r="W210" s="28" t="n">
        <f aca="false">W203+W181+W152+W125+W21-W208</f>
        <v>0</v>
      </c>
      <c r="X210" s="28" t="n">
        <f aca="false">X203+X181+X152+X125+X21-X208</f>
        <v>0</v>
      </c>
      <c r="Y210" s="95" t="n">
        <f aca="false">Y203+Y181+Y152+Y125+Y21-Y208</f>
        <v>1133</v>
      </c>
      <c r="Z210" s="7"/>
      <c r="AA210" s="95" t="n">
        <f aca="false">AA203+AA181+AA152+AA125+AA21-AA208</f>
        <v>282508</v>
      </c>
      <c r="AB210" s="7"/>
      <c r="AC210" s="29" t="n">
        <f aca="false">AC203+AC181+AC152+AC125+AC21-AC208</f>
        <v>29</v>
      </c>
      <c r="AD210" s="29" t="n">
        <f aca="false">AD203+AD181+AD152+AD125+AD21-AD208</f>
        <v>22510</v>
      </c>
      <c r="AE210" s="96" t="n">
        <f aca="false">AE203+AE181+AE152+AE125+AE21-AE208</f>
        <v>3769</v>
      </c>
      <c r="AF210" s="29" t="n">
        <f aca="false">AF203+AF181+AF152+AF125+AF21-AF208</f>
        <v>45426</v>
      </c>
      <c r="AG210" s="97" t="n">
        <f aca="false">AG203+AG181+AG152+AG125+AG21-AG208</f>
        <v>209641</v>
      </c>
      <c r="AH210" s="96" t="n">
        <f aca="false">AH203+AH181+AH152+AH125+AH21-AH208</f>
        <v>0</v>
      </c>
      <c r="AI210" s="97" t="n">
        <f aca="false">AI203+AI181+AI152+AI125+AI21-AI208</f>
        <v>1133</v>
      </c>
      <c r="AJ210" s="7"/>
      <c r="AK210" s="28" t="n">
        <f aca="false">AK203+AK181+AK152+AK125+AK21-AK208</f>
        <v>22539</v>
      </c>
      <c r="AL210" s="28" t="n">
        <f aca="false">AL203+AL181+AL152+AL125+AL21-AL208</f>
        <v>258836</v>
      </c>
      <c r="AM210" s="28" t="n">
        <f aca="false">AM203+AM181+AM152+AM125+AM21-AM208</f>
        <v>0</v>
      </c>
      <c r="AN210" s="94" t="n">
        <f aca="false">AN203+AN181+AN152+AN125+AN21-AN208</f>
        <v>1133</v>
      </c>
      <c r="AO210" s="28"/>
      <c r="AP210" s="69"/>
      <c r="AS210" s="70"/>
      <c r="AT210" s="7"/>
    </row>
  </sheetData>
  <sheetProtection sheet="true" objects="true" scenarios="true"/>
  <mergeCells count="9">
    <mergeCell ref="G3:Y3"/>
    <mergeCell ref="AC3:AI3"/>
    <mergeCell ref="AK3:AS3"/>
    <mergeCell ref="G5:J5"/>
    <mergeCell ref="K5:U5"/>
    <mergeCell ref="V5:X5"/>
    <mergeCell ref="AA5:AA6"/>
    <mergeCell ref="AC5:AD5"/>
    <mergeCell ref="AE5:AG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2" fitToHeight="100" pageOrder="downThenOver" orientation="landscape" blackAndWhite="false" draft="false" cellComments="none" horizontalDpi="300" verticalDpi="300" copies="1"/>
  <headerFooter differentFirst="false" differentOddEven="false">
    <oddHeader/>
    <oddFooter>&amp;LDocket No. RP00-336
Allocation Examples for August 28, 201 Technical Conference Discussion
Page &amp;P  of 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0" topLeftCell="C11" activePane="bottomRight" state="frozen"/>
      <selection pane="topLeft" activeCell="A1" activeCellId="0" sqref="A1"/>
      <selection pane="topRight" activeCell="C1" activeCellId="0" sqref="C1"/>
      <selection pane="bottomLeft" activeCell="A11" activeCellId="0" sqref="A11"/>
      <selection pane="bottomRight" activeCell="A10" activeCellId="0" sqref="A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.56"/>
    <col collapsed="false" customWidth="true" hidden="false" outlineLevel="0" max="2" min="2" style="2" width="47.7"/>
    <col collapsed="false" customWidth="true" hidden="false" outlineLevel="0" max="3" min="3" style="3" width="1.7"/>
    <col collapsed="false" customWidth="true" hidden="false" outlineLevel="0" max="4" min="4" style="4" width="11.7"/>
    <col collapsed="false" customWidth="true" hidden="false" outlineLevel="0" max="5" min="5" style="2" width="11.7"/>
    <col collapsed="false" customWidth="true" hidden="false" outlineLevel="0" max="6" min="6" style="3" width="1.7"/>
    <col collapsed="false" customWidth="true" hidden="false" outlineLevel="0" max="25" min="7" style="4" width="11.7"/>
    <col collapsed="false" customWidth="true" hidden="false" outlineLevel="0" max="26" min="26" style="3" width="1.7"/>
    <col collapsed="false" customWidth="true" hidden="false" outlineLevel="0" max="27" min="27" style="4" width="11.7"/>
    <col collapsed="false" customWidth="true" hidden="false" outlineLevel="0" max="28" min="28" style="3" width="1.7"/>
    <col collapsed="false" customWidth="true" hidden="false" outlineLevel="0" max="33" min="29" style="2" width="11.7"/>
    <col collapsed="false" customWidth="true" hidden="false" outlineLevel="0" max="34" min="34" style="2" width="15.56"/>
    <col collapsed="false" customWidth="true" hidden="false" outlineLevel="0" max="35" min="35" style="2" width="11.7"/>
    <col collapsed="false" customWidth="true" hidden="false" outlineLevel="0" max="36" min="36" style="3" width="1.7"/>
    <col collapsed="false" customWidth="true" hidden="false" outlineLevel="0" max="40" min="37" style="4" width="11.7"/>
    <col collapsed="false" customWidth="true" hidden="false" outlineLevel="0" max="41" min="41" style="4" width="1.7"/>
    <col collapsed="false" customWidth="true" hidden="false" outlineLevel="0" max="45" min="42" style="40" width="11.7"/>
    <col collapsed="false" customWidth="true" hidden="false" outlineLevel="0" max="46" min="46" style="3" width="1.7"/>
    <col collapsed="false" customWidth="false" hidden="false" outlineLevel="0" max="257" min="47" style="2" width="9.14"/>
  </cols>
  <sheetData>
    <row r="1" customFormat="false" ht="15.75" hidden="false" customHeight="false" outlineLevel="0" collapsed="false">
      <c r="A1" s="5" t="s">
        <v>868</v>
      </c>
      <c r="B1" s="6"/>
      <c r="C1" s="6"/>
      <c r="E1" s="6"/>
      <c r="F1" s="6"/>
      <c r="Z1" s="6"/>
      <c r="AB1" s="6"/>
      <c r="AC1" s="6"/>
      <c r="AD1" s="6"/>
      <c r="AE1" s="6"/>
      <c r="AF1" s="6"/>
      <c r="AG1" s="6"/>
      <c r="AH1" s="6"/>
      <c r="AI1" s="6"/>
      <c r="AJ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A2" s="5" t="s">
        <v>1</v>
      </c>
      <c r="B2" s="6"/>
      <c r="C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5.75" hidden="false" customHeight="false" outlineLevel="0" collapsed="false">
      <c r="A3" s="5"/>
      <c r="B3" s="6"/>
      <c r="C3" s="7"/>
      <c r="E3" s="6"/>
      <c r="F3" s="7"/>
      <c r="G3" s="41" t="s">
        <v>314</v>
      </c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7"/>
      <c r="AB3" s="7"/>
      <c r="AC3" s="42" t="s">
        <v>315</v>
      </c>
      <c r="AD3" s="42"/>
      <c r="AE3" s="42"/>
      <c r="AF3" s="42"/>
      <c r="AG3" s="42"/>
      <c r="AH3" s="42"/>
      <c r="AI3" s="42"/>
      <c r="AJ3" s="7"/>
      <c r="AK3" s="42" t="s">
        <v>316</v>
      </c>
      <c r="AL3" s="42"/>
      <c r="AM3" s="42"/>
      <c r="AN3" s="42"/>
      <c r="AO3" s="42"/>
      <c r="AP3" s="42"/>
      <c r="AQ3" s="42"/>
      <c r="AR3" s="42"/>
      <c r="AS3" s="42"/>
      <c r="AT3" s="7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</row>
    <row r="4" customFormat="false" ht="12.75" hidden="false" customHeight="false" outlineLevel="0" collapsed="false">
      <c r="A4" s="9"/>
      <c r="B4" s="6"/>
      <c r="C4" s="7"/>
      <c r="D4" s="6"/>
      <c r="E4" s="6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6"/>
      <c r="AB4" s="7"/>
      <c r="AC4" s="6"/>
      <c r="AD4" s="6"/>
      <c r="AE4" s="6"/>
      <c r="AF4" s="6"/>
      <c r="AG4" s="6"/>
      <c r="AH4" s="6"/>
      <c r="AI4" s="6"/>
      <c r="AJ4" s="7"/>
      <c r="AK4" s="43"/>
      <c r="AL4" s="43"/>
      <c r="AM4" s="43"/>
      <c r="AN4" s="43"/>
      <c r="AO4" s="43"/>
      <c r="AT4" s="7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true" outlineLevel="0" collapsed="false">
      <c r="C5" s="7"/>
      <c r="F5" s="7"/>
      <c r="G5" s="44" t="s">
        <v>317</v>
      </c>
      <c r="H5" s="44"/>
      <c r="I5" s="44"/>
      <c r="J5" s="44"/>
      <c r="K5" s="45" t="s">
        <v>318</v>
      </c>
      <c r="L5" s="45"/>
      <c r="M5" s="45"/>
      <c r="N5" s="45"/>
      <c r="O5" s="45"/>
      <c r="P5" s="45"/>
      <c r="Q5" s="45"/>
      <c r="R5" s="45"/>
      <c r="S5" s="45"/>
      <c r="T5" s="45"/>
      <c r="U5" s="45"/>
      <c r="V5" s="46" t="s">
        <v>319</v>
      </c>
      <c r="W5" s="46"/>
      <c r="X5" s="46"/>
      <c r="Y5" s="47" t="s">
        <v>320</v>
      </c>
      <c r="Z5" s="7"/>
      <c r="AA5" s="48" t="s">
        <v>321</v>
      </c>
      <c r="AB5" s="7"/>
      <c r="AC5" s="49" t="s">
        <v>317</v>
      </c>
      <c r="AD5" s="49"/>
      <c r="AE5" s="50" t="s">
        <v>318</v>
      </c>
      <c r="AF5" s="50"/>
      <c r="AG5" s="50"/>
      <c r="AH5" s="51" t="s">
        <v>319</v>
      </c>
      <c r="AI5" s="47" t="s">
        <v>320</v>
      </c>
      <c r="AJ5" s="7"/>
      <c r="AK5" s="52" t="s">
        <v>322</v>
      </c>
      <c r="AL5" s="53" t="s">
        <v>323</v>
      </c>
      <c r="AM5" s="54" t="s">
        <v>324</v>
      </c>
      <c r="AN5" s="47" t="s">
        <v>320</v>
      </c>
      <c r="AP5" s="52" t="s">
        <v>322</v>
      </c>
      <c r="AQ5" s="53" t="s">
        <v>323</v>
      </c>
      <c r="AR5" s="54" t="s">
        <v>324</v>
      </c>
      <c r="AS5" s="47" t="s">
        <v>320</v>
      </c>
      <c r="AT5" s="7"/>
    </row>
    <row r="6" customFormat="false" ht="76.5" hidden="false" customHeight="false" outlineLevel="0" collapsed="false">
      <c r="A6" s="10" t="s">
        <v>9</v>
      </c>
      <c r="B6" s="11" t="s">
        <v>10</v>
      </c>
      <c r="C6" s="12"/>
      <c r="D6" s="13" t="s">
        <v>14</v>
      </c>
      <c r="E6" s="11" t="s">
        <v>12</v>
      </c>
      <c r="F6" s="12"/>
      <c r="G6" s="55" t="s">
        <v>325</v>
      </c>
      <c r="H6" s="13" t="s">
        <v>326</v>
      </c>
      <c r="I6" s="13" t="s">
        <v>327</v>
      </c>
      <c r="J6" s="56" t="s">
        <v>328</v>
      </c>
      <c r="K6" s="13" t="s">
        <v>329</v>
      </c>
      <c r="L6" s="13" t="s">
        <v>330</v>
      </c>
      <c r="M6" s="13" t="s">
        <v>331</v>
      </c>
      <c r="N6" s="13" t="s">
        <v>332</v>
      </c>
      <c r="O6" s="13" t="s">
        <v>333</v>
      </c>
      <c r="P6" s="13" t="s">
        <v>334</v>
      </c>
      <c r="Q6" s="13" t="s">
        <v>335</v>
      </c>
      <c r="R6" s="13" t="s">
        <v>336</v>
      </c>
      <c r="S6" s="13" t="s">
        <v>337</v>
      </c>
      <c r="T6" s="13" t="s">
        <v>338</v>
      </c>
      <c r="U6" s="56" t="s">
        <v>339</v>
      </c>
      <c r="V6" s="13" t="s">
        <v>340</v>
      </c>
      <c r="W6" s="13" t="s">
        <v>341</v>
      </c>
      <c r="X6" s="13" t="s">
        <v>342</v>
      </c>
      <c r="Y6" s="57" t="s">
        <v>343</v>
      </c>
      <c r="Z6" s="12"/>
      <c r="AA6" s="48"/>
      <c r="AB6" s="12"/>
      <c r="AC6" s="11" t="s">
        <v>344</v>
      </c>
      <c r="AD6" s="11" t="s">
        <v>325</v>
      </c>
      <c r="AE6" s="58" t="s">
        <v>336</v>
      </c>
      <c r="AF6" s="11" t="s">
        <v>329</v>
      </c>
      <c r="AG6" s="59" t="s">
        <v>339</v>
      </c>
      <c r="AH6" s="58" t="s">
        <v>324</v>
      </c>
      <c r="AI6" s="59" t="s">
        <v>343</v>
      </c>
      <c r="AJ6" s="12"/>
      <c r="AK6" s="60" t="s">
        <v>345</v>
      </c>
      <c r="AL6" s="60" t="s">
        <v>345</v>
      </c>
      <c r="AM6" s="60" t="s">
        <v>345</v>
      </c>
      <c r="AN6" s="61" t="s">
        <v>345</v>
      </c>
      <c r="AO6" s="62"/>
      <c r="AP6" s="63" t="s">
        <v>346</v>
      </c>
      <c r="AQ6" s="63" t="s">
        <v>346</v>
      </c>
      <c r="AR6" s="63" t="s">
        <v>346</v>
      </c>
      <c r="AS6" s="63" t="s">
        <v>346</v>
      </c>
      <c r="AT6" s="12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</row>
    <row r="7" customFormat="false" ht="12.75" hidden="false" customHeight="false" outlineLevel="0" collapsed="false">
      <c r="A7" s="14"/>
      <c r="C7" s="7"/>
      <c r="F7" s="7"/>
      <c r="G7" s="64"/>
      <c r="J7" s="65"/>
      <c r="U7" s="65"/>
      <c r="Y7" s="66"/>
      <c r="Z7" s="7"/>
      <c r="AA7" s="66"/>
      <c r="AB7" s="7"/>
      <c r="AE7" s="67"/>
      <c r="AG7" s="68"/>
      <c r="AH7" s="67"/>
      <c r="AI7" s="68"/>
      <c r="AJ7" s="7"/>
      <c r="AK7" s="2"/>
      <c r="AL7" s="2"/>
      <c r="AM7" s="2"/>
      <c r="AN7" s="68"/>
      <c r="AO7" s="43"/>
      <c r="AP7" s="69"/>
      <c r="AS7" s="70"/>
      <c r="AT7" s="7"/>
    </row>
    <row r="8" customFormat="false" ht="12.75" hidden="false" customHeight="false" outlineLevel="0" collapsed="false">
      <c r="A8" s="15" t="s">
        <v>19</v>
      </c>
      <c r="B8" s="16"/>
      <c r="C8" s="17"/>
      <c r="D8" s="18"/>
      <c r="E8" s="16"/>
      <c r="F8" s="17"/>
      <c r="G8" s="71"/>
      <c r="H8" s="18"/>
      <c r="I8" s="18"/>
      <c r="J8" s="72"/>
      <c r="K8" s="18"/>
      <c r="L8" s="18"/>
      <c r="M8" s="18"/>
      <c r="N8" s="18"/>
      <c r="O8" s="18"/>
      <c r="P8" s="18"/>
      <c r="Q8" s="18"/>
      <c r="R8" s="18"/>
      <c r="S8" s="18"/>
      <c r="T8" s="18"/>
      <c r="U8" s="72"/>
      <c r="V8" s="18"/>
      <c r="W8" s="18"/>
      <c r="X8" s="18"/>
      <c r="Y8" s="73"/>
      <c r="Z8" s="17"/>
      <c r="AA8" s="73"/>
      <c r="AB8" s="17"/>
      <c r="AC8" s="16"/>
      <c r="AD8" s="16"/>
      <c r="AE8" s="74"/>
      <c r="AF8" s="16"/>
      <c r="AG8" s="75"/>
      <c r="AH8" s="74"/>
      <c r="AI8" s="75"/>
      <c r="AJ8" s="17"/>
      <c r="AK8" s="18"/>
      <c r="AL8" s="18"/>
      <c r="AM8" s="18"/>
      <c r="AN8" s="72"/>
      <c r="AO8" s="18"/>
      <c r="AP8" s="76"/>
      <c r="AQ8" s="77"/>
      <c r="AR8" s="77"/>
      <c r="AS8" s="78"/>
      <c r="AT8" s="17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</row>
    <row r="9" customFormat="false" ht="12.75" hidden="true" customHeight="false" outlineLevel="0" collapsed="false">
      <c r="A9" s="15" t="n">
        <v>1</v>
      </c>
      <c r="B9" s="16" t="n">
        <f aca="false">A9+1</f>
        <v>2</v>
      </c>
      <c r="C9" s="17" t="n">
        <f aca="false">B9+1</f>
        <v>3</v>
      </c>
      <c r="D9" s="19" t="n">
        <f aca="false">C9+1</f>
        <v>4</v>
      </c>
      <c r="E9" s="19" t="n">
        <f aca="false">D9+1</f>
        <v>5</v>
      </c>
      <c r="F9" s="17" t="n">
        <f aca="false">E9+1</f>
        <v>6</v>
      </c>
      <c r="G9" s="79" t="n">
        <f aca="false">F9+1</f>
        <v>7</v>
      </c>
      <c r="H9" s="19" t="n">
        <f aca="false">G9+1</f>
        <v>8</v>
      </c>
      <c r="I9" s="19" t="n">
        <f aca="false">H9+1</f>
        <v>9</v>
      </c>
      <c r="J9" s="80" t="n">
        <f aca="false">I9+1</f>
        <v>10</v>
      </c>
      <c r="K9" s="19" t="n">
        <f aca="false">J9+1</f>
        <v>11</v>
      </c>
      <c r="L9" s="19" t="n">
        <f aca="false">K9+1</f>
        <v>12</v>
      </c>
      <c r="M9" s="19" t="n">
        <f aca="false">L9+1</f>
        <v>13</v>
      </c>
      <c r="N9" s="19" t="n">
        <f aca="false">M9+1</f>
        <v>14</v>
      </c>
      <c r="O9" s="19" t="n">
        <f aca="false">N9+1</f>
        <v>15</v>
      </c>
      <c r="P9" s="19" t="n">
        <f aca="false">O9+1</f>
        <v>16</v>
      </c>
      <c r="Q9" s="19" t="n">
        <f aca="false">P9+1</f>
        <v>17</v>
      </c>
      <c r="R9" s="19" t="n">
        <f aca="false">Q9+1</f>
        <v>18</v>
      </c>
      <c r="S9" s="19" t="n">
        <f aca="false">R9+1</f>
        <v>19</v>
      </c>
      <c r="T9" s="19" t="n">
        <f aca="false">S9+1</f>
        <v>20</v>
      </c>
      <c r="U9" s="80" t="n">
        <f aca="false">T9+1</f>
        <v>21</v>
      </c>
      <c r="V9" s="19" t="n">
        <f aca="false">U9+1</f>
        <v>22</v>
      </c>
      <c r="W9" s="19" t="n">
        <f aca="false">V9+1</f>
        <v>23</v>
      </c>
      <c r="X9" s="19" t="n">
        <f aca="false">W9+1</f>
        <v>24</v>
      </c>
      <c r="Y9" s="81" t="n">
        <f aca="false">X9+1</f>
        <v>25</v>
      </c>
      <c r="Z9" s="17" t="n">
        <f aca="false">Y9+1</f>
        <v>26</v>
      </c>
      <c r="AA9" s="81" t="n">
        <f aca="false">Z9+1</f>
        <v>27</v>
      </c>
      <c r="AB9" s="17" t="n">
        <f aca="false">AA9+1</f>
        <v>28</v>
      </c>
      <c r="AC9" s="19" t="n">
        <f aca="false">AB9+1</f>
        <v>29</v>
      </c>
      <c r="AD9" s="19" t="n">
        <f aca="false">AC9+1</f>
        <v>30</v>
      </c>
      <c r="AE9" s="79" t="n">
        <f aca="false">AD9+1</f>
        <v>31</v>
      </c>
      <c r="AF9" s="19" t="n">
        <f aca="false">AE9+1</f>
        <v>32</v>
      </c>
      <c r="AG9" s="80" t="n">
        <f aca="false">AF9+1</f>
        <v>33</v>
      </c>
      <c r="AH9" s="79" t="n">
        <f aca="false">AG9+1</f>
        <v>34</v>
      </c>
      <c r="AI9" s="80" t="n">
        <f aca="false">AH9+1</f>
        <v>35</v>
      </c>
      <c r="AJ9" s="17" t="n">
        <f aca="false">AI9+1</f>
        <v>36</v>
      </c>
      <c r="AK9" s="19" t="n">
        <f aca="false">AJ9+1</f>
        <v>37</v>
      </c>
      <c r="AL9" s="19" t="n">
        <f aca="false">AK9+1</f>
        <v>38</v>
      </c>
      <c r="AM9" s="19" t="n">
        <f aca="false">AL9+1</f>
        <v>39</v>
      </c>
      <c r="AN9" s="80" t="n">
        <f aca="false">AM9+1</f>
        <v>40</v>
      </c>
      <c r="AO9" s="82" t="n">
        <f aca="false">AN9+1</f>
        <v>41</v>
      </c>
      <c r="AP9" s="83" t="n">
        <f aca="false">AO9+1</f>
        <v>42</v>
      </c>
      <c r="AQ9" s="84" t="n">
        <f aca="false">AP9+1</f>
        <v>43</v>
      </c>
      <c r="AR9" s="84" t="n">
        <f aca="false">AQ9+1</f>
        <v>44</v>
      </c>
      <c r="AS9" s="85" t="n">
        <f aca="false">AR9+1</f>
        <v>45</v>
      </c>
      <c r="AT9" s="17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</row>
    <row r="10" customFormat="false" ht="12.75" hidden="false" customHeight="false" outlineLevel="0" collapsed="false">
      <c r="A10" s="20" t="s">
        <v>20</v>
      </c>
      <c r="B10" s="21" t="str">
        <f aca="false">VLOOKUP($A10,$A14:$AS202,B9,FALSE())</f>
        <v>OneOK Energy Marketing </v>
      </c>
      <c r="C10" s="22"/>
      <c r="D10" s="21" t="n">
        <f aca="false">VLOOKUP($A10,$A14:$AS202,D9,FALSE())</f>
        <v>10500</v>
      </c>
      <c r="E10" s="21" t="n">
        <f aca="false">VLOOKUP($A10,$A14:$AS202,E9,FALSE())</f>
        <v>0</v>
      </c>
      <c r="F10" s="22"/>
      <c r="G10" s="86" t="n">
        <f aca="false">VLOOKUP($A10,$A14:$AS202,G9,FALSE())</f>
        <v>0</v>
      </c>
      <c r="H10" s="21" t="n">
        <f aca="false">VLOOKUP($A10,$A14:$AS202,H9,FALSE())</f>
        <v>0</v>
      </c>
      <c r="I10" s="21" t="n">
        <f aca="false">VLOOKUP($A10,$A14:$AS202,I9,FALSE())</f>
        <v>0</v>
      </c>
      <c r="J10" s="87" t="n">
        <f aca="false">VLOOKUP($A10,$A14:$AS202,J9,FALSE())</f>
        <v>0</v>
      </c>
      <c r="K10" s="21" t="n">
        <f aca="false">VLOOKUP($A10,$A14:$AS202,K9,FALSE())</f>
        <v>0</v>
      </c>
      <c r="L10" s="21" t="n">
        <f aca="false">VLOOKUP($A10,$A14:$AS202,L9,FALSE())</f>
        <v>0</v>
      </c>
      <c r="M10" s="21" t="n">
        <f aca="false">VLOOKUP($A10,$A14:$AS202,M9,FALSE())</f>
        <v>0</v>
      </c>
      <c r="N10" s="21" t="n">
        <f aca="false">VLOOKUP($A10,$A14:$AS202,N9,FALSE())</f>
        <v>0</v>
      </c>
      <c r="O10" s="21" t="n">
        <f aca="false">VLOOKUP($A10,$A14:$AS202,O9,FALSE())</f>
        <v>0</v>
      </c>
      <c r="P10" s="21" t="n">
        <f aca="false">VLOOKUP($A10,$A14:$AS202,P9,FALSE())</f>
        <v>10500</v>
      </c>
      <c r="Q10" s="21" t="n">
        <f aca="false">VLOOKUP($A10,$A14:$AS202,Q9,FALSE())</f>
        <v>0</v>
      </c>
      <c r="R10" s="21" t="n">
        <f aca="false">VLOOKUP($A10,$A14:$AS202,R9,FALSE())</f>
        <v>0</v>
      </c>
      <c r="S10" s="21" t="n">
        <f aca="false">VLOOKUP($A10,$A14:$AS202,S9,FALSE())</f>
        <v>0</v>
      </c>
      <c r="T10" s="21" t="n">
        <f aca="false">VLOOKUP($A10,$A14:$AS202,T9,FALSE())</f>
        <v>0</v>
      </c>
      <c r="U10" s="87" t="n">
        <f aca="false">VLOOKUP($A10,$A14:$AS202,U9,FALSE())</f>
        <v>0</v>
      </c>
      <c r="V10" s="21" t="n">
        <f aca="false">VLOOKUP($A10,$A14:$AS202,V9,FALSE())</f>
        <v>0</v>
      </c>
      <c r="W10" s="21" t="n">
        <f aca="false">VLOOKUP($A10,$A14:$AS202,W9,FALSE())</f>
        <v>0</v>
      </c>
      <c r="X10" s="21" t="n">
        <f aca="false">VLOOKUP($A10,$A14:$AS202,X9,FALSE())</f>
        <v>0</v>
      </c>
      <c r="Y10" s="88" t="n">
        <f aca="false">VLOOKUP($A10,$A14:$AS202,Y9,FALSE())</f>
        <v>0</v>
      </c>
      <c r="Z10" s="22"/>
      <c r="AA10" s="88" t="n">
        <f aca="false">VLOOKUP($A10,$A14:$AS202,AA9,FALSE())</f>
        <v>10500</v>
      </c>
      <c r="AB10" s="22"/>
      <c r="AC10" s="21" t="n">
        <f aca="false">VLOOKUP($A10,$A14:$AS202,AC9,FALSE())</f>
        <v>0</v>
      </c>
      <c r="AD10" s="21" t="n">
        <f aca="false">VLOOKUP($A10,$A14:$AS202,AD9,FALSE())</f>
        <v>0</v>
      </c>
      <c r="AE10" s="86" t="n">
        <f aca="false">VLOOKUP($A10,$A14:$AS202,AE9,FALSE())</f>
        <v>0</v>
      </c>
      <c r="AF10" s="21" t="n">
        <f aca="false">VLOOKUP($A10,$A14:$AS202,AF9,FALSE())</f>
        <v>10500</v>
      </c>
      <c r="AG10" s="87" t="n">
        <f aca="false">VLOOKUP($A10,$A14:$AS202,AG9,FALSE())</f>
        <v>0</v>
      </c>
      <c r="AH10" s="86" t="n">
        <f aca="false">VLOOKUP($A10,$A14:$AS202,AH9,FALSE())</f>
        <v>0</v>
      </c>
      <c r="AI10" s="87" t="n">
        <f aca="false">VLOOKUP($A10,$A14:$AS202,AI9,FALSE())</f>
        <v>0</v>
      </c>
      <c r="AJ10" s="22"/>
      <c r="AK10" s="21" t="n">
        <f aca="false">VLOOKUP($A10,$A14:$AS202,AK9,FALSE())</f>
        <v>0</v>
      </c>
      <c r="AL10" s="21" t="n">
        <f aca="false">VLOOKUP($A10,$A14:$AS202,AL9,FALSE())</f>
        <v>10500</v>
      </c>
      <c r="AM10" s="21" t="n">
        <f aca="false">VLOOKUP($A10,$A14:$AS202,AM9,FALSE())</f>
        <v>0</v>
      </c>
      <c r="AN10" s="87" t="n">
        <f aca="false">VLOOKUP($A10,$A14:$AS202,AN9,FALSE())</f>
        <v>0</v>
      </c>
      <c r="AO10" s="89"/>
      <c r="AP10" s="90" t="n">
        <f aca="false">VLOOKUP($A10,$A14:$AS202,AP9,FALSE())</f>
        <v>0</v>
      </c>
      <c r="AQ10" s="91" t="n">
        <f aca="false">VLOOKUP($A10,$A14:$AS202,AQ9,FALSE())</f>
        <v>1</v>
      </c>
      <c r="AR10" s="91" t="n">
        <f aca="false">VLOOKUP($A10,$A14:$AS202,AR9,FALSE())</f>
        <v>0</v>
      </c>
      <c r="AS10" s="92" t="n">
        <f aca="false">VLOOKUP($A10,$A14:$AS202,AS9,FALSE())</f>
        <v>0</v>
      </c>
      <c r="AT10" s="22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</row>
    <row r="11" customFormat="false" ht="12.75" hidden="false" customHeight="false" outlineLevel="0" collapsed="false">
      <c r="C11" s="7"/>
      <c r="D11" s="28"/>
      <c r="E11" s="29"/>
      <c r="F11" s="7"/>
      <c r="G11" s="93"/>
      <c r="H11" s="28"/>
      <c r="I11" s="28"/>
      <c r="J11" s="94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94"/>
      <c r="V11" s="28"/>
      <c r="W11" s="28"/>
      <c r="X11" s="28"/>
      <c r="Y11" s="95"/>
      <c r="Z11" s="7"/>
      <c r="AA11" s="95"/>
      <c r="AB11" s="7"/>
      <c r="AC11" s="29"/>
      <c r="AD11" s="29"/>
      <c r="AE11" s="96"/>
      <c r="AF11" s="29"/>
      <c r="AG11" s="97"/>
      <c r="AH11" s="96"/>
      <c r="AI11" s="97"/>
      <c r="AJ11" s="7"/>
      <c r="AK11" s="28"/>
      <c r="AL11" s="28"/>
      <c r="AM11" s="28"/>
      <c r="AN11" s="94"/>
      <c r="AO11" s="28"/>
      <c r="AP11" s="69"/>
      <c r="AS11" s="70"/>
      <c r="AT11" s="7"/>
    </row>
    <row r="12" customFormat="false" ht="12.75" hidden="false" customHeight="false" outlineLevel="0" collapsed="false">
      <c r="C12" s="7"/>
      <c r="D12" s="28"/>
      <c r="E12" s="29"/>
      <c r="F12" s="7"/>
      <c r="G12" s="93"/>
      <c r="H12" s="28"/>
      <c r="I12" s="28"/>
      <c r="J12" s="94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94"/>
      <c r="V12" s="28"/>
      <c r="W12" s="28"/>
      <c r="X12" s="28"/>
      <c r="Y12" s="95"/>
      <c r="Z12" s="7"/>
      <c r="AA12" s="95"/>
      <c r="AB12" s="7"/>
      <c r="AC12" s="29"/>
      <c r="AD12" s="29"/>
      <c r="AE12" s="96"/>
      <c r="AF12" s="29"/>
      <c r="AG12" s="97"/>
      <c r="AH12" s="96"/>
      <c r="AI12" s="97"/>
      <c r="AJ12" s="7"/>
      <c r="AK12" s="28"/>
      <c r="AL12" s="28"/>
      <c r="AM12" s="28"/>
      <c r="AN12" s="94"/>
      <c r="AO12" s="28"/>
      <c r="AP12" s="69"/>
      <c r="AS12" s="70"/>
      <c r="AT12" s="7"/>
    </row>
    <row r="13" customFormat="false" ht="12.75" hidden="false" customHeight="false" outlineLevel="0" collapsed="false">
      <c r="A13" s="30" t="s">
        <v>22</v>
      </c>
      <c r="B13" s="30"/>
      <c r="C13" s="7"/>
      <c r="D13" s="28"/>
      <c r="E13" s="29"/>
      <c r="F13" s="7"/>
      <c r="G13" s="93"/>
      <c r="H13" s="28"/>
      <c r="I13" s="28"/>
      <c r="J13" s="94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94"/>
      <c r="V13" s="28"/>
      <c r="W13" s="28"/>
      <c r="X13" s="28"/>
      <c r="Y13" s="95"/>
      <c r="Z13" s="7"/>
      <c r="AA13" s="95"/>
      <c r="AB13" s="7"/>
      <c r="AC13" s="29"/>
      <c r="AD13" s="29"/>
      <c r="AE13" s="96"/>
      <c r="AF13" s="29"/>
      <c r="AG13" s="97"/>
      <c r="AH13" s="96"/>
      <c r="AI13" s="97"/>
      <c r="AJ13" s="7"/>
      <c r="AK13" s="28"/>
      <c r="AL13" s="28"/>
      <c r="AM13" s="28"/>
      <c r="AN13" s="94"/>
      <c r="AO13" s="28"/>
      <c r="AP13" s="69"/>
      <c r="AS13" s="70"/>
      <c r="AT13" s="7"/>
    </row>
    <row r="14" customFormat="false" ht="12.75" hidden="false" customHeight="false" outlineLevel="0" collapsed="false">
      <c r="A14" s="31" t="s">
        <v>20</v>
      </c>
      <c r="B14" s="2" t="s">
        <v>23</v>
      </c>
      <c r="C14" s="7"/>
      <c r="D14" s="28" t="n">
        <v>10500</v>
      </c>
      <c r="E14" s="29" t="n">
        <f aca="false">D14-SUM(G14:Y14)</f>
        <v>0</v>
      </c>
      <c r="F14" s="7"/>
      <c r="G14" s="93" t="n">
        <v>0</v>
      </c>
      <c r="H14" s="28" t="n">
        <v>0</v>
      </c>
      <c r="I14" s="28" t="n">
        <v>0</v>
      </c>
      <c r="J14" s="94" t="n">
        <v>0</v>
      </c>
      <c r="K14" s="28" t="n">
        <v>0</v>
      </c>
      <c r="L14" s="28" t="n">
        <v>0</v>
      </c>
      <c r="M14" s="28" t="n">
        <v>0</v>
      </c>
      <c r="N14" s="28" t="n">
        <v>0</v>
      </c>
      <c r="O14" s="28" t="n">
        <v>0</v>
      </c>
      <c r="P14" s="28" t="n">
        <v>10500</v>
      </c>
      <c r="Q14" s="28" t="n">
        <v>0</v>
      </c>
      <c r="R14" s="28" t="n">
        <v>0</v>
      </c>
      <c r="S14" s="28" t="n">
        <v>0</v>
      </c>
      <c r="T14" s="28" t="n">
        <v>0</v>
      </c>
      <c r="U14" s="94" t="n">
        <v>0</v>
      </c>
      <c r="V14" s="28" t="n">
        <v>0</v>
      </c>
      <c r="W14" s="28" t="n">
        <v>0</v>
      </c>
      <c r="X14" s="28" t="n">
        <v>0</v>
      </c>
      <c r="Y14" s="95" t="n">
        <v>0</v>
      </c>
      <c r="Z14" s="7"/>
      <c r="AA14" s="95" t="n">
        <v>10500</v>
      </c>
      <c r="AB14" s="7"/>
      <c r="AC14" s="29" t="n">
        <v>0</v>
      </c>
      <c r="AD14" s="29" t="n">
        <v>0</v>
      </c>
      <c r="AE14" s="96" t="n">
        <v>0</v>
      </c>
      <c r="AF14" s="29" t="n">
        <v>10500</v>
      </c>
      <c r="AG14" s="97" t="n">
        <v>0</v>
      </c>
      <c r="AH14" s="96" t="n">
        <v>0</v>
      </c>
      <c r="AI14" s="97" t="n">
        <v>0</v>
      </c>
      <c r="AJ14" s="7"/>
      <c r="AK14" s="28" t="n">
        <v>0</v>
      </c>
      <c r="AL14" s="28" t="n">
        <v>10500</v>
      </c>
      <c r="AM14" s="28" t="n">
        <v>0</v>
      </c>
      <c r="AN14" s="94" t="n">
        <v>0</v>
      </c>
      <c r="AO14" s="28"/>
      <c r="AP14" s="69" t="n">
        <v>0</v>
      </c>
      <c r="AQ14" s="40" t="n">
        <v>1</v>
      </c>
      <c r="AR14" s="40" t="n">
        <v>0</v>
      </c>
      <c r="AS14" s="70" t="n">
        <v>0</v>
      </c>
      <c r="AT14" s="7"/>
    </row>
    <row r="15" customFormat="false" ht="12.75" hidden="false" customHeight="false" outlineLevel="0" collapsed="false">
      <c r="A15" s="31" t="s">
        <v>24</v>
      </c>
      <c r="B15" s="2" t="s">
        <v>25</v>
      </c>
      <c r="C15" s="7"/>
      <c r="D15" s="28" t="n">
        <v>5000</v>
      </c>
      <c r="E15" s="29" t="n">
        <f aca="false">D15-SUM(G15:Y15)</f>
        <v>0</v>
      </c>
      <c r="F15" s="7"/>
      <c r="G15" s="93" t="n">
        <v>0</v>
      </c>
      <c r="H15" s="28" t="n">
        <v>0</v>
      </c>
      <c r="I15" s="28" t="n">
        <v>0</v>
      </c>
      <c r="J15" s="94" t="n">
        <v>0</v>
      </c>
      <c r="K15" s="28" t="n">
        <v>0</v>
      </c>
      <c r="L15" s="28" t="n">
        <v>0</v>
      </c>
      <c r="M15" s="28" t="n">
        <v>0</v>
      </c>
      <c r="N15" s="28" t="n">
        <v>0</v>
      </c>
      <c r="O15" s="28" t="n">
        <v>0</v>
      </c>
      <c r="P15" s="28" t="n">
        <v>0</v>
      </c>
      <c r="Q15" s="28" t="n">
        <v>0</v>
      </c>
      <c r="R15" s="28" t="n">
        <v>0</v>
      </c>
      <c r="S15" s="28" t="n">
        <v>0</v>
      </c>
      <c r="T15" s="28" t="n">
        <v>0</v>
      </c>
      <c r="U15" s="94" t="n">
        <v>5000</v>
      </c>
      <c r="V15" s="28" t="n">
        <v>0</v>
      </c>
      <c r="W15" s="28" t="n">
        <v>0</v>
      </c>
      <c r="X15" s="28" t="n">
        <v>0</v>
      </c>
      <c r="Y15" s="95" t="n">
        <v>0</v>
      </c>
      <c r="Z15" s="7"/>
      <c r="AA15" s="95" t="n">
        <v>5000</v>
      </c>
      <c r="AB15" s="7"/>
      <c r="AC15" s="29" t="n">
        <v>0</v>
      </c>
      <c r="AD15" s="29" t="n">
        <v>0</v>
      </c>
      <c r="AE15" s="96" t="n">
        <v>0</v>
      </c>
      <c r="AF15" s="29" t="n">
        <v>0</v>
      </c>
      <c r="AG15" s="97" t="n">
        <v>5000</v>
      </c>
      <c r="AH15" s="96" t="n">
        <v>0</v>
      </c>
      <c r="AI15" s="97" t="n">
        <v>0</v>
      </c>
      <c r="AJ15" s="7"/>
      <c r="AK15" s="28" t="n">
        <v>0</v>
      </c>
      <c r="AL15" s="28" t="n">
        <v>5000</v>
      </c>
      <c r="AM15" s="28" t="n">
        <v>0</v>
      </c>
      <c r="AN15" s="94" t="n">
        <v>0</v>
      </c>
      <c r="AO15" s="28"/>
      <c r="AP15" s="69" t="n">
        <v>0</v>
      </c>
      <c r="AQ15" s="40" t="n">
        <v>1</v>
      </c>
      <c r="AR15" s="40" t="n">
        <v>0</v>
      </c>
      <c r="AS15" s="70" t="n">
        <v>0</v>
      </c>
      <c r="AT15" s="7"/>
    </row>
    <row r="16" customFormat="false" ht="12.75" hidden="false" customHeight="false" outlineLevel="0" collapsed="false">
      <c r="A16" s="31" t="s">
        <v>26</v>
      </c>
      <c r="B16" s="2" t="s">
        <v>25</v>
      </c>
      <c r="C16" s="7"/>
      <c r="D16" s="28" t="n">
        <v>25575</v>
      </c>
      <c r="E16" s="29" t="n">
        <f aca="false">D16-SUM(G16:Y16)</f>
        <v>0</v>
      </c>
      <c r="F16" s="7"/>
      <c r="G16" s="93" t="n">
        <v>0</v>
      </c>
      <c r="H16" s="28" t="n">
        <v>0</v>
      </c>
      <c r="I16" s="28" t="n">
        <v>0</v>
      </c>
      <c r="J16" s="94" t="n">
        <v>0</v>
      </c>
      <c r="K16" s="28" t="n">
        <v>0</v>
      </c>
      <c r="L16" s="28" t="n">
        <v>0</v>
      </c>
      <c r="M16" s="28" t="n">
        <v>0</v>
      </c>
      <c r="N16" s="28" t="n">
        <v>0</v>
      </c>
      <c r="O16" s="28" t="n">
        <v>0</v>
      </c>
      <c r="P16" s="28" t="n">
        <v>0</v>
      </c>
      <c r="Q16" s="28" t="n">
        <v>0</v>
      </c>
      <c r="R16" s="28" t="n">
        <v>0</v>
      </c>
      <c r="S16" s="28" t="n">
        <v>0</v>
      </c>
      <c r="T16" s="28" t="n">
        <v>0</v>
      </c>
      <c r="U16" s="94" t="n">
        <v>25575</v>
      </c>
      <c r="V16" s="28" t="n">
        <v>0</v>
      </c>
      <c r="W16" s="28" t="n">
        <v>0</v>
      </c>
      <c r="X16" s="28" t="n">
        <v>0</v>
      </c>
      <c r="Y16" s="95" t="n">
        <v>0</v>
      </c>
      <c r="Z16" s="7"/>
      <c r="AA16" s="95" t="n">
        <v>25575</v>
      </c>
      <c r="AB16" s="7"/>
      <c r="AC16" s="29" t="n">
        <v>0</v>
      </c>
      <c r="AD16" s="29" t="n">
        <v>0</v>
      </c>
      <c r="AE16" s="96" t="n">
        <v>0</v>
      </c>
      <c r="AF16" s="29" t="n">
        <v>0</v>
      </c>
      <c r="AG16" s="97" t="n">
        <v>25575</v>
      </c>
      <c r="AH16" s="96" t="n">
        <v>0</v>
      </c>
      <c r="AI16" s="97" t="n">
        <v>0</v>
      </c>
      <c r="AJ16" s="7"/>
      <c r="AK16" s="28" t="n">
        <v>0</v>
      </c>
      <c r="AL16" s="28" t="n">
        <v>25575</v>
      </c>
      <c r="AM16" s="28" t="n">
        <v>0</v>
      </c>
      <c r="AN16" s="94" t="n">
        <v>0</v>
      </c>
      <c r="AO16" s="28"/>
      <c r="AP16" s="69" t="n">
        <v>0</v>
      </c>
      <c r="AQ16" s="40" t="n">
        <v>1</v>
      </c>
      <c r="AR16" s="40" t="n">
        <v>0</v>
      </c>
      <c r="AS16" s="70" t="n">
        <v>0</v>
      </c>
      <c r="AT16" s="7"/>
    </row>
    <row r="17" customFormat="false" ht="12.75" hidden="false" customHeight="false" outlineLevel="0" collapsed="false">
      <c r="A17" s="31" t="s">
        <v>27</v>
      </c>
      <c r="B17" s="2" t="s">
        <v>28</v>
      </c>
      <c r="C17" s="7"/>
      <c r="D17" s="28" t="n">
        <v>51150</v>
      </c>
      <c r="E17" s="29" t="n">
        <f aca="false">D17-SUM(G17:Y17)</f>
        <v>0</v>
      </c>
      <c r="F17" s="7"/>
      <c r="G17" s="93" t="n">
        <v>0</v>
      </c>
      <c r="H17" s="28" t="n">
        <v>0</v>
      </c>
      <c r="I17" s="28" t="n">
        <v>0</v>
      </c>
      <c r="J17" s="94" t="n">
        <v>0</v>
      </c>
      <c r="K17" s="28" t="n">
        <v>0</v>
      </c>
      <c r="L17" s="28" t="n">
        <v>0</v>
      </c>
      <c r="M17" s="28" t="n">
        <v>0</v>
      </c>
      <c r="N17" s="28" t="n">
        <v>0</v>
      </c>
      <c r="O17" s="28" t="n">
        <v>0</v>
      </c>
      <c r="P17" s="28" t="n">
        <v>0</v>
      </c>
      <c r="Q17" s="28" t="n">
        <v>0</v>
      </c>
      <c r="R17" s="28" t="n">
        <v>0</v>
      </c>
      <c r="S17" s="28" t="n">
        <v>0</v>
      </c>
      <c r="T17" s="28" t="n">
        <v>0</v>
      </c>
      <c r="U17" s="94" t="n">
        <v>51150</v>
      </c>
      <c r="V17" s="28" t="n">
        <v>0</v>
      </c>
      <c r="W17" s="28" t="n">
        <v>0</v>
      </c>
      <c r="X17" s="28" t="n">
        <v>0</v>
      </c>
      <c r="Y17" s="95" t="n">
        <v>0</v>
      </c>
      <c r="Z17" s="7"/>
      <c r="AA17" s="95" t="n">
        <v>51150</v>
      </c>
      <c r="AB17" s="7"/>
      <c r="AC17" s="29" t="n">
        <v>0</v>
      </c>
      <c r="AD17" s="29" t="n">
        <v>0</v>
      </c>
      <c r="AE17" s="96" t="n">
        <v>0</v>
      </c>
      <c r="AF17" s="29" t="n">
        <v>0</v>
      </c>
      <c r="AG17" s="97" t="n">
        <v>51150</v>
      </c>
      <c r="AH17" s="96" t="n">
        <v>0</v>
      </c>
      <c r="AI17" s="97" t="n">
        <v>0</v>
      </c>
      <c r="AJ17" s="7"/>
      <c r="AK17" s="28" t="n">
        <v>0</v>
      </c>
      <c r="AL17" s="28" t="n">
        <v>51150</v>
      </c>
      <c r="AM17" s="28" t="n">
        <v>0</v>
      </c>
      <c r="AN17" s="94" t="n">
        <v>0</v>
      </c>
      <c r="AO17" s="28"/>
      <c r="AP17" s="69" t="n">
        <v>0</v>
      </c>
      <c r="AQ17" s="40" t="n">
        <v>1</v>
      </c>
      <c r="AR17" s="40" t="n">
        <v>0</v>
      </c>
      <c r="AS17" s="70" t="n">
        <v>0</v>
      </c>
      <c r="AT17" s="7"/>
    </row>
    <row r="18" customFormat="false" ht="12.75" hidden="false" customHeight="false" outlineLevel="0" collapsed="false">
      <c r="A18" s="31" t="s">
        <v>29</v>
      </c>
      <c r="B18" s="2" t="s">
        <v>28</v>
      </c>
      <c r="C18" s="7"/>
      <c r="D18" s="28" t="n">
        <v>10000</v>
      </c>
      <c r="E18" s="29" t="n">
        <f aca="false">D18-SUM(G18:Y18)</f>
        <v>0</v>
      </c>
      <c r="F18" s="7"/>
      <c r="G18" s="93" t="n">
        <v>0</v>
      </c>
      <c r="H18" s="28" t="n">
        <v>0</v>
      </c>
      <c r="I18" s="28" t="n">
        <v>0</v>
      </c>
      <c r="J18" s="94" t="n">
        <v>0</v>
      </c>
      <c r="K18" s="28" t="n">
        <v>0</v>
      </c>
      <c r="L18" s="28" t="n">
        <v>0</v>
      </c>
      <c r="M18" s="28" t="n">
        <v>0</v>
      </c>
      <c r="N18" s="28" t="n">
        <v>0</v>
      </c>
      <c r="O18" s="28" t="n">
        <v>0</v>
      </c>
      <c r="P18" s="28" t="n">
        <v>0</v>
      </c>
      <c r="Q18" s="28" t="n">
        <v>0</v>
      </c>
      <c r="R18" s="28" t="n">
        <v>10000</v>
      </c>
      <c r="S18" s="28" t="n">
        <v>0</v>
      </c>
      <c r="T18" s="28" t="n">
        <v>0</v>
      </c>
      <c r="U18" s="94" t="n">
        <v>0</v>
      </c>
      <c r="V18" s="28" t="n">
        <v>0</v>
      </c>
      <c r="W18" s="28" t="n">
        <v>0</v>
      </c>
      <c r="X18" s="28" t="n">
        <v>0</v>
      </c>
      <c r="Y18" s="95" t="n">
        <v>0</v>
      </c>
      <c r="Z18" s="7"/>
      <c r="AA18" s="95" t="n">
        <v>10000</v>
      </c>
      <c r="AB18" s="7"/>
      <c r="AC18" s="29" t="n">
        <v>0</v>
      </c>
      <c r="AD18" s="29" t="n">
        <v>0</v>
      </c>
      <c r="AE18" s="96" t="n">
        <v>10000</v>
      </c>
      <c r="AF18" s="29" t="n">
        <v>0</v>
      </c>
      <c r="AG18" s="97" t="n">
        <v>0</v>
      </c>
      <c r="AH18" s="96" t="n">
        <v>0</v>
      </c>
      <c r="AI18" s="97" t="n">
        <v>0</v>
      </c>
      <c r="AJ18" s="7"/>
      <c r="AK18" s="28" t="n">
        <v>0</v>
      </c>
      <c r="AL18" s="28" t="n">
        <v>10000</v>
      </c>
      <c r="AM18" s="28" t="n">
        <v>0</v>
      </c>
      <c r="AN18" s="94" t="n">
        <v>0</v>
      </c>
      <c r="AO18" s="28"/>
      <c r="AP18" s="69" t="n">
        <v>0</v>
      </c>
      <c r="AQ18" s="40" t="n">
        <v>1</v>
      </c>
      <c r="AR18" s="40" t="n">
        <v>0</v>
      </c>
      <c r="AS18" s="70" t="n">
        <v>0</v>
      </c>
      <c r="AT18" s="7"/>
    </row>
    <row r="19" customFormat="false" ht="12.75" hidden="false" customHeight="false" outlineLevel="0" collapsed="false">
      <c r="A19" s="31" t="s">
        <v>30</v>
      </c>
      <c r="B19" s="2" t="s">
        <v>31</v>
      </c>
      <c r="C19" s="7"/>
      <c r="D19" s="28" t="n">
        <v>35000</v>
      </c>
      <c r="E19" s="29" t="n">
        <f aca="false">D19-SUM(G19:Y19)</f>
        <v>0</v>
      </c>
      <c r="F19" s="7"/>
      <c r="G19" s="93" t="n">
        <v>0</v>
      </c>
      <c r="H19" s="28" t="n">
        <v>0</v>
      </c>
      <c r="I19" s="28" t="n">
        <v>0</v>
      </c>
      <c r="J19" s="94" t="n">
        <v>0</v>
      </c>
      <c r="K19" s="28" t="n">
        <v>0</v>
      </c>
      <c r="L19" s="28" t="n">
        <v>0</v>
      </c>
      <c r="M19" s="28" t="n">
        <v>0</v>
      </c>
      <c r="N19" s="28" t="n">
        <v>0</v>
      </c>
      <c r="O19" s="28" t="n">
        <v>0</v>
      </c>
      <c r="P19" s="28" t="n">
        <v>0</v>
      </c>
      <c r="Q19" s="28" t="n">
        <v>0</v>
      </c>
      <c r="R19" s="28" t="n">
        <v>0</v>
      </c>
      <c r="S19" s="28" t="n">
        <v>0</v>
      </c>
      <c r="T19" s="28" t="n">
        <v>0</v>
      </c>
      <c r="U19" s="94" t="n">
        <v>35000</v>
      </c>
      <c r="V19" s="28" t="n">
        <v>0</v>
      </c>
      <c r="W19" s="28" t="n">
        <v>0</v>
      </c>
      <c r="X19" s="28" t="n">
        <v>0</v>
      </c>
      <c r="Y19" s="95" t="n">
        <v>0</v>
      </c>
      <c r="Z19" s="7"/>
      <c r="AA19" s="95" t="n">
        <v>35000</v>
      </c>
      <c r="AB19" s="7"/>
      <c r="AC19" s="29" t="n">
        <v>0</v>
      </c>
      <c r="AD19" s="29" t="n">
        <v>0</v>
      </c>
      <c r="AE19" s="96" t="n">
        <v>0</v>
      </c>
      <c r="AF19" s="29" t="n">
        <v>0</v>
      </c>
      <c r="AG19" s="97" t="n">
        <v>35000</v>
      </c>
      <c r="AH19" s="96" t="n">
        <v>0</v>
      </c>
      <c r="AI19" s="97" t="n">
        <v>0</v>
      </c>
      <c r="AJ19" s="7"/>
      <c r="AK19" s="28" t="n">
        <v>0</v>
      </c>
      <c r="AL19" s="28" t="n">
        <v>35000</v>
      </c>
      <c r="AM19" s="28" t="n">
        <v>0</v>
      </c>
      <c r="AN19" s="94" t="n">
        <v>0</v>
      </c>
      <c r="AO19" s="28"/>
      <c r="AP19" s="69" t="n">
        <v>0</v>
      </c>
      <c r="AQ19" s="40" t="n">
        <v>1</v>
      </c>
      <c r="AR19" s="40" t="n">
        <v>0</v>
      </c>
      <c r="AS19" s="70" t="n">
        <v>0</v>
      </c>
      <c r="AT19" s="7"/>
    </row>
    <row r="20" customFormat="false" ht="12.75" hidden="false" customHeight="false" outlineLevel="0" collapsed="false">
      <c r="A20" s="31" t="s">
        <v>32</v>
      </c>
      <c r="B20" s="2" t="s">
        <v>33</v>
      </c>
      <c r="C20" s="7"/>
      <c r="D20" s="28" t="n">
        <v>85000</v>
      </c>
      <c r="E20" s="29" t="n">
        <f aca="false">D20-SUM(G20:Y20)</f>
        <v>0</v>
      </c>
      <c r="F20" s="7"/>
      <c r="G20" s="93" t="n">
        <v>0</v>
      </c>
      <c r="H20" s="28" t="n">
        <v>0</v>
      </c>
      <c r="I20" s="28" t="n">
        <v>0</v>
      </c>
      <c r="J20" s="94" t="n">
        <v>0</v>
      </c>
      <c r="K20" s="28" t="n">
        <v>0</v>
      </c>
      <c r="L20" s="28" t="n">
        <v>0</v>
      </c>
      <c r="M20" s="28" t="n">
        <v>0</v>
      </c>
      <c r="N20" s="28" t="n">
        <v>0</v>
      </c>
      <c r="O20" s="28" t="n">
        <v>0</v>
      </c>
      <c r="P20" s="28" t="n">
        <v>0</v>
      </c>
      <c r="Q20" s="28" t="n">
        <v>0</v>
      </c>
      <c r="R20" s="28" t="n">
        <v>0</v>
      </c>
      <c r="S20" s="28" t="n">
        <v>0</v>
      </c>
      <c r="T20" s="28" t="n">
        <v>0</v>
      </c>
      <c r="U20" s="94" t="n">
        <v>85000</v>
      </c>
      <c r="V20" s="28" t="n">
        <v>0</v>
      </c>
      <c r="W20" s="28" t="n">
        <v>0</v>
      </c>
      <c r="X20" s="28" t="n">
        <v>0</v>
      </c>
      <c r="Y20" s="95" t="n">
        <v>0</v>
      </c>
      <c r="Z20" s="7"/>
      <c r="AA20" s="95" t="n">
        <v>85000</v>
      </c>
      <c r="AB20" s="7"/>
      <c r="AC20" s="29" t="n">
        <v>0</v>
      </c>
      <c r="AD20" s="29" t="n">
        <v>0</v>
      </c>
      <c r="AE20" s="96" t="n">
        <v>0</v>
      </c>
      <c r="AF20" s="29" t="n">
        <v>0</v>
      </c>
      <c r="AG20" s="97" t="n">
        <v>85000</v>
      </c>
      <c r="AH20" s="96" t="n">
        <v>0</v>
      </c>
      <c r="AI20" s="97" t="n">
        <v>0</v>
      </c>
      <c r="AJ20" s="7"/>
      <c r="AK20" s="28" t="n">
        <v>0</v>
      </c>
      <c r="AL20" s="28" t="n">
        <v>85000</v>
      </c>
      <c r="AM20" s="28" t="n">
        <v>0</v>
      </c>
      <c r="AN20" s="94" t="n">
        <v>0</v>
      </c>
      <c r="AO20" s="28"/>
      <c r="AP20" s="69" t="n">
        <v>0</v>
      </c>
      <c r="AQ20" s="40" t="n">
        <v>1</v>
      </c>
      <c r="AR20" s="40" t="n">
        <v>0</v>
      </c>
      <c r="AS20" s="70" t="n">
        <v>0</v>
      </c>
      <c r="AT20" s="7"/>
    </row>
    <row r="21" customFormat="false" ht="12.75" hidden="false" customHeight="false" outlineLevel="0" collapsed="false">
      <c r="A21" s="31"/>
      <c r="B21" s="32" t="s">
        <v>34</v>
      </c>
      <c r="C21" s="7"/>
      <c r="D21" s="33" t="n">
        <f aca="false">SUM(D14:D20)</f>
        <v>222225</v>
      </c>
      <c r="E21" s="33" t="n">
        <f aca="false">SUM(E14:E20)</f>
        <v>0</v>
      </c>
      <c r="F21" s="7"/>
      <c r="G21" s="34" t="n">
        <f aca="false">SUM(G14:G20)</f>
        <v>0</v>
      </c>
      <c r="H21" s="33" t="n">
        <f aca="false">SUM(H14:H20)</f>
        <v>0</v>
      </c>
      <c r="I21" s="33" t="n">
        <f aca="false">SUM(I14:I20)</f>
        <v>0</v>
      </c>
      <c r="J21" s="35" t="n">
        <f aca="false">SUM(J14:J20)</f>
        <v>0</v>
      </c>
      <c r="K21" s="33" t="n">
        <f aca="false">SUM(K14:K20)</f>
        <v>0</v>
      </c>
      <c r="L21" s="33" t="n">
        <f aca="false">SUM(L14:L20)</f>
        <v>0</v>
      </c>
      <c r="M21" s="33" t="n">
        <f aca="false">SUM(M14:M20)</f>
        <v>0</v>
      </c>
      <c r="N21" s="33" t="n">
        <f aca="false">SUM(N14:N20)</f>
        <v>0</v>
      </c>
      <c r="O21" s="33" t="n">
        <f aca="false">SUM(O14:O20)</f>
        <v>0</v>
      </c>
      <c r="P21" s="33" t="n">
        <f aca="false">SUM(P14:P20)</f>
        <v>10500</v>
      </c>
      <c r="Q21" s="33" t="n">
        <f aca="false">SUM(Q14:Q20)</f>
        <v>0</v>
      </c>
      <c r="R21" s="33" t="n">
        <f aca="false">SUM(R14:R20)</f>
        <v>10000</v>
      </c>
      <c r="S21" s="33" t="n">
        <f aca="false">SUM(S14:S20)</f>
        <v>0</v>
      </c>
      <c r="T21" s="33" t="n">
        <f aca="false">SUM(T14:T20)</f>
        <v>0</v>
      </c>
      <c r="U21" s="35" t="n">
        <f aca="false">SUM(U14:U20)</f>
        <v>201725</v>
      </c>
      <c r="V21" s="33" t="n">
        <f aca="false">SUM(V14:V20)</f>
        <v>0</v>
      </c>
      <c r="W21" s="33" t="n">
        <f aca="false">SUM(W14:W20)</f>
        <v>0</v>
      </c>
      <c r="X21" s="33" t="n">
        <f aca="false">SUM(X14:X20)</f>
        <v>0</v>
      </c>
      <c r="Y21" s="98" t="n">
        <f aca="false">SUM(Y14:Y20)</f>
        <v>0</v>
      </c>
      <c r="Z21" s="7"/>
      <c r="AA21" s="98" t="n">
        <f aca="false">SUM(AA14:AA20)</f>
        <v>222225</v>
      </c>
      <c r="AB21" s="7"/>
      <c r="AC21" s="33" t="n">
        <f aca="false">SUM(AC14:AC20)</f>
        <v>0</v>
      </c>
      <c r="AD21" s="33" t="n">
        <f aca="false">SUM(AD14:AD20)</f>
        <v>0</v>
      </c>
      <c r="AE21" s="34" t="n">
        <f aca="false">SUM(AE14:AE20)</f>
        <v>10000</v>
      </c>
      <c r="AF21" s="33" t="n">
        <f aca="false">SUM(AF14:AF20)</f>
        <v>10500</v>
      </c>
      <c r="AG21" s="35" t="n">
        <f aca="false">SUM(AG14:AG20)</f>
        <v>201725</v>
      </c>
      <c r="AH21" s="34" t="n">
        <f aca="false">SUM(AH14:AH20)</f>
        <v>0</v>
      </c>
      <c r="AI21" s="35" t="n">
        <f aca="false">SUM(AI14:AI20)</f>
        <v>0</v>
      </c>
      <c r="AJ21" s="7"/>
      <c r="AK21" s="33" t="n">
        <f aca="false">SUM(AK14:AK20)</f>
        <v>0</v>
      </c>
      <c r="AL21" s="33" t="n">
        <f aca="false">SUM(AL14:AL20)</f>
        <v>222225</v>
      </c>
      <c r="AM21" s="33" t="n">
        <f aca="false">SUM(AM14:AM20)</f>
        <v>0</v>
      </c>
      <c r="AN21" s="35" t="n">
        <f aca="false">SUM(AN14:AN20)</f>
        <v>0</v>
      </c>
      <c r="AO21" s="28"/>
      <c r="AP21" s="69"/>
      <c r="AS21" s="70"/>
      <c r="AT21" s="7"/>
    </row>
    <row r="22" customFormat="false" ht="12.75" hidden="false" customHeight="false" outlineLevel="0" collapsed="false">
      <c r="A22" s="31"/>
      <c r="C22" s="7"/>
      <c r="D22" s="28"/>
      <c r="E22" s="29"/>
      <c r="F22" s="7"/>
      <c r="G22" s="93"/>
      <c r="H22" s="28"/>
      <c r="I22" s="28"/>
      <c r="J22" s="94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94"/>
      <c r="V22" s="28"/>
      <c r="W22" s="28"/>
      <c r="X22" s="28"/>
      <c r="Y22" s="95"/>
      <c r="Z22" s="7"/>
      <c r="AA22" s="95"/>
      <c r="AB22" s="7"/>
      <c r="AC22" s="29"/>
      <c r="AD22" s="29"/>
      <c r="AE22" s="96"/>
      <c r="AF22" s="29"/>
      <c r="AG22" s="97"/>
      <c r="AH22" s="96"/>
      <c r="AI22" s="97"/>
      <c r="AJ22" s="7"/>
      <c r="AK22" s="28"/>
      <c r="AL22" s="28"/>
      <c r="AM22" s="28"/>
      <c r="AN22" s="94"/>
      <c r="AO22" s="28"/>
      <c r="AP22" s="69"/>
      <c r="AS22" s="70"/>
      <c r="AT22" s="7"/>
    </row>
    <row r="23" customFormat="false" ht="12.75" hidden="false" customHeight="false" outlineLevel="0" collapsed="false">
      <c r="A23" s="30" t="s">
        <v>35</v>
      </c>
      <c r="B23" s="30"/>
      <c r="C23" s="7"/>
      <c r="D23" s="28"/>
      <c r="E23" s="29"/>
      <c r="F23" s="7"/>
      <c r="G23" s="93"/>
      <c r="H23" s="28"/>
      <c r="I23" s="28"/>
      <c r="J23" s="94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94"/>
      <c r="V23" s="28"/>
      <c r="W23" s="28"/>
      <c r="X23" s="28"/>
      <c r="Y23" s="95"/>
      <c r="Z23" s="7"/>
      <c r="AA23" s="95"/>
      <c r="AB23" s="7"/>
      <c r="AC23" s="29"/>
      <c r="AD23" s="29"/>
      <c r="AE23" s="96"/>
      <c r="AF23" s="29"/>
      <c r="AG23" s="97"/>
      <c r="AH23" s="96"/>
      <c r="AI23" s="97"/>
      <c r="AJ23" s="7"/>
      <c r="AK23" s="28"/>
      <c r="AL23" s="28"/>
      <c r="AM23" s="28"/>
      <c r="AN23" s="94"/>
      <c r="AO23" s="28"/>
      <c r="AP23" s="69"/>
      <c r="AS23" s="70"/>
      <c r="AT23" s="7"/>
    </row>
    <row r="24" customFormat="false" ht="12.75" hidden="false" customHeight="false" outlineLevel="0" collapsed="false">
      <c r="A24" s="31" t="s">
        <v>36</v>
      </c>
      <c r="B24" s="2" t="s">
        <v>37</v>
      </c>
      <c r="C24" s="7"/>
      <c r="D24" s="28" t="n">
        <v>2016</v>
      </c>
      <c r="E24" s="29" t="n">
        <f aca="false">D24-SUM(G24:Y24)</f>
        <v>0</v>
      </c>
      <c r="F24" s="7"/>
      <c r="G24" s="93" t="n">
        <v>1231</v>
      </c>
      <c r="H24" s="28" t="n">
        <v>0</v>
      </c>
      <c r="I24" s="28" t="n">
        <v>0</v>
      </c>
      <c r="J24" s="94" t="n">
        <v>0</v>
      </c>
      <c r="K24" s="28" t="n">
        <v>0</v>
      </c>
      <c r="L24" s="28" t="n">
        <v>0</v>
      </c>
      <c r="M24" s="28" t="n">
        <v>0</v>
      </c>
      <c r="N24" s="28" t="n">
        <v>0</v>
      </c>
      <c r="O24" s="28" t="n">
        <v>0</v>
      </c>
      <c r="P24" s="28" t="n">
        <v>0</v>
      </c>
      <c r="Q24" s="28" t="n">
        <v>0</v>
      </c>
      <c r="R24" s="28" t="n">
        <v>0</v>
      </c>
      <c r="S24" s="28" t="n">
        <v>0</v>
      </c>
      <c r="T24" s="28" t="n">
        <v>0</v>
      </c>
      <c r="U24" s="94" t="n">
        <v>785</v>
      </c>
      <c r="V24" s="28" t="n">
        <v>0</v>
      </c>
      <c r="W24" s="28" t="n">
        <v>0</v>
      </c>
      <c r="X24" s="28" t="n">
        <v>0</v>
      </c>
      <c r="Y24" s="95" t="n">
        <v>0</v>
      </c>
      <c r="Z24" s="7"/>
      <c r="AA24" s="95" t="n">
        <v>2016</v>
      </c>
      <c r="AB24" s="7"/>
      <c r="AC24" s="29" t="n">
        <v>0</v>
      </c>
      <c r="AD24" s="29" t="n">
        <v>1231</v>
      </c>
      <c r="AE24" s="96" t="n">
        <v>0</v>
      </c>
      <c r="AF24" s="29" t="n">
        <v>0</v>
      </c>
      <c r="AG24" s="97" t="n">
        <v>785</v>
      </c>
      <c r="AH24" s="96" t="n">
        <v>0</v>
      </c>
      <c r="AI24" s="97" t="n">
        <v>0</v>
      </c>
      <c r="AJ24" s="7"/>
      <c r="AK24" s="28" t="n">
        <v>1231</v>
      </c>
      <c r="AL24" s="28" t="n">
        <v>785</v>
      </c>
      <c r="AM24" s="28" t="n">
        <v>0</v>
      </c>
      <c r="AN24" s="94" t="n">
        <v>0</v>
      </c>
      <c r="AO24" s="28"/>
      <c r="AP24" s="69" t="n">
        <v>0.610615079365079</v>
      </c>
      <c r="AQ24" s="40" t="n">
        <v>0.389384920634921</v>
      </c>
      <c r="AR24" s="40" t="n">
        <v>0</v>
      </c>
      <c r="AS24" s="70" t="n">
        <v>0</v>
      </c>
      <c r="AT24" s="7"/>
    </row>
    <row r="25" customFormat="false" ht="12.75" hidden="false" customHeight="false" outlineLevel="0" collapsed="false">
      <c r="A25" s="31" t="s">
        <v>38</v>
      </c>
      <c r="B25" s="2" t="s">
        <v>39</v>
      </c>
      <c r="C25" s="7"/>
      <c r="D25" s="28" t="n">
        <v>11418</v>
      </c>
      <c r="E25" s="29" t="n">
        <f aca="false">D25-SUM(G25:Y25)</f>
        <v>0</v>
      </c>
      <c r="F25" s="7"/>
      <c r="G25" s="93" t="n">
        <v>0</v>
      </c>
      <c r="H25" s="28" t="n">
        <v>0</v>
      </c>
      <c r="I25" s="28" t="n">
        <v>0</v>
      </c>
      <c r="J25" s="94" t="n">
        <v>0</v>
      </c>
      <c r="K25" s="28" t="n">
        <v>0</v>
      </c>
      <c r="L25" s="28" t="n">
        <v>0</v>
      </c>
      <c r="M25" s="28" t="n">
        <v>0</v>
      </c>
      <c r="N25" s="28" t="n">
        <v>0</v>
      </c>
      <c r="O25" s="28" t="n">
        <v>0</v>
      </c>
      <c r="P25" s="28" t="n">
        <v>0</v>
      </c>
      <c r="Q25" s="28" t="n">
        <v>0</v>
      </c>
      <c r="R25" s="28" t="n">
        <v>0</v>
      </c>
      <c r="S25" s="28" t="n">
        <v>0</v>
      </c>
      <c r="T25" s="28" t="n">
        <v>0</v>
      </c>
      <c r="U25" s="94" t="n">
        <v>11418</v>
      </c>
      <c r="V25" s="28" t="n">
        <v>0</v>
      </c>
      <c r="W25" s="28" t="n">
        <v>0</v>
      </c>
      <c r="X25" s="28" t="n">
        <v>0</v>
      </c>
      <c r="Y25" s="95" t="n">
        <v>0</v>
      </c>
      <c r="Z25" s="7"/>
      <c r="AA25" s="95" t="n">
        <v>11418</v>
      </c>
      <c r="AB25" s="7"/>
      <c r="AC25" s="29" t="n">
        <v>0</v>
      </c>
      <c r="AD25" s="29" t="n">
        <v>0</v>
      </c>
      <c r="AE25" s="96" t="n">
        <v>0</v>
      </c>
      <c r="AF25" s="29" t="n">
        <v>0</v>
      </c>
      <c r="AG25" s="97" t="n">
        <v>11418</v>
      </c>
      <c r="AH25" s="96" t="n">
        <v>0</v>
      </c>
      <c r="AI25" s="97" t="n">
        <v>0</v>
      </c>
      <c r="AJ25" s="7"/>
      <c r="AK25" s="28" t="n">
        <v>0</v>
      </c>
      <c r="AL25" s="28" t="n">
        <v>11418</v>
      </c>
      <c r="AM25" s="28" t="n">
        <v>0</v>
      </c>
      <c r="AN25" s="94" t="n">
        <v>0</v>
      </c>
      <c r="AO25" s="28"/>
      <c r="AP25" s="69" t="n">
        <v>0</v>
      </c>
      <c r="AQ25" s="40" t="n">
        <v>1</v>
      </c>
      <c r="AR25" s="40" t="n">
        <v>0</v>
      </c>
      <c r="AS25" s="70" t="n">
        <v>0</v>
      </c>
      <c r="AT25" s="7"/>
    </row>
    <row r="26" customFormat="false" ht="12.75" hidden="false" customHeight="false" outlineLevel="0" collapsed="false">
      <c r="A26" s="31" t="s">
        <v>40</v>
      </c>
      <c r="B26" s="2" t="s">
        <v>41</v>
      </c>
      <c r="C26" s="7"/>
      <c r="D26" s="28" t="n">
        <v>7664</v>
      </c>
      <c r="E26" s="29" t="n">
        <f aca="false">D26-SUM(G26:Y26)</f>
        <v>0</v>
      </c>
      <c r="F26" s="7"/>
      <c r="G26" s="93" t="n">
        <v>0</v>
      </c>
      <c r="H26" s="28" t="n">
        <v>0</v>
      </c>
      <c r="I26" s="28" t="n">
        <v>4681</v>
      </c>
      <c r="J26" s="94" t="n">
        <v>0</v>
      </c>
      <c r="K26" s="28" t="n">
        <v>0</v>
      </c>
      <c r="L26" s="28" t="n">
        <v>0</v>
      </c>
      <c r="M26" s="28" t="n">
        <v>0</v>
      </c>
      <c r="N26" s="28" t="n">
        <v>0</v>
      </c>
      <c r="O26" s="28" t="n">
        <v>0</v>
      </c>
      <c r="P26" s="28" t="n">
        <v>0</v>
      </c>
      <c r="Q26" s="28" t="n">
        <v>0</v>
      </c>
      <c r="R26" s="28" t="n">
        <v>0</v>
      </c>
      <c r="S26" s="28" t="n">
        <v>0</v>
      </c>
      <c r="T26" s="28" t="n">
        <v>0</v>
      </c>
      <c r="U26" s="94" t="n">
        <v>2983</v>
      </c>
      <c r="V26" s="28" t="n">
        <v>0</v>
      </c>
      <c r="W26" s="28" t="n">
        <v>0</v>
      </c>
      <c r="X26" s="28" t="n">
        <v>0</v>
      </c>
      <c r="Y26" s="95" t="n">
        <v>0</v>
      </c>
      <c r="Z26" s="7"/>
      <c r="AA26" s="95" t="n">
        <v>7664</v>
      </c>
      <c r="AB26" s="7"/>
      <c r="AC26" s="29" t="n">
        <v>4681</v>
      </c>
      <c r="AD26" s="29" t="n">
        <v>0</v>
      </c>
      <c r="AE26" s="96" t="n">
        <v>0</v>
      </c>
      <c r="AF26" s="29" t="n">
        <v>0</v>
      </c>
      <c r="AG26" s="97" t="n">
        <v>2983</v>
      </c>
      <c r="AH26" s="96" t="n">
        <v>0</v>
      </c>
      <c r="AI26" s="97" t="n">
        <v>0</v>
      </c>
      <c r="AJ26" s="7"/>
      <c r="AK26" s="28" t="n">
        <v>4681</v>
      </c>
      <c r="AL26" s="28" t="n">
        <v>2983</v>
      </c>
      <c r="AM26" s="28" t="n">
        <v>0</v>
      </c>
      <c r="AN26" s="94" t="n">
        <v>0</v>
      </c>
      <c r="AO26" s="28"/>
      <c r="AP26" s="69" t="n">
        <v>0.610777661795407</v>
      </c>
      <c r="AQ26" s="40" t="n">
        <v>0.389222338204593</v>
      </c>
      <c r="AR26" s="40" t="n">
        <v>0</v>
      </c>
      <c r="AS26" s="70" t="n">
        <v>0</v>
      </c>
      <c r="AT26" s="7"/>
    </row>
    <row r="27" customFormat="false" ht="12.75" hidden="false" customHeight="false" outlineLevel="0" collapsed="false">
      <c r="A27" s="31" t="s">
        <v>42</v>
      </c>
      <c r="B27" s="2" t="s">
        <v>41</v>
      </c>
      <c r="C27" s="7"/>
      <c r="D27" s="28" t="n">
        <v>12796</v>
      </c>
      <c r="E27" s="29" t="n">
        <f aca="false">D27-SUM(G27:Y27)</f>
        <v>0</v>
      </c>
      <c r="F27" s="7"/>
      <c r="G27" s="93" t="n">
        <v>0</v>
      </c>
      <c r="H27" s="28" t="n">
        <v>0</v>
      </c>
      <c r="I27" s="28" t="n">
        <v>7815</v>
      </c>
      <c r="J27" s="94" t="n">
        <v>0</v>
      </c>
      <c r="K27" s="28" t="n">
        <v>0</v>
      </c>
      <c r="L27" s="28" t="n">
        <v>0</v>
      </c>
      <c r="M27" s="28" t="n">
        <v>0</v>
      </c>
      <c r="N27" s="28" t="n">
        <v>0</v>
      </c>
      <c r="O27" s="28" t="n">
        <v>0</v>
      </c>
      <c r="P27" s="28" t="n">
        <v>0</v>
      </c>
      <c r="Q27" s="28" t="n">
        <v>0</v>
      </c>
      <c r="R27" s="28" t="n">
        <v>0</v>
      </c>
      <c r="S27" s="28" t="n">
        <v>0</v>
      </c>
      <c r="T27" s="28" t="n">
        <v>0</v>
      </c>
      <c r="U27" s="94" t="n">
        <v>4981</v>
      </c>
      <c r="V27" s="28" t="n">
        <v>0</v>
      </c>
      <c r="W27" s="28" t="n">
        <v>0</v>
      </c>
      <c r="X27" s="28" t="n">
        <v>0</v>
      </c>
      <c r="Y27" s="95" t="n">
        <v>0</v>
      </c>
      <c r="Z27" s="7"/>
      <c r="AA27" s="95" t="n">
        <v>12796</v>
      </c>
      <c r="AB27" s="7"/>
      <c r="AC27" s="29" t="n">
        <v>7815</v>
      </c>
      <c r="AD27" s="29" t="n">
        <v>0</v>
      </c>
      <c r="AE27" s="96" t="n">
        <v>0</v>
      </c>
      <c r="AF27" s="29" t="n">
        <v>0</v>
      </c>
      <c r="AG27" s="97" t="n">
        <v>4981</v>
      </c>
      <c r="AH27" s="96" t="n">
        <v>0</v>
      </c>
      <c r="AI27" s="97" t="n">
        <v>0</v>
      </c>
      <c r="AJ27" s="7"/>
      <c r="AK27" s="28" t="n">
        <v>7815</v>
      </c>
      <c r="AL27" s="28" t="n">
        <v>4981</v>
      </c>
      <c r="AM27" s="28" t="n">
        <v>0</v>
      </c>
      <c r="AN27" s="94" t="n">
        <v>0</v>
      </c>
      <c r="AO27" s="28"/>
      <c r="AP27" s="69" t="n">
        <v>0.610737730540794</v>
      </c>
      <c r="AQ27" s="40" t="n">
        <v>0.389262269459206</v>
      </c>
      <c r="AR27" s="40" t="n">
        <v>0</v>
      </c>
      <c r="AS27" s="70" t="n">
        <v>0</v>
      </c>
      <c r="AT27" s="7"/>
    </row>
    <row r="28" customFormat="false" ht="12.75" hidden="false" customHeight="false" outlineLevel="0" collapsed="false">
      <c r="A28" s="31" t="s">
        <v>43</v>
      </c>
      <c r="B28" s="2" t="s">
        <v>44</v>
      </c>
      <c r="C28" s="7"/>
      <c r="D28" s="28" t="n">
        <v>11418</v>
      </c>
      <c r="E28" s="29" t="n">
        <f aca="false">D28-SUM(G28:Y28)</f>
        <v>0</v>
      </c>
      <c r="F28" s="7"/>
      <c r="G28" s="93" t="n">
        <v>0</v>
      </c>
      <c r="H28" s="28" t="n">
        <v>0</v>
      </c>
      <c r="I28" s="28" t="n">
        <v>0</v>
      </c>
      <c r="J28" s="94" t="n">
        <v>0</v>
      </c>
      <c r="K28" s="28" t="n">
        <v>11418</v>
      </c>
      <c r="L28" s="28" t="n">
        <v>0</v>
      </c>
      <c r="M28" s="28" t="n">
        <v>0</v>
      </c>
      <c r="N28" s="28" t="n">
        <v>0</v>
      </c>
      <c r="O28" s="28" t="n">
        <v>0</v>
      </c>
      <c r="P28" s="28" t="n">
        <v>0</v>
      </c>
      <c r="Q28" s="28" t="n">
        <v>0</v>
      </c>
      <c r="R28" s="28" t="n">
        <v>0</v>
      </c>
      <c r="S28" s="28" t="n">
        <v>0</v>
      </c>
      <c r="T28" s="28" t="n">
        <v>0</v>
      </c>
      <c r="U28" s="94" t="n">
        <v>0</v>
      </c>
      <c r="V28" s="28" t="n">
        <v>0</v>
      </c>
      <c r="W28" s="28" t="n">
        <v>0</v>
      </c>
      <c r="X28" s="28" t="n">
        <v>0</v>
      </c>
      <c r="Y28" s="95" t="n">
        <v>0</v>
      </c>
      <c r="Z28" s="7"/>
      <c r="AA28" s="95" t="n">
        <v>11418</v>
      </c>
      <c r="AB28" s="7"/>
      <c r="AC28" s="29" t="n">
        <v>0</v>
      </c>
      <c r="AD28" s="29" t="n">
        <v>0</v>
      </c>
      <c r="AE28" s="96" t="n">
        <v>0</v>
      </c>
      <c r="AF28" s="29" t="n">
        <v>11418</v>
      </c>
      <c r="AG28" s="97" t="n">
        <v>0</v>
      </c>
      <c r="AH28" s="96" t="n">
        <v>0</v>
      </c>
      <c r="AI28" s="97" t="n">
        <v>0</v>
      </c>
      <c r="AJ28" s="7"/>
      <c r="AK28" s="28" t="n">
        <v>0</v>
      </c>
      <c r="AL28" s="28" t="n">
        <v>11418</v>
      </c>
      <c r="AM28" s="28" t="n">
        <v>0</v>
      </c>
      <c r="AN28" s="94" t="n">
        <v>0</v>
      </c>
      <c r="AO28" s="28"/>
      <c r="AP28" s="69" t="n">
        <v>0</v>
      </c>
      <c r="AQ28" s="40" t="n">
        <v>1</v>
      </c>
      <c r="AR28" s="40" t="n">
        <v>0</v>
      </c>
      <c r="AS28" s="70" t="n">
        <v>0</v>
      </c>
      <c r="AT28" s="7"/>
    </row>
    <row r="29" customFormat="false" ht="12.75" hidden="false" customHeight="false" outlineLevel="0" collapsed="false">
      <c r="A29" s="31" t="s">
        <v>45</v>
      </c>
      <c r="B29" s="2" t="s">
        <v>46</v>
      </c>
      <c r="C29" s="7"/>
      <c r="D29" s="28" t="n">
        <v>3975</v>
      </c>
      <c r="E29" s="29" t="n">
        <f aca="false">D29-SUM(G29:Y29)</f>
        <v>0</v>
      </c>
      <c r="F29" s="7"/>
      <c r="G29" s="93" t="n">
        <v>0</v>
      </c>
      <c r="H29" s="28" t="n">
        <v>0</v>
      </c>
      <c r="I29" s="28" t="n">
        <v>0</v>
      </c>
      <c r="J29" s="94" t="n">
        <v>0</v>
      </c>
      <c r="K29" s="28" t="n">
        <v>3975</v>
      </c>
      <c r="L29" s="28" t="n">
        <v>0</v>
      </c>
      <c r="M29" s="28" t="n">
        <v>0</v>
      </c>
      <c r="N29" s="28" t="n">
        <v>0</v>
      </c>
      <c r="O29" s="28" t="n">
        <v>0</v>
      </c>
      <c r="P29" s="28" t="n">
        <v>0</v>
      </c>
      <c r="Q29" s="28" t="n">
        <v>0</v>
      </c>
      <c r="R29" s="28" t="n">
        <v>0</v>
      </c>
      <c r="S29" s="28" t="n">
        <v>0</v>
      </c>
      <c r="T29" s="28" t="n">
        <v>0</v>
      </c>
      <c r="U29" s="94" t="n">
        <v>0</v>
      </c>
      <c r="V29" s="28" t="n">
        <v>0</v>
      </c>
      <c r="W29" s="28" t="n">
        <v>0</v>
      </c>
      <c r="X29" s="28" t="n">
        <v>0</v>
      </c>
      <c r="Y29" s="95" t="n">
        <v>0</v>
      </c>
      <c r="Z29" s="7"/>
      <c r="AA29" s="95" t="n">
        <v>3975</v>
      </c>
      <c r="AB29" s="7"/>
      <c r="AC29" s="29" t="n">
        <v>0</v>
      </c>
      <c r="AD29" s="29" t="n">
        <v>0</v>
      </c>
      <c r="AE29" s="96" t="n">
        <v>0</v>
      </c>
      <c r="AF29" s="29" t="n">
        <v>3975</v>
      </c>
      <c r="AG29" s="97" t="n">
        <v>0</v>
      </c>
      <c r="AH29" s="96" t="n">
        <v>0</v>
      </c>
      <c r="AI29" s="97" t="n">
        <v>0</v>
      </c>
      <c r="AJ29" s="7"/>
      <c r="AK29" s="28" t="n">
        <v>0</v>
      </c>
      <c r="AL29" s="28" t="n">
        <v>3975</v>
      </c>
      <c r="AM29" s="28" t="n">
        <v>0</v>
      </c>
      <c r="AN29" s="94" t="n">
        <v>0</v>
      </c>
      <c r="AO29" s="28"/>
      <c r="AP29" s="69" t="n">
        <v>0</v>
      </c>
      <c r="AQ29" s="40" t="n">
        <v>1</v>
      </c>
      <c r="AR29" s="40" t="n">
        <v>0</v>
      </c>
      <c r="AS29" s="70" t="n">
        <v>0</v>
      </c>
      <c r="AT29" s="7"/>
    </row>
    <row r="30" customFormat="false" ht="12.75" hidden="false" customHeight="false" outlineLevel="0" collapsed="false">
      <c r="A30" s="31" t="s">
        <v>47</v>
      </c>
      <c r="B30" s="2" t="s">
        <v>46</v>
      </c>
      <c r="C30" s="7"/>
      <c r="D30" s="28" t="n">
        <v>11418</v>
      </c>
      <c r="E30" s="29" t="n">
        <f aca="false">D30-SUM(G30:Y30)</f>
        <v>0</v>
      </c>
      <c r="F30" s="7"/>
      <c r="G30" s="93" t="n">
        <v>0</v>
      </c>
      <c r="H30" s="28" t="n">
        <v>0</v>
      </c>
      <c r="I30" s="28" t="n">
        <v>0</v>
      </c>
      <c r="J30" s="94" t="n">
        <v>0</v>
      </c>
      <c r="K30" s="28" t="n">
        <v>11418</v>
      </c>
      <c r="L30" s="28" t="n">
        <v>0</v>
      </c>
      <c r="M30" s="28" t="n">
        <v>0</v>
      </c>
      <c r="N30" s="28" t="n">
        <v>0</v>
      </c>
      <c r="O30" s="28" t="n">
        <v>0</v>
      </c>
      <c r="P30" s="28" t="n">
        <v>0</v>
      </c>
      <c r="Q30" s="28" t="n">
        <v>0</v>
      </c>
      <c r="R30" s="28" t="n">
        <v>0</v>
      </c>
      <c r="S30" s="28" t="n">
        <v>0</v>
      </c>
      <c r="T30" s="28" t="n">
        <v>0</v>
      </c>
      <c r="U30" s="94" t="n">
        <v>0</v>
      </c>
      <c r="V30" s="28" t="n">
        <v>0</v>
      </c>
      <c r="W30" s="28" t="n">
        <v>0</v>
      </c>
      <c r="X30" s="28" t="n">
        <v>0</v>
      </c>
      <c r="Y30" s="95" t="n">
        <v>0</v>
      </c>
      <c r="Z30" s="7"/>
      <c r="AA30" s="95" t="n">
        <v>11418</v>
      </c>
      <c r="AB30" s="7"/>
      <c r="AC30" s="29" t="n">
        <v>0</v>
      </c>
      <c r="AD30" s="29" t="n">
        <v>0</v>
      </c>
      <c r="AE30" s="96" t="n">
        <v>0</v>
      </c>
      <c r="AF30" s="29" t="n">
        <v>11418</v>
      </c>
      <c r="AG30" s="97" t="n">
        <v>0</v>
      </c>
      <c r="AH30" s="96" t="n">
        <v>0</v>
      </c>
      <c r="AI30" s="97" t="n">
        <v>0</v>
      </c>
      <c r="AJ30" s="7"/>
      <c r="AK30" s="28" t="n">
        <v>0</v>
      </c>
      <c r="AL30" s="28" t="n">
        <v>11418</v>
      </c>
      <c r="AM30" s="28" t="n">
        <v>0</v>
      </c>
      <c r="AN30" s="94" t="n">
        <v>0</v>
      </c>
      <c r="AO30" s="28"/>
      <c r="AP30" s="69" t="n">
        <v>0</v>
      </c>
      <c r="AQ30" s="40" t="n">
        <v>1</v>
      </c>
      <c r="AR30" s="40" t="n">
        <v>0</v>
      </c>
      <c r="AS30" s="70" t="n">
        <v>0</v>
      </c>
      <c r="AT30" s="7"/>
    </row>
    <row r="31" customFormat="false" ht="12.75" hidden="false" customHeight="false" outlineLevel="0" collapsed="false">
      <c r="A31" s="31" t="s">
        <v>48</v>
      </c>
      <c r="B31" s="2" t="s">
        <v>46</v>
      </c>
      <c r="C31" s="7"/>
      <c r="D31" s="28" t="n">
        <v>3413</v>
      </c>
      <c r="E31" s="29" t="n">
        <f aca="false">D31-SUM(G31:Y31)</f>
        <v>0</v>
      </c>
      <c r="F31" s="7"/>
      <c r="G31" s="93" t="n">
        <v>2084</v>
      </c>
      <c r="H31" s="28" t="n">
        <v>0</v>
      </c>
      <c r="I31" s="28" t="n">
        <v>0</v>
      </c>
      <c r="J31" s="94" t="n">
        <v>0</v>
      </c>
      <c r="K31" s="28" t="n">
        <v>1329</v>
      </c>
      <c r="L31" s="28" t="n">
        <v>0</v>
      </c>
      <c r="M31" s="28" t="n">
        <v>0</v>
      </c>
      <c r="N31" s="28" t="n">
        <v>0</v>
      </c>
      <c r="O31" s="28" t="n">
        <v>0</v>
      </c>
      <c r="P31" s="28" t="n">
        <v>0</v>
      </c>
      <c r="Q31" s="28" t="n">
        <v>0</v>
      </c>
      <c r="R31" s="28" t="n">
        <v>0</v>
      </c>
      <c r="S31" s="28" t="n">
        <v>0</v>
      </c>
      <c r="T31" s="28" t="n">
        <v>0</v>
      </c>
      <c r="U31" s="94" t="n">
        <v>0</v>
      </c>
      <c r="V31" s="28" t="n">
        <v>0</v>
      </c>
      <c r="W31" s="28" t="n">
        <v>0</v>
      </c>
      <c r="X31" s="28" t="n">
        <v>0</v>
      </c>
      <c r="Y31" s="95" t="n">
        <v>0</v>
      </c>
      <c r="Z31" s="7"/>
      <c r="AA31" s="95" t="n">
        <v>3413</v>
      </c>
      <c r="AB31" s="7"/>
      <c r="AC31" s="29" t="n">
        <v>0</v>
      </c>
      <c r="AD31" s="29" t="n">
        <v>2084</v>
      </c>
      <c r="AE31" s="96" t="n">
        <v>0</v>
      </c>
      <c r="AF31" s="29" t="n">
        <v>1329</v>
      </c>
      <c r="AG31" s="97" t="n">
        <v>0</v>
      </c>
      <c r="AH31" s="96" t="n">
        <v>0</v>
      </c>
      <c r="AI31" s="97" t="n">
        <v>0</v>
      </c>
      <c r="AJ31" s="7"/>
      <c r="AK31" s="28" t="n">
        <v>2084</v>
      </c>
      <c r="AL31" s="28" t="n">
        <v>1329</v>
      </c>
      <c r="AM31" s="28" t="n">
        <v>0</v>
      </c>
      <c r="AN31" s="94" t="n">
        <v>0</v>
      </c>
      <c r="AO31" s="28"/>
      <c r="AP31" s="69" t="n">
        <v>0.610606504541459</v>
      </c>
      <c r="AQ31" s="40" t="n">
        <v>0.389393495458541</v>
      </c>
      <c r="AR31" s="40" t="n">
        <v>0</v>
      </c>
      <c r="AS31" s="70" t="n">
        <v>0</v>
      </c>
      <c r="AT31" s="7"/>
    </row>
    <row r="32" customFormat="false" ht="12.75" hidden="false" customHeight="false" outlineLevel="0" collapsed="false">
      <c r="A32" s="31" t="s">
        <v>49</v>
      </c>
      <c r="B32" s="2" t="s">
        <v>50</v>
      </c>
      <c r="C32" s="7"/>
      <c r="D32" s="28" t="n">
        <v>9580</v>
      </c>
      <c r="E32" s="29" t="n">
        <f aca="false">D32-SUM(G32:Y32)</f>
        <v>0</v>
      </c>
      <c r="F32" s="7"/>
      <c r="G32" s="93" t="n">
        <v>0</v>
      </c>
      <c r="H32" s="28" t="n">
        <v>0</v>
      </c>
      <c r="I32" s="28" t="n">
        <v>5851</v>
      </c>
      <c r="J32" s="94" t="n">
        <v>0</v>
      </c>
      <c r="K32" s="28" t="n">
        <v>0</v>
      </c>
      <c r="L32" s="28" t="n">
        <v>0</v>
      </c>
      <c r="M32" s="28" t="n">
        <v>0</v>
      </c>
      <c r="N32" s="28" t="n">
        <v>0</v>
      </c>
      <c r="O32" s="28" t="n">
        <v>0</v>
      </c>
      <c r="P32" s="28" t="n">
        <v>0</v>
      </c>
      <c r="Q32" s="28" t="n">
        <v>0</v>
      </c>
      <c r="R32" s="28" t="n">
        <v>0</v>
      </c>
      <c r="S32" s="28" t="n">
        <v>2668</v>
      </c>
      <c r="T32" s="28" t="n">
        <v>0</v>
      </c>
      <c r="U32" s="94" t="n">
        <v>1061</v>
      </c>
      <c r="V32" s="28" t="n">
        <v>0</v>
      </c>
      <c r="W32" s="28" t="n">
        <v>0</v>
      </c>
      <c r="X32" s="28" t="n">
        <v>0</v>
      </c>
      <c r="Y32" s="95" t="n">
        <v>0</v>
      </c>
      <c r="Z32" s="7"/>
      <c r="AA32" s="95" t="n">
        <v>9580</v>
      </c>
      <c r="AB32" s="7"/>
      <c r="AC32" s="29" t="n">
        <v>5851</v>
      </c>
      <c r="AD32" s="29" t="n">
        <v>0</v>
      </c>
      <c r="AE32" s="96" t="n">
        <v>0</v>
      </c>
      <c r="AF32" s="29" t="n">
        <v>2668</v>
      </c>
      <c r="AG32" s="97" t="n">
        <v>1061</v>
      </c>
      <c r="AH32" s="96" t="n">
        <v>0</v>
      </c>
      <c r="AI32" s="97" t="n">
        <v>0</v>
      </c>
      <c r="AJ32" s="7"/>
      <c r="AK32" s="28" t="n">
        <v>5851</v>
      </c>
      <c r="AL32" s="28" t="n">
        <v>3729</v>
      </c>
      <c r="AM32" s="28" t="n">
        <v>0</v>
      </c>
      <c r="AN32" s="94" t="n">
        <v>0</v>
      </c>
      <c r="AO32" s="28"/>
      <c r="AP32" s="69" t="n">
        <v>0.610751565762004</v>
      </c>
      <c r="AQ32" s="40" t="n">
        <v>0.389248434237996</v>
      </c>
      <c r="AR32" s="40" t="n">
        <v>0</v>
      </c>
      <c r="AS32" s="70" t="n">
        <v>0</v>
      </c>
      <c r="AT32" s="7"/>
    </row>
    <row r="33" customFormat="false" ht="12.75" hidden="false" customHeight="false" outlineLevel="0" collapsed="false">
      <c r="A33" s="31" t="s">
        <v>51</v>
      </c>
      <c r="B33" s="2" t="s">
        <v>50</v>
      </c>
      <c r="C33" s="7"/>
      <c r="D33" s="28" t="n">
        <v>15995</v>
      </c>
      <c r="E33" s="29" t="n">
        <f aca="false">D33-SUM(G33:Y33)</f>
        <v>0</v>
      </c>
      <c r="F33" s="7"/>
      <c r="G33" s="93" t="n">
        <v>0</v>
      </c>
      <c r="H33" s="28" t="n">
        <v>0</v>
      </c>
      <c r="I33" s="28" t="n">
        <v>0</v>
      </c>
      <c r="J33" s="94" t="n">
        <v>0</v>
      </c>
      <c r="K33" s="28" t="n">
        <v>0</v>
      </c>
      <c r="L33" s="28" t="n">
        <v>0</v>
      </c>
      <c r="M33" s="28" t="n">
        <v>0</v>
      </c>
      <c r="N33" s="28" t="n">
        <v>0</v>
      </c>
      <c r="O33" s="28" t="n">
        <v>0</v>
      </c>
      <c r="P33" s="28" t="n">
        <v>0</v>
      </c>
      <c r="Q33" s="28" t="n">
        <v>0</v>
      </c>
      <c r="R33" s="28" t="n">
        <v>0</v>
      </c>
      <c r="S33" s="28" t="n">
        <v>15995</v>
      </c>
      <c r="T33" s="28" t="n">
        <v>0</v>
      </c>
      <c r="U33" s="94" t="n">
        <v>0</v>
      </c>
      <c r="V33" s="28" t="n">
        <v>0</v>
      </c>
      <c r="W33" s="28" t="n">
        <v>0</v>
      </c>
      <c r="X33" s="28" t="n">
        <v>0</v>
      </c>
      <c r="Y33" s="95" t="n">
        <v>0</v>
      </c>
      <c r="Z33" s="7"/>
      <c r="AA33" s="95" t="n">
        <v>15995</v>
      </c>
      <c r="AB33" s="7"/>
      <c r="AC33" s="29" t="n">
        <v>0</v>
      </c>
      <c r="AD33" s="29" t="n">
        <v>0</v>
      </c>
      <c r="AE33" s="96" t="n">
        <v>0</v>
      </c>
      <c r="AF33" s="29" t="n">
        <v>15995</v>
      </c>
      <c r="AG33" s="97" t="n">
        <v>0</v>
      </c>
      <c r="AH33" s="96" t="n">
        <v>0</v>
      </c>
      <c r="AI33" s="97" t="n">
        <v>0</v>
      </c>
      <c r="AJ33" s="7"/>
      <c r="AK33" s="28" t="n">
        <v>0</v>
      </c>
      <c r="AL33" s="28" t="n">
        <v>15995</v>
      </c>
      <c r="AM33" s="28" t="n">
        <v>0</v>
      </c>
      <c r="AN33" s="94" t="n">
        <v>0</v>
      </c>
      <c r="AO33" s="28"/>
      <c r="AP33" s="69" t="n">
        <v>0</v>
      </c>
      <c r="AQ33" s="40" t="n">
        <v>1</v>
      </c>
      <c r="AR33" s="40" t="n">
        <v>0</v>
      </c>
      <c r="AS33" s="70" t="n">
        <v>0</v>
      </c>
      <c r="AT33" s="7"/>
    </row>
    <row r="34" customFormat="false" ht="12.75" hidden="false" customHeight="false" outlineLevel="0" collapsed="false">
      <c r="A34" s="31" t="s">
        <v>52</v>
      </c>
      <c r="B34" s="2" t="s">
        <v>50</v>
      </c>
      <c r="C34" s="7"/>
      <c r="D34" s="28" t="n">
        <v>3413</v>
      </c>
      <c r="E34" s="29" t="n">
        <f aca="false">D34-SUM(G34:Y34)</f>
        <v>0</v>
      </c>
      <c r="F34" s="7"/>
      <c r="G34" s="93" t="n">
        <v>0</v>
      </c>
      <c r="H34" s="28" t="n">
        <v>0</v>
      </c>
      <c r="I34" s="28" t="n">
        <v>2084</v>
      </c>
      <c r="J34" s="94" t="n">
        <v>0</v>
      </c>
      <c r="K34" s="28" t="n">
        <v>0</v>
      </c>
      <c r="L34" s="28" t="n">
        <v>0</v>
      </c>
      <c r="M34" s="28" t="n">
        <v>0</v>
      </c>
      <c r="N34" s="28" t="n">
        <v>0</v>
      </c>
      <c r="O34" s="28" t="n">
        <v>0</v>
      </c>
      <c r="P34" s="28" t="n">
        <v>0</v>
      </c>
      <c r="Q34" s="28" t="n">
        <v>0</v>
      </c>
      <c r="R34" s="28" t="n">
        <v>0</v>
      </c>
      <c r="S34" s="28" t="n">
        <v>951</v>
      </c>
      <c r="T34" s="28" t="n">
        <v>0</v>
      </c>
      <c r="U34" s="94" t="n">
        <v>378</v>
      </c>
      <c r="V34" s="28" t="n">
        <v>0</v>
      </c>
      <c r="W34" s="28" t="n">
        <v>0</v>
      </c>
      <c r="X34" s="28" t="n">
        <v>0</v>
      </c>
      <c r="Y34" s="95" t="n">
        <v>0</v>
      </c>
      <c r="Z34" s="7"/>
      <c r="AA34" s="95" t="n">
        <v>3413</v>
      </c>
      <c r="AB34" s="7"/>
      <c r="AC34" s="29" t="n">
        <v>2084</v>
      </c>
      <c r="AD34" s="29" t="n">
        <v>0</v>
      </c>
      <c r="AE34" s="96" t="n">
        <v>0</v>
      </c>
      <c r="AF34" s="29" t="n">
        <v>951</v>
      </c>
      <c r="AG34" s="97" t="n">
        <v>378</v>
      </c>
      <c r="AH34" s="96" t="n">
        <v>0</v>
      </c>
      <c r="AI34" s="97" t="n">
        <v>0</v>
      </c>
      <c r="AJ34" s="7"/>
      <c r="AK34" s="28" t="n">
        <v>2084</v>
      </c>
      <c r="AL34" s="28" t="n">
        <v>1329</v>
      </c>
      <c r="AM34" s="28" t="n">
        <v>0</v>
      </c>
      <c r="AN34" s="94" t="n">
        <v>0</v>
      </c>
      <c r="AO34" s="28"/>
      <c r="AP34" s="69" t="n">
        <v>0.610606504541459</v>
      </c>
      <c r="AQ34" s="40" t="n">
        <v>0.389393495458541</v>
      </c>
      <c r="AR34" s="40" t="n">
        <v>0</v>
      </c>
      <c r="AS34" s="70" t="n">
        <v>0</v>
      </c>
      <c r="AT34" s="7"/>
    </row>
    <row r="35" customFormat="false" ht="12.75" hidden="false" customHeight="false" outlineLevel="0" collapsed="false">
      <c r="A35" s="31" t="s">
        <v>53</v>
      </c>
      <c r="B35" s="2" t="s">
        <v>54</v>
      </c>
      <c r="C35" s="7"/>
      <c r="D35" s="28" t="n">
        <v>3975</v>
      </c>
      <c r="E35" s="29" t="n">
        <f aca="false">D35-SUM(G35:Y35)</f>
        <v>0</v>
      </c>
      <c r="F35" s="7"/>
      <c r="G35" s="93" t="n">
        <v>0</v>
      </c>
      <c r="H35" s="28" t="n">
        <v>0</v>
      </c>
      <c r="I35" s="28" t="n">
        <v>0</v>
      </c>
      <c r="J35" s="94" t="n">
        <v>0</v>
      </c>
      <c r="K35" s="28" t="n">
        <v>0</v>
      </c>
      <c r="L35" s="28" t="n">
        <v>0</v>
      </c>
      <c r="M35" s="28" t="n">
        <v>0</v>
      </c>
      <c r="N35" s="28" t="n">
        <v>0</v>
      </c>
      <c r="O35" s="28" t="n">
        <v>0</v>
      </c>
      <c r="P35" s="28" t="n">
        <v>0</v>
      </c>
      <c r="Q35" s="28" t="n">
        <v>0</v>
      </c>
      <c r="R35" s="28" t="n">
        <v>0</v>
      </c>
      <c r="S35" s="28" t="n">
        <v>0</v>
      </c>
      <c r="T35" s="28" t="n">
        <v>0</v>
      </c>
      <c r="U35" s="94" t="n">
        <v>3975</v>
      </c>
      <c r="V35" s="28" t="n">
        <v>0</v>
      </c>
      <c r="W35" s="28" t="n">
        <v>0</v>
      </c>
      <c r="X35" s="28" t="n">
        <v>0</v>
      </c>
      <c r="Y35" s="95" t="n">
        <v>0</v>
      </c>
      <c r="Z35" s="7"/>
      <c r="AA35" s="95" t="n">
        <v>3975</v>
      </c>
      <c r="AB35" s="7"/>
      <c r="AC35" s="29" t="n">
        <v>0</v>
      </c>
      <c r="AD35" s="29" t="n">
        <v>0</v>
      </c>
      <c r="AE35" s="96" t="n">
        <v>0</v>
      </c>
      <c r="AF35" s="29" t="n">
        <v>0</v>
      </c>
      <c r="AG35" s="97" t="n">
        <v>3975</v>
      </c>
      <c r="AH35" s="96" t="n">
        <v>0</v>
      </c>
      <c r="AI35" s="97" t="n">
        <v>0</v>
      </c>
      <c r="AJ35" s="7"/>
      <c r="AK35" s="28" t="n">
        <v>0</v>
      </c>
      <c r="AL35" s="28" t="n">
        <v>3975</v>
      </c>
      <c r="AM35" s="28" t="n">
        <v>0</v>
      </c>
      <c r="AN35" s="94" t="n">
        <v>0</v>
      </c>
      <c r="AO35" s="28"/>
      <c r="AP35" s="69" t="n">
        <v>0</v>
      </c>
      <c r="AQ35" s="40" t="n">
        <v>1</v>
      </c>
      <c r="AR35" s="40" t="n">
        <v>0</v>
      </c>
      <c r="AS35" s="70" t="n">
        <v>0</v>
      </c>
      <c r="AT35" s="7"/>
    </row>
    <row r="36" customFormat="false" ht="12.75" hidden="false" customHeight="false" outlineLevel="0" collapsed="false">
      <c r="A36" s="31" t="s">
        <v>55</v>
      </c>
      <c r="B36" s="2" t="s">
        <v>54</v>
      </c>
      <c r="C36" s="7"/>
      <c r="D36" s="28" t="n">
        <v>3033</v>
      </c>
      <c r="E36" s="29" t="n">
        <f aca="false">D36-SUM(G36:Y36)</f>
        <v>0</v>
      </c>
      <c r="F36" s="7"/>
      <c r="G36" s="93" t="n">
        <v>1852</v>
      </c>
      <c r="H36" s="28" t="n">
        <v>0</v>
      </c>
      <c r="I36" s="28" t="n">
        <v>0</v>
      </c>
      <c r="J36" s="94" t="n">
        <v>0</v>
      </c>
      <c r="K36" s="28" t="n">
        <v>0</v>
      </c>
      <c r="L36" s="28" t="n">
        <v>0</v>
      </c>
      <c r="M36" s="28" t="n">
        <v>0</v>
      </c>
      <c r="N36" s="28" t="n">
        <v>0</v>
      </c>
      <c r="O36" s="28" t="n">
        <v>0</v>
      </c>
      <c r="P36" s="28" t="n">
        <v>0</v>
      </c>
      <c r="Q36" s="28" t="n">
        <v>0</v>
      </c>
      <c r="R36" s="28" t="n">
        <v>0</v>
      </c>
      <c r="S36" s="28" t="n">
        <v>0</v>
      </c>
      <c r="T36" s="28" t="n">
        <v>0</v>
      </c>
      <c r="U36" s="94" t="n">
        <v>1181</v>
      </c>
      <c r="V36" s="28" t="n">
        <v>0</v>
      </c>
      <c r="W36" s="28" t="n">
        <v>0</v>
      </c>
      <c r="X36" s="28" t="n">
        <v>0</v>
      </c>
      <c r="Y36" s="95" t="n">
        <v>0</v>
      </c>
      <c r="Z36" s="7"/>
      <c r="AA36" s="95" t="n">
        <v>3033</v>
      </c>
      <c r="AB36" s="7"/>
      <c r="AC36" s="29" t="n">
        <v>0</v>
      </c>
      <c r="AD36" s="29" t="n">
        <v>1852</v>
      </c>
      <c r="AE36" s="96" t="n">
        <v>0</v>
      </c>
      <c r="AF36" s="29" t="n">
        <v>0</v>
      </c>
      <c r="AG36" s="97" t="n">
        <v>1181</v>
      </c>
      <c r="AH36" s="96" t="n">
        <v>0</v>
      </c>
      <c r="AI36" s="97" t="n">
        <v>0</v>
      </c>
      <c r="AJ36" s="7"/>
      <c r="AK36" s="28" t="n">
        <v>1852</v>
      </c>
      <c r="AL36" s="28" t="n">
        <v>1181</v>
      </c>
      <c r="AM36" s="28" t="n">
        <v>0</v>
      </c>
      <c r="AN36" s="94" t="n">
        <v>0</v>
      </c>
      <c r="AO36" s="28"/>
      <c r="AP36" s="69" t="n">
        <v>0.61061655126937</v>
      </c>
      <c r="AQ36" s="40" t="n">
        <v>0.38938344873063</v>
      </c>
      <c r="AR36" s="40" t="n">
        <v>0</v>
      </c>
      <c r="AS36" s="70" t="n">
        <v>0</v>
      </c>
      <c r="AT36" s="7"/>
    </row>
    <row r="37" customFormat="false" ht="12.75" hidden="false" customHeight="false" outlineLevel="0" collapsed="false">
      <c r="A37" s="31" t="s">
        <v>56</v>
      </c>
      <c r="B37" s="2" t="s">
        <v>57</v>
      </c>
      <c r="C37" s="7"/>
      <c r="D37" s="28" t="n">
        <v>84909</v>
      </c>
      <c r="E37" s="29" t="n">
        <f aca="false">D37-SUM(G37:Y37)</f>
        <v>0</v>
      </c>
      <c r="F37" s="7"/>
      <c r="G37" s="93" t="n">
        <v>51863</v>
      </c>
      <c r="H37" s="28" t="n">
        <v>0</v>
      </c>
      <c r="I37" s="28" t="n">
        <v>0</v>
      </c>
      <c r="J37" s="94" t="n">
        <v>0</v>
      </c>
      <c r="K37" s="28" t="n">
        <v>0</v>
      </c>
      <c r="L37" s="28" t="n">
        <v>0</v>
      </c>
      <c r="M37" s="28" t="n">
        <v>0</v>
      </c>
      <c r="N37" s="28" t="n">
        <v>0</v>
      </c>
      <c r="O37" s="28" t="n">
        <v>0</v>
      </c>
      <c r="P37" s="28" t="n">
        <v>0</v>
      </c>
      <c r="Q37" s="28" t="n">
        <v>0</v>
      </c>
      <c r="R37" s="28" t="n">
        <v>0</v>
      </c>
      <c r="S37" s="28" t="n">
        <v>0</v>
      </c>
      <c r="T37" s="28" t="n">
        <v>0</v>
      </c>
      <c r="U37" s="94" t="n">
        <v>33046</v>
      </c>
      <c r="V37" s="28" t="n">
        <v>0</v>
      </c>
      <c r="W37" s="28" t="n">
        <v>0</v>
      </c>
      <c r="X37" s="28" t="n">
        <v>0</v>
      </c>
      <c r="Y37" s="95" t="n">
        <v>0</v>
      </c>
      <c r="Z37" s="7"/>
      <c r="AA37" s="95" t="n">
        <v>84909</v>
      </c>
      <c r="AB37" s="7"/>
      <c r="AC37" s="29" t="n">
        <v>0</v>
      </c>
      <c r="AD37" s="29" t="n">
        <v>51863</v>
      </c>
      <c r="AE37" s="96" t="n">
        <v>0</v>
      </c>
      <c r="AF37" s="29" t="n">
        <v>0</v>
      </c>
      <c r="AG37" s="97" t="n">
        <v>33046</v>
      </c>
      <c r="AH37" s="96" t="n">
        <v>0</v>
      </c>
      <c r="AI37" s="97" t="n">
        <v>0</v>
      </c>
      <c r="AJ37" s="7"/>
      <c r="AK37" s="28" t="n">
        <v>51863</v>
      </c>
      <c r="AL37" s="28" t="n">
        <v>33046</v>
      </c>
      <c r="AM37" s="28" t="n">
        <v>0</v>
      </c>
      <c r="AN37" s="94" t="n">
        <v>0</v>
      </c>
      <c r="AO37" s="28"/>
      <c r="AP37" s="69" t="n">
        <v>0.610806863818912</v>
      </c>
      <c r="AQ37" s="40" t="n">
        <v>0.389193136181088</v>
      </c>
      <c r="AR37" s="40" t="n">
        <v>0</v>
      </c>
      <c r="AS37" s="70" t="n">
        <v>0</v>
      </c>
      <c r="AT37" s="7"/>
    </row>
    <row r="38" customFormat="false" ht="12.75" hidden="false" customHeight="false" outlineLevel="0" collapsed="false">
      <c r="A38" s="31" t="s">
        <v>58</v>
      </c>
      <c r="B38" s="2" t="s">
        <v>57</v>
      </c>
      <c r="C38" s="7"/>
      <c r="D38" s="28" t="n">
        <v>14349</v>
      </c>
      <c r="E38" s="29" t="n">
        <f aca="false">D38-SUM(G38:Y38)</f>
        <v>0</v>
      </c>
      <c r="F38" s="7"/>
      <c r="G38" s="93" t="n">
        <v>3828</v>
      </c>
      <c r="H38" s="28" t="n">
        <v>0</v>
      </c>
      <c r="I38" s="28" t="n">
        <v>4935</v>
      </c>
      <c r="J38" s="94" t="n">
        <v>0</v>
      </c>
      <c r="K38" s="28" t="n">
        <v>0</v>
      </c>
      <c r="L38" s="28" t="n">
        <v>0</v>
      </c>
      <c r="M38" s="28" t="n">
        <v>0</v>
      </c>
      <c r="N38" s="28" t="n">
        <v>0</v>
      </c>
      <c r="O38" s="28" t="n">
        <v>0</v>
      </c>
      <c r="P38" s="28" t="n">
        <v>0</v>
      </c>
      <c r="Q38" s="28" t="n">
        <v>0</v>
      </c>
      <c r="R38" s="28" t="n">
        <v>0</v>
      </c>
      <c r="S38" s="28" t="n">
        <v>0</v>
      </c>
      <c r="T38" s="28" t="n">
        <v>0</v>
      </c>
      <c r="U38" s="94" t="n">
        <v>5586</v>
      </c>
      <c r="V38" s="28" t="n">
        <v>0</v>
      </c>
      <c r="W38" s="28" t="n">
        <v>0</v>
      </c>
      <c r="X38" s="28" t="n">
        <v>0</v>
      </c>
      <c r="Y38" s="95" t="n">
        <v>0</v>
      </c>
      <c r="Z38" s="7"/>
      <c r="AA38" s="95" t="n">
        <v>14349</v>
      </c>
      <c r="AB38" s="7"/>
      <c r="AC38" s="29" t="n">
        <v>4935</v>
      </c>
      <c r="AD38" s="29" t="n">
        <v>3828</v>
      </c>
      <c r="AE38" s="96" t="n">
        <v>0</v>
      </c>
      <c r="AF38" s="29" t="n">
        <v>0</v>
      </c>
      <c r="AG38" s="97" t="n">
        <v>5586</v>
      </c>
      <c r="AH38" s="96" t="n">
        <v>0</v>
      </c>
      <c r="AI38" s="97" t="n">
        <v>0</v>
      </c>
      <c r="AJ38" s="7"/>
      <c r="AK38" s="28" t="n">
        <v>8763</v>
      </c>
      <c r="AL38" s="28" t="n">
        <v>5586</v>
      </c>
      <c r="AM38" s="28" t="n">
        <v>0</v>
      </c>
      <c r="AN38" s="94" t="n">
        <v>0</v>
      </c>
      <c r="AO38" s="28"/>
      <c r="AP38" s="69" t="n">
        <v>0.610704578716287</v>
      </c>
      <c r="AQ38" s="40" t="n">
        <v>0.389295421283713</v>
      </c>
      <c r="AR38" s="40" t="n">
        <v>0</v>
      </c>
      <c r="AS38" s="70" t="n">
        <v>0</v>
      </c>
      <c r="AT38" s="7"/>
    </row>
    <row r="39" customFormat="false" ht="12.75" hidden="false" customHeight="false" outlineLevel="0" collapsed="false">
      <c r="A39" s="31" t="s">
        <v>59</v>
      </c>
      <c r="B39" s="2" t="s">
        <v>57</v>
      </c>
      <c r="C39" s="7"/>
      <c r="D39" s="28" t="n">
        <v>38321</v>
      </c>
      <c r="E39" s="29" t="n">
        <f aca="false">D39-SUM(G39:Y39)</f>
        <v>0</v>
      </c>
      <c r="F39" s="7"/>
      <c r="G39" s="93" t="n">
        <v>20450</v>
      </c>
      <c r="H39" s="28" t="n">
        <v>0</v>
      </c>
      <c r="I39" s="28" t="n">
        <v>2957</v>
      </c>
      <c r="J39" s="94" t="n">
        <v>0</v>
      </c>
      <c r="K39" s="28" t="n">
        <v>0</v>
      </c>
      <c r="L39" s="28" t="n">
        <v>0</v>
      </c>
      <c r="M39" s="28" t="n">
        <v>0</v>
      </c>
      <c r="N39" s="28" t="n">
        <v>0</v>
      </c>
      <c r="O39" s="28" t="n">
        <v>0</v>
      </c>
      <c r="P39" s="28" t="n">
        <v>0</v>
      </c>
      <c r="Q39" s="28" t="n">
        <v>0</v>
      </c>
      <c r="R39" s="28" t="n">
        <v>0</v>
      </c>
      <c r="S39" s="28" t="n">
        <v>0</v>
      </c>
      <c r="T39" s="28" t="n">
        <v>0</v>
      </c>
      <c r="U39" s="94" t="n">
        <v>14914</v>
      </c>
      <c r="V39" s="28" t="n">
        <v>0</v>
      </c>
      <c r="W39" s="28" t="n">
        <v>0</v>
      </c>
      <c r="X39" s="28" t="n">
        <v>0</v>
      </c>
      <c r="Y39" s="95" t="n">
        <v>0</v>
      </c>
      <c r="Z39" s="7"/>
      <c r="AA39" s="95" t="n">
        <v>38321</v>
      </c>
      <c r="AB39" s="7"/>
      <c r="AC39" s="29" t="n">
        <v>2957</v>
      </c>
      <c r="AD39" s="29" t="n">
        <v>20450</v>
      </c>
      <c r="AE39" s="96" t="n">
        <v>0</v>
      </c>
      <c r="AF39" s="29" t="n">
        <v>0</v>
      </c>
      <c r="AG39" s="97" t="n">
        <v>14914</v>
      </c>
      <c r="AH39" s="96" t="n">
        <v>0</v>
      </c>
      <c r="AI39" s="97" t="n">
        <v>0</v>
      </c>
      <c r="AJ39" s="7"/>
      <c r="AK39" s="28" t="n">
        <v>23407</v>
      </c>
      <c r="AL39" s="28" t="n">
        <v>14914</v>
      </c>
      <c r="AM39" s="28" t="n">
        <v>0</v>
      </c>
      <c r="AN39" s="94" t="n">
        <v>0</v>
      </c>
      <c r="AO39" s="28"/>
      <c r="AP39" s="69" t="n">
        <v>0.610813914041909</v>
      </c>
      <c r="AQ39" s="40" t="n">
        <v>0.389186085958091</v>
      </c>
      <c r="AR39" s="40" t="n">
        <v>0</v>
      </c>
      <c r="AS39" s="70" t="n">
        <v>0</v>
      </c>
      <c r="AT39" s="7"/>
    </row>
    <row r="40" customFormat="false" ht="12.75" hidden="false" customHeight="false" outlineLevel="0" collapsed="false">
      <c r="A40" s="31" t="s">
        <v>60</v>
      </c>
      <c r="B40" s="2" t="s">
        <v>57</v>
      </c>
      <c r="C40" s="7"/>
      <c r="D40" s="28" t="n">
        <v>49631</v>
      </c>
      <c r="E40" s="29" t="n">
        <f aca="false">D40-SUM(G40:Y40)</f>
        <v>0</v>
      </c>
      <c r="F40" s="7"/>
      <c r="G40" s="93" t="n">
        <v>30314</v>
      </c>
      <c r="H40" s="28" t="n">
        <v>0</v>
      </c>
      <c r="I40" s="28" t="n">
        <v>0</v>
      </c>
      <c r="J40" s="94" t="n">
        <v>0</v>
      </c>
      <c r="K40" s="28" t="n">
        <v>0</v>
      </c>
      <c r="L40" s="28" t="n">
        <v>0</v>
      </c>
      <c r="M40" s="28" t="n">
        <v>0</v>
      </c>
      <c r="N40" s="28" t="n">
        <v>0</v>
      </c>
      <c r="O40" s="28" t="n">
        <v>0</v>
      </c>
      <c r="P40" s="28" t="n">
        <v>0</v>
      </c>
      <c r="Q40" s="28" t="n">
        <v>0</v>
      </c>
      <c r="R40" s="28" t="n">
        <v>0</v>
      </c>
      <c r="S40" s="28" t="n">
        <v>0</v>
      </c>
      <c r="T40" s="28" t="n">
        <v>0</v>
      </c>
      <c r="U40" s="94" t="n">
        <v>19317</v>
      </c>
      <c r="V40" s="28" t="n">
        <v>0</v>
      </c>
      <c r="W40" s="28" t="n">
        <v>0</v>
      </c>
      <c r="X40" s="28" t="n">
        <v>0</v>
      </c>
      <c r="Y40" s="95" t="n">
        <v>0</v>
      </c>
      <c r="Z40" s="7"/>
      <c r="AA40" s="95" t="n">
        <v>49631</v>
      </c>
      <c r="AB40" s="7"/>
      <c r="AC40" s="29" t="n">
        <v>0</v>
      </c>
      <c r="AD40" s="29" t="n">
        <v>30314</v>
      </c>
      <c r="AE40" s="96" t="n">
        <v>0</v>
      </c>
      <c r="AF40" s="29" t="n">
        <v>0</v>
      </c>
      <c r="AG40" s="97" t="n">
        <v>19317</v>
      </c>
      <c r="AH40" s="96" t="n">
        <v>0</v>
      </c>
      <c r="AI40" s="97" t="n">
        <v>0</v>
      </c>
      <c r="AJ40" s="7"/>
      <c r="AK40" s="28" t="n">
        <v>30314</v>
      </c>
      <c r="AL40" s="28" t="n">
        <v>19317</v>
      </c>
      <c r="AM40" s="28" t="n">
        <v>0</v>
      </c>
      <c r="AN40" s="94" t="n">
        <v>0</v>
      </c>
      <c r="AO40" s="28"/>
      <c r="AP40" s="69" t="n">
        <v>0.610787612580847</v>
      </c>
      <c r="AQ40" s="40" t="n">
        <v>0.389212387419153</v>
      </c>
      <c r="AR40" s="40" t="n">
        <v>0</v>
      </c>
      <c r="AS40" s="70" t="n">
        <v>0</v>
      </c>
      <c r="AT40" s="7"/>
    </row>
    <row r="41" customFormat="false" ht="12.75" hidden="false" customHeight="false" outlineLevel="0" collapsed="false">
      <c r="A41" s="31" t="s">
        <v>61</v>
      </c>
      <c r="B41" s="2" t="s">
        <v>62</v>
      </c>
      <c r="C41" s="7"/>
      <c r="D41" s="28" t="n">
        <v>23033</v>
      </c>
      <c r="E41" s="29" t="n">
        <f aca="false">D41-SUM(G41:Y41)</f>
        <v>0</v>
      </c>
      <c r="F41" s="7"/>
      <c r="G41" s="93" t="n">
        <v>14068</v>
      </c>
      <c r="H41" s="28" t="n">
        <v>0</v>
      </c>
      <c r="I41" s="28" t="n">
        <v>0</v>
      </c>
      <c r="J41" s="94" t="n">
        <v>0</v>
      </c>
      <c r="K41" s="28" t="n">
        <v>0</v>
      </c>
      <c r="L41" s="28" t="n">
        <v>0</v>
      </c>
      <c r="M41" s="28" t="n">
        <v>0</v>
      </c>
      <c r="N41" s="28" t="n">
        <v>0</v>
      </c>
      <c r="O41" s="28" t="n">
        <v>0</v>
      </c>
      <c r="P41" s="28" t="n">
        <v>0</v>
      </c>
      <c r="Q41" s="28" t="n">
        <v>0</v>
      </c>
      <c r="R41" s="28" t="n">
        <v>0</v>
      </c>
      <c r="S41" s="28" t="n">
        <v>0</v>
      </c>
      <c r="T41" s="28" t="n">
        <v>0</v>
      </c>
      <c r="U41" s="94" t="n">
        <v>8965</v>
      </c>
      <c r="V41" s="28" t="n">
        <v>0</v>
      </c>
      <c r="W41" s="28" t="n">
        <v>0</v>
      </c>
      <c r="X41" s="28" t="n">
        <v>0</v>
      </c>
      <c r="Y41" s="95" t="n">
        <v>0</v>
      </c>
      <c r="Z41" s="7"/>
      <c r="AA41" s="95" t="n">
        <v>23033</v>
      </c>
      <c r="AB41" s="7"/>
      <c r="AC41" s="29" t="n">
        <v>0</v>
      </c>
      <c r="AD41" s="29" t="n">
        <v>14068</v>
      </c>
      <c r="AE41" s="96" t="n">
        <v>0</v>
      </c>
      <c r="AF41" s="29" t="n">
        <v>0</v>
      </c>
      <c r="AG41" s="97" t="n">
        <v>8965</v>
      </c>
      <c r="AH41" s="96" t="n">
        <v>0</v>
      </c>
      <c r="AI41" s="97" t="n">
        <v>0</v>
      </c>
      <c r="AJ41" s="7"/>
      <c r="AK41" s="28" t="n">
        <v>14068</v>
      </c>
      <c r="AL41" s="28" t="n">
        <v>8965</v>
      </c>
      <c r="AM41" s="28" t="n">
        <v>0</v>
      </c>
      <c r="AN41" s="94" t="n">
        <v>0</v>
      </c>
      <c r="AO41" s="28"/>
      <c r="AP41" s="69" t="n">
        <v>0.610775843355186</v>
      </c>
      <c r="AQ41" s="40" t="n">
        <v>0.389224156644814</v>
      </c>
      <c r="AR41" s="40" t="n">
        <v>0</v>
      </c>
      <c r="AS41" s="70" t="n">
        <v>0</v>
      </c>
      <c r="AT41" s="7"/>
    </row>
    <row r="42" customFormat="false" ht="12.75" hidden="false" customHeight="false" outlineLevel="0" collapsed="false">
      <c r="A42" s="31" t="s">
        <v>63</v>
      </c>
      <c r="B42" s="2" t="s">
        <v>62</v>
      </c>
      <c r="C42" s="7"/>
      <c r="D42" s="28" t="n">
        <v>13795</v>
      </c>
      <c r="E42" s="29" t="n">
        <f aca="false">D42-SUM(G42:Y42)</f>
        <v>0</v>
      </c>
      <c r="F42" s="7"/>
      <c r="G42" s="93" t="n">
        <v>8426</v>
      </c>
      <c r="H42" s="28" t="n">
        <v>0</v>
      </c>
      <c r="I42" s="28" t="n">
        <v>0</v>
      </c>
      <c r="J42" s="94" t="n">
        <v>0</v>
      </c>
      <c r="K42" s="28" t="n">
        <v>0</v>
      </c>
      <c r="L42" s="28" t="n">
        <v>0</v>
      </c>
      <c r="M42" s="28" t="n">
        <v>0</v>
      </c>
      <c r="N42" s="28" t="n">
        <v>0</v>
      </c>
      <c r="O42" s="28" t="n">
        <v>0</v>
      </c>
      <c r="P42" s="28" t="n">
        <v>0</v>
      </c>
      <c r="Q42" s="28" t="n">
        <v>0</v>
      </c>
      <c r="R42" s="28" t="n">
        <v>0</v>
      </c>
      <c r="S42" s="28" t="n">
        <v>0</v>
      </c>
      <c r="T42" s="28" t="n">
        <v>0</v>
      </c>
      <c r="U42" s="94" t="n">
        <v>5369</v>
      </c>
      <c r="V42" s="28" t="n">
        <v>0</v>
      </c>
      <c r="W42" s="28" t="n">
        <v>0</v>
      </c>
      <c r="X42" s="28" t="n">
        <v>0</v>
      </c>
      <c r="Y42" s="95" t="n">
        <v>0</v>
      </c>
      <c r="Z42" s="7"/>
      <c r="AA42" s="95" t="n">
        <v>13795</v>
      </c>
      <c r="AB42" s="7"/>
      <c r="AC42" s="29" t="n">
        <v>0</v>
      </c>
      <c r="AD42" s="29" t="n">
        <v>8426</v>
      </c>
      <c r="AE42" s="96" t="n">
        <v>0</v>
      </c>
      <c r="AF42" s="29" t="n">
        <v>0</v>
      </c>
      <c r="AG42" s="97" t="n">
        <v>5369</v>
      </c>
      <c r="AH42" s="96" t="n">
        <v>0</v>
      </c>
      <c r="AI42" s="97" t="n">
        <v>0</v>
      </c>
      <c r="AJ42" s="7"/>
      <c r="AK42" s="28" t="n">
        <v>8426</v>
      </c>
      <c r="AL42" s="28" t="n">
        <v>5369</v>
      </c>
      <c r="AM42" s="28" t="n">
        <v>0</v>
      </c>
      <c r="AN42" s="94" t="n">
        <v>0</v>
      </c>
      <c r="AO42" s="28"/>
      <c r="AP42" s="69" t="n">
        <v>0.610801014860457</v>
      </c>
      <c r="AQ42" s="40" t="n">
        <v>0.389198985139543</v>
      </c>
      <c r="AR42" s="40" t="n">
        <v>0</v>
      </c>
      <c r="AS42" s="70" t="n">
        <v>0</v>
      </c>
      <c r="AT42" s="7"/>
    </row>
    <row r="43" customFormat="false" ht="12.75" hidden="false" customHeight="false" outlineLevel="0" collapsed="false">
      <c r="A43" s="31" t="s">
        <v>64</v>
      </c>
      <c r="B43" s="2" t="s">
        <v>65</v>
      </c>
      <c r="C43" s="7"/>
      <c r="D43" s="28" t="n">
        <v>11418</v>
      </c>
      <c r="E43" s="29" t="n">
        <f aca="false">D43-SUM(G43:Y43)</f>
        <v>0</v>
      </c>
      <c r="F43" s="7"/>
      <c r="G43" s="93" t="n">
        <v>0</v>
      </c>
      <c r="H43" s="28" t="n">
        <v>0</v>
      </c>
      <c r="I43" s="28" t="n">
        <v>0</v>
      </c>
      <c r="J43" s="94" t="n">
        <v>0</v>
      </c>
      <c r="K43" s="28" t="n">
        <v>0</v>
      </c>
      <c r="L43" s="28" t="n">
        <v>11418</v>
      </c>
      <c r="M43" s="28" t="n">
        <v>0</v>
      </c>
      <c r="N43" s="28" t="n">
        <v>0</v>
      </c>
      <c r="O43" s="28" t="n">
        <v>0</v>
      </c>
      <c r="P43" s="28" t="n">
        <v>0</v>
      </c>
      <c r="Q43" s="28" t="n">
        <v>0</v>
      </c>
      <c r="R43" s="28" t="n">
        <v>0</v>
      </c>
      <c r="S43" s="28" t="n">
        <v>0</v>
      </c>
      <c r="T43" s="28" t="n">
        <v>0</v>
      </c>
      <c r="U43" s="94" t="n">
        <v>0</v>
      </c>
      <c r="V43" s="28" t="n">
        <v>0</v>
      </c>
      <c r="W43" s="28" t="n">
        <v>0</v>
      </c>
      <c r="X43" s="28" t="n">
        <v>0</v>
      </c>
      <c r="Y43" s="95" t="n">
        <v>0</v>
      </c>
      <c r="Z43" s="7"/>
      <c r="AA43" s="95" t="n">
        <v>11418</v>
      </c>
      <c r="AB43" s="7"/>
      <c r="AC43" s="29" t="n">
        <v>0</v>
      </c>
      <c r="AD43" s="29" t="n">
        <v>0</v>
      </c>
      <c r="AE43" s="96" t="n">
        <v>0</v>
      </c>
      <c r="AF43" s="29" t="n">
        <v>11418</v>
      </c>
      <c r="AG43" s="97" t="n">
        <v>0</v>
      </c>
      <c r="AH43" s="96" t="n">
        <v>0</v>
      </c>
      <c r="AI43" s="97" t="n">
        <v>0</v>
      </c>
      <c r="AJ43" s="7"/>
      <c r="AK43" s="28" t="n">
        <v>0</v>
      </c>
      <c r="AL43" s="28" t="n">
        <v>11418</v>
      </c>
      <c r="AM43" s="28" t="n">
        <v>0</v>
      </c>
      <c r="AN43" s="94" t="n">
        <v>0</v>
      </c>
      <c r="AO43" s="28"/>
      <c r="AP43" s="69" t="n">
        <v>0</v>
      </c>
      <c r="AQ43" s="40" t="n">
        <v>1</v>
      </c>
      <c r="AR43" s="40" t="n">
        <v>0</v>
      </c>
      <c r="AS43" s="70" t="n">
        <v>0</v>
      </c>
      <c r="AT43" s="7"/>
    </row>
    <row r="44" customFormat="false" ht="12.75" hidden="false" customHeight="false" outlineLevel="0" collapsed="false">
      <c r="A44" s="31" t="s">
        <v>66</v>
      </c>
      <c r="B44" s="2" t="s">
        <v>65</v>
      </c>
      <c r="C44" s="7"/>
      <c r="D44" s="28" t="n">
        <v>3413</v>
      </c>
      <c r="E44" s="29" t="n">
        <f aca="false">D44-SUM(G44:Y44)</f>
        <v>0</v>
      </c>
      <c r="F44" s="7"/>
      <c r="G44" s="93" t="n">
        <v>0</v>
      </c>
      <c r="H44" s="28" t="n">
        <v>0</v>
      </c>
      <c r="I44" s="28" t="n">
        <v>2084</v>
      </c>
      <c r="J44" s="94" t="n">
        <v>0</v>
      </c>
      <c r="K44" s="28" t="n">
        <v>0</v>
      </c>
      <c r="L44" s="28" t="n">
        <v>0</v>
      </c>
      <c r="M44" s="28" t="n">
        <v>0</v>
      </c>
      <c r="N44" s="28" t="n">
        <v>0</v>
      </c>
      <c r="O44" s="28" t="n">
        <v>0</v>
      </c>
      <c r="P44" s="28" t="n">
        <v>0</v>
      </c>
      <c r="Q44" s="28" t="n">
        <v>0</v>
      </c>
      <c r="R44" s="28" t="n">
        <v>0</v>
      </c>
      <c r="S44" s="28" t="n">
        <v>0</v>
      </c>
      <c r="T44" s="28" t="n">
        <v>0</v>
      </c>
      <c r="U44" s="94" t="n">
        <v>1329</v>
      </c>
      <c r="V44" s="28" t="n">
        <v>0</v>
      </c>
      <c r="W44" s="28" t="n">
        <v>0</v>
      </c>
      <c r="X44" s="28" t="n">
        <v>0</v>
      </c>
      <c r="Y44" s="95" t="n">
        <v>0</v>
      </c>
      <c r="Z44" s="7"/>
      <c r="AA44" s="95" t="n">
        <v>3413</v>
      </c>
      <c r="AB44" s="7"/>
      <c r="AC44" s="29" t="n">
        <v>2084</v>
      </c>
      <c r="AD44" s="29" t="n">
        <v>0</v>
      </c>
      <c r="AE44" s="96" t="n">
        <v>0</v>
      </c>
      <c r="AF44" s="29" t="n">
        <v>0</v>
      </c>
      <c r="AG44" s="97" t="n">
        <v>1329</v>
      </c>
      <c r="AH44" s="96" t="n">
        <v>0</v>
      </c>
      <c r="AI44" s="97" t="n">
        <v>0</v>
      </c>
      <c r="AJ44" s="7"/>
      <c r="AK44" s="28" t="n">
        <v>2084</v>
      </c>
      <c r="AL44" s="28" t="n">
        <v>1329</v>
      </c>
      <c r="AM44" s="28" t="n">
        <v>0</v>
      </c>
      <c r="AN44" s="94" t="n">
        <v>0</v>
      </c>
      <c r="AO44" s="28"/>
      <c r="AP44" s="69" t="n">
        <v>0.610606504541459</v>
      </c>
      <c r="AQ44" s="40" t="n">
        <v>0.389393495458541</v>
      </c>
      <c r="AR44" s="40" t="n">
        <v>0</v>
      </c>
      <c r="AS44" s="70" t="n">
        <v>0</v>
      </c>
      <c r="AT44" s="7"/>
    </row>
    <row r="45" customFormat="false" ht="12.75" hidden="false" customHeight="false" outlineLevel="0" collapsed="false">
      <c r="A45" s="31" t="s">
        <v>67</v>
      </c>
      <c r="B45" s="2" t="s">
        <v>68</v>
      </c>
      <c r="C45" s="7"/>
      <c r="D45" s="28" t="n">
        <v>3413</v>
      </c>
      <c r="E45" s="29" t="n">
        <f aca="false">D45-SUM(G45:Y45)</f>
        <v>0</v>
      </c>
      <c r="F45" s="7"/>
      <c r="G45" s="93" t="n">
        <v>2082</v>
      </c>
      <c r="H45" s="28" t="n">
        <v>0</v>
      </c>
      <c r="I45" s="28" t="n">
        <v>0</v>
      </c>
      <c r="J45" s="94" t="n">
        <v>0</v>
      </c>
      <c r="K45" s="28" t="n">
        <v>1330</v>
      </c>
      <c r="L45" s="28" t="n">
        <v>0</v>
      </c>
      <c r="M45" s="28" t="n">
        <v>0</v>
      </c>
      <c r="N45" s="28" t="n">
        <v>0</v>
      </c>
      <c r="O45" s="28" t="n">
        <v>0</v>
      </c>
      <c r="P45" s="28" t="n">
        <v>0</v>
      </c>
      <c r="Q45" s="28" t="n">
        <v>0</v>
      </c>
      <c r="R45" s="28" t="n">
        <v>0</v>
      </c>
      <c r="S45" s="28" t="n">
        <v>0</v>
      </c>
      <c r="T45" s="28" t="n">
        <v>0</v>
      </c>
      <c r="U45" s="94" t="n">
        <v>1</v>
      </c>
      <c r="V45" s="28" t="n">
        <v>0</v>
      </c>
      <c r="W45" s="28" t="n">
        <v>0</v>
      </c>
      <c r="X45" s="28" t="n">
        <v>0</v>
      </c>
      <c r="Y45" s="95" t="n">
        <v>0</v>
      </c>
      <c r="Z45" s="7"/>
      <c r="AA45" s="95" t="n">
        <v>3413</v>
      </c>
      <c r="AB45" s="7"/>
      <c r="AC45" s="29" t="n">
        <v>0</v>
      </c>
      <c r="AD45" s="29" t="n">
        <v>2082</v>
      </c>
      <c r="AE45" s="96" t="n">
        <v>0</v>
      </c>
      <c r="AF45" s="29" t="n">
        <v>1330</v>
      </c>
      <c r="AG45" s="97" t="n">
        <v>1</v>
      </c>
      <c r="AH45" s="96" t="n">
        <v>0</v>
      </c>
      <c r="AI45" s="97" t="n">
        <v>0</v>
      </c>
      <c r="AJ45" s="7"/>
      <c r="AK45" s="28" t="n">
        <v>2082</v>
      </c>
      <c r="AL45" s="28" t="n">
        <v>1331</v>
      </c>
      <c r="AM45" s="28" t="n">
        <v>0</v>
      </c>
      <c r="AN45" s="94" t="n">
        <v>0</v>
      </c>
      <c r="AO45" s="28"/>
      <c r="AP45" s="69" t="n">
        <v>0.610020509815412</v>
      </c>
      <c r="AQ45" s="40" t="n">
        <v>0.389979490184588</v>
      </c>
      <c r="AR45" s="40" t="n">
        <v>0</v>
      </c>
      <c r="AS45" s="70" t="n">
        <v>0</v>
      </c>
      <c r="AT45" s="7"/>
    </row>
    <row r="46" customFormat="false" ht="12.75" hidden="false" customHeight="false" outlineLevel="0" collapsed="false">
      <c r="A46" s="31" t="s">
        <v>69</v>
      </c>
      <c r="B46" s="2" t="s">
        <v>68</v>
      </c>
      <c r="C46" s="7"/>
      <c r="D46" s="28" t="n">
        <v>3975</v>
      </c>
      <c r="E46" s="29" t="n">
        <f aca="false">D46-SUM(G46:Y46)</f>
        <v>0</v>
      </c>
      <c r="F46" s="7"/>
      <c r="G46" s="93" t="n">
        <v>0</v>
      </c>
      <c r="H46" s="28" t="n">
        <v>0</v>
      </c>
      <c r="I46" s="28" t="n">
        <v>0</v>
      </c>
      <c r="J46" s="94" t="n">
        <v>0</v>
      </c>
      <c r="K46" s="28" t="n">
        <v>3974</v>
      </c>
      <c r="L46" s="28" t="n">
        <v>0</v>
      </c>
      <c r="M46" s="28" t="n">
        <v>0</v>
      </c>
      <c r="N46" s="28" t="n">
        <v>0</v>
      </c>
      <c r="O46" s="28" t="n">
        <v>0</v>
      </c>
      <c r="P46" s="28" t="n">
        <v>0</v>
      </c>
      <c r="Q46" s="28" t="n">
        <v>0</v>
      </c>
      <c r="R46" s="28" t="n">
        <v>0</v>
      </c>
      <c r="S46" s="28" t="n">
        <v>0</v>
      </c>
      <c r="T46" s="28" t="n">
        <v>0</v>
      </c>
      <c r="U46" s="94" t="n">
        <v>1</v>
      </c>
      <c r="V46" s="28" t="n">
        <v>0</v>
      </c>
      <c r="W46" s="28" t="n">
        <v>0</v>
      </c>
      <c r="X46" s="28" t="n">
        <v>0</v>
      </c>
      <c r="Y46" s="95" t="n">
        <v>0</v>
      </c>
      <c r="Z46" s="7"/>
      <c r="AA46" s="95" t="n">
        <v>3975</v>
      </c>
      <c r="AB46" s="7"/>
      <c r="AC46" s="29" t="n">
        <v>0</v>
      </c>
      <c r="AD46" s="29" t="n">
        <v>0</v>
      </c>
      <c r="AE46" s="96" t="n">
        <v>0</v>
      </c>
      <c r="AF46" s="29" t="n">
        <v>3974</v>
      </c>
      <c r="AG46" s="97" t="n">
        <v>1</v>
      </c>
      <c r="AH46" s="96" t="n">
        <v>0</v>
      </c>
      <c r="AI46" s="97" t="n">
        <v>0</v>
      </c>
      <c r="AJ46" s="7"/>
      <c r="AK46" s="28" t="n">
        <v>0</v>
      </c>
      <c r="AL46" s="28" t="n">
        <v>3975</v>
      </c>
      <c r="AM46" s="28" t="n">
        <v>0</v>
      </c>
      <c r="AN46" s="94" t="n">
        <v>0</v>
      </c>
      <c r="AO46" s="28"/>
      <c r="AP46" s="69" t="n">
        <v>0</v>
      </c>
      <c r="AQ46" s="40" t="n">
        <v>1</v>
      </c>
      <c r="AR46" s="40" t="n">
        <v>0</v>
      </c>
      <c r="AS46" s="70" t="n">
        <v>0</v>
      </c>
      <c r="AT46" s="7"/>
    </row>
    <row r="47" customFormat="false" ht="12.75" hidden="false" customHeight="false" outlineLevel="0" collapsed="false">
      <c r="A47" s="31" t="s">
        <v>70</v>
      </c>
      <c r="B47" s="2" t="s">
        <v>71</v>
      </c>
      <c r="C47" s="7"/>
      <c r="D47" s="28" t="n">
        <v>6820</v>
      </c>
      <c r="E47" s="29" t="n">
        <f aca="false">D47-SUM(G47:Y47)</f>
        <v>0</v>
      </c>
      <c r="F47" s="7"/>
      <c r="G47" s="93" t="n">
        <v>0</v>
      </c>
      <c r="H47" s="28" t="n">
        <v>0</v>
      </c>
      <c r="I47" s="28" t="n">
        <v>0</v>
      </c>
      <c r="J47" s="94" t="n">
        <v>0</v>
      </c>
      <c r="K47" s="28" t="n">
        <v>6820</v>
      </c>
      <c r="L47" s="28" t="n">
        <v>0</v>
      </c>
      <c r="M47" s="28" t="n">
        <v>0</v>
      </c>
      <c r="N47" s="28" t="n">
        <v>0</v>
      </c>
      <c r="O47" s="28" t="n">
        <v>0</v>
      </c>
      <c r="P47" s="28" t="n">
        <v>0</v>
      </c>
      <c r="Q47" s="28" t="n">
        <v>0</v>
      </c>
      <c r="R47" s="28" t="n">
        <v>0</v>
      </c>
      <c r="S47" s="28" t="n">
        <v>0</v>
      </c>
      <c r="T47" s="28" t="n">
        <v>0</v>
      </c>
      <c r="U47" s="94" t="n">
        <v>0</v>
      </c>
      <c r="V47" s="28" t="n">
        <v>0</v>
      </c>
      <c r="W47" s="28" t="n">
        <v>0</v>
      </c>
      <c r="X47" s="28" t="n">
        <v>0</v>
      </c>
      <c r="Y47" s="95" t="n">
        <v>0</v>
      </c>
      <c r="Z47" s="7"/>
      <c r="AA47" s="95" t="n">
        <v>6820</v>
      </c>
      <c r="AB47" s="7"/>
      <c r="AC47" s="29" t="n">
        <v>0</v>
      </c>
      <c r="AD47" s="29" t="n">
        <v>0</v>
      </c>
      <c r="AE47" s="96" t="n">
        <v>0</v>
      </c>
      <c r="AF47" s="29" t="n">
        <v>6820</v>
      </c>
      <c r="AG47" s="97" t="n">
        <v>0</v>
      </c>
      <c r="AH47" s="96" t="n">
        <v>0</v>
      </c>
      <c r="AI47" s="97" t="n">
        <v>0</v>
      </c>
      <c r="AJ47" s="7"/>
      <c r="AK47" s="28" t="n">
        <v>0</v>
      </c>
      <c r="AL47" s="28" t="n">
        <v>6820</v>
      </c>
      <c r="AM47" s="28" t="n">
        <v>0</v>
      </c>
      <c r="AN47" s="94" t="n">
        <v>0</v>
      </c>
      <c r="AO47" s="28"/>
      <c r="AP47" s="69" t="n">
        <v>0</v>
      </c>
      <c r="AQ47" s="40" t="n">
        <v>1</v>
      </c>
      <c r="AR47" s="40" t="n">
        <v>0</v>
      </c>
      <c r="AS47" s="70" t="n">
        <v>0</v>
      </c>
      <c r="AT47" s="7"/>
    </row>
    <row r="48" customFormat="false" ht="12.75" hidden="false" customHeight="false" outlineLevel="0" collapsed="false">
      <c r="A48" s="31" t="s">
        <v>72</v>
      </c>
      <c r="B48" s="2" t="s">
        <v>71</v>
      </c>
      <c r="C48" s="7"/>
      <c r="D48" s="28" t="n">
        <v>13948</v>
      </c>
      <c r="E48" s="29" t="n">
        <f aca="false">D48-SUM(G48:Y48)</f>
        <v>0</v>
      </c>
      <c r="F48" s="7"/>
      <c r="G48" s="93" t="n">
        <v>0</v>
      </c>
      <c r="H48" s="28" t="n">
        <v>0</v>
      </c>
      <c r="I48" s="28" t="n">
        <v>0</v>
      </c>
      <c r="J48" s="94" t="n">
        <v>0</v>
      </c>
      <c r="K48" s="28" t="n">
        <v>13948</v>
      </c>
      <c r="L48" s="28" t="n">
        <v>0</v>
      </c>
      <c r="M48" s="28" t="n">
        <v>0</v>
      </c>
      <c r="N48" s="28" t="n">
        <v>0</v>
      </c>
      <c r="O48" s="28" t="n">
        <v>0</v>
      </c>
      <c r="P48" s="28" t="n">
        <v>0</v>
      </c>
      <c r="Q48" s="28" t="n">
        <v>0</v>
      </c>
      <c r="R48" s="28" t="n">
        <v>0</v>
      </c>
      <c r="S48" s="28" t="n">
        <v>0</v>
      </c>
      <c r="T48" s="28" t="n">
        <v>0</v>
      </c>
      <c r="U48" s="94" t="n">
        <v>0</v>
      </c>
      <c r="V48" s="28" t="n">
        <v>0</v>
      </c>
      <c r="W48" s="28" t="n">
        <v>0</v>
      </c>
      <c r="X48" s="28" t="n">
        <v>0</v>
      </c>
      <c r="Y48" s="95" t="n">
        <v>0</v>
      </c>
      <c r="Z48" s="7"/>
      <c r="AA48" s="95" t="n">
        <v>13948</v>
      </c>
      <c r="AB48" s="7"/>
      <c r="AC48" s="29" t="n">
        <v>0</v>
      </c>
      <c r="AD48" s="29" t="n">
        <v>0</v>
      </c>
      <c r="AE48" s="96" t="n">
        <v>0</v>
      </c>
      <c r="AF48" s="29" t="n">
        <v>13948</v>
      </c>
      <c r="AG48" s="97" t="n">
        <v>0</v>
      </c>
      <c r="AH48" s="96" t="n">
        <v>0</v>
      </c>
      <c r="AI48" s="97" t="n">
        <v>0</v>
      </c>
      <c r="AJ48" s="7"/>
      <c r="AK48" s="28" t="n">
        <v>0</v>
      </c>
      <c r="AL48" s="28" t="n">
        <v>13948</v>
      </c>
      <c r="AM48" s="28" t="n">
        <v>0</v>
      </c>
      <c r="AN48" s="94" t="n">
        <v>0</v>
      </c>
      <c r="AO48" s="28"/>
      <c r="AP48" s="69" t="n">
        <v>0</v>
      </c>
      <c r="AQ48" s="40" t="n">
        <v>1</v>
      </c>
      <c r="AR48" s="40" t="n">
        <v>0</v>
      </c>
      <c r="AS48" s="70" t="n">
        <v>0</v>
      </c>
      <c r="AT48" s="7"/>
    </row>
    <row r="49" customFormat="false" ht="12.75" hidden="false" customHeight="false" outlineLevel="0" collapsed="false">
      <c r="A49" s="31" t="s">
        <v>73</v>
      </c>
      <c r="B49" s="2" t="s">
        <v>71</v>
      </c>
      <c r="C49" s="7"/>
      <c r="D49" s="28" t="n">
        <v>40403</v>
      </c>
      <c r="E49" s="29" t="n">
        <f aca="false">D49-SUM(G49:Y49)</f>
        <v>0</v>
      </c>
      <c r="F49" s="7"/>
      <c r="G49" s="93" t="n">
        <v>0</v>
      </c>
      <c r="H49" s="28" t="n">
        <v>0</v>
      </c>
      <c r="I49" s="28" t="n">
        <v>0</v>
      </c>
      <c r="J49" s="94" t="n">
        <v>0</v>
      </c>
      <c r="K49" s="28" t="n">
        <v>40403</v>
      </c>
      <c r="L49" s="28" t="n">
        <v>0</v>
      </c>
      <c r="M49" s="28" t="n">
        <v>0</v>
      </c>
      <c r="N49" s="28" t="n">
        <v>0</v>
      </c>
      <c r="O49" s="28" t="n">
        <v>0</v>
      </c>
      <c r="P49" s="28" t="n">
        <v>0</v>
      </c>
      <c r="Q49" s="28" t="n">
        <v>0</v>
      </c>
      <c r="R49" s="28" t="n">
        <v>0</v>
      </c>
      <c r="S49" s="28" t="n">
        <v>0</v>
      </c>
      <c r="T49" s="28" t="n">
        <v>0</v>
      </c>
      <c r="U49" s="94" t="n">
        <v>0</v>
      </c>
      <c r="V49" s="28" t="n">
        <v>0</v>
      </c>
      <c r="W49" s="28" t="n">
        <v>0</v>
      </c>
      <c r="X49" s="28" t="n">
        <v>0</v>
      </c>
      <c r="Y49" s="95" t="n">
        <v>0</v>
      </c>
      <c r="Z49" s="7"/>
      <c r="AA49" s="95" t="n">
        <v>40403</v>
      </c>
      <c r="AB49" s="7"/>
      <c r="AC49" s="29" t="n">
        <v>0</v>
      </c>
      <c r="AD49" s="29" t="n">
        <v>0</v>
      </c>
      <c r="AE49" s="96" t="n">
        <v>0</v>
      </c>
      <c r="AF49" s="29" t="n">
        <v>40403</v>
      </c>
      <c r="AG49" s="97" t="n">
        <v>0</v>
      </c>
      <c r="AH49" s="96" t="n">
        <v>0</v>
      </c>
      <c r="AI49" s="97" t="n">
        <v>0</v>
      </c>
      <c r="AJ49" s="7"/>
      <c r="AK49" s="28" t="n">
        <v>0</v>
      </c>
      <c r="AL49" s="28" t="n">
        <v>40403</v>
      </c>
      <c r="AM49" s="28" t="n">
        <v>0</v>
      </c>
      <c r="AN49" s="94" t="n">
        <v>0</v>
      </c>
      <c r="AO49" s="28"/>
      <c r="AP49" s="69" t="n">
        <v>0</v>
      </c>
      <c r="AQ49" s="40" t="n">
        <v>1</v>
      </c>
      <c r="AR49" s="40" t="n">
        <v>0</v>
      </c>
      <c r="AS49" s="70" t="n">
        <v>0</v>
      </c>
      <c r="AT49" s="7"/>
    </row>
    <row r="50" customFormat="false" ht="12.75" hidden="false" customHeight="false" outlineLevel="0" collapsed="false">
      <c r="A50" s="31" t="s">
        <v>74</v>
      </c>
      <c r="B50" s="2" t="s">
        <v>71</v>
      </c>
      <c r="C50" s="7"/>
      <c r="D50" s="28" t="n">
        <v>100000</v>
      </c>
      <c r="E50" s="29" t="n">
        <f aca="false">D50-SUM(G50:Y50)</f>
        <v>0</v>
      </c>
      <c r="F50" s="7"/>
      <c r="G50" s="93" t="n">
        <v>61080</v>
      </c>
      <c r="H50" s="28" t="n">
        <v>0</v>
      </c>
      <c r="I50" s="28" t="n">
        <v>0</v>
      </c>
      <c r="J50" s="94" t="n">
        <v>0</v>
      </c>
      <c r="K50" s="28" t="n">
        <v>38920</v>
      </c>
      <c r="L50" s="28" t="n">
        <v>0</v>
      </c>
      <c r="M50" s="28" t="n">
        <v>0</v>
      </c>
      <c r="N50" s="28" t="n">
        <v>0</v>
      </c>
      <c r="O50" s="28" t="n">
        <v>0</v>
      </c>
      <c r="P50" s="28" t="n">
        <v>0</v>
      </c>
      <c r="Q50" s="28" t="n">
        <v>0</v>
      </c>
      <c r="R50" s="28" t="n">
        <v>0</v>
      </c>
      <c r="S50" s="28" t="n">
        <v>0</v>
      </c>
      <c r="T50" s="28" t="n">
        <v>0</v>
      </c>
      <c r="U50" s="94" t="n">
        <v>0</v>
      </c>
      <c r="V50" s="28" t="n">
        <v>0</v>
      </c>
      <c r="W50" s="28" t="n">
        <v>0</v>
      </c>
      <c r="X50" s="28" t="n">
        <v>0</v>
      </c>
      <c r="Y50" s="95" t="n">
        <v>0</v>
      </c>
      <c r="Z50" s="7"/>
      <c r="AA50" s="95" t="n">
        <v>100000</v>
      </c>
      <c r="AB50" s="7"/>
      <c r="AC50" s="29" t="n">
        <v>0</v>
      </c>
      <c r="AD50" s="29" t="n">
        <v>61080</v>
      </c>
      <c r="AE50" s="96" t="n">
        <v>0</v>
      </c>
      <c r="AF50" s="29" t="n">
        <v>38920</v>
      </c>
      <c r="AG50" s="97" t="n">
        <v>0</v>
      </c>
      <c r="AH50" s="96" t="n">
        <v>0</v>
      </c>
      <c r="AI50" s="97" t="n">
        <v>0</v>
      </c>
      <c r="AJ50" s="7"/>
      <c r="AK50" s="28" t="n">
        <v>61080</v>
      </c>
      <c r="AL50" s="28" t="n">
        <v>38920</v>
      </c>
      <c r="AM50" s="28" t="n">
        <v>0</v>
      </c>
      <c r="AN50" s="94" t="n">
        <v>0</v>
      </c>
      <c r="AO50" s="28"/>
      <c r="AP50" s="69" t="n">
        <v>0.6108</v>
      </c>
      <c r="AQ50" s="40" t="n">
        <v>0.3892</v>
      </c>
      <c r="AR50" s="40" t="n">
        <v>0</v>
      </c>
      <c r="AS50" s="70" t="n">
        <v>0</v>
      </c>
      <c r="AT50" s="7"/>
    </row>
    <row r="51" customFormat="false" ht="12.75" hidden="false" customHeight="false" outlineLevel="0" collapsed="false">
      <c r="A51" s="31" t="s">
        <v>75</v>
      </c>
      <c r="B51" s="2" t="s">
        <v>71</v>
      </c>
      <c r="C51" s="7"/>
      <c r="D51" s="28" t="n">
        <v>29487</v>
      </c>
      <c r="E51" s="29" t="n">
        <f aca="false">D51-SUM(G51:Y51)</f>
        <v>0</v>
      </c>
      <c r="F51" s="7"/>
      <c r="G51" s="93" t="n">
        <v>18011</v>
      </c>
      <c r="H51" s="28" t="n">
        <v>0</v>
      </c>
      <c r="I51" s="28" t="n">
        <v>0</v>
      </c>
      <c r="J51" s="94" t="n">
        <v>0</v>
      </c>
      <c r="K51" s="28" t="n">
        <v>11476</v>
      </c>
      <c r="L51" s="28" t="n">
        <v>0</v>
      </c>
      <c r="M51" s="28" t="n">
        <v>0</v>
      </c>
      <c r="N51" s="28" t="n">
        <v>0</v>
      </c>
      <c r="O51" s="28" t="n">
        <v>0</v>
      </c>
      <c r="P51" s="28" t="n">
        <v>0</v>
      </c>
      <c r="Q51" s="28" t="n">
        <v>0</v>
      </c>
      <c r="R51" s="28" t="n">
        <v>0</v>
      </c>
      <c r="S51" s="28" t="n">
        <v>0</v>
      </c>
      <c r="T51" s="28" t="n">
        <v>0</v>
      </c>
      <c r="U51" s="94" t="n">
        <v>0</v>
      </c>
      <c r="V51" s="28" t="n">
        <v>0</v>
      </c>
      <c r="W51" s="28" t="n">
        <v>0</v>
      </c>
      <c r="X51" s="28" t="n">
        <v>0</v>
      </c>
      <c r="Y51" s="95" t="n">
        <v>0</v>
      </c>
      <c r="Z51" s="7"/>
      <c r="AA51" s="95" t="n">
        <v>29487</v>
      </c>
      <c r="AB51" s="7"/>
      <c r="AC51" s="29" t="n">
        <v>0</v>
      </c>
      <c r="AD51" s="29" t="n">
        <v>18011</v>
      </c>
      <c r="AE51" s="96" t="n">
        <v>0</v>
      </c>
      <c r="AF51" s="29" t="n">
        <v>11476</v>
      </c>
      <c r="AG51" s="97" t="n">
        <v>0</v>
      </c>
      <c r="AH51" s="96" t="n">
        <v>0</v>
      </c>
      <c r="AI51" s="97" t="n">
        <v>0</v>
      </c>
      <c r="AJ51" s="7"/>
      <c r="AK51" s="28" t="n">
        <v>18011</v>
      </c>
      <c r="AL51" s="28" t="n">
        <v>11476</v>
      </c>
      <c r="AM51" s="28" t="n">
        <v>0</v>
      </c>
      <c r="AN51" s="94" t="n">
        <v>0</v>
      </c>
      <c r="AO51" s="28"/>
      <c r="AP51" s="69" t="n">
        <v>0.610811544070268</v>
      </c>
      <c r="AQ51" s="40" t="n">
        <v>0.389188455929732</v>
      </c>
      <c r="AR51" s="40" t="n">
        <v>0</v>
      </c>
      <c r="AS51" s="70" t="n">
        <v>0</v>
      </c>
      <c r="AT51" s="7"/>
    </row>
    <row r="52" customFormat="false" ht="12.75" hidden="false" customHeight="false" outlineLevel="0" collapsed="false">
      <c r="A52" s="31" t="s">
        <v>76</v>
      </c>
      <c r="B52" s="2" t="s">
        <v>71</v>
      </c>
      <c r="C52" s="7"/>
      <c r="D52" s="28" t="n">
        <v>13651</v>
      </c>
      <c r="E52" s="29" t="n">
        <f aca="false">D52-SUM(G52:Y52)</f>
        <v>0</v>
      </c>
      <c r="F52" s="7"/>
      <c r="G52" s="93" t="n">
        <v>8338</v>
      </c>
      <c r="H52" s="28" t="n">
        <v>0</v>
      </c>
      <c r="I52" s="28" t="n">
        <v>0</v>
      </c>
      <c r="J52" s="94" t="n">
        <v>0</v>
      </c>
      <c r="K52" s="28" t="n">
        <v>5313</v>
      </c>
      <c r="L52" s="28" t="n">
        <v>0</v>
      </c>
      <c r="M52" s="28" t="n">
        <v>0</v>
      </c>
      <c r="N52" s="28" t="n">
        <v>0</v>
      </c>
      <c r="O52" s="28" t="n">
        <v>0</v>
      </c>
      <c r="P52" s="28" t="n">
        <v>0</v>
      </c>
      <c r="Q52" s="28" t="n">
        <v>0</v>
      </c>
      <c r="R52" s="28" t="n">
        <v>0</v>
      </c>
      <c r="S52" s="28" t="n">
        <v>0</v>
      </c>
      <c r="T52" s="28" t="n">
        <v>0</v>
      </c>
      <c r="U52" s="94" t="n">
        <v>0</v>
      </c>
      <c r="V52" s="28" t="n">
        <v>0</v>
      </c>
      <c r="W52" s="28" t="n">
        <v>0</v>
      </c>
      <c r="X52" s="28" t="n">
        <v>0</v>
      </c>
      <c r="Y52" s="95" t="n">
        <v>0</v>
      </c>
      <c r="Z52" s="7"/>
      <c r="AA52" s="95" t="n">
        <v>13651</v>
      </c>
      <c r="AB52" s="7"/>
      <c r="AC52" s="29" t="n">
        <v>0</v>
      </c>
      <c r="AD52" s="29" t="n">
        <v>8338</v>
      </c>
      <c r="AE52" s="96" t="n">
        <v>0</v>
      </c>
      <c r="AF52" s="29" t="n">
        <v>5313</v>
      </c>
      <c r="AG52" s="97" t="n">
        <v>0</v>
      </c>
      <c r="AH52" s="96" t="n">
        <v>0</v>
      </c>
      <c r="AI52" s="97" t="n">
        <v>0</v>
      </c>
      <c r="AJ52" s="7"/>
      <c r="AK52" s="28" t="n">
        <v>8338</v>
      </c>
      <c r="AL52" s="28" t="n">
        <v>5313</v>
      </c>
      <c r="AM52" s="28" t="n">
        <v>0</v>
      </c>
      <c r="AN52" s="94" t="n">
        <v>0</v>
      </c>
      <c r="AO52" s="28"/>
      <c r="AP52" s="69" t="n">
        <v>0.610797743755036</v>
      </c>
      <c r="AQ52" s="40" t="n">
        <v>0.389202256244964</v>
      </c>
      <c r="AR52" s="40" t="n">
        <v>0</v>
      </c>
      <c r="AS52" s="70" t="n">
        <v>0</v>
      </c>
      <c r="AT52" s="7"/>
    </row>
    <row r="53" customFormat="false" ht="12.75" hidden="false" customHeight="false" outlineLevel="0" collapsed="false">
      <c r="A53" s="31" t="s">
        <v>77</v>
      </c>
      <c r="B53" s="2" t="s">
        <v>78</v>
      </c>
      <c r="C53" s="7"/>
      <c r="D53" s="28" t="n">
        <v>11926</v>
      </c>
      <c r="E53" s="29" t="n">
        <f aca="false">D53-SUM(G53:Y53)</f>
        <v>0</v>
      </c>
      <c r="F53" s="7"/>
      <c r="G53" s="93" t="n">
        <v>0</v>
      </c>
      <c r="H53" s="28" t="n">
        <v>0</v>
      </c>
      <c r="I53" s="28" t="n">
        <v>0</v>
      </c>
      <c r="J53" s="94" t="n">
        <v>0</v>
      </c>
      <c r="K53" s="28" t="n">
        <v>11926</v>
      </c>
      <c r="L53" s="28" t="n">
        <v>0</v>
      </c>
      <c r="M53" s="28" t="n">
        <v>0</v>
      </c>
      <c r="N53" s="28" t="n">
        <v>0</v>
      </c>
      <c r="O53" s="28" t="n">
        <v>0</v>
      </c>
      <c r="P53" s="28" t="n">
        <v>0</v>
      </c>
      <c r="Q53" s="28" t="n">
        <v>0</v>
      </c>
      <c r="R53" s="28" t="n">
        <v>0</v>
      </c>
      <c r="S53" s="28" t="n">
        <v>0</v>
      </c>
      <c r="T53" s="28" t="n">
        <v>0</v>
      </c>
      <c r="U53" s="94" t="n">
        <v>0</v>
      </c>
      <c r="V53" s="28" t="n">
        <v>0</v>
      </c>
      <c r="W53" s="28" t="n">
        <v>0</v>
      </c>
      <c r="X53" s="28" t="n">
        <v>0</v>
      </c>
      <c r="Y53" s="95" t="n">
        <v>0</v>
      </c>
      <c r="Z53" s="7"/>
      <c r="AA53" s="95" t="n">
        <v>11926</v>
      </c>
      <c r="AB53" s="7"/>
      <c r="AC53" s="29" t="n">
        <v>0</v>
      </c>
      <c r="AD53" s="29" t="n">
        <v>0</v>
      </c>
      <c r="AE53" s="96" t="n">
        <v>0</v>
      </c>
      <c r="AF53" s="29" t="n">
        <v>11926</v>
      </c>
      <c r="AG53" s="97" t="n">
        <v>0</v>
      </c>
      <c r="AH53" s="96" t="n">
        <v>0</v>
      </c>
      <c r="AI53" s="97" t="n">
        <v>0</v>
      </c>
      <c r="AJ53" s="7"/>
      <c r="AK53" s="28" t="n">
        <v>0</v>
      </c>
      <c r="AL53" s="28" t="n">
        <v>11926</v>
      </c>
      <c r="AM53" s="28" t="n">
        <v>0</v>
      </c>
      <c r="AN53" s="94" t="n">
        <v>0</v>
      </c>
      <c r="AO53" s="28"/>
      <c r="AP53" s="69" t="n">
        <v>0</v>
      </c>
      <c r="AQ53" s="40" t="n">
        <v>1</v>
      </c>
      <c r="AR53" s="40" t="n">
        <v>0</v>
      </c>
      <c r="AS53" s="70" t="n">
        <v>0</v>
      </c>
      <c r="AT53" s="7"/>
    </row>
    <row r="54" customFormat="false" ht="12.75" hidden="false" customHeight="false" outlineLevel="0" collapsed="false">
      <c r="A54" s="31" t="s">
        <v>79</v>
      </c>
      <c r="B54" s="2" t="s">
        <v>78</v>
      </c>
      <c r="C54" s="7"/>
      <c r="D54" s="28" t="n">
        <v>34253</v>
      </c>
      <c r="E54" s="29" t="n">
        <f aca="false">D54-SUM(G54:Y54)</f>
        <v>0</v>
      </c>
      <c r="F54" s="7"/>
      <c r="G54" s="93" t="n">
        <v>0</v>
      </c>
      <c r="H54" s="28" t="n">
        <v>0</v>
      </c>
      <c r="I54" s="28" t="n">
        <v>0</v>
      </c>
      <c r="J54" s="94" t="n">
        <v>0</v>
      </c>
      <c r="K54" s="28" t="n">
        <v>34253</v>
      </c>
      <c r="L54" s="28" t="n">
        <v>0</v>
      </c>
      <c r="M54" s="28" t="n">
        <v>0</v>
      </c>
      <c r="N54" s="28" t="n">
        <v>0</v>
      </c>
      <c r="O54" s="28" t="n">
        <v>0</v>
      </c>
      <c r="P54" s="28" t="n">
        <v>0</v>
      </c>
      <c r="Q54" s="28" t="n">
        <v>0</v>
      </c>
      <c r="R54" s="28" t="n">
        <v>0</v>
      </c>
      <c r="S54" s="28" t="n">
        <v>0</v>
      </c>
      <c r="T54" s="28" t="n">
        <v>0</v>
      </c>
      <c r="U54" s="94" t="n">
        <v>0</v>
      </c>
      <c r="V54" s="28" t="n">
        <v>0</v>
      </c>
      <c r="W54" s="28" t="n">
        <v>0</v>
      </c>
      <c r="X54" s="28" t="n">
        <v>0</v>
      </c>
      <c r="Y54" s="95" t="n">
        <v>0</v>
      </c>
      <c r="Z54" s="7"/>
      <c r="AA54" s="95" t="n">
        <v>34253</v>
      </c>
      <c r="AB54" s="7"/>
      <c r="AC54" s="29" t="n">
        <v>0</v>
      </c>
      <c r="AD54" s="29" t="n">
        <v>0</v>
      </c>
      <c r="AE54" s="96" t="n">
        <v>0</v>
      </c>
      <c r="AF54" s="29" t="n">
        <v>34253</v>
      </c>
      <c r="AG54" s="97" t="n">
        <v>0</v>
      </c>
      <c r="AH54" s="96" t="n">
        <v>0</v>
      </c>
      <c r="AI54" s="97" t="n">
        <v>0</v>
      </c>
      <c r="AJ54" s="7"/>
      <c r="AK54" s="28" t="n">
        <v>0</v>
      </c>
      <c r="AL54" s="28" t="n">
        <v>34253</v>
      </c>
      <c r="AM54" s="28" t="n">
        <v>0</v>
      </c>
      <c r="AN54" s="94" t="n">
        <v>0</v>
      </c>
      <c r="AO54" s="28"/>
      <c r="AP54" s="69" t="n">
        <v>0</v>
      </c>
      <c r="AQ54" s="40" t="n">
        <v>1</v>
      </c>
      <c r="AR54" s="40" t="n">
        <v>0</v>
      </c>
      <c r="AS54" s="70" t="n">
        <v>0</v>
      </c>
      <c r="AT54" s="7"/>
    </row>
    <row r="55" customFormat="false" ht="12.75" hidden="false" customHeight="false" outlineLevel="0" collapsed="false">
      <c r="A55" s="31" t="s">
        <v>80</v>
      </c>
      <c r="B55" s="2" t="s">
        <v>78</v>
      </c>
      <c r="C55" s="7"/>
      <c r="D55" s="28" t="n">
        <v>10238</v>
      </c>
      <c r="E55" s="29" t="n">
        <f aca="false">D55-SUM(G55:Y55)</f>
        <v>0</v>
      </c>
      <c r="F55" s="7"/>
      <c r="G55" s="93" t="n">
        <v>6253</v>
      </c>
      <c r="H55" s="28" t="n">
        <v>0</v>
      </c>
      <c r="I55" s="28" t="n">
        <v>0</v>
      </c>
      <c r="J55" s="94" t="n">
        <v>0</v>
      </c>
      <c r="K55" s="28" t="n">
        <v>3985</v>
      </c>
      <c r="L55" s="28" t="n">
        <v>0</v>
      </c>
      <c r="M55" s="28" t="n">
        <v>0</v>
      </c>
      <c r="N55" s="28" t="n">
        <v>0</v>
      </c>
      <c r="O55" s="28" t="n">
        <v>0</v>
      </c>
      <c r="P55" s="28" t="n">
        <v>0</v>
      </c>
      <c r="Q55" s="28" t="n">
        <v>0</v>
      </c>
      <c r="R55" s="28" t="n">
        <v>0</v>
      </c>
      <c r="S55" s="28" t="n">
        <v>0</v>
      </c>
      <c r="T55" s="28" t="n">
        <v>0</v>
      </c>
      <c r="U55" s="94" t="n">
        <v>0</v>
      </c>
      <c r="V55" s="28" t="n">
        <v>0</v>
      </c>
      <c r="W55" s="28" t="n">
        <v>0</v>
      </c>
      <c r="X55" s="28" t="n">
        <v>0</v>
      </c>
      <c r="Y55" s="95" t="n">
        <v>0</v>
      </c>
      <c r="Z55" s="7"/>
      <c r="AA55" s="95" t="n">
        <v>10238</v>
      </c>
      <c r="AB55" s="7"/>
      <c r="AC55" s="29" t="n">
        <v>0</v>
      </c>
      <c r="AD55" s="29" t="n">
        <v>6253</v>
      </c>
      <c r="AE55" s="96" t="n">
        <v>0</v>
      </c>
      <c r="AF55" s="29" t="n">
        <v>3985</v>
      </c>
      <c r="AG55" s="97" t="n">
        <v>0</v>
      </c>
      <c r="AH55" s="96" t="n">
        <v>0</v>
      </c>
      <c r="AI55" s="97" t="n">
        <v>0</v>
      </c>
      <c r="AJ55" s="7"/>
      <c r="AK55" s="28" t="n">
        <v>6253</v>
      </c>
      <c r="AL55" s="28" t="n">
        <v>3985</v>
      </c>
      <c r="AM55" s="28" t="n">
        <v>0</v>
      </c>
      <c r="AN55" s="94" t="n">
        <v>0</v>
      </c>
      <c r="AO55" s="28"/>
      <c r="AP55" s="69" t="n">
        <v>0.610763821058801</v>
      </c>
      <c r="AQ55" s="40" t="n">
        <v>0.389236178941199</v>
      </c>
      <c r="AR55" s="40" t="n">
        <v>0</v>
      </c>
      <c r="AS55" s="70" t="n">
        <v>0</v>
      </c>
      <c r="AT55" s="7"/>
    </row>
    <row r="56" customFormat="false" ht="12.75" hidden="false" customHeight="false" outlineLevel="0" collapsed="false">
      <c r="A56" s="31" t="s">
        <v>81</v>
      </c>
      <c r="B56" s="2" t="s">
        <v>82</v>
      </c>
      <c r="C56" s="7"/>
      <c r="D56" s="28" t="n">
        <v>10795</v>
      </c>
      <c r="E56" s="29" t="n">
        <f aca="false">D56-SUM(G56:Y56)</f>
        <v>0</v>
      </c>
      <c r="F56" s="7"/>
      <c r="G56" s="93" t="n">
        <v>0</v>
      </c>
      <c r="H56" s="28" t="n">
        <v>0</v>
      </c>
      <c r="I56" s="28" t="n">
        <v>0</v>
      </c>
      <c r="J56" s="94" t="n">
        <v>0</v>
      </c>
      <c r="K56" s="28" t="n">
        <v>10795</v>
      </c>
      <c r="L56" s="28" t="n">
        <v>0</v>
      </c>
      <c r="M56" s="28" t="n">
        <v>0</v>
      </c>
      <c r="N56" s="28" t="n">
        <v>0</v>
      </c>
      <c r="O56" s="28" t="n">
        <v>0</v>
      </c>
      <c r="P56" s="28" t="n">
        <v>0</v>
      </c>
      <c r="Q56" s="28" t="n">
        <v>0</v>
      </c>
      <c r="R56" s="28" t="n">
        <v>0</v>
      </c>
      <c r="S56" s="28" t="n">
        <v>0</v>
      </c>
      <c r="T56" s="28" t="n">
        <v>0</v>
      </c>
      <c r="U56" s="94" t="n">
        <v>0</v>
      </c>
      <c r="V56" s="28" t="n">
        <v>0</v>
      </c>
      <c r="W56" s="28" t="n">
        <v>0</v>
      </c>
      <c r="X56" s="28" t="n">
        <v>0</v>
      </c>
      <c r="Y56" s="95" t="n">
        <v>0</v>
      </c>
      <c r="Z56" s="7"/>
      <c r="AA56" s="95" t="n">
        <v>10795</v>
      </c>
      <c r="AB56" s="7"/>
      <c r="AC56" s="29" t="n">
        <v>0</v>
      </c>
      <c r="AD56" s="29" t="n">
        <v>0</v>
      </c>
      <c r="AE56" s="96" t="n">
        <v>0</v>
      </c>
      <c r="AF56" s="29" t="n">
        <v>10795</v>
      </c>
      <c r="AG56" s="97" t="n">
        <v>0</v>
      </c>
      <c r="AH56" s="96" t="n">
        <v>0</v>
      </c>
      <c r="AI56" s="97" t="n">
        <v>0</v>
      </c>
      <c r="AJ56" s="7"/>
      <c r="AK56" s="28" t="n">
        <v>0</v>
      </c>
      <c r="AL56" s="28" t="n">
        <v>10795</v>
      </c>
      <c r="AM56" s="28" t="n">
        <v>0</v>
      </c>
      <c r="AN56" s="94" t="n">
        <v>0</v>
      </c>
      <c r="AO56" s="28"/>
      <c r="AP56" s="69" t="n">
        <v>0</v>
      </c>
      <c r="AQ56" s="40" t="n">
        <v>1</v>
      </c>
      <c r="AR56" s="40" t="n">
        <v>0</v>
      </c>
      <c r="AS56" s="70" t="n">
        <v>0</v>
      </c>
      <c r="AT56" s="7"/>
    </row>
    <row r="57" customFormat="false" ht="12.75" hidden="false" customHeight="false" outlineLevel="0" collapsed="false">
      <c r="A57" s="31" t="s">
        <v>83</v>
      </c>
      <c r="B57" s="2" t="s">
        <v>82</v>
      </c>
      <c r="C57" s="7"/>
      <c r="D57" s="28" t="n">
        <v>3975</v>
      </c>
      <c r="E57" s="29" t="n">
        <f aca="false">D57-SUM(G57:Y57)</f>
        <v>0</v>
      </c>
      <c r="F57" s="7"/>
      <c r="G57" s="93" t="n">
        <v>0</v>
      </c>
      <c r="H57" s="28" t="n">
        <v>0</v>
      </c>
      <c r="I57" s="28" t="n">
        <v>0</v>
      </c>
      <c r="J57" s="94" t="n">
        <v>0</v>
      </c>
      <c r="K57" s="28" t="n">
        <v>3975</v>
      </c>
      <c r="L57" s="28" t="n">
        <v>0</v>
      </c>
      <c r="M57" s="28" t="n">
        <v>0</v>
      </c>
      <c r="N57" s="28" t="n">
        <v>0</v>
      </c>
      <c r="O57" s="28" t="n">
        <v>0</v>
      </c>
      <c r="P57" s="28" t="n">
        <v>0</v>
      </c>
      <c r="Q57" s="28" t="n">
        <v>0</v>
      </c>
      <c r="R57" s="28" t="n">
        <v>0</v>
      </c>
      <c r="S57" s="28" t="n">
        <v>0</v>
      </c>
      <c r="T57" s="28" t="n">
        <v>0</v>
      </c>
      <c r="U57" s="94" t="n">
        <v>0</v>
      </c>
      <c r="V57" s="28" t="n">
        <v>0</v>
      </c>
      <c r="W57" s="28" t="n">
        <v>0</v>
      </c>
      <c r="X57" s="28" t="n">
        <v>0</v>
      </c>
      <c r="Y57" s="95" t="n">
        <v>0</v>
      </c>
      <c r="Z57" s="7"/>
      <c r="AA57" s="95" t="n">
        <v>3975</v>
      </c>
      <c r="AB57" s="7"/>
      <c r="AC57" s="29" t="n">
        <v>0</v>
      </c>
      <c r="AD57" s="29" t="n">
        <v>0</v>
      </c>
      <c r="AE57" s="96" t="n">
        <v>0</v>
      </c>
      <c r="AF57" s="29" t="n">
        <v>3975</v>
      </c>
      <c r="AG57" s="97" t="n">
        <v>0</v>
      </c>
      <c r="AH57" s="96" t="n">
        <v>0</v>
      </c>
      <c r="AI57" s="97" t="n">
        <v>0</v>
      </c>
      <c r="AJ57" s="7"/>
      <c r="AK57" s="28" t="n">
        <v>0</v>
      </c>
      <c r="AL57" s="28" t="n">
        <v>3975</v>
      </c>
      <c r="AM57" s="28" t="n">
        <v>0</v>
      </c>
      <c r="AN57" s="94" t="n">
        <v>0</v>
      </c>
      <c r="AO57" s="28"/>
      <c r="AP57" s="69" t="n">
        <v>0</v>
      </c>
      <c r="AQ57" s="40" t="n">
        <v>1</v>
      </c>
      <c r="AR57" s="40" t="n">
        <v>0</v>
      </c>
      <c r="AS57" s="70" t="n">
        <v>0</v>
      </c>
      <c r="AT57" s="7"/>
    </row>
    <row r="58" customFormat="false" ht="12.75" hidden="false" customHeight="false" outlineLevel="0" collapsed="false">
      <c r="A58" s="31" t="s">
        <v>84</v>
      </c>
      <c r="B58" s="2" t="s">
        <v>82</v>
      </c>
      <c r="C58" s="7"/>
      <c r="D58" s="28" t="n">
        <v>11418</v>
      </c>
      <c r="E58" s="29" t="n">
        <f aca="false">D58-SUM(G58:Y58)</f>
        <v>0</v>
      </c>
      <c r="F58" s="7"/>
      <c r="G58" s="93" t="n">
        <v>0</v>
      </c>
      <c r="H58" s="28" t="n">
        <v>0</v>
      </c>
      <c r="I58" s="28" t="n">
        <v>0</v>
      </c>
      <c r="J58" s="94" t="n">
        <v>0</v>
      </c>
      <c r="K58" s="28" t="n">
        <v>11418</v>
      </c>
      <c r="L58" s="28" t="n">
        <v>0</v>
      </c>
      <c r="M58" s="28" t="n">
        <v>0</v>
      </c>
      <c r="N58" s="28" t="n">
        <v>0</v>
      </c>
      <c r="O58" s="28" t="n">
        <v>0</v>
      </c>
      <c r="P58" s="28" t="n">
        <v>0</v>
      </c>
      <c r="Q58" s="28" t="n">
        <v>0</v>
      </c>
      <c r="R58" s="28" t="n">
        <v>0</v>
      </c>
      <c r="S58" s="28" t="n">
        <v>0</v>
      </c>
      <c r="T58" s="28" t="n">
        <v>0</v>
      </c>
      <c r="U58" s="94" t="n">
        <v>0</v>
      </c>
      <c r="V58" s="28" t="n">
        <v>0</v>
      </c>
      <c r="W58" s="28" t="n">
        <v>0</v>
      </c>
      <c r="X58" s="28" t="n">
        <v>0</v>
      </c>
      <c r="Y58" s="95" t="n">
        <v>0</v>
      </c>
      <c r="Z58" s="7"/>
      <c r="AA58" s="95" t="n">
        <v>11418</v>
      </c>
      <c r="AB58" s="7"/>
      <c r="AC58" s="29" t="n">
        <v>0</v>
      </c>
      <c r="AD58" s="29" t="n">
        <v>0</v>
      </c>
      <c r="AE58" s="96" t="n">
        <v>0</v>
      </c>
      <c r="AF58" s="29" t="n">
        <v>11418</v>
      </c>
      <c r="AG58" s="97" t="n">
        <v>0</v>
      </c>
      <c r="AH58" s="96" t="n">
        <v>0</v>
      </c>
      <c r="AI58" s="97" t="n">
        <v>0</v>
      </c>
      <c r="AJ58" s="7"/>
      <c r="AK58" s="28" t="n">
        <v>0</v>
      </c>
      <c r="AL58" s="28" t="n">
        <v>11418</v>
      </c>
      <c r="AM58" s="28" t="n">
        <v>0</v>
      </c>
      <c r="AN58" s="94" t="n">
        <v>0</v>
      </c>
      <c r="AO58" s="28"/>
      <c r="AP58" s="69" t="n">
        <v>0</v>
      </c>
      <c r="AQ58" s="40" t="n">
        <v>1</v>
      </c>
      <c r="AR58" s="40" t="n">
        <v>0</v>
      </c>
      <c r="AS58" s="70" t="n">
        <v>0</v>
      </c>
      <c r="AT58" s="7"/>
    </row>
    <row r="59" customFormat="false" ht="12.75" hidden="false" customHeight="false" outlineLevel="0" collapsed="false">
      <c r="A59" s="31" t="s">
        <v>85</v>
      </c>
      <c r="B59" s="2" t="s">
        <v>82</v>
      </c>
      <c r="C59" s="7"/>
      <c r="D59" s="28" t="n">
        <v>239106</v>
      </c>
      <c r="E59" s="29" t="n">
        <f aca="false">D59-SUM(G59:Y59)</f>
        <v>0</v>
      </c>
      <c r="F59" s="7"/>
      <c r="G59" s="93" t="n">
        <v>146047</v>
      </c>
      <c r="H59" s="28" t="n">
        <v>0</v>
      </c>
      <c r="I59" s="28" t="n">
        <v>0</v>
      </c>
      <c r="J59" s="94" t="n">
        <v>0</v>
      </c>
      <c r="K59" s="28" t="n">
        <v>66597</v>
      </c>
      <c r="L59" s="28" t="n">
        <v>0</v>
      </c>
      <c r="M59" s="28" t="n">
        <v>0</v>
      </c>
      <c r="N59" s="28" t="n">
        <v>0</v>
      </c>
      <c r="O59" s="28" t="n">
        <v>0</v>
      </c>
      <c r="P59" s="28" t="n">
        <v>0</v>
      </c>
      <c r="Q59" s="28" t="n">
        <v>0</v>
      </c>
      <c r="R59" s="28" t="n">
        <v>0</v>
      </c>
      <c r="S59" s="28" t="n">
        <v>0</v>
      </c>
      <c r="T59" s="28" t="n">
        <v>0</v>
      </c>
      <c r="U59" s="94" t="n">
        <v>26462</v>
      </c>
      <c r="V59" s="28" t="n">
        <v>0</v>
      </c>
      <c r="W59" s="28" t="n">
        <v>0</v>
      </c>
      <c r="X59" s="28" t="n">
        <v>0</v>
      </c>
      <c r="Y59" s="95" t="n">
        <v>0</v>
      </c>
      <c r="Z59" s="7"/>
      <c r="AA59" s="95" t="n">
        <v>239106</v>
      </c>
      <c r="AB59" s="7"/>
      <c r="AC59" s="29" t="n">
        <v>0</v>
      </c>
      <c r="AD59" s="29" t="n">
        <v>146047</v>
      </c>
      <c r="AE59" s="96" t="n">
        <v>0</v>
      </c>
      <c r="AF59" s="29" t="n">
        <v>66597</v>
      </c>
      <c r="AG59" s="97" t="n">
        <v>26462</v>
      </c>
      <c r="AH59" s="96" t="n">
        <v>0</v>
      </c>
      <c r="AI59" s="97" t="n">
        <v>0</v>
      </c>
      <c r="AJ59" s="7"/>
      <c r="AK59" s="28" t="n">
        <v>146047</v>
      </c>
      <c r="AL59" s="28" t="n">
        <v>93059</v>
      </c>
      <c r="AM59" s="28" t="n">
        <v>0</v>
      </c>
      <c r="AN59" s="94" t="n">
        <v>0</v>
      </c>
      <c r="AO59" s="28"/>
      <c r="AP59" s="69" t="n">
        <v>0.610804413105485</v>
      </c>
      <c r="AQ59" s="40" t="n">
        <v>0.389195586894515</v>
      </c>
      <c r="AR59" s="40" t="n">
        <v>0</v>
      </c>
      <c r="AS59" s="70" t="n">
        <v>0</v>
      </c>
      <c r="AT59" s="7"/>
    </row>
    <row r="60" customFormat="false" ht="12.75" hidden="false" customHeight="false" outlineLevel="0" collapsed="false">
      <c r="A60" s="31" t="s">
        <v>86</v>
      </c>
      <c r="B60" s="2" t="s">
        <v>82</v>
      </c>
      <c r="C60" s="7"/>
      <c r="D60" s="28" t="n">
        <v>1225</v>
      </c>
      <c r="E60" s="29" t="n">
        <f aca="false">D60-SUM(G60:Y60)</f>
        <v>0</v>
      </c>
      <c r="F60" s="7"/>
      <c r="G60" s="93" t="n">
        <v>748</v>
      </c>
      <c r="H60" s="28" t="n">
        <v>0</v>
      </c>
      <c r="I60" s="28" t="n">
        <v>0</v>
      </c>
      <c r="J60" s="94" t="n">
        <v>0</v>
      </c>
      <c r="K60" s="28" t="n">
        <v>341</v>
      </c>
      <c r="L60" s="28" t="n">
        <v>0</v>
      </c>
      <c r="M60" s="28" t="n">
        <v>0</v>
      </c>
      <c r="N60" s="28" t="n">
        <v>0</v>
      </c>
      <c r="O60" s="28" t="n">
        <v>0</v>
      </c>
      <c r="P60" s="28" t="n">
        <v>0</v>
      </c>
      <c r="Q60" s="28" t="n">
        <v>0</v>
      </c>
      <c r="R60" s="28" t="n">
        <v>0</v>
      </c>
      <c r="S60" s="28" t="n">
        <v>0</v>
      </c>
      <c r="T60" s="28" t="n">
        <v>0</v>
      </c>
      <c r="U60" s="94" t="n">
        <v>136</v>
      </c>
      <c r="V60" s="28" t="n">
        <v>0</v>
      </c>
      <c r="W60" s="28" t="n">
        <v>0</v>
      </c>
      <c r="X60" s="28" t="n">
        <v>0</v>
      </c>
      <c r="Y60" s="95" t="n">
        <v>0</v>
      </c>
      <c r="Z60" s="7"/>
      <c r="AA60" s="95" t="n">
        <v>1225</v>
      </c>
      <c r="AB60" s="7"/>
      <c r="AC60" s="29" t="n">
        <v>0</v>
      </c>
      <c r="AD60" s="29" t="n">
        <v>748</v>
      </c>
      <c r="AE60" s="96" t="n">
        <v>0</v>
      </c>
      <c r="AF60" s="29" t="n">
        <v>341</v>
      </c>
      <c r="AG60" s="97" t="n">
        <v>136</v>
      </c>
      <c r="AH60" s="96" t="n">
        <v>0</v>
      </c>
      <c r="AI60" s="97" t="n">
        <v>0</v>
      </c>
      <c r="AJ60" s="7"/>
      <c r="AK60" s="28" t="n">
        <v>748</v>
      </c>
      <c r="AL60" s="28" t="n">
        <v>477</v>
      </c>
      <c r="AM60" s="28" t="n">
        <v>0</v>
      </c>
      <c r="AN60" s="94" t="n">
        <v>0</v>
      </c>
      <c r="AO60" s="28"/>
      <c r="AP60" s="69" t="n">
        <v>0.610612244897959</v>
      </c>
      <c r="AQ60" s="40" t="n">
        <v>0.389387755102041</v>
      </c>
      <c r="AR60" s="40" t="n">
        <v>0</v>
      </c>
      <c r="AS60" s="70" t="n">
        <v>0</v>
      </c>
      <c r="AT60" s="7"/>
    </row>
    <row r="61" customFormat="false" ht="12.75" hidden="false" customHeight="false" outlineLevel="0" collapsed="false">
      <c r="A61" s="31" t="s">
        <v>87</v>
      </c>
      <c r="B61" s="2" t="s">
        <v>82</v>
      </c>
      <c r="C61" s="7"/>
      <c r="D61" s="28" t="n">
        <v>3413</v>
      </c>
      <c r="E61" s="29" t="n">
        <f aca="false">D61-SUM(G61:Y61)</f>
        <v>0</v>
      </c>
      <c r="F61" s="7"/>
      <c r="G61" s="93" t="n">
        <v>2084</v>
      </c>
      <c r="H61" s="28" t="n">
        <v>0</v>
      </c>
      <c r="I61" s="28" t="n">
        <v>0</v>
      </c>
      <c r="J61" s="94" t="n">
        <v>0</v>
      </c>
      <c r="K61" s="28" t="n">
        <v>951</v>
      </c>
      <c r="L61" s="28" t="n">
        <v>0</v>
      </c>
      <c r="M61" s="28" t="n">
        <v>0</v>
      </c>
      <c r="N61" s="28" t="n">
        <v>0</v>
      </c>
      <c r="O61" s="28" t="n">
        <v>0</v>
      </c>
      <c r="P61" s="28" t="n">
        <v>0</v>
      </c>
      <c r="Q61" s="28" t="n">
        <v>0</v>
      </c>
      <c r="R61" s="28" t="n">
        <v>0</v>
      </c>
      <c r="S61" s="28" t="n">
        <v>0</v>
      </c>
      <c r="T61" s="28" t="n">
        <v>0</v>
      </c>
      <c r="U61" s="94" t="n">
        <v>378</v>
      </c>
      <c r="V61" s="28" t="n">
        <v>0</v>
      </c>
      <c r="W61" s="28" t="n">
        <v>0</v>
      </c>
      <c r="X61" s="28" t="n">
        <v>0</v>
      </c>
      <c r="Y61" s="95" t="n">
        <v>0</v>
      </c>
      <c r="Z61" s="7"/>
      <c r="AA61" s="95" t="n">
        <v>3413</v>
      </c>
      <c r="AB61" s="7"/>
      <c r="AC61" s="29" t="n">
        <v>0</v>
      </c>
      <c r="AD61" s="29" t="n">
        <v>2084</v>
      </c>
      <c r="AE61" s="96" t="n">
        <v>0</v>
      </c>
      <c r="AF61" s="29" t="n">
        <v>951</v>
      </c>
      <c r="AG61" s="97" t="n">
        <v>378</v>
      </c>
      <c r="AH61" s="96" t="n">
        <v>0</v>
      </c>
      <c r="AI61" s="97" t="n">
        <v>0</v>
      </c>
      <c r="AJ61" s="7"/>
      <c r="AK61" s="28" t="n">
        <v>2084</v>
      </c>
      <c r="AL61" s="28" t="n">
        <v>1329</v>
      </c>
      <c r="AM61" s="28" t="n">
        <v>0</v>
      </c>
      <c r="AN61" s="94" t="n">
        <v>0</v>
      </c>
      <c r="AO61" s="28"/>
      <c r="AP61" s="69" t="n">
        <v>0.610606504541459</v>
      </c>
      <c r="AQ61" s="40" t="n">
        <v>0.389393495458541</v>
      </c>
      <c r="AR61" s="40" t="n">
        <v>0</v>
      </c>
      <c r="AS61" s="70" t="n">
        <v>0</v>
      </c>
      <c r="AT61" s="7"/>
    </row>
    <row r="62" customFormat="false" ht="12.75" hidden="false" customHeight="false" outlineLevel="0" collapsed="false">
      <c r="A62" s="31" t="s">
        <v>88</v>
      </c>
      <c r="B62" s="2" t="s">
        <v>89</v>
      </c>
      <c r="C62" s="7"/>
      <c r="D62" s="28" t="n">
        <v>10795</v>
      </c>
      <c r="E62" s="29" t="n">
        <f aca="false">D62-SUM(G62:Y62)</f>
        <v>0</v>
      </c>
      <c r="F62" s="7"/>
      <c r="G62" s="93" t="n">
        <v>0</v>
      </c>
      <c r="H62" s="28" t="n">
        <v>0</v>
      </c>
      <c r="I62" s="28" t="n">
        <v>0</v>
      </c>
      <c r="J62" s="94" t="n">
        <v>0</v>
      </c>
      <c r="K62" s="28" t="n">
        <v>0</v>
      </c>
      <c r="L62" s="28" t="n">
        <v>10795</v>
      </c>
      <c r="M62" s="28" t="n">
        <v>0</v>
      </c>
      <c r="N62" s="28" t="n">
        <v>0</v>
      </c>
      <c r="O62" s="28" t="n">
        <v>0</v>
      </c>
      <c r="P62" s="28" t="n">
        <v>0</v>
      </c>
      <c r="Q62" s="28" t="n">
        <v>0</v>
      </c>
      <c r="R62" s="28" t="n">
        <v>0</v>
      </c>
      <c r="S62" s="28" t="n">
        <v>0</v>
      </c>
      <c r="T62" s="28" t="n">
        <v>0</v>
      </c>
      <c r="U62" s="94" t="n">
        <v>0</v>
      </c>
      <c r="V62" s="28" t="n">
        <v>0</v>
      </c>
      <c r="W62" s="28" t="n">
        <v>0</v>
      </c>
      <c r="X62" s="28" t="n">
        <v>0</v>
      </c>
      <c r="Y62" s="95" t="n">
        <v>0</v>
      </c>
      <c r="Z62" s="7"/>
      <c r="AA62" s="95" t="n">
        <v>10795</v>
      </c>
      <c r="AB62" s="7"/>
      <c r="AC62" s="29" t="n">
        <v>0</v>
      </c>
      <c r="AD62" s="29" t="n">
        <v>0</v>
      </c>
      <c r="AE62" s="96" t="n">
        <v>0</v>
      </c>
      <c r="AF62" s="29" t="n">
        <v>10795</v>
      </c>
      <c r="AG62" s="97" t="n">
        <v>0</v>
      </c>
      <c r="AH62" s="96" t="n">
        <v>0</v>
      </c>
      <c r="AI62" s="97" t="n">
        <v>0</v>
      </c>
      <c r="AJ62" s="7"/>
      <c r="AK62" s="28" t="n">
        <v>0</v>
      </c>
      <c r="AL62" s="28" t="n">
        <v>10795</v>
      </c>
      <c r="AM62" s="28" t="n">
        <v>0</v>
      </c>
      <c r="AN62" s="94" t="n">
        <v>0</v>
      </c>
      <c r="AO62" s="28"/>
      <c r="AP62" s="69" t="n">
        <v>0</v>
      </c>
      <c r="AQ62" s="40" t="n">
        <v>1</v>
      </c>
      <c r="AR62" s="40" t="n">
        <v>0</v>
      </c>
      <c r="AS62" s="70" t="n">
        <v>0</v>
      </c>
      <c r="AT62" s="7"/>
    </row>
    <row r="63" customFormat="false" ht="12.75" hidden="false" customHeight="false" outlineLevel="0" collapsed="false">
      <c r="A63" s="31" t="s">
        <v>90</v>
      </c>
      <c r="B63" s="2" t="s">
        <v>89</v>
      </c>
      <c r="C63" s="7"/>
      <c r="D63" s="28" t="n">
        <v>22836</v>
      </c>
      <c r="E63" s="29" t="n">
        <f aca="false">D63-SUM(G63:Y63)</f>
        <v>0</v>
      </c>
      <c r="F63" s="7"/>
      <c r="G63" s="93" t="n">
        <v>0</v>
      </c>
      <c r="H63" s="28" t="n">
        <v>0</v>
      </c>
      <c r="I63" s="28" t="n">
        <v>0</v>
      </c>
      <c r="J63" s="94" t="n">
        <v>0</v>
      </c>
      <c r="K63" s="28" t="n">
        <v>0</v>
      </c>
      <c r="L63" s="28" t="n">
        <v>22836</v>
      </c>
      <c r="M63" s="28" t="n">
        <v>0</v>
      </c>
      <c r="N63" s="28" t="n">
        <v>0</v>
      </c>
      <c r="O63" s="28" t="n">
        <v>0</v>
      </c>
      <c r="P63" s="28" t="n">
        <v>0</v>
      </c>
      <c r="Q63" s="28" t="n">
        <v>0</v>
      </c>
      <c r="R63" s="28" t="n">
        <v>0</v>
      </c>
      <c r="S63" s="28" t="n">
        <v>0</v>
      </c>
      <c r="T63" s="28" t="n">
        <v>0</v>
      </c>
      <c r="U63" s="94" t="n">
        <v>0</v>
      </c>
      <c r="V63" s="28" t="n">
        <v>0</v>
      </c>
      <c r="W63" s="28" t="n">
        <v>0</v>
      </c>
      <c r="X63" s="28" t="n">
        <v>0</v>
      </c>
      <c r="Y63" s="95" t="n">
        <v>0</v>
      </c>
      <c r="Z63" s="7"/>
      <c r="AA63" s="95" t="n">
        <v>22836</v>
      </c>
      <c r="AB63" s="7"/>
      <c r="AC63" s="29" t="n">
        <v>0</v>
      </c>
      <c r="AD63" s="29" t="n">
        <v>0</v>
      </c>
      <c r="AE63" s="96" t="n">
        <v>0</v>
      </c>
      <c r="AF63" s="29" t="n">
        <v>22836</v>
      </c>
      <c r="AG63" s="97" t="n">
        <v>0</v>
      </c>
      <c r="AH63" s="96" t="n">
        <v>0</v>
      </c>
      <c r="AI63" s="97" t="n">
        <v>0</v>
      </c>
      <c r="AJ63" s="7"/>
      <c r="AK63" s="28" t="n">
        <v>0</v>
      </c>
      <c r="AL63" s="28" t="n">
        <v>22836</v>
      </c>
      <c r="AM63" s="28" t="n">
        <v>0</v>
      </c>
      <c r="AN63" s="94" t="n">
        <v>0</v>
      </c>
      <c r="AO63" s="28"/>
      <c r="AP63" s="69" t="n">
        <v>0</v>
      </c>
      <c r="AQ63" s="40" t="n">
        <v>1</v>
      </c>
      <c r="AR63" s="40" t="n">
        <v>0</v>
      </c>
      <c r="AS63" s="70" t="n">
        <v>0</v>
      </c>
      <c r="AT63" s="7"/>
    </row>
    <row r="64" customFormat="false" ht="12.75" hidden="false" customHeight="false" outlineLevel="0" collapsed="false">
      <c r="A64" s="31" t="s">
        <v>91</v>
      </c>
      <c r="B64" s="2" t="s">
        <v>89</v>
      </c>
      <c r="C64" s="7"/>
      <c r="D64" s="28" t="n">
        <v>200000</v>
      </c>
      <c r="E64" s="29" t="n">
        <f aca="false">D64-SUM(G64:Y64)</f>
        <v>0</v>
      </c>
      <c r="F64" s="7"/>
      <c r="G64" s="93" t="n">
        <v>122161</v>
      </c>
      <c r="H64" s="28" t="n">
        <v>0</v>
      </c>
      <c r="I64" s="28" t="n">
        <v>0</v>
      </c>
      <c r="J64" s="94" t="n">
        <v>0</v>
      </c>
      <c r="K64" s="28" t="n">
        <v>0</v>
      </c>
      <c r="L64" s="28" t="n">
        <v>55706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94" t="n">
        <v>22133</v>
      </c>
      <c r="V64" s="28" t="n">
        <v>0</v>
      </c>
      <c r="W64" s="28" t="n">
        <v>0</v>
      </c>
      <c r="X64" s="28" t="n">
        <v>0</v>
      </c>
      <c r="Y64" s="95" t="n">
        <v>0</v>
      </c>
      <c r="Z64" s="7"/>
      <c r="AA64" s="95" t="n">
        <v>200000</v>
      </c>
      <c r="AB64" s="7"/>
      <c r="AC64" s="29" t="n">
        <v>0</v>
      </c>
      <c r="AD64" s="29" t="n">
        <v>122161</v>
      </c>
      <c r="AE64" s="96" t="n">
        <v>0</v>
      </c>
      <c r="AF64" s="29" t="n">
        <v>55706</v>
      </c>
      <c r="AG64" s="97" t="n">
        <v>22133</v>
      </c>
      <c r="AH64" s="96" t="n">
        <v>0</v>
      </c>
      <c r="AI64" s="97" t="n">
        <v>0</v>
      </c>
      <c r="AJ64" s="7"/>
      <c r="AK64" s="28" t="n">
        <v>122161</v>
      </c>
      <c r="AL64" s="28" t="n">
        <v>77839</v>
      </c>
      <c r="AM64" s="28" t="n">
        <v>0</v>
      </c>
      <c r="AN64" s="94" t="n">
        <v>0</v>
      </c>
      <c r="AO64" s="28"/>
      <c r="AP64" s="69" t="n">
        <v>0.610805</v>
      </c>
      <c r="AQ64" s="40" t="n">
        <v>0.389195</v>
      </c>
      <c r="AR64" s="40" t="n">
        <v>0</v>
      </c>
      <c r="AS64" s="70" t="n">
        <v>0</v>
      </c>
      <c r="AT64" s="7"/>
    </row>
    <row r="65" customFormat="false" ht="12.75" hidden="false" customHeight="false" outlineLevel="0" collapsed="false">
      <c r="A65" s="31" t="s">
        <v>92</v>
      </c>
      <c r="B65" s="2" t="s">
        <v>89</v>
      </c>
      <c r="C65" s="7"/>
      <c r="D65" s="28" t="n">
        <v>16450</v>
      </c>
      <c r="E65" s="29" t="n">
        <f aca="false">D65-SUM(G65:Y65)</f>
        <v>0</v>
      </c>
      <c r="F65" s="7"/>
      <c r="G65" s="93" t="n">
        <v>10047</v>
      </c>
      <c r="H65" s="28" t="n">
        <v>0</v>
      </c>
      <c r="I65" s="28" t="n">
        <v>0</v>
      </c>
      <c r="J65" s="94" t="n">
        <v>0</v>
      </c>
      <c r="K65" s="28" t="n">
        <v>0</v>
      </c>
      <c r="L65" s="28" t="n">
        <v>4581</v>
      </c>
      <c r="M65" s="28" t="n">
        <v>0</v>
      </c>
      <c r="N65" s="28" t="n">
        <v>0</v>
      </c>
      <c r="O65" s="28" t="n">
        <v>0</v>
      </c>
      <c r="P65" s="28" t="n">
        <v>0</v>
      </c>
      <c r="Q65" s="28" t="n">
        <v>0</v>
      </c>
      <c r="R65" s="28" t="n">
        <v>0</v>
      </c>
      <c r="S65" s="28" t="n">
        <v>0</v>
      </c>
      <c r="T65" s="28" t="n">
        <v>0</v>
      </c>
      <c r="U65" s="94" t="n">
        <v>1822</v>
      </c>
      <c r="V65" s="28" t="n">
        <v>0</v>
      </c>
      <c r="W65" s="28" t="n">
        <v>0</v>
      </c>
      <c r="X65" s="28" t="n">
        <v>0</v>
      </c>
      <c r="Y65" s="95" t="n">
        <v>0</v>
      </c>
      <c r="Z65" s="7"/>
      <c r="AA65" s="95" t="n">
        <v>16450</v>
      </c>
      <c r="AB65" s="7"/>
      <c r="AC65" s="29" t="n">
        <v>0</v>
      </c>
      <c r="AD65" s="29" t="n">
        <v>10047</v>
      </c>
      <c r="AE65" s="96" t="n">
        <v>0</v>
      </c>
      <c r="AF65" s="29" t="n">
        <v>4581</v>
      </c>
      <c r="AG65" s="97" t="n">
        <v>1822</v>
      </c>
      <c r="AH65" s="96" t="n">
        <v>0</v>
      </c>
      <c r="AI65" s="97" t="n">
        <v>0</v>
      </c>
      <c r="AJ65" s="7"/>
      <c r="AK65" s="28" t="n">
        <v>10047</v>
      </c>
      <c r="AL65" s="28" t="n">
        <v>6403</v>
      </c>
      <c r="AM65" s="28" t="n">
        <v>0</v>
      </c>
      <c r="AN65" s="94" t="n">
        <v>0</v>
      </c>
      <c r="AO65" s="28"/>
      <c r="AP65" s="69" t="n">
        <v>0.610759878419453</v>
      </c>
      <c r="AQ65" s="40" t="n">
        <v>0.389240121580547</v>
      </c>
      <c r="AR65" s="40" t="n">
        <v>0</v>
      </c>
      <c r="AS65" s="70" t="n">
        <v>0</v>
      </c>
      <c r="AT65" s="7"/>
    </row>
    <row r="66" customFormat="false" ht="12.75" hidden="false" customHeight="false" outlineLevel="0" collapsed="false">
      <c r="A66" s="31" t="s">
        <v>93</v>
      </c>
      <c r="B66" s="2" t="s">
        <v>94</v>
      </c>
      <c r="C66" s="7"/>
      <c r="D66" s="28" t="n">
        <v>3975</v>
      </c>
      <c r="E66" s="29" t="n">
        <f aca="false">D66-SUM(G66:Y66)</f>
        <v>0</v>
      </c>
      <c r="F66" s="7"/>
      <c r="G66" s="93" t="n">
        <v>0</v>
      </c>
      <c r="H66" s="28" t="n">
        <v>0</v>
      </c>
      <c r="I66" s="28" t="n">
        <v>0</v>
      </c>
      <c r="J66" s="94" t="n">
        <v>0</v>
      </c>
      <c r="K66" s="28" t="n">
        <v>0</v>
      </c>
      <c r="L66" s="28" t="n">
        <v>3975</v>
      </c>
      <c r="M66" s="28" t="n">
        <v>0</v>
      </c>
      <c r="N66" s="28" t="n">
        <v>0</v>
      </c>
      <c r="O66" s="28" t="n">
        <v>0</v>
      </c>
      <c r="P66" s="28" t="n">
        <v>0</v>
      </c>
      <c r="Q66" s="28" t="n">
        <v>0</v>
      </c>
      <c r="R66" s="28" t="n">
        <v>0</v>
      </c>
      <c r="S66" s="28" t="n">
        <v>0</v>
      </c>
      <c r="T66" s="28" t="n">
        <v>0</v>
      </c>
      <c r="U66" s="94" t="n">
        <v>0</v>
      </c>
      <c r="V66" s="28" t="n">
        <v>0</v>
      </c>
      <c r="W66" s="28" t="n">
        <v>0</v>
      </c>
      <c r="X66" s="28" t="n">
        <v>0</v>
      </c>
      <c r="Y66" s="95" t="n">
        <v>0</v>
      </c>
      <c r="Z66" s="7"/>
      <c r="AA66" s="95" t="n">
        <v>3975</v>
      </c>
      <c r="AB66" s="7"/>
      <c r="AC66" s="29" t="n">
        <v>0</v>
      </c>
      <c r="AD66" s="29" t="n">
        <v>0</v>
      </c>
      <c r="AE66" s="96" t="n">
        <v>0</v>
      </c>
      <c r="AF66" s="29" t="n">
        <v>3975</v>
      </c>
      <c r="AG66" s="97" t="n">
        <v>0</v>
      </c>
      <c r="AH66" s="96" t="n">
        <v>0</v>
      </c>
      <c r="AI66" s="97" t="n">
        <v>0</v>
      </c>
      <c r="AJ66" s="7"/>
      <c r="AK66" s="28" t="n">
        <v>0</v>
      </c>
      <c r="AL66" s="28" t="n">
        <v>3975</v>
      </c>
      <c r="AM66" s="28" t="n">
        <v>0</v>
      </c>
      <c r="AN66" s="94" t="n">
        <v>0</v>
      </c>
      <c r="AO66" s="28"/>
      <c r="AP66" s="69" t="n">
        <v>0</v>
      </c>
      <c r="AQ66" s="40" t="n">
        <v>1</v>
      </c>
      <c r="AR66" s="40" t="n">
        <v>0</v>
      </c>
      <c r="AS66" s="70" t="n">
        <v>0</v>
      </c>
      <c r="AT66" s="7"/>
    </row>
    <row r="67" customFormat="false" ht="12.75" hidden="false" customHeight="false" outlineLevel="0" collapsed="false">
      <c r="A67" s="31" t="s">
        <v>95</v>
      </c>
      <c r="B67" s="2" t="s">
        <v>96</v>
      </c>
      <c r="C67" s="7"/>
      <c r="D67" s="28" t="n">
        <v>471</v>
      </c>
      <c r="E67" s="29" t="n">
        <f aca="false">D67-SUM(G67:Y67)</f>
        <v>0</v>
      </c>
      <c r="F67" s="7"/>
      <c r="G67" s="93" t="n">
        <v>288</v>
      </c>
      <c r="H67" s="28" t="n">
        <v>0</v>
      </c>
      <c r="I67" s="28" t="n">
        <v>0</v>
      </c>
      <c r="J67" s="94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94" t="n">
        <v>183</v>
      </c>
      <c r="V67" s="28" t="n">
        <v>0</v>
      </c>
      <c r="W67" s="28" t="n">
        <v>0</v>
      </c>
      <c r="X67" s="28" t="n">
        <v>0</v>
      </c>
      <c r="Y67" s="95" t="n">
        <v>0</v>
      </c>
      <c r="Z67" s="7"/>
      <c r="AA67" s="95" t="n">
        <v>471</v>
      </c>
      <c r="AB67" s="7"/>
      <c r="AC67" s="29" t="n">
        <v>0</v>
      </c>
      <c r="AD67" s="29" t="n">
        <v>288</v>
      </c>
      <c r="AE67" s="96" t="n">
        <v>0</v>
      </c>
      <c r="AF67" s="29" t="n">
        <v>0</v>
      </c>
      <c r="AG67" s="97" t="n">
        <v>183</v>
      </c>
      <c r="AH67" s="96" t="n">
        <v>0</v>
      </c>
      <c r="AI67" s="97" t="n">
        <v>0</v>
      </c>
      <c r="AJ67" s="7"/>
      <c r="AK67" s="28" t="n">
        <v>288</v>
      </c>
      <c r="AL67" s="28" t="n">
        <v>183</v>
      </c>
      <c r="AM67" s="28" t="n">
        <v>0</v>
      </c>
      <c r="AN67" s="94" t="n">
        <v>0</v>
      </c>
      <c r="AO67" s="28"/>
      <c r="AP67" s="69" t="n">
        <v>0.611464968152866</v>
      </c>
      <c r="AQ67" s="40" t="n">
        <v>0.388535031847134</v>
      </c>
      <c r="AR67" s="40" t="n">
        <v>0</v>
      </c>
      <c r="AS67" s="70" t="n">
        <v>0</v>
      </c>
      <c r="AT67" s="7"/>
    </row>
    <row r="68" customFormat="false" ht="12.75" hidden="false" customHeight="false" outlineLevel="0" collapsed="false">
      <c r="A68" s="31" t="s">
        <v>97</v>
      </c>
      <c r="B68" s="2" t="s">
        <v>98</v>
      </c>
      <c r="C68" s="7"/>
      <c r="D68" s="28" t="n">
        <v>11418</v>
      </c>
      <c r="E68" s="29" t="n">
        <f aca="false">D68-SUM(G68:Y68)</f>
        <v>0</v>
      </c>
      <c r="F68" s="7"/>
      <c r="G68" s="93" t="n">
        <v>0</v>
      </c>
      <c r="H68" s="28" t="n">
        <v>0</v>
      </c>
      <c r="I68" s="28" t="n">
        <v>0</v>
      </c>
      <c r="J68" s="94" t="n">
        <v>0</v>
      </c>
      <c r="K68" s="28" t="n">
        <v>0</v>
      </c>
      <c r="L68" s="28" t="n">
        <v>0</v>
      </c>
      <c r="M68" s="28" t="n">
        <v>0</v>
      </c>
      <c r="N68" s="28" t="n">
        <v>0</v>
      </c>
      <c r="O68" s="28" t="n">
        <v>0</v>
      </c>
      <c r="P68" s="28" t="n">
        <v>0</v>
      </c>
      <c r="Q68" s="28" t="n">
        <v>0</v>
      </c>
      <c r="R68" s="28" t="n">
        <v>0</v>
      </c>
      <c r="S68" s="28" t="n">
        <v>0</v>
      </c>
      <c r="T68" s="28" t="n">
        <v>0</v>
      </c>
      <c r="U68" s="94" t="n">
        <v>11418</v>
      </c>
      <c r="V68" s="28" t="n">
        <v>0</v>
      </c>
      <c r="W68" s="28" t="n">
        <v>0</v>
      </c>
      <c r="X68" s="28" t="n">
        <v>0</v>
      </c>
      <c r="Y68" s="95" t="n">
        <v>0</v>
      </c>
      <c r="Z68" s="7"/>
      <c r="AA68" s="95" t="n">
        <v>11418</v>
      </c>
      <c r="AB68" s="7"/>
      <c r="AC68" s="29" t="n">
        <v>0</v>
      </c>
      <c r="AD68" s="29" t="n">
        <v>0</v>
      </c>
      <c r="AE68" s="96" t="n">
        <v>0</v>
      </c>
      <c r="AF68" s="29" t="n">
        <v>0</v>
      </c>
      <c r="AG68" s="97" t="n">
        <v>11418</v>
      </c>
      <c r="AH68" s="96" t="n">
        <v>0</v>
      </c>
      <c r="AI68" s="97" t="n">
        <v>0</v>
      </c>
      <c r="AJ68" s="7"/>
      <c r="AK68" s="28" t="n">
        <v>0</v>
      </c>
      <c r="AL68" s="28" t="n">
        <v>11418</v>
      </c>
      <c r="AM68" s="28" t="n">
        <v>0</v>
      </c>
      <c r="AN68" s="94" t="n">
        <v>0</v>
      </c>
      <c r="AO68" s="28"/>
      <c r="AP68" s="69" t="n">
        <v>0</v>
      </c>
      <c r="AQ68" s="40" t="n">
        <v>1</v>
      </c>
      <c r="AR68" s="40" t="n">
        <v>0</v>
      </c>
      <c r="AS68" s="70" t="n">
        <v>0</v>
      </c>
      <c r="AT68" s="7"/>
    </row>
    <row r="69" customFormat="false" ht="12.75" hidden="false" customHeight="false" outlineLevel="0" collapsed="false">
      <c r="A69" s="31" t="s">
        <v>99</v>
      </c>
      <c r="B69" s="2" t="s">
        <v>100</v>
      </c>
      <c r="C69" s="7"/>
      <c r="D69" s="28" t="n">
        <v>11418</v>
      </c>
      <c r="E69" s="29" t="n">
        <f aca="false">D69-SUM(G69:Y69)</f>
        <v>0</v>
      </c>
      <c r="F69" s="7"/>
      <c r="G69" s="93" t="n">
        <v>0</v>
      </c>
      <c r="H69" s="28" t="n">
        <v>0</v>
      </c>
      <c r="I69" s="28" t="n">
        <v>0</v>
      </c>
      <c r="J69" s="94" t="n">
        <v>0</v>
      </c>
      <c r="K69" s="28" t="n">
        <v>0</v>
      </c>
      <c r="L69" s="28" t="n">
        <v>0</v>
      </c>
      <c r="M69" s="28" t="n">
        <v>0</v>
      </c>
      <c r="N69" s="28" t="n">
        <v>0</v>
      </c>
      <c r="O69" s="28" t="n">
        <v>0</v>
      </c>
      <c r="P69" s="28" t="n">
        <v>0</v>
      </c>
      <c r="Q69" s="28" t="n">
        <v>11418</v>
      </c>
      <c r="R69" s="28" t="n">
        <v>0</v>
      </c>
      <c r="S69" s="28" t="n">
        <v>0</v>
      </c>
      <c r="T69" s="28" t="n">
        <v>0</v>
      </c>
      <c r="U69" s="94" t="n">
        <v>0</v>
      </c>
      <c r="V69" s="28" t="n">
        <v>0</v>
      </c>
      <c r="W69" s="28" t="n">
        <v>0</v>
      </c>
      <c r="X69" s="28" t="n">
        <v>0</v>
      </c>
      <c r="Y69" s="95" t="n">
        <v>0</v>
      </c>
      <c r="Z69" s="7"/>
      <c r="AA69" s="95" t="n">
        <v>11418</v>
      </c>
      <c r="AB69" s="7"/>
      <c r="AC69" s="29" t="n">
        <v>0</v>
      </c>
      <c r="AD69" s="29" t="n">
        <v>0</v>
      </c>
      <c r="AE69" s="96" t="n">
        <v>0</v>
      </c>
      <c r="AF69" s="29" t="n">
        <v>11418</v>
      </c>
      <c r="AG69" s="97" t="n">
        <v>0</v>
      </c>
      <c r="AH69" s="96" t="n">
        <v>0</v>
      </c>
      <c r="AI69" s="97" t="n">
        <v>0</v>
      </c>
      <c r="AJ69" s="7"/>
      <c r="AK69" s="28" t="n">
        <v>0</v>
      </c>
      <c r="AL69" s="28" t="n">
        <v>11418</v>
      </c>
      <c r="AM69" s="28" t="n">
        <v>0</v>
      </c>
      <c r="AN69" s="94" t="n">
        <v>0</v>
      </c>
      <c r="AO69" s="28"/>
      <c r="AP69" s="69" t="n">
        <v>0</v>
      </c>
      <c r="AQ69" s="40" t="n">
        <v>1</v>
      </c>
      <c r="AR69" s="40" t="n">
        <v>0</v>
      </c>
      <c r="AS69" s="70" t="n">
        <v>0</v>
      </c>
      <c r="AT69" s="7"/>
    </row>
    <row r="70" customFormat="false" ht="12.75" hidden="false" customHeight="false" outlineLevel="0" collapsed="false">
      <c r="A70" s="31" t="s">
        <v>101</v>
      </c>
      <c r="B70" s="2" t="s">
        <v>102</v>
      </c>
      <c r="C70" s="7"/>
      <c r="D70" s="28" t="n">
        <v>5909</v>
      </c>
      <c r="E70" s="29" t="n">
        <f aca="false">D70-SUM(G70:Y70)</f>
        <v>0</v>
      </c>
      <c r="F70" s="7"/>
      <c r="G70" s="93" t="n">
        <v>3608</v>
      </c>
      <c r="H70" s="28" t="n">
        <v>0</v>
      </c>
      <c r="I70" s="28" t="n">
        <v>0</v>
      </c>
      <c r="J70" s="94" t="n">
        <v>0</v>
      </c>
      <c r="K70" s="28" t="n">
        <v>0</v>
      </c>
      <c r="L70" s="28" t="n">
        <v>0</v>
      </c>
      <c r="M70" s="28" t="n">
        <v>0</v>
      </c>
      <c r="N70" s="28" t="n">
        <v>0</v>
      </c>
      <c r="O70" s="28" t="n">
        <v>0</v>
      </c>
      <c r="P70" s="28" t="n">
        <v>0</v>
      </c>
      <c r="Q70" s="28" t="n">
        <v>0</v>
      </c>
      <c r="R70" s="28" t="n">
        <v>0</v>
      </c>
      <c r="S70" s="28" t="n">
        <v>0</v>
      </c>
      <c r="T70" s="28" t="n">
        <v>0</v>
      </c>
      <c r="U70" s="94" t="n">
        <v>2301</v>
      </c>
      <c r="V70" s="28" t="n">
        <v>0</v>
      </c>
      <c r="W70" s="28" t="n">
        <v>0</v>
      </c>
      <c r="X70" s="28" t="n">
        <v>0</v>
      </c>
      <c r="Y70" s="95" t="n">
        <v>0</v>
      </c>
      <c r="Z70" s="7"/>
      <c r="AA70" s="95" t="n">
        <v>5909</v>
      </c>
      <c r="AB70" s="7"/>
      <c r="AC70" s="29" t="n">
        <v>0</v>
      </c>
      <c r="AD70" s="29" t="n">
        <v>3608</v>
      </c>
      <c r="AE70" s="96" t="n">
        <v>0</v>
      </c>
      <c r="AF70" s="29" t="n">
        <v>0</v>
      </c>
      <c r="AG70" s="97" t="n">
        <v>2301</v>
      </c>
      <c r="AH70" s="96" t="n">
        <v>0</v>
      </c>
      <c r="AI70" s="97" t="n">
        <v>0</v>
      </c>
      <c r="AJ70" s="7"/>
      <c r="AK70" s="28" t="n">
        <v>3608</v>
      </c>
      <c r="AL70" s="28" t="n">
        <v>2301</v>
      </c>
      <c r="AM70" s="28" t="n">
        <v>0</v>
      </c>
      <c r="AN70" s="94" t="n">
        <v>0</v>
      </c>
      <c r="AO70" s="28"/>
      <c r="AP70" s="69" t="n">
        <v>0.610594009138602</v>
      </c>
      <c r="AQ70" s="40" t="n">
        <v>0.389405990861398</v>
      </c>
      <c r="AR70" s="40" t="n">
        <v>0</v>
      </c>
      <c r="AS70" s="70" t="n">
        <v>0</v>
      </c>
      <c r="AT70" s="7"/>
    </row>
    <row r="71" customFormat="false" ht="12.75" hidden="false" customHeight="false" outlineLevel="0" collapsed="false">
      <c r="A71" s="31" t="s">
        <v>103</v>
      </c>
      <c r="B71" s="2" t="s">
        <v>104</v>
      </c>
      <c r="C71" s="7"/>
      <c r="D71" s="28" t="n">
        <v>7161</v>
      </c>
      <c r="E71" s="29" t="n">
        <f aca="false">D71-SUM(G71:Y71)</f>
        <v>0</v>
      </c>
      <c r="F71" s="7"/>
      <c r="G71" s="93" t="n">
        <v>0</v>
      </c>
      <c r="H71" s="28" t="n">
        <v>0</v>
      </c>
      <c r="I71" s="28" t="n">
        <v>4373</v>
      </c>
      <c r="J71" s="94" t="n">
        <v>0</v>
      </c>
      <c r="K71" s="28" t="n">
        <v>0</v>
      </c>
      <c r="L71" s="28" t="n">
        <v>0</v>
      </c>
      <c r="M71" s="28" t="n">
        <v>0</v>
      </c>
      <c r="N71" s="28" t="n">
        <v>0</v>
      </c>
      <c r="O71" s="28" t="n">
        <v>0</v>
      </c>
      <c r="P71" s="28" t="n">
        <v>0</v>
      </c>
      <c r="Q71" s="28" t="n">
        <v>0</v>
      </c>
      <c r="R71" s="28" t="n">
        <v>0</v>
      </c>
      <c r="S71" s="28" t="n">
        <v>1994</v>
      </c>
      <c r="T71" s="28" t="n">
        <v>0</v>
      </c>
      <c r="U71" s="94" t="n">
        <v>794</v>
      </c>
      <c r="V71" s="28" t="n">
        <v>0</v>
      </c>
      <c r="W71" s="28" t="n">
        <v>0</v>
      </c>
      <c r="X71" s="28" t="n">
        <v>0</v>
      </c>
      <c r="Y71" s="95" t="n">
        <v>0</v>
      </c>
      <c r="Z71" s="7"/>
      <c r="AA71" s="95" t="n">
        <v>7161</v>
      </c>
      <c r="AB71" s="7"/>
      <c r="AC71" s="29" t="n">
        <v>4373</v>
      </c>
      <c r="AD71" s="29" t="n">
        <v>0</v>
      </c>
      <c r="AE71" s="96" t="n">
        <v>0</v>
      </c>
      <c r="AF71" s="29" t="n">
        <v>1994</v>
      </c>
      <c r="AG71" s="97" t="n">
        <v>794</v>
      </c>
      <c r="AH71" s="96" t="n">
        <v>0</v>
      </c>
      <c r="AI71" s="97" t="n">
        <v>0</v>
      </c>
      <c r="AJ71" s="7"/>
      <c r="AK71" s="28" t="n">
        <v>4373</v>
      </c>
      <c r="AL71" s="28" t="n">
        <v>2788</v>
      </c>
      <c r="AM71" s="28" t="n">
        <v>0</v>
      </c>
      <c r="AN71" s="94" t="n">
        <v>0</v>
      </c>
      <c r="AO71" s="28"/>
      <c r="AP71" s="69" t="n">
        <v>0.610668900991482</v>
      </c>
      <c r="AQ71" s="40" t="n">
        <v>0.389331099008518</v>
      </c>
      <c r="AR71" s="40" t="n">
        <v>0</v>
      </c>
      <c r="AS71" s="70" t="n">
        <v>0</v>
      </c>
      <c r="AT71" s="7"/>
    </row>
    <row r="72" customFormat="false" ht="12.75" hidden="false" customHeight="false" outlineLevel="0" collapsed="false">
      <c r="A72" s="31" t="s">
        <v>105</v>
      </c>
      <c r="B72" s="2" t="s">
        <v>106</v>
      </c>
      <c r="C72" s="7"/>
      <c r="D72" s="28" t="n">
        <v>10795</v>
      </c>
      <c r="E72" s="29" t="n">
        <f aca="false">D72-SUM(G72:Y72)</f>
        <v>0</v>
      </c>
      <c r="F72" s="7"/>
      <c r="G72" s="93" t="n">
        <v>0</v>
      </c>
      <c r="H72" s="28" t="n">
        <v>0</v>
      </c>
      <c r="I72" s="28" t="n">
        <v>0</v>
      </c>
      <c r="J72" s="94" t="n">
        <v>0</v>
      </c>
      <c r="K72" s="28" t="n">
        <v>0</v>
      </c>
      <c r="L72" s="28" t="n">
        <v>0</v>
      </c>
      <c r="M72" s="28" t="n">
        <v>0</v>
      </c>
      <c r="N72" s="28" t="n">
        <v>0</v>
      </c>
      <c r="O72" s="28" t="n">
        <v>0</v>
      </c>
      <c r="P72" s="28" t="n">
        <v>0</v>
      </c>
      <c r="Q72" s="28" t="n">
        <v>0</v>
      </c>
      <c r="R72" s="28" t="n">
        <v>0</v>
      </c>
      <c r="S72" s="28" t="n">
        <v>0</v>
      </c>
      <c r="T72" s="28" t="n">
        <v>0</v>
      </c>
      <c r="U72" s="94" t="n">
        <v>10795</v>
      </c>
      <c r="V72" s="28" t="n">
        <v>0</v>
      </c>
      <c r="W72" s="28" t="n">
        <v>0</v>
      </c>
      <c r="X72" s="28" t="n">
        <v>0</v>
      </c>
      <c r="Y72" s="95" t="n">
        <v>0</v>
      </c>
      <c r="Z72" s="7"/>
      <c r="AA72" s="95" t="n">
        <v>10795</v>
      </c>
      <c r="AB72" s="7"/>
      <c r="AC72" s="29" t="n">
        <v>0</v>
      </c>
      <c r="AD72" s="29" t="n">
        <v>0</v>
      </c>
      <c r="AE72" s="96" t="n">
        <v>0</v>
      </c>
      <c r="AF72" s="29" t="n">
        <v>0</v>
      </c>
      <c r="AG72" s="97" t="n">
        <v>10795</v>
      </c>
      <c r="AH72" s="96" t="n">
        <v>0</v>
      </c>
      <c r="AI72" s="97" t="n">
        <v>0</v>
      </c>
      <c r="AJ72" s="7"/>
      <c r="AK72" s="28" t="n">
        <v>0</v>
      </c>
      <c r="AL72" s="28" t="n">
        <v>10795</v>
      </c>
      <c r="AM72" s="28" t="n">
        <v>0</v>
      </c>
      <c r="AN72" s="94" t="n">
        <v>0</v>
      </c>
      <c r="AO72" s="28"/>
      <c r="AP72" s="69" t="n">
        <v>0</v>
      </c>
      <c r="AQ72" s="40" t="n">
        <v>1</v>
      </c>
      <c r="AR72" s="40" t="n">
        <v>0</v>
      </c>
      <c r="AS72" s="70" t="n">
        <v>0</v>
      </c>
      <c r="AT72" s="7"/>
    </row>
    <row r="73" customFormat="false" ht="12.75" hidden="false" customHeight="false" outlineLevel="0" collapsed="false">
      <c r="A73" s="31" t="s">
        <v>107</v>
      </c>
      <c r="B73" s="2" t="s">
        <v>106</v>
      </c>
      <c r="C73" s="7"/>
      <c r="D73" s="28" t="n">
        <v>2718</v>
      </c>
      <c r="E73" s="29" t="n">
        <f aca="false">D73-SUM(G73:Y73)</f>
        <v>0</v>
      </c>
      <c r="F73" s="7"/>
      <c r="G73" s="93" t="n">
        <v>1660</v>
      </c>
      <c r="H73" s="28" t="n">
        <v>0</v>
      </c>
      <c r="I73" s="28" t="n">
        <v>0</v>
      </c>
      <c r="J73" s="94" t="n">
        <v>0</v>
      </c>
      <c r="K73" s="28" t="n">
        <v>0</v>
      </c>
      <c r="L73" s="28" t="n">
        <v>0</v>
      </c>
      <c r="M73" s="28" t="n">
        <v>0</v>
      </c>
      <c r="N73" s="28" t="n">
        <v>0</v>
      </c>
      <c r="O73" s="28" t="n">
        <v>0</v>
      </c>
      <c r="P73" s="28" t="n">
        <v>0</v>
      </c>
      <c r="Q73" s="28" t="n">
        <v>0</v>
      </c>
      <c r="R73" s="28" t="n">
        <v>0</v>
      </c>
      <c r="S73" s="28" t="n">
        <v>0</v>
      </c>
      <c r="T73" s="28" t="n">
        <v>0</v>
      </c>
      <c r="U73" s="94" t="n">
        <v>1058</v>
      </c>
      <c r="V73" s="28" t="n">
        <v>0</v>
      </c>
      <c r="W73" s="28" t="n">
        <v>0</v>
      </c>
      <c r="X73" s="28" t="n">
        <v>0</v>
      </c>
      <c r="Y73" s="95" t="n">
        <v>0</v>
      </c>
      <c r="Z73" s="7"/>
      <c r="AA73" s="95" t="n">
        <v>2718</v>
      </c>
      <c r="AB73" s="7"/>
      <c r="AC73" s="29" t="n">
        <v>0</v>
      </c>
      <c r="AD73" s="29" t="n">
        <v>1660</v>
      </c>
      <c r="AE73" s="96" t="n">
        <v>0</v>
      </c>
      <c r="AF73" s="29" t="n">
        <v>0</v>
      </c>
      <c r="AG73" s="97" t="n">
        <v>1058</v>
      </c>
      <c r="AH73" s="96" t="n">
        <v>0</v>
      </c>
      <c r="AI73" s="97" t="n">
        <v>0</v>
      </c>
      <c r="AJ73" s="7"/>
      <c r="AK73" s="28" t="n">
        <v>1660</v>
      </c>
      <c r="AL73" s="28" t="n">
        <v>1058</v>
      </c>
      <c r="AM73" s="28" t="n">
        <v>0</v>
      </c>
      <c r="AN73" s="94" t="n">
        <v>0</v>
      </c>
      <c r="AO73" s="28"/>
      <c r="AP73" s="69" t="n">
        <v>0.610743193524651</v>
      </c>
      <c r="AQ73" s="40" t="n">
        <v>0.38925680647535</v>
      </c>
      <c r="AR73" s="40" t="n">
        <v>0</v>
      </c>
      <c r="AS73" s="70" t="n">
        <v>0</v>
      </c>
      <c r="AT73" s="7"/>
    </row>
    <row r="74" customFormat="false" ht="12.75" hidden="false" customHeight="false" outlineLevel="0" collapsed="false">
      <c r="A74" s="31" t="s">
        <v>108</v>
      </c>
      <c r="B74" s="2" t="s">
        <v>106</v>
      </c>
      <c r="C74" s="7"/>
      <c r="D74" s="28" t="n">
        <v>2786</v>
      </c>
      <c r="E74" s="29" t="n">
        <f aca="false">D74-SUM(G74:Y74)</f>
        <v>0</v>
      </c>
      <c r="F74" s="7"/>
      <c r="G74" s="93" t="n">
        <v>1701</v>
      </c>
      <c r="H74" s="28" t="n">
        <v>0</v>
      </c>
      <c r="I74" s="28" t="n">
        <v>0</v>
      </c>
      <c r="J74" s="94" t="n">
        <v>0</v>
      </c>
      <c r="K74" s="28" t="n">
        <v>0</v>
      </c>
      <c r="L74" s="28" t="n">
        <v>0</v>
      </c>
      <c r="M74" s="28" t="n">
        <v>0</v>
      </c>
      <c r="N74" s="28" t="n">
        <v>0</v>
      </c>
      <c r="O74" s="28" t="n">
        <v>0</v>
      </c>
      <c r="P74" s="28" t="n">
        <v>0</v>
      </c>
      <c r="Q74" s="28" t="n">
        <v>0</v>
      </c>
      <c r="R74" s="28" t="n">
        <v>0</v>
      </c>
      <c r="S74" s="28" t="n">
        <v>0</v>
      </c>
      <c r="T74" s="28" t="n">
        <v>0</v>
      </c>
      <c r="U74" s="94" t="n">
        <v>1085</v>
      </c>
      <c r="V74" s="28" t="n">
        <v>0</v>
      </c>
      <c r="W74" s="28" t="n">
        <v>0</v>
      </c>
      <c r="X74" s="28" t="n">
        <v>0</v>
      </c>
      <c r="Y74" s="95" t="n">
        <v>0</v>
      </c>
      <c r="Z74" s="7"/>
      <c r="AA74" s="95" t="n">
        <v>2786</v>
      </c>
      <c r="AB74" s="7"/>
      <c r="AC74" s="29" t="n">
        <v>0</v>
      </c>
      <c r="AD74" s="29" t="n">
        <v>1701</v>
      </c>
      <c r="AE74" s="96" t="n">
        <v>0</v>
      </c>
      <c r="AF74" s="29" t="n">
        <v>0</v>
      </c>
      <c r="AG74" s="97" t="n">
        <v>1085</v>
      </c>
      <c r="AH74" s="96" t="n">
        <v>0</v>
      </c>
      <c r="AI74" s="97" t="n">
        <v>0</v>
      </c>
      <c r="AJ74" s="7"/>
      <c r="AK74" s="28" t="n">
        <v>1701</v>
      </c>
      <c r="AL74" s="28" t="n">
        <v>1085</v>
      </c>
      <c r="AM74" s="28" t="n">
        <v>0</v>
      </c>
      <c r="AN74" s="94" t="n">
        <v>0</v>
      </c>
      <c r="AO74" s="28"/>
      <c r="AP74" s="69" t="n">
        <v>0.610552763819096</v>
      </c>
      <c r="AQ74" s="40" t="n">
        <v>0.389447236180905</v>
      </c>
      <c r="AR74" s="40" t="n">
        <v>0</v>
      </c>
      <c r="AS74" s="70" t="n">
        <v>0</v>
      </c>
      <c r="AT74" s="7"/>
    </row>
    <row r="75" customFormat="false" ht="12.75" hidden="false" customHeight="false" outlineLevel="0" collapsed="false">
      <c r="A75" s="31" t="s">
        <v>109</v>
      </c>
      <c r="B75" s="2" t="s">
        <v>106</v>
      </c>
      <c r="C75" s="7"/>
      <c r="D75" s="28" t="n">
        <v>2651</v>
      </c>
      <c r="E75" s="29" t="n">
        <f aca="false">D75-SUM(G75:Y75)</f>
        <v>0</v>
      </c>
      <c r="F75" s="7"/>
      <c r="G75" s="93" t="n">
        <v>1619</v>
      </c>
      <c r="H75" s="28" t="n">
        <v>0</v>
      </c>
      <c r="I75" s="28" t="n">
        <v>0</v>
      </c>
      <c r="J75" s="94" t="n">
        <v>0</v>
      </c>
      <c r="K75" s="28" t="n">
        <v>0</v>
      </c>
      <c r="L75" s="28" t="n">
        <v>0</v>
      </c>
      <c r="M75" s="28" t="n">
        <v>0</v>
      </c>
      <c r="N75" s="28" t="n">
        <v>0</v>
      </c>
      <c r="O75" s="28" t="n">
        <v>0</v>
      </c>
      <c r="P75" s="28" t="n">
        <v>0</v>
      </c>
      <c r="Q75" s="28" t="n">
        <v>0</v>
      </c>
      <c r="R75" s="28" t="n">
        <v>0</v>
      </c>
      <c r="S75" s="28" t="n">
        <v>0</v>
      </c>
      <c r="T75" s="28" t="n">
        <v>0</v>
      </c>
      <c r="U75" s="94" t="n">
        <v>1032</v>
      </c>
      <c r="V75" s="28" t="n">
        <v>0</v>
      </c>
      <c r="W75" s="28" t="n">
        <v>0</v>
      </c>
      <c r="X75" s="28" t="n">
        <v>0</v>
      </c>
      <c r="Y75" s="95" t="n">
        <v>0</v>
      </c>
      <c r="Z75" s="7"/>
      <c r="AA75" s="95" t="n">
        <v>2651</v>
      </c>
      <c r="AB75" s="7"/>
      <c r="AC75" s="29" t="n">
        <v>0</v>
      </c>
      <c r="AD75" s="29" t="n">
        <v>1619</v>
      </c>
      <c r="AE75" s="96" t="n">
        <v>0</v>
      </c>
      <c r="AF75" s="29" t="n">
        <v>0</v>
      </c>
      <c r="AG75" s="97" t="n">
        <v>1032</v>
      </c>
      <c r="AH75" s="96" t="n">
        <v>0</v>
      </c>
      <c r="AI75" s="97" t="n">
        <v>0</v>
      </c>
      <c r="AJ75" s="7"/>
      <c r="AK75" s="28" t="n">
        <v>1619</v>
      </c>
      <c r="AL75" s="28" t="n">
        <v>1032</v>
      </c>
      <c r="AM75" s="28" t="n">
        <v>0</v>
      </c>
      <c r="AN75" s="94" t="n">
        <v>0</v>
      </c>
      <c r="AO75" s="28"/>
      <c r="AP75" s="69" t="n">
        <v>0.610712938513768</v>
      </c>
      <c r="AQ75" s="40" t="n">
        <v>0.389287061486232</v>
      </c>
      <c r="AR75" s="40" t="n">
        <v>0</v>
      </c>
      <c r="AS75" s="70" t="n">
        <v>0</v>
      </c>
      <c r="AT75" s="7"/>
    </row>
    <row r="76" customFormat="false" ht="12.75" hidden="false" customHeight="false" outlineLevel="0" collapsed="false">
      <c r="A76" s="31" t="s">
        <v>110</v>
      </c>
      <c r="B76" s="2" t="s">
        <v>23</v>
      </c>
      <c r="C76" s="7"/>
      <c r="D76" s="28" t="n">
        <v>7664</v>
      </c>
      <c r="E76" s="29" t="n">
        <f aca="false">D76-SUM(G76:Y76)</f>
        <v>0</v>
      </c>
      <c r="F76" s="7"/>
      <c r="G76" s="93" t="n">
        <v>4681</v>
      </c>
      <c r="H76" s="28" t="n">
        <v>0</v>
      </c>
      <c r="I76" s="28" t="n">
        <v>0</v>
      </c>
      <c r="J76" s="94" t="n">
        <v>0</v>
      </c>
      <c r="K76" s="28" t="n">
        <v>0</v>
      </c>
      <c r="L76" s="28" t="n">
        <v>0</v>
      </c>
      <c r="M76" s="28" t="n">
        <v>0</v>
      </c>
      <c r="N76" s="28" t="n">
        <v>0</v>
      </c>
      <c r="O76" s="28" t="n">
        <v>0</v>
      </c>
      <c r="P76" s="28" t="n">
        <v>2983</v>
      </c>
      <c r="Q76" s="28" t="n">
        <v>0</v>
      </c>
      <c r="R76" s="28" t="n">
        <v>0</v>
      </c>
      <c r="S76" s="28" t="n">
        <v>0</v>
      </c>
      <c r="T76" s="28" t="n">
        <v>0</v>
      </c>
      <c r="U76" s="94" t="n">
        <v>0</v>
      </c>
      <c r="V76" s="28" t="n">
        <v>0</v>
      </c>
      <c r="W76" s="28" t="n">
        <v>0</v>
      </c>
      <c r="X76" s="28" t="n">
        <v>0</v>
      </c>
      <c r="Y76" s="95" t="n">
        <v>0</v>
      </c>
      <c r="Z76" s="7"/>
      <c r="AA76" s="95" t="n">
        <v>7664</v>
      </c>
      <c r="AB76" s="7"/>
      <c r="AC76" s="29" t="n">
        <v>0</v>
      </c>
      <c r="AD76" s="29" t="n">
        <v>4681</v>
      </c>
      <c r="AE76" s="96" t="n">
        <v>0</v>
      </c>
      <c r="AF76" s="29" t="n">
        <v>2983</v>
      </c>
      <c r="AG76" s="97" t="n">
        <v>0</v>
      </c>
      <c r="AH76" s="96" t="n">
        <v>0</v>
      </c>
      <c r="AI76" s="97" t="n">
        <v>0</v>
      </c>
      <c r="AJ76" s="7"/>
      <c r="AK76" s="28" t="n">
        <v>4681</v>
      </c>
      <c r="AL76" s="28" t="n">
        <v>2983</v>
      </c>
      <c r="AM76" s="28" t="n">
        <v>0</v>
      </c>
      <c r="AN76" s="94" t="n">
        <v>0</v>
      </c>
      <c r="AO76" s="28"/>
      <c r="AP76" s="69" t="n">
        <v>0.610777661795407</v>
      </c>
      <c r="AQ76" s="40" t="n">
        <v>0.389222338204593</v>
      </c>
      <c r="AR76" s="40" t="n">
        <v>0</v>
      </c>
      <c r="AS76" s="70" t="n">
        <v>0</v>
      </c>
      <c r="AT76" s="7"/>
    </row>
    <row r="77" customFormat="false" ht="12.75" hidden="false" customHeight="false" outlineLevel="0" collapsed="false">
      <c r="A77" s="31" t="s">
        <v>111</v>
      </c>
      <c r="B77" s="2" t="s">
        <v>23</v>
      </c>
      <c r="C77" s="7"/>
      <c r="D77" s="28" t="n">
        <v>12796</v>
      </c>
      <c r="E77" s="29" t="n">
        <f aca="false">D77-SUM(G77:Y77)</f>
        <v>0</v>
      </c>
      <c r="F77" s="7"/>
      <c r="G77" s="93" t="n">
        <v>0</v>
      </c>
      <c r="H77" s="28" t="n">
        <v>0</v>
      </c>
      <c r="I77" s="28" t="n">
        <v>0</v>
      </c>
      <c r="J77" s="94" t="n">
        <v>0</v>
      </c>
      <c r="K77" s="28" t="n">
        <v>0</v>
      </c>
      <c r="L77" s="28" t="n">
        <v>0</v>
      </c>
      <c r="M77" s="28" t="n">
        <v>0</v>
      </c>
      <c r="N77" s="28" t="n">
        <v>0</v>
      </c>
      <c r="O77" s="28" t="n">
        <v>0</v>
      </c>
      <c r="P77" s="28" t="n">
        <v>12796</v>
      </c>
      <c r="Q77" s="28" t="n">
        <v>0</v>
      </c>
      <c r="R77" s="28" t="n">
        <v>0</v>
      </c>
      <c r="S77" s="28" t="n">
        <v>0</v>
      </c>
      <c r="T77" s="28" t="n">
        <v>0</v>
      </c>
      <c r="U77" s="94" t="n">
        <v>0</v>
      </c>
      <c r="V77" s="28" t="n">
        <v>0</v>
      </c>
      <c r="W77" s="28" t="n">
        <v>0</v>
      </c>
      <c r="X77" s="28" t="n">
        <v>0</v>
      </c>
      <c r="Y77" s="95" t="n">
        <v>0</v>
      </c>
      <c r="Z77" s="7"/>
      <c r="AA77" s="95" t="n">
        <v>12796</v>
      </c>
      <c r="AB77" s="7"/>
      <c r="AC77" s="29" t="n">
        <v>0</v>
      </c>
      <c r="AD77" s="29" t="n">
        <v>0</v>
      </c>
      <c r="AE77" s="96" t="n">
        <v>0</v>
      </c>
      <c r="AF77" s="29" t="n">
        <v>12796</v>
      </c>
      <c r="AG77" s="97" t="n">
        <v>0</v>
      </c>
      <c r="AH77" s="96" t="n">
        <v>0</v>
      </c>
      <c r="AI77" s="97" t="n">
        <v>0</v>
      </c>
      <c r="AJ77" s="7"/>
      <c r="AK77" s="28" t="n">
        <v>0</v>
      </c>
      <c r="AL77" s="28" t="n">
        <v>12796</v>
      </c>
      <c r="AM77" s="28" t="n">
        <v>0</v>
      </c>
      <c r="AN77" s="94" t="n">
        <v>0</v>
      </c>
      <c r="AO77" s="28"/>
      <c r="AP77" s="69" t="n">
        <v>0</v>
      </c>
      <c r="AQ77" s="40" t="n">
        <v>1</v>
      </c>
      <c r="AR77" s="40" t="n">
        <v>0</v>
      </c>
      <c r="AS77" s="70" t="n">
        <v>0</v>
      </c>
      <c r="AT77" s="7"/>
    </row>
    <row r="78" customFormat="false" ht="12.75" hidden="false" customHeight="false" outlineLevel="0" collapsed="false">
      <c r="A78" s="31" t="s">
        <v>112</v>
      </c>
      <c r="B78" s="2" t="s">
        <v>113</v>
      </c>
      <c r="C78" s="7"/>
      <c r="D78" s="28" t="n">
        <v>2665</v>
      </c>
      <c r="E78" s="29" t="n">
        <f aca="false">D78-SUM(G78:Y78)</f>
        <v>0</v>
      </c>
      <c r="F78" s="7"/>
      <c r="G78" s="93" t="n">
        <v>0</v>
      </c>
      <c r="H78" s="28" t="n">
        <v>0</v>
      </c>
      <c r="I78" s="28" t="n">
        <v>0</v>
      </c>
      <c r="J78" s="94" t="n">
        <v>0</v>
      </c>
      <c r="K78" s="28" t="n">
        <v>0</v>
      </c>
      <c r="L78" s="28" t="n">
        <v>0</v>
      </c>
      <c r="M78" s="28" t="n">
        <v>0</v>
      </c>
      <c r="N78" s="28" t="n">
        <v>0</v>
      </c>
      <c r="O78" s="28" t="n">
        <v>0</v>
      </c>
      <c r="P78" s="28" t="n">
        <v>0</v>
      </c>
      <c r="Q78" s="28" t="n">
        <v>0</v>
      </c>
      <c r="R78" s="28" t="n">
        <v>0</v>
      </c>
      <c r="S78" s="28" t="n">
        <v>0</v>
      </c>
      <c r="T78" s="28" t="n">
        <v>0</v>
      </c>
      <c r="U78" s="94" t="n">
        <v>2665</v>
      </c>
      <c r="V78" s="28" t="n">
        <v>0</v>
      </c>
      <c r="W78" s="28" t="n">
        <v>0</v>
      </c>
      <c r="X78" s="28" t="n">
        <v>0</v>
      </c>
      <c r="Y78" s="95" t="n">
        <v>0</v>
      </c>
      <c r="Z78" s="7"/>
      <c r="AA78" s="95" t="n">
        <v>2665</v>
      </c>
      <c r="AB78" s="7"/>
      <c r="AC78" s="29" t="n">
        <v>0</v>
      </c>
      <c r="AD78" s="29" t="n">
        <v>0</v>
      </c>
      <c r="AE78" s="96" t="n">
        <v>0</v>
      </c>
      <c r="AF78" s="29" t="n">
        <v>0</v>
      </c>
      <c r="AG78" s="97" t="n">
        <v>2665</v>
      </c>
      <c r="AH78" s="96" t="n">
        <v>0</v>
      </c>
      <c r="AI78" s="97" t="n">
        <v>0</v>
      </c>
      <c r="AJ78" s="7"/>
      <c r="AK78" s="28" t="n">
        <v>0</v>
      </c>
      <c r="AL78" s="28" t="n">
        <v>2665</v>
      </c>
      <c r="AM78" s="28" t="n">
        <v>0</v>
      </c>
      <c r="AN78" s="94" t="n">
        <v>0</v>
      </c>
      <c r="AO78" s="28"/>
      <c r="AP78" s="69" t="n">
        <v>0</v>
      </c>
      <c r="AQ78" s="40" t="n">
        <v>1</v>
      </c>
      <c r="AR78" s="40" t="n">
        <v>0</v>
      </c>
      <c r="AS78" s="70" t="n">
        <v>0</v>
      </c>
      <c r="AT78" s="7"/>
    </row>
    <row r="79" customFormat="false" ht="12.75" hidden="false" customHeight="false" outlineLevel="0" collapsed="false">
      <c r="A79" s="31" t="s">
        <v>114</v>
      </c>
      <c r="B79" s="2" t="s">
        <v>115</v>
      </c>
      <c r="C79" s="7"/>
      <c r="D79" s="28" t="n">
        <v>4866</v>
      </c>
      <c r="E79" s="29" t="n">
        <f aca="false">D79-SUM(G79:Y79)</f>
        <v>0</v>
      </c>
      <c r="F79" s="7"/>
      <c r="G79" s="93" t="n">
        <v>0</v>
      </c>
      <c r="H79" s="28" t="n">
        <v>0</v>
      </c>
      <c r="I79" s="28" t="n">
        <v>0</v>
      </c>
      <c r="J79" s="94" t="n">
        <v>0</v>
      </c>
      <c r="K79" s="28" t="n">
        <v>4866</v>
      </c>
      <c r="L79" s="28" t="n">
        <v>0</v>
      </c>
      <c r="M79" s="28" t="n">
        <v>0</v>
      </c>
      <c r="N79" s="28" t="n">
        <v>0</v>
      </c>
      <c r="O79" s="28" t="n">
        <v>0</v>
      </c>
      <c r="P79" s="28" t="n">
        <v>0</v>
      </c>
      <c r="Q79" s="28" t="n">
        <v>0</v>
      </c>
      <c r="R79" s="28" t="n">
        <v>0</v>
      </c>
      <c r="S79" s="28" t="n">
        <v>0</v>
      </c>
      <c r="T79" s="28" t="n">
        <v>0</v>
      </c>
      <c r="U79" s="94" t="n">
        <v>0</v>
      </c>
      <c r="V79" s="28" t="n">
        <v>0</v>
      </c>
      <c r="W79" s="28" t="n">
        <v>0</v>
      </c>
      <c r="X79" s="28" t="n">
        <v>0</v>
      </c>
      <c r="Y79" s="95" t="n">
        <v>0</v>
      </c>
      <c r="Z79" s="7"/>
      <c r="AA79" s="95" t="n">
        <v>4866</v>
      </c>
      <c r="AB79" s="7"/>
      <c r="AC79" s="29" t="n">
        <v>0</v>
      </c>
      <c r="AD79" s="29" t="n">
        <v>0</v>
      </c>
      <c r="AE79" s="96" t="n">
        <v>0</v>
      </c>
      <c r="AF79" s="29" t="n">
        <v>4866</v>
      </c>
      <c r="AG79" s="97" t="n">
        <v>0</v>
      </c>
      <c r="AH79" s="96" t="n">
        <v>0</v>
      </c>
      <c r="AI79" s="97" t="n">
        <v>0</v>
      </c>
      <c r="AJ79" s="7"/>
      <c r="AK79" s="28" t="n">
        <v>0</v>
      </c>
      <c r="AL79" s="28" t="n">
        <v>4866</v>
      </c>
      <c r="AM79" s="28" t="n">
        <v>0</v>
      </c>
      <c r="AN79" s="94" t="n">
        <v>0</v>
      </c>
      <c r="AO79" s="28"/>
      <c r="AP79" s="69" t="n">
        <v>0</v>
      </c>
      <c r="AQ79" s="40" t="n">
        <v>1</v>
      </c>
      <c r="AR79" s="40" t="n">
        <v>0</v>
      </c>
      <c r="AS79" s="70" t="n">
        <v>0</v>
      </c>
      <c r="AT79" s="7"/>
    </row>
    <row r="80" customFormat="false" ht="12.75" hidden="false" customHeight="false" outlineLevel="0" collapsed="false">
      <c r="A80" s="31" t="s">
        <v>116</v>
      </c>
      <c r="B80" s="2" t="s">
        <v>115</v>
      </c>
      <c r="C80" s="7"/>
      <c r="D80" s="28" t="n">
        <v>15000</v>
      </c>
      <c r="E80" s="29" t="n">
        <f aca="false">D80-SUM(G80:Y80)</f>
        <v>0</v>
      </c>
      <c r="F80" s="7"/>
      <c r="G80" s="93" t="n">
        <v>0</v>
      </c>
      <c r="H80" s="28" t="n">
        <v>0</v>
      </c>
      <c r="I80" s="28" t="n">
        <v>0</v>
      </c>
      <c r="J80" s="94" t="n">
        <v>0</v>
      </c>
      <c r="K80" s="28" t="n">
        <v>15000</v>
      </c>
      <c r="L80" s="28" t="n">
        <v>0</v>
      </c>
      <c r="M80" s="28" t="n">
        <v>0</v>
      </c>
      <c r="N80" s="28" t="n">
        <v>0</v>
      </c>
      <c r="O80" s="28" t="n">
        <v>0</v>
      </c>
      <c r="P80" s="28" t="n">
        <v>0</v>
      </c>
      <c r="Q80" s="28" t="n">
        <v>0</v>
      </c>
      <c r="R80" s="28" t="n">
        <v>0</v>
      </c>
      <c r="S80" s="28" t="n">
        <v>0</v>
      </c>
      <c r="T80" s="28" t="n">
        <v>0</v>
      </c>
      <c r="U80" s="94" t="n">
        <v>0</v>
      </c>
      <c r="V80" s="28" t="n">
        <v>0</v>
      </c>
      <c r="W80" s="28" t="n">
        <v>0</v>
      </c>
      <c r="X80" s="28" t="n">
        <v>0</v>
      </c>
      <c r="Y80" s="95" t="n">
        <v>0</v>
      </c>
      <c r="Z80" s="7"/>
      <c r="AA80" s="95" t="n">
        <v>15000</v>
      </c>
      <c r="AB80" s="7"/>
      <c r="AC80" s="29" t="n">
        <v>0</v>
      </c>
      <c r="AD80" s="29" t="n">
        <v>0</v>
      </c>
      <c r="AE80" s="96" t="n">
        <v>0</v>
      </c>
      <c r="AF80" s="29" t="n">
        <v>15000</v>
      </c>
      <c r="AG80" s="97" t="n">
        <v>0</v>
      </c>
      <c r="AH80" s="96" t="n">
        <v>0</v>
      </c>
      <c r="AI80" s="97" t="n">
        <v>0</v>
      </c>
      <c r="AJ80" s="7"/>
      <c r="AK80" s="28" t="n">
        <v>0</v>
      </c>
      <c r="AL80" s="28" t="n">
        <v>15000</v>
      </c>
      <c r="AM80" s="28" t="n">
        <v>0</v>
      </c>
      <c r="AN80" s="94" t="n">
        <v>0</v>
      </c>
      <c r="AO80" s="28"/>
      <c r="AP80" s="69" t="n">
        <v>0</v>
      </c>
      <c r="AQ80" s="40" t="n">
        <v>1</v>
      </c>
      <c r="AR80" s="40" t="n">
        <v>0</v>
      </c>
      <c r="AS80" s="70" t="n">
        <v>0</v>
      </c>
      <c r="AT80" s="7"/>
    </row>
    <row r="81" customFormat="false" ht="12.75" hidden="false" customHeight="false" outlineLevel="0" collapsed="false">
      <c r="A81" s="31" t="s">
        <v>117</v>
      </c>
      <c r="B81" s="2" t="s">
        <v>115</v>
      </c>
      <c r="C81" s="7"/>
      <c r="D81" s="28" t="n">
        <v>22000</v>
      </c>
      <c r="E81" s="29" t="n">
        <f aca="false">D81-SUM(G81:Y81)</f>
        <v>0</v>
      </c>
      <c r="F81" s="7"/>
      <c r="G81" s="93" t="n">
        <v>13437</v>
      </c>
      <c r="H81" s="28" t="n">
        <v>0</v>
      </c>
      <c r="I81" s="28" t="n">
        <v>0</v>
      </c>
      <c r="J81" s="94" t="n">
        <v>0</v>
      </c>
      <c r="K81" s="28" t="n">
        <v>8563</v>
      </c>
      <c r="L81" s="28" t="n">
        <v>0</v>
      </c>
      <c r="M81" s="28" t="n">
        <v>0</v>
      </c>
      <c r="N81" s="28" t="n">
        <v>0</v>
      </c>
      <c r="O81" s="28" t="n">
        <v>0</v>
      </c>
      <c r="P81" s="28" t="n">
        <v>0</v>
      </c>
      <c r="Q81" s="28" t="n">
        <v>0</v>
      </c>
      <c r="R81" s="28" t="n">
        <v>0</v>
      </c>
      <c r="S81" s="28" t="n">
        <v>0</v>
      </c>
      <c r="T81" s="28" t="n">
        <v>0</v>
      </c>
      <c r="U81" s="94" t="n">
        <v>0</v>
      </c>
      <c r="V81" s="28" t="n">
        <v>0</v>
      </c>
      <c r="W81" s="28" t="n">
        <v>0</v>
      </c>
      <c r="X81" s="28" t="n">
        <v>0</v>
      </c>
      <c r="Y81" s="95" t="n">
        <v>0</v>
      </c>
      <c r="Z81" s="7"/>
      <c r="AA81" s="95" t="n">
        <v>22000</v>
      </c>
      <c r="AB81" s="7"/>
      <c r="AC81" s="29" t="n">
        <v>0</v>
      </c>
      <c r="AD81" s="29" t="n">
        <v>13437</v>
      </c>
      <c r="AE81" s="96" t="n">
        <v>0</v>
      </c>
      <c r="AF81" s="29" t="n">
        <v>8563</v>
      </c>
      <c r="AG81" s="97" t="n">
        <v>0</v>
      </c>
      <c r="AH81" s="96" t="n">
        <v>0</v>
      </c>
      <c r="AI81" s="97" t="n">
        <v>0</v>
      </c>
      <c r="AJ81" s="7"/>
      <c r="AK81" s="28" t="n">
        <v>13437</v>
      </c>
      <c r="AL81" s="28" t="n">
        <v>8563</v>
      </c>
      <c r="AM81" s="28" t="n">
        <v>0</v>
      </c>
      <c r="AN81" s="94" t="n">
        <v>0</v>
      </c>
      <c r="AO81" s="28"/>
      <c r="AP81" s="69" t="n">
        <v>0.610772727272727</v>
      </c>
      <c r="AQ81" s="40" t="n">
        <v>0.389227272727273</v>
      </c>
      <c r="AR81" s="40" t="n">
        <v>0</v>
      </c>
      <c r="AS81" s="70" t="n">
        <v>0</v>
      </c>
      <c r="AT81" s="7"/>
    </row>
    <row r="82" customFormat="false" ht="12.75" hidden="false" customHeight="false" outlineLevel="0" collapsed="false">
      <c r="A82" s="31" t="s">
        <v>118</v>
      </c>
      <c r="B82" s="2" t="s">
        <v>115</v>
      </c>
      <c r="C82" s="7"/>
      <c r="D82" s="28" t="n">
        <v>53969</v>
      </c>
      <c r="E82" s="29" t="n">
        <f aca="false">D82-SUM(G82:Y82)</f>
        <v>0</v>
      </c>
      <c r="F82" s="7"/>
      <c r="G82" s="93" t="n">
        <v>0</v>
      </c>
      <c r="H82" s="28" t="n">
        <v>0</v>
      </c>
      <c r="I82" s="28" t="n">
        <v>0</v>
      </c>
      <c r="J82" s="94" t="n">
        <v>0</v>
      </c>
      <c r="K82" s="28" t="n">
        <v>53969</v>
      </c>
      <c r="L82" s="28" t="n">
        <v>0</v>
      </c>
      <c r="M82" s="28" t="n">
        <v>0</v>
      </c>
      <c r="N82" s="28" t="n">
        <v>0</v>
      </c>
      <c r="O82" s="28" t="n">
        <v>0</v>
      </c>
      <c r="P82" s="28" t="n">
        <v>0</v>
      </c>
      <c r="Q82" s="28" t="n">
        <v>0</v>
      </c>
      <c r="R82" s="28" t="n">
        <v>0</v>
      </c>
      <c r="S82" s="28" t="n">
        <v>0</v>
      </c>
      <c r="T82" s="28" t="n">
        <v>0</v>
      </c>
      <c r="U82" s="94" t="n">
        <v>0</v>
      </c>
      <c r="V82" s="28" t="n">
        <v>0</v>
      </c>
      <c r="W82" s="28" t="n">
        <v>0</v>
      </c>
      <c r="X82" s="28" t="n">
        <v>0</v>
      </c>
      <c r="Y82" s="95" t="n">
        <v>0</v>
      </c>
      <c r="Z82" s="7"/>
      <c r="AA82" s="95" t="n">
        <v>53969</v>
      </c>
      <c r="AB82" s="7"/>
      <c r="AC82" s="29" t="n">
        <v>0</v>
      </c>
      <c r="AD82" s="29" t="n">
        <v>0</v>
      </c>
      <c r="AE82" s="96" t="n">
        <v>0</v>
      </c>
      <c r="AF82" s="29" t="n">
        <v>53969</v>
      </c>
      <c r="AG82" s="97" t="n">
        <v>0</v>
      </c>
      <c r="AH82" s="96" t="n">
        <v>0</v>
      </c>
      <c r="AI82" s="97" t="n">
        <v>0</v>
      </c>
      <c r="AJ82" s="7"/>
      <c r="AK82" s="28" t="n">
        <v>0</v>
      </c>
      <c r="AL82" s="28" t="n">
        <v>53969</v>
      </c>
      <c r="AM82" s="28" t="n">
        <v>0</v>
      </c>
      <c r="AN82" s="94" t="n">
        <v>0</v>
      </c>
      <c r="AO82" s="28"/>
      <c r="AP82" s="69" t="n">
        <v>0</v>
      </c>
      <c r="AQ82" s="40" t="n">
        <v>1</v>
      </c>
      <c r="AR82" s="40" t="n">
        <v>0</v>
      </c>
      <c r="AS82" s="70" t="n">
        <v>0</v>
      </c>
      <c r="AT82" s="7"/>
    </row>
    <row r="83" customFormat="false" ht="12.75" hidden="false" customHeight="false" outlineLevel="0" collapsed="false">
      <c r="A83" s="31" t="s">
        <v>119</v>
      </c>
      <c r="B83" s="2" t="s">
        <v>115</v>
      </c>
      <c r="C83" s="7"/>
      <c r="D83" s="28" t="n">
        <v>19877</v>
      </c>
      <c r="E83" s="29" t="n">
        <f aca="false">D83-SUM(G83:Y83)</f>
        <v>0</v>
      </c>
      <c r="F83" s="7"/>
      <c r="G83" s="93" t="n">
        <v>0</v>
      </c>
      <c r="H83" s="28" t="n">
        <v>0</v>
      </c>
      <c r="I83" s="28" t="n">
        <v>0</v>
      </c>
      <c r="J83" s="94" t="n">
        <v>0</v>
      </c>
      <c r="K83" s="28" t="n">
        <v>19877</v>
      </c>
      <c r="L83" s="28" t="n">
        <v>0</v>
      </c>
      <c r="M83" s="28" t="n">
        <v>0</v>
      </c>
      <c r="N83" s="28" t="n">
        <v>0</v>
      </c>
      <c r="O83" s="28" t="n">
        <v>0</v>
      </c>
      <c r="P83" s="28" t="n">
        <v>0</v>
      </c>
      <c r="Q83" s="28" t="n">
        <v>0</v>
      </c>
      <c r="R83" s="28" t="n">
        <v>0</v>
      </c>
      <c r="S83" s="28" t="n">
        <v>0</v>
      </c>
      <c r="T83" s="28" t="n">
        <v>0</v>
      </c>
      <c r="U83" s="94" t="n">
        <v>0</v>
      </c>
      <c r="V83" s="28" t="n">
        <v>0</v>
      </c>
      <c r="W83" s="28" t="n">
        <v>0</v>
      </c>
      <c r="X83" s="28" t="n">
        <v>0</v>
      </c>
      <c r="Y83" s="95" t="n">
        <v>0</v>
      </c>
      <c r="Z83" s="7"/>
      <c r="AA83" s="95" t="n">
        <v>19877</v>
      </c>
      <c r="AB83" s="7"/>
      <c r="AC83" s="29" t="n">
        <v>0</v>
      </c>
      <c r="AD83" s="29" t="n">
        <v>0</v>
      </c>
      <c r="AE83" s="96" t="n">
        <v>0</v>
      </c>
      <c r="AF83" s="29" t="n">
        <v>19877</v>
      </c>
      <c r="AG83" s="97" t="n">
        <v>0</v>
      </c>
      <c r="AH83" s="96" t="n">
        <v>0</v>
      </c>
      <c r="AI83" s="97" t="n">
        <v>0</v>
      </c>
      <c r="AJ83" s="7"/>
      <c r="AK83" s="28" t="n">
        <v>0</v>
      </c>
      <c r="AL83" s="28" t="n">
        <v>19877</v>
      </c>
      <c r="AM83" s="28" t="n">
        <v>0</v>
      </c>
      <c r="AN83" s="94" t="n">
        <v>0</v>
      </c>
      <c r="AO83" s="28"/>
      <c r="AP83" s="69" t="n">
        <v>0</v>
      </c>
      <c r="AQ83" s="40" t="n">
        <v>1</v>
      </c>
      <c r="AR83" s="40" t="n">
        <v>0</v>
      </c>
      <c r="AS83" s="70" t="n">
        <v>0</v>
      </c>
      <c r="AT83" s="7"/>
    </row>
    <row r="84" customFormat="false" ht="12.75" hidden="false" customHeight="false" outlineLevel="0" collapsed="false">
      <c r="A84" s="31" t="s">
        <v>120</v>
      </c>
      <c r="B84" s="2" t="s">
        <v>115</v>
      </c>
      <c r="C84" s="7"/>
      <c r="D84" s="28" t="n">
        <v>57089</v>
      </c>
      <c r="E84" s="29" t="n">
        <f aca="false">D84-SUM(G84:Y84)</f>
        <v>0</v>
      </c>
      <c r="F84" s="7"/>
      <c r="G84" s="93" t="n">
        <v>0</v>
      </c>
      <c r="H84" s="28" t="n">
        <v>0</v>
      </c>
      <c r="I84" s="28" t="n">
        <v>0</v>
      </c>
      <c r="J84" s="94" t="n">
        <v>0</v>
      </c>
      <c r="K84" s="28" t="n">
        <v>57089</v>
      </c>
      <c r="L84" s="28" t="n">
        <v>0</v>
      </c>
      <c r="M84" s="28" t="n">
        <v>0</v>
      </c>
      <c r="N84" s="28" t="n">
        <v>0</v>
      </c>
      <c r="O84" s="28" t="n">
        <v>0</v>
      </c>
      <c r="P84" s="28" t="n">
        <v>0</v>
      </c>
      <c r="Q84" s="28" t="n">
        <v>0</v>
      </c>
      <c r="R84" s="28" t="n">
        <v>0</v>
      </c>
      <c r="S84" s="28" t="n">
        <v>0</v>
      </c>
      <c r="T84" s="28" t="n">
        <v>0</v>
      </c>
      <c r="U84" s="94" t="n">
        <v>0</v>
      </c>
      <c r="V84" s="28" t="n">
        <v>0</v>
      </c>
      <c r="W84" s="28" t="n">
        <v>0</v>
      </c>
      <c r="X84" s="28" t="n">
        <v>0</v>
      </c>
      <c r="Y84" s="95" t="n">
        <v>0</v>
      </c>
      <c r="Z84" s="7"/>
      <c r="AA84" s="95" t="n">
        <v>57089</v>
      </c>
      <c r="AB84" s="7"/>
      <c r="AC84" s="29" t="n">
        <v>0</v>
      </c>
      <c r="AD84" s="29" t="n">
        <v>0</v>
      </c>
      <c r="AE84" s="96" t="n">
        <v>0</v>
      </c>
      <c r="AF84" s="29" t="n">
        <v>57089</v>
      </c>
      <c r="AG84" s="97" t="n">
        <v>0</v>
      </c>
      <c r="AH84" s="96" t="n">
        <v>0</v>
      </c>
      <c r="AI84" s="97" t="n">
        <v>0</v>
      </c>
      <c r="AJ84" s="7"/>
      <c r="AK84" s="28" t="n">
        <v>0</v>
      </c>
      <c r="AL84" s="28" t="n">
        <v>57089</v>
      </c>
      <c r="AM84" s="28" t="n">
        <v>0</v>
      </c>
      <c r="AN84" s="94" t="n">
        <v>0</v>
      </c>
      <c r="AO84" s="28"/>
      <c r="AP84" s="69" t="n">
        <v>0</v>
      </c>
      <c r="AQ84" s="40" t="n">
        <v>1</v>
      </c>
      <c r="AR84" s="40" t="n">
        <v>0</v>
      </c>
      <c r="AS84" s="70" t="n">
        <v>0</v>
      </c>
      <c r="AT84" s="7"/>
    </row>
    <row r="85" customFormat="false" ht="12.75" hidden="false" customHeight="false" outlineLevel="0" collapsed="false">
      <c r="A85" s="31" t="s">
        <v>121</v>
      </c>
      <c r="B85" s="2" t="s">
        <v>115</v>
      </c>
      <c r="C85" s="7"/>
      <c r="D85" s="28" t="n">
        <v>41125</v>
      </c>
      <c r="E85" s="29" t="n">
        <f aca="false">D85-SUM(G85:Y85)</f>
        <v>0</v>
      </c>
      <c r="F85" s="7"/>
      <c r="G85" s="93" t="n">
        <v>25119</v>
      </c>
      <c r="H85" s="28" t="n">
        <v>0</v>
      </c>
      <c r="I85" s="28" t="n">
        <v>0</v>
      </c>
      <c r="J85" s="94" t="n">
        <v>0</v>
      </c>
      <c r="K85" s="28" t="n">
        <v>16006</v>
      </c>
      <c r="L85" s="28" t="n">
        <v>0</v>
      </c>
      <c r="M85" s="28" t="n">
        <v>0</v>
      </c>
      <c r="N85" s="28" t="n">
        <v>0</v>
      </c>
      <c r="O85" s="28" t="n">
        <v>0</v>
      </c>
      <c r="P85" s="28" t="n">
        <v>0</v>
      </c>
      <c r="Q85" s="28" t="n">
        <v>0</v>
      </c>
      <c r="R85" s="28" t="n">
        <v>0</v>
      </c>
      <c r="S85" s="28" t="n">
        <v>0</v>
      </c>
      <c r="T85" s="28" t="n">
        <v>0</v>
      </c>
      <c r="U85" s="94" t="n">
        <v>0</v>
      </c>
      <c r="V85" s="28" t="n">
        <v>0</v>
      </c>
      <c r="W85" s="28" t="n">
        <v>0</v>
      </c>
      <c r="X85" s="28" t="n">
        <v>0</v>
      </c>
      <c r="Y85" s="95" t="n">
        <v>0</v>
      </c>
      <c r="Z85" s="7"/>
      <c r="AA85" s="95" t="n">
        <v>41125</v>
      </c>
      <c r="AB85" s="7"/>
      <c r="AC85" s="29" t="n">
        <v>0</v>
      </c>
      <c r="AD85" s="29" t="n">
        <v>25119</v>
      </c>
      <c r="AE85" s="96" t="n">
        <v>0</v>
      </c>
      <c r="AF85" s="29" t="n">
        <v>16006</v>
      </c>
      <c r="AG85" s="97" t="n">
        <v>0</v>
      </c>
      <c r="AH85" s="96" t="n">
        <v>0</v>
      </c>
      <c r="AI85" s="97" t="n">
        <v>0</v>
      </c>
      <c r="AJ85" s="7"/>
      <c r="AK85" s="28" t="n">
        <v>25119</v>
      </c>
      <c r="AL85" s="28" t="n">
        <v>16006</v>
      </c>
      <c r="AM85" s="28" t="n">
        <v>0</v>
      </c>
      <c r="AN85" s="94" t="n">
        <v>0</v>
      </c>
      <c r="AO85" s="28"/>
      <c r="AP85" s="69" t="n">
        <v>0.610796352583587</v>
      </c>
      <c r="AQ85" s="40" t="n">
        <v>0.389203647416413</v>
      </c>
      <c r="AR85" s="40" t="n">
        <v>0</v>
      </c>
      <c r="AS85" s="70" t="n">
        <v>0</v>
      </c>
      <c r="AT85" s="7"/>
    </row>
    <row r="86" customFormat="false" ht="12.75" hidden="false" customHeight="false" outlineLevel="0" collapsed="false">
      <c r="A86" s="31" t="s">
        <v>122</v>
      </c>
      <c r="B86" s="2" t="s">
        <v>115</v>
      </c>
      <c r="C86" s="7"/>
      <c r="D86" s="28" t="n">
        <v>17064</v>
      </c>
      <c r="E86" s="29" t="n">
        <f aca="false">D86-SUM(G86:Y86)</f>
        <v>0</v>
      </c>
      <c r="F86" s="7"/>
      <c r="G86" s="93" t="n">
        <v>10422</v>
      </c>
      <c r="H86" s="28" t="n">
        <v>0</v>
      </c>
      <c r="I86" s="28" t="n">
        <v>0</v>
      </c>
      <c r="J86" s="94" t="n">
        <v>0</v>
      </c>
      <c r="K86" s="28" t="n">
        <v>6642</v>
      </c>
      <c r="L86" s="28" t="n">
        <v>0</v>
      </c>
      <c r="M86" s="28" t="n">
        <v>0</v>
      </c>
      <c r="N86" s="28" t="n">
        <v>0</v>
      </c>
      <c r="O86" s="28" t="n">
        <v>0</v>
      </c>
      <c r="P86" s="28" t="n">
        <v>0</v>
      </c>
      <c r="Q86" s="28" t="n">
        <v>0</v>
      </c>
      <c r="R86" s="28" t="n">
        <v>0</v>
      </c>
      <c r="S86" s="28" t="n">
        <v>0</v>
      </c>
      <c r="T86" s="28" t="n">
        <v>0</v>
      </c>
      <c r="U86" s="94" t="n">
        <v>0</v>
      </c>
      <c r="V86" s="28" t="n">
        <v>0</v>
      </c>
      <c r="W86" s="28" t="n">
        <v>0</v>
      </c>
      <c r="X86" s="28" t="n">
        <v>0</v>
      </c>
      <c r="Y86" s="95" t="n">
        <v>0</v>
      </c>
      <c r="Z86" s="7"/>
      <c r="AA86" s="95" t="n">
        <v>17064</v>
      </c>
      <c r="AB86" s="7"/>
      <c r="AC86" s="29" t="n">
        <v>0</v>
      </c>
      <c r="AD86" s="29" t="n">
        <v>10422</v>
      </c>
      <c r="AE86" s="96" t="n">
        <v>0</v>
      </c>
      <c r="AF86" s="29" t="n">
        <v>6642</v>
      </c>
      <c r="AG86" s="97" t="n">
        <v>0</v>
      </c>
      <c r="AH86" s="96" t="n">
        <v>0</v>
      </c>
      <c r="AI86" s="97" t="n">
        <v>0</v>
      </c>
      <c r="AJ86" s="7"/>
      <c r="AK86" s="28" t="n">
        <v>10422</v>
      </c>
      <c r="AL86" s="28" t="n">
        <v>6642</v>
      </c>
      <c r="AM86" s="28" t="n">
        <v>0</v>
      </c>
      <c r="AN86" s="94" t="n">
        <v>0</v>
      </c>
      <c r="AO86" s="28"/>
      <c r="AP86" s="69" t="n">
        <v>0.610759493670886</v>
      </c>
      <c r="AQ86" s="40" t="n">
        <v>0.389240506329114</v>
      </c>
      <c r="AR86" s="40" t="n">
        <v>0</v>
      </c>
      <c r="AS86" s="70" t="n">
        <v>0</v>
      </c>
      <c r="AT86" s="7"/>
    </row>
    <row r="87" customFormat="false" ht="12.75" hidden="false" customHeight="false" outlineLevel="0" collapsed="false">
      <c r="A87" s="31" t="s">
        <v>123</v>
      </c>
      <c r="B87" s="2" t="s">
        <v>124</v>
      </c>
      <c r="C87" s="7"/>
      <c r="D87" s="28" t="n">
        <v>1832</v>
      </c>
      <c r="E87" s="29" t="n">
        <f aca="false">D87-SUM(G87:Y87)</f>
        <v>0</v>
      </c>
      <c r="F87" s="7"/>
      <c r="G87" s="93" t="n">
        <v>0</v>
      </c>
      <c r="H87" s="28" t="n">
        <v>0</v>
      </c>
      <c r="I87" s="28" t="n">
        <v>0</v>
      </c>
      <c r="J87" s="94" t="n">
        <v>0</v>
      </c>
      <c r="K87" s="28" t="n">
        <v>0</v>
      </c>
      <c r="L87" s="28" t="n">
        <v>0</v>
      </c>
      <c r="M87" s="28" t="n">
        <v>0</v>
      </c>
      <c r="N87" s="28" t="n">
        <v>0</v>
      </c>
      <c r="O87" s="28" t="n">
        <v>0</v>
      </c>
      <c r="P87" s="28" t="n">
        <v>0</v>
      </c>
      <c r="Q87" s="28" t="n">
        <v>0</v>
      </c>
      <c r="R87" s="28" t="n">
        <v>0</v>
      </c>
      <c r="S87" s="28" t="n">
        <v>0</v>
      </c>
      <c r="T87" s="28" t="n">
        <v>0</v>
      </c>
      <c r="U87" s="94" t="n">
        <v>1832</v>
      </c>
      <c r="V87" s="28" t="n">
        <v>0</v>
      </c>
      <c r="W87" s="28" t="n">
        <v>0</v>
      </c>
      <c r="X87" s="28" t="n">
        <v>0</v>
      </c>
      <c r="Y87" s="95" t="n">
        <v>0</v>
      </c>
      <c r="Z87" s="7"/>
      <c r="AA87" s="95" t="n">
        <v>1832</v>
      </c>
      <c r="AB87" s="7"/>
      <c r="AC87" s="29" t="n">
        <v>0</v>
      </c>
      <c r="AD87" s="29" t="n">
        <v>0</v>
      </c>
      <c r="AE87" s="96" t="n">
        <v>0</v>
      </c>
      <c r="AF87" s="29" t="n">
        <v>0</v>
      </c>
      <c r="AG87" s="97" t="n">
        <v>1832</v>
      </c>
      <c r="AH87" s="96" t="n">
        <v>0</v>
      </c>
      <c r="AI87" s="97" t="n">
        <v>0</v>
      </c>
      <c r="AJ87" s="7"/>
      <c r="AK87" s="28" t="n">
        <v>0</v>
      </c>
      <c r="AL87" s="28" t="n">
        <v>1832</v>
      </c>
      <c r="AM87" s="28" t="n">
        <v>0</v>
      </c>
      <c r="AN87" s="94" t="n">
        <v>0</v>
      </c>
      <c r="AO87" s="28"/>
      <c r="AP87" s="69" t="n">
        <v>0</v>
      </c>
      <c r="AQ87" s="40" t="n">
        <v>1</v>
      </c>
      <c r="AR87" s="40" t="n">
        <v>0</v>
      </c>
      <c r="AS87" s="70" t="n">
        <v>0</v>
      </c>
      <c r="AT87" s="7"/>
    </row>
    <row r="88" customFormat="false" ht="12.75" hidden="false" customHeight="false" outlineLevel="0" collapsed="false">
      <c r="A88" s="31" t="s">
        <v>125</v>
      </c>
      <c r="B88" s="2" t="s">
        <v>126</v>
      </c>
      <c r="C88" s="7"/>
      <c r="D88" s="28" t="n">
        <v>132990</v>
      </c>
      <c r="E88" s="29" t="n">
        <f aca="false">D88-SUM(G88:Y88)</f>
        <v>0</v>
      </c>
      <c r="F88" s="7"/>
      <c r="G88" s="93" t="n">
        <v>50690</v>
      </c>
      <c r="H88" s="28" t="n">
        <v>30539</v>
      </c>
      <c r="I88" s="28" t="n">
        <v>0</v>
      </c>
      <c r="J88" s="94" t="n">
        <v>0</v>
      </c>
      <c r="K88" s="28" t="n">
        <v>0</v>
      </c>
      <c r="L88" s="28" t="n">
        <v>0</v>
      </c>
      <c r="M88" s="28" t="n">
        <v>0</v>
      </c>
      <c r="N88" s="28" t="n">
        <v>0</v>
      </c>
      <c r="O88" s="28" t="n">
        <v>0</v>
      </c>
      <c r="P88" s="28" t="n">
        <v>0</v>
      </c>
      <c r="Q88" s="28" t="n">
        <v>0</v>
      </c>
      <c r="R88" s="28" t="n">
        <v>0</v>
      </c>
      <c r="S88" s="28" t="n">
        <v>0</v>
      </c>
      <c r="T88" s="28" t="n">
        <v>0</v>
      </c>
      <c r="U88" s="94" t="n">
        <v>51761</v>
      </c>
      <c r="V88" s="28" t="n">
        <v>0</v>
      </c>
      <c r="W88" s="28" t="n">
        <v>0</v>
      </c>
      <c r="X88" s="28" t="n">
        <v>0</v>
      </c>
      <c r="Y88" s="95" t="n">
        <v>0</v>
      </c>
      <c r="Z88" s="7"/>
      <c r="AA88" s="95" t="n">
        <v>132990</v>
      </c>
      <c r="AB88" s="7"/>
      <c r="AC88" s="29" t="n">
        <v>30539</v>
      </c>
      <c r="AD88" s="29" t="n">
        <v>50690</v>
      </c>
      <c r="AE88" s="96" t="n">
        <v>0</v>
      </c>
      <c r="AF88" s="29" t="n">
        <v>0</v>
      </c>
      <c r="AG88" s="97" t="n">
        <v>51761</v>
      </c>
      <c r="AH88" s="96" t="n">
        <v>0</v>
      </c>
      <c r="AI88" s="97" t="n">
        <v>0</v>
      </c>
      <c r="AJ88" s="7"/>
      <c r="AK88" s="28" t="n">
        <v>81229</v>
      </c>
      <c r="AL88" s="28" t="n">
        <v>51761</v>
      </c>
      <c r="AM88" s="28" t="n">
        <v>0</v>
      </c>
      <c r="AN88" s="94" t="n">
        <v>0</v>
      </c>
      <c r="AO88" s="28"/>
      <c r="AP88" s="69" t="n">
        <v>0.610790284983833</v>
      </c>
      <c r="AQ88" s="40" t="n">
        <v>0.389209715016167</v>
      </c>
      <c r="AR88" s="40" t="n">
        <v>0</v>
      </c>
      <c r="AS88" s="70" t="n">
        <v>0</v>
      </c>
      <c r="AT88" s="7"/>
    </row>
    <row r="89" customFormat="false" ht="12.75" hidden="false" customHeight="false" outlineLevel="0" collapsed="false">
      <c r="A89" s="31" t="s">
        <v>127</v>
      </c>
      <c r="B89" s="2" t="s">
        <v>128</v>
      </c>
      <c r="C89" s="7"/>
      <c r="D89" s="28" t="n">
        <v>10000</v>
      </c>
      <c r="E89" s="29" t="n">
        <f aca="false">D89-SUM(G89:Y89)</f>
        <v>0</v>
      </c>
      <c r="F89" s="7"/>
      <c r="G89" s="93" t="n">
        <v>6107</v>
      </c>
      <c r="H89" s="28" t="n">
        <v>0</v>
      </c>
      <c r="I89" s="28" t="n">
        <v>0</v>
      </c>
      <c r="J89" s="94" t="n">
        <v>0</v>
      </c>
      <c r="K89" s="28" t="n">
        <v>0</v>
      </c>
      <c r="L89" s="28" t="n">
        <v>0</v>
      </c>
      <c r="M89" s="28" t="n">
        <v>0</v>
      </c>
      <c r="N89" s="28" t="n">
        <v>0</v>
      </c>
      <c r="O89" s="28" t="n">
        <v>0</v>
      </c>
      <c r="P89" s="28" t="n">
        <v>0</v>
      </c>
      <c r="Q89" s="28" t="n">
        <v>0</v>
      </c>
      <c r="R89" s="28" t="n">
        <v>0</v>
      </c>
      <c r="S89" s="28" t="n">
        <v>0</v>
      </c>
      <c r="T89" s="28" t="n">
        <v>0</v>
      </c>
      <c r="U89" s="94" t="n">
        <v>3893</v>
      </c>
      <c r="V89" s="28" t="n">
        <v>0</v>
      </c>
      <c r="W89" s="28" t="n">
        <v>0</v>
      </c>
      <c r="X89" s="28" t="n">
        <v>0</v>
      </c>
      <c r="Y89" s="95" t="n">
        <v>0</v>
      </c>
      <c r="Z89" s="7"/>
      <c r="AA89" s="95" t="n">
        <v>10000</v>
      </c>
      <c r="AB89" s="7"/>
      <c r="AC89" s="29" t="n">
        <v>0</v>
      </c>
      <c r="AD89" s="29" t="n">
        <v>6107</v>
      </c>
      <c r="AE89" s="96" t="n">
        <v>0</v>
      </c>
      <c r="AF89" s="29" t="n">
        <v>0</v>
      </c>
      <c r="AG89" s="97" t="n">
        <v>3893</v>
      </c>
      <c r="AH89" s="96" t="n">
        <v>0</v>
      </c>
      <c r="AI89" s="97" t="n">
        <v>0</v>
      </c>
      <c r="AJ89" s="7"/>
      <c r="AK89" s="28" t="n">
        <v>6107</v>
      </c>
      <c r="AL89" s="28" t="n">
        <v>3893</v>
      </c>
      <c r="AM89" s="28" t="n">
        <v>0</v>
      </c>
      <c r="AN89" s="94" t="n">
        <v>0</v>
      </c>
      <c r="AO89" s="28"/>
      <c r="AP89" s="69" t="n">
        <v>0.6107</v>
      </c>
      <c r="AQ89" s="40" t="n">
        <v>0.3893</v>
      </c>
      <c r="AR89" s="40" t="n">
        <v>0</v>
      </c>
      <c r="AS89" s="70" t="n">
        <v>0</v>
      </c>
      <c r="AT89" s="7"/>
    </row>
    <row r="90" customFormat="false" ht="12.75" hidden="false" customHeight="false" outlineLevel="0" collapsed="false">
      <c r="A90" s="31" t="s">
        <v>129</v>
      </c>
      <c r="B90" s="2" t="s">
        <v>130</v>
      </c>
      <c r="C90" s="7"/>
      <c r="D90" s="28" t="n">
        <v>12796</v>
      </c>
      <c r="E90" s="29" t="n">
        <f aca="false">D90-SUM(G90:Y90)</f>
        <v>0</v>
      </c>
      <c r="F90" s="7"/>
      <c r="G90" s="93" t="n">
        <v>7815</v>
      </c>
      <c r="H90" s="28" t="n">
        <v>0</v>
      </c>
      <c r="I90" s="28" t="n">
        <v>0</v>
      </c>
      <c r="J90" s="94" t="n">
        <v>0</v>
      </c>
      <c r="K90" s="28" t="n">
        <v>0</v>
      </c>
      <c r="L90" s="28" t="n">
        <v>0</v>
      </c>
      <c r="M90" s="28" t="n">
        <v>0</v>
      </c>
      <c r="N90" s="28" t="n">
        <v>0</v>
      </c>
      <c r="O90" s="28" t="n">
        <v>0</v>
      </c>
      <c r="P90" s="28" t="n">
        <v>0</v>
      </c>
      <c r="Q90" s="28" t="n">
        <v>0</v>
      </c>
      <c r="R90" s="28" t="n">
        <v>0</v>
      </c>
      <c r="S90" s="28" t="n">
        <v>0</v>
      </c>
      <c r="T90" s="28" t="n">
        <v>0</v>
      </c>
      <c r="U90" s="94" t="n">
        <v>4981</v>
      </c>
      <c r="V90" s="28" t="n">
        <v>0</v>
      </c>
      <c r="W90" s="28" t="n">
        <v>0</v>
      </c>
      <c r="X90" s="28" t="n">
        <v>0</v>
      </c>
      <c r="Y90" s="95" t="n">
        <v>0</v>
      </c>
      <c r="Z90" s="7"/>
      <c r="AA90" s="95" t="n">
        <v>12796</v>
      </c>
      <c r="AB90" s="7"/>
      <c r="AC90" s="29" t="n">
        <v>0</v>
      </c>
      <c r="AD90" s="29" t="n">
        <v>7815</v>
      </c>
      <c r="AE90" s="96" t="n">
        <v>0</v>
      </c>
      <c r="AF90" s="29" t="n">
        <v>0</v>
      </c>
      <c r="AG90" s="97" t="n">
        <v>4981</v>
      </c>
      <c r="AH90" s="96" t="n">
        <v>0</v>
      </c>
      <c r="AI90" s="97" t="n">
        <v>0</v>
      </c>
      <c r="AJ90" s="7"/>
      <c r="AK90" s="28" t="n">
        <v>7815</v>
      </c>
      <c r="AL90" s="28" t="n">
        <v>4981</v>
      </c>
      <c r="AM90" s="28" t="n">
        <v>0</v>
      </c>
      <c r="AN90" s="94" t="n">
        <v>0</v>
      </c>
      <c r="AO90" s="28"/>
      <c r="AP90" s="69" t="n">
        <v>0.610737730540794</v>
      </c>
      <c r="AQ90" s="40" t="n">
        <v>0.389262269459206</v>
      </c>
      <c r="AR90" s="40" t="n">
        <v>0</v>
      </c>
      <c r="AS90" s="70" t="n">
        <v>0</v>
      </c>
      <c r="AT90" s="7"/>
    </row>
    <row r="91" customFormat="false" ht="12.75" hidden="false" customHeight="false" outlineLevel="0" collapsed="false">
      <c r="A91" s="31" t="s">
        <v>131</v>
      </c>
      <c r="B91" s="2" t="s">
        <v>130</v>
      </c>
      <c r="C91" s="7"/>
      <c r="D91" s="28" t="n">
        <v>7664</v>
      </c>
      <c r="E91" s="29" t="n">
        <f aca="false">D91-SUM(G91:Y91)</f>
        <v>0</v>
      </c>
      <c r="F91" s="7"/>
      <c r="G91" s="93" t="n">
        <v>4681</v>
      </c>
      <c r="H91" s="28" t="n">
        <v>0</v>
      </c>
      <c r="I91" s="28" t="n">
        <v>0</v>
      </c>
      <c r="J91" s="94" t="n">
        <v>0</v>
      </c>
      <c r="K91" s="28" t="n">
        <v>0</v>
      </c>
      <c r="L91" s="28" t="n">
        <v>0</v>
      </c>
      <c r="M91" s="28" t="n">
        <v>0</v>
      </c>
      <c r="N91" s="28" t="n">
        <v>0</v>
      </c>
      <c r="O91" s="28" t="n">
        <v>0</v>
      </c>
      <c r="P91" s="28" t="n">
        <v>0</v>
      </c>
      <c r="Q91" s="28" t="n">
        <v>0</v>
      </c>
      <c r="R91" s="28" t="n">
        <v>0</v>
      </c>
      <c r="S91" s="28" t="n">
        <v>0</v>
      </c>
      <c r="T91" s="28" t="n">
        <v>0</v>
      </c>
      <c r="U91" s="94" t="n">
        <v>2983</v>
      </c>
      <c r="V91" s="28" t="n">
        <v>0</v>
      </c>
      <c r="W91" s="28" t="n">
        <v>0</v>
      </c>
      <c r="X91" s="28" t="n">
        <v>0</v>
      </c>
      <c r="Y91" s="95" t="n">
        <v>0</v>
      </c>
      <c r="Z91" s="7"/>
      <c r="AA91" s="95" t="n">
        <v>7664</v>
      </c>
      <c r="AB91" s="7"/>
      <c r="AC91" s="29" t="n">
        <v>0</v>
      </c>
      <c r="AD91" s="29" t="n">
        <v>4681</v>
      </c>
      <c r="AE91" s="96" t="n">
        <v>0</v>
      </c>
      <c r="AF91" s="29" t="n">
        <v>0</v>
      </c>
      <c r="AG91" s="97" t="n">
        <v>2983</v>
      </c>
      <c r="AH91" s="96" t="n">
        <v>0</v>
      </c>
      <c r="AI91" s="97" t="n">
        <v>0</v>
      </c>
      <c r="AJ91" s="7"/>
      <c r="AK91" s="28" t="n">
        <v>4681</v>
      </c>
      <c r="AL91" s="28" t="n">
        <v>2983</v>
      </c>
      <c r="AM91" s="28" t="n">
        <v>0</v>
      </c>
      <c r="AN91" s="94" t="n">
        <v>0</v>
      </c>
      <c r="AO91" s="28"/>
      <c r="AP91" s="69" t="n">
        <v>0.610777661795407</v>
      </c>
      <c r="AQ91" s="40" t="n">
        <v>0.389222338204593</v>
      </c>
      <c r="AR91" s="40" t="n">
        <v>0</v>
      </c>
      <c r="AS91" s="70" t="n">
        <v>0</v>
      </c>
      <c r="AT91" s="7"/>
    </row>
    <row r="92" customFormat="false" ht="12.75" hidden="false" customHeight="false" outlineLevel="0" collapsed="false">
      <c r="A92" s="31" t="s">
        <v>132</v>
      </c>
      <c r="B92" s="2" t="s">
        <v>133</v>
      </c>
      <c r="C92" s="7"/>
      <c r="D92" s="28" t="n">
        <v>3690</v>
      </c>
      <c r="E92" s="29" t="n">
        <f aca="false">D92-SUM(G92:Y92)</f>
        <v>0</v>
      </c>
      <c r="F92" s="7"/>
      <c r="G92" s="93" t="n">
        <v>0</v>
      </c>
      <c r="H92" s="28" t="n">
        <v>0</v>
      </c>
      <c r="I92" s="28" t="n">
        <v>0</v>
      </c>
      <c r="J92" s="94" t="n">
        <v>0</v>
      </c>
      <c r="K92" s="28" t="n">
        <v>3690</v>
      </c>
      <c r="L92" s="28" t="n">
        <v>0</v>
      </c>
      <c r="M92" s="28" t="n">
        <v>0</v>
      </c>
      <c r="N92" s="28" t="n">
        <v>0</v>
      </c>
      <c r="O92" s="28" t="n">
        <v>0</v>
      </c>
      <c r="P92" s="28" t="n">
        <v>0</v>
      </c>
      <c r="Q92" s="28" t="n">
        <v>0</v>
      </c>
      <c r="R92" s="28" t="n">
        <v>0</v>
      </c>
      <c r="S92" s="28" t="n">
        <v>0</v>
      </c>
      <c r="T92" s="28" t="n">
        <v>0</v>
      </c>
      <c r="U92" s="94" t="n">
        <v>0</v>
      </c>
      <c r="V92" s="28" t="n">
        <v>0</v>
      </c>
      <c r="W92" s="28" t="n">
        <v>0</v>
      </c>
      <c r="X92" s="28" t="n">
        <v>0</v>
      </c>
      <c r="Y92" s="95" t="n">
        <v>0</v>
      </c>
      <c r="Z92" s="7"/>
      <c r="AA92" s="95" t="n">
        <v>3690</v>
      </c>
      <c r="AB92" s="7"/>
      <c r="AC92" s="29" t="n">
        <v>0</v>
      </c>
      <c r="AD92" s="29" t="n">
        <v>0</v>
      </c>
      <c r="AE92" s="96" t="n">
        <v>0</v>
      </c>
      <c r="AF92" s="29" t="n">
        <v>3690</v>
      </c>
      <c r="AG92" s="97" t="n">
        <v>0</v>
      </c>
      <c r="AH92" s="96" t="n">
        <v>0</v>
      </c>
      <c r="AI92" s="97" t="n">
        <v>0</v>
      </c>
      <c r="AJ92" s="7"/>
      <c r="AK92" s="28" t="n">
        <v>0</v>
      </c>
      <c r="AL92" s="28" t="n">
        <v>3690</v>
      </c>
      <c r="AM92" s="28" t="n">
        <v>0</v>
      </c>
      <c r="AN92" s="94" t="n">
        <v>0</v>
      </c>
      <c r="AO92" s="28"/>
      <c r="AP92" s="69" t="n">
        <v>0</v>
      </c>
      <c r="AQ92" s="40" t="n">
        <v>1</v>
      </c>
      <c r="AR92" s="40" t="n">
        <v>0</v>
      </c>
      <c r="AS92" s="70" t="n">
        <v>0</v>
      </c>
      <c r="AT92" s="7"/>
    </row>
    <row r="93" customFormat="false" ht="12.75" hidden="false" customHeight="false" outlineLevel="0" collapsed="false">
      <c r="A93" s="31" t="s">
        <v>134</v>
      </c>
      <c r="B93" s="2" t="s">
        <v>135</v>
      </c>
      <c r="C93" s="7"/>
      <c r="D93" s="28" t="n">
        <v>10230</v>
      </c>
      <c r="E93" s="29" t="n">
        <f aca="false">D93-SUM(G93:Y93)</f>
        <v>0</v>
      </c>
      <c r="F93" s="7"/>
      <c r="G93" s="93" t="n">
        <v>6248</v>
      </c>
      <c r="H93" s="28" t="n">
        <v>0</v>
      </c>
      <c r="I93" s="28" t="n">
        <v>0</v>
      </c>
      <c r="J93" s="94" t="n">
        <v>0</v>
      </c>
      <c r="K93" s="28" t="n">
        <v>0</v>
      </c>
      <c r="L93" s="28" t="n">
        <v>0</v>
      </c>
      <c r="M93" s="28" t="n">
        <v>0</v>
      </c>
      <c r="N93" s="28" t="n">
        <v>0</v>
      </c>
      <c r="O93" s="28" t="n">
        <v>0</v>
      </c>
      <c r="P93" s="28" t="n">
        <v>0</v>
      </c>
      <c r="Q93" s="28" t="n">
        <v>0</v>
      </c>
      <c r="R93" s="28" t="n">
        <v>0</v>
      </c>
      <c r="S93" s="28" t="n">
        <v>0</v>
      </c>
      <c r="T93" s="28" t="n">
        <v>0</v>
      </c>
      <c r="U93" s="94" t="n">
        <v>3982</v>
      </c>
      <c r="V93" s="28" t="n">
        <v>0</v>
      </c>
      <c r="W93" s="28" t="n">
        <v>0</v>
      </c>
      <c r="X93" s="28" t="n">
        <v>0</v>
      </c>
      <c r="Y93" s="95" t="n">
        <v>0</v>
      </c>
      <c r="Z93" s="7"/>
      <c r="AA93" s="95" t="n">
        <v>10230</v>
      </c>
      <c r="AB93" s="7"/>
      <c r="AC93" s="29" t="n">
        <v>0</v>
      </c>
      <c r="AD93" s="29" t="n">
        <v>6248</v>
      </c>
      <c r="AE93" s="96" t="n">
        <v>0</v>
      </c>
      <c r="AF93" s="29" t="n">
        <v>0</v>
      </c>
      <c r="AG93" s="97" t="n">
        <v>3982</v>
      </c>
      <c r="AH93" s="96" t="n">
        <v>0</v>
      </c>
      <c r="AI93" s="97" t="n">
        <v>0</v>
      </c>
      <c r="AJ93" s="7"/>
      <c r="AK93" s="28" t="n">
        <v>6248</v>
      </c>
      <c r="AL93" s="28" t="n">
        <v>3982</v>
      </c>
      <c r="AM93" s="28" t="n">
        <v>0</v>
      </c>
      <c r="AN93" s="94" t="n">
        <v>0</v>
      </c>
      <c r="AO93" s="28"/>
      <c r="AP93" s="69" t="n">
        <v>0.610752688172043</v>
      </c>
      <c r="AQ93" s="40" t="n">
        <v>0.389247311827957</v>
      </c>
      <c r="AR93" s="40" t="n">
        <v>0</v>
      </c>
      <c r="AS93" s="70" t="n">
        <v>0</v>
      </c>
      <c r="AT93" s="7"/>
    </row>
    <row r="94" customFormat="false" ht="12.75" hidden="false" customHeight="false" outlineLevel="0" collapsed="false">
      <c r="A94" s="31" t="s">
        <v>136</v>
      </c>
      <c r="B94" s="2" t="s">
        <v>137</v>
      </c>
      <c r="C94" s="7"/>
      <c r="D94" s="28" t="n">
        <v>3075</v>
      </c>
      <c r="E94" s="29" t="n">
        <f aca="false">D94-SUM(G94:Y94)</f>
        <v>0</v>
      </c>
      <c r="F94" s="7"/>
      <c r="G94" s="93" t="n">
        <v>0</v>
      </c>
      <c r="H94" s="28" t="n">
        <v>0</v>
      </c>
      <c r="I94" s="28" t="n">
        <v>0</v>
      </c>
      <c r="J94" s="94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94" t="n">
        <v>3075</v>
      </c>
      <c r="V94" s="28" t="n">
        <v>0</v>
      </c>
      <c r="W94" s="28" t="n">
        <v>0</v>
      </c>
      <c r="X94" s="28" t="n">
        <v>0</v>
      </c>
      <c r="Y94" s="95" t="n">
        <v>0</v>
      </c>
      <c r="Z94" s="7"/>
      <c r="AA94" s="95" t="n">
        <v>3075</v>
      </c>
      <c r="AB94" s="7"/>
      <c r="AC94" s="29" t="n">
        <v>0</v>
      </c>
      <c r="AD94" s="29" t="n">
        <v>0</v>
      </c>
      <c r="AE94" s="96" t="n">
        <v>0</v>
      </c>
      <c r="AF94" s="29" t="n">
        <v>0</v>
      </c>
      <c r="AG94" s="97" t="n">
        <v>3075</v>
      </c>
      <c r="AH94" s="96" t="n">
        <v>0</v>
      </c>
      <c r="AI94" s="97" t="n">
        <v>0</v>
      </c>
      <c r="AJ94" s="7"/>
      <c r="AK94" s="28" t="n">
        <v>0</v>
      </c>
      <c r="AL94" s="28" t="n">
        <v>3075</v>
      </c>
      <c r="AM94" s="28" t="n">
        <v>0</v>
      </c>
      <c r="AN94" s="94" t="n">
        <v>0</v>
      </c>
      <c r="AO94" s="28"/>
      <c r="AP94" s="69" t="n">
        <v>0</v>
      </c>
      <c r="AQ94" s="40" t="n">
        <v>1</v>
      </c>
      <c r="AR94" s="40" t="n">
        <v>0</v>
      </c>
      <c r="AS94" s="70" t="n">
        <v>0</v>
      </c>
      <c r="AT94" s="7"/>
    </row>
    <row r="95" customFormat="false" ht="12.75" hidden="false" customHeight="false" outlineLevel="0" collapsed="false">
      <c r="A95" s="31" t="s">
        <v>138</v>
      </c>
      <c r="B95" s="2" t="s">
        <v>139</v>
      </c>
      <c r="C95" s="7"/>
      <c r="D95" s="28" t="n">
        <v>524</v>
      </c>
      <c r="E95" s="29" t="n">
        <f aca="false">D95-SUM(G95:Y95)</f>
        <v>0</v>
      </c>
      <c r="F95" s="7"/>
      <c r="G95" s="93" t="n">
        <v>0</v>
      </c>
      <c r="H95" s="28" t="n">
        <v>0</v>
      </c>
      <c r="I95" s="28" t="n">
        <v>0</v>
      </c>
      <c r="J95" s="94" t="n">
        <v>0</v>
      </c>
      <c r="K95" s="28" t="n">
        <v>0</v>
      </c>
      <c r="L95" s="28" t="n">
        <v>0</v>
      </c>
      <c r="M95" s="28" t="n">
        <v>0</v>
      </c>
      <c r="N95" s="28" t="n">
        <v>0</v>
      </c>
      <c r="O95" s="28" t="n">
        <v>0</v>
      </c>
      <c r="P95" s="28" t="n">
        <v>0</v>
      </c>
      <c r="Q95" s="28" t="n">
        <v>0</v>
      </c>
      <c r="R95" s="28" t="n">
        <v>0</v>
      </c>
      <c r="S95" s="28" t="n">
        <v>0</v>
      </c>
      <c r="T95" s="28" t="n">
        <v>0</v>
      </c>
      <c r="U95" s="94" t="n">
        <v>524</v>
      </c>
      <c r="V95" s="28" t="n">
        <v>0</v>
      </c>
      <c r="W95" s="28" t="n">
        <v>0</v>
      </c>
      <c r="X95" s="28" t="n">
        <v>0</v>
      </c>
      <c r="Y95" s="95" t="n">
        <v>0</v>
      </c>
      <c r="Z95" s="7"/>
      <c r="AA95" s="95" t="n">
        <v>524</v>
      </c>
      <c r="AB95" s="7"/>
      <c r="AC95" s="29" t="n">
        <v>0</v>
      </c>
      <c r="AD95" s="29" t="n">
        <v>0</v>
      </c>
      <c r="AE95" s="96" t="n">
        <v>0</v>
      </c>
      <c r="AF95" s="29" t="n">
        <v>0</v>
      </c>
      <c r="AG95" s="97" t="n">
        <v>524</v>
      </c>
      <c r="AH95" s="96" t="n">
        <v>0</v>
      </c>
      <c r="AI95" s="97" t="n">
        <v>0</v>
      </c>
      <c r="AJ95" s="7"/>
      <c r="AK95" s="28" t="n">
        <v>0</v>
      </c>
      <c r="AL95" s="28" t="n">
        <v>524</v>
      </c>
      <c r="AM95" s="28" t="n">
        <v>0</v>
      </c>
      <c r="AN95" s="94" t="n">
        <v>0</v>
      </c>
      <c r="AO95" s="28"/>
      <c r="AP95" s="69" t="n">
        <v>0</v>
      </c>
      <c r="AQ95" s="40" t="n">
        <v>1</v>
      </c>
      <c r="AR95" s="40" t="n">
        <v>0</v>
      </c>
      <c r="AS95" s="70" t="n">
        <v>0</v>
      </c>
      <c r="AT95" s="7"/>
    </row>
    <row r="96" customFormat="false" ht="12.75" hidden="false" customHeight="false" outlineLevel="0" collapsed="false">
      <c r="A96" s="31" t="s">
        <v>140</v>
      </c>
      <c r="B96" s="2" t="s">
        <v>139</v>
      </c>
      <c r="C96" s="7"/>
      <c r="D96" s="28" t="n">
        <v>1231</v>
      </c>
      <c r="E96" s="29" t="n">
        <f aca="false">D96-SUM(G96:Y96)</f>
        <v>0</v>
      </c>
      <c r="F96" s="7"/>
      <c r="G96" s="93" t="n">
        <v>0</v>
      </c>
      <c r="H96" s="28" t="n">
        <v>0</v>
      </c>
      <c r="I96" s="28" t="n">
        <v>0</v>
      </c>
      <c r="J96" s="94" t="n">
        <v>0</v>
      </c>
      <c r="K96" s="28" t="n">
        <v>0</v>
      </c>
      <c r="L96" s="28" t="n">
        <v>0</v>
      </c>
      <c r="M96" s="28" t="n">
        <v>0</v>
      </c>
      <c r="N96" s="28" t="n">
        <v>0</v>
      </c>
      <c r="O96" s="28" t="n">
        <v>0</v>
      </c>
      <c r="P96" s="28" t="n">
        <v>0</v>
      </c>
      <c r="Q96" s="28" t="n">
        <v>0</v>
      </c>
      <c r="R96" s="28" t="n">
        <v>0</v>
      </c>
      <c r="S96" s="28" t="n">
        <v>0</v>
      </c>
      <c r="T96" s="28" t="n">
        <v>0</v>
      </c>
      <c r="U96" s="94" t="n">
        <v>1231</v>
      </c>
      <c r="V96" s="28" t="n">
        <v>0</v>
      </c>
      <c r="W96" s="28" t="n">
        <v>0</v>
      </c>
      <c r="X96" s="28" t="n">
        <v>0</v>
      </c>
      <c r="Y96" s="95" t="n">
        <v>0</v>
      </c>
      <c r="Z96" s="7"/>
      <c r="AA96" s="95" t="n">
        <v>1231</v>
      </c>
      <c r="AB96" s="7"/>
      <c r="AC96" s="29" t="n">
        <v>0</v>
      </c>
      <c r="AD96" s="29" t="n">
        <v>0</v>
      </c>
      <c r="AE96" s="96" t="n">
        <v>0</v>
      </c>
      <c r="AF96" s="29" t="n">
        <v>0</v>
      </c>
      <c r="AG96" s="97" t="n">
        <v>1231</v>
      </c>
      <c r="AH96" s="96" t="n">
        <v>0</v>
      </c>
      <c r="AI96" s="97" t="n">
        <v>0</v>
      </c>
      <c r="AJ96" s="7"/>
      <c r="AK96" s="28" t="n">
        <v>0</v>
      </c>
      <c r="AL96" s="28" t="n">
        <v>1231</v>
      </c>
      <c r="AM96" s="28" t="n">
        <v>0</v>
      </c>
      <c r="AN96" s="94" t="n">
        <v>0</v>
      </c>
      <c r="AO96" s="28"/>
      <c r="AP96" s="69" t="n">
        <v>0</v>
      </c>
      <c r="AQ96" s="40" t="n">
        <v>1</v>
      </c>
      <c r="AR96" s="40" t="n">
        <v>0</v>
      </c>
      <c r="AS96" s="70" t="n">
        <v>0</v>
      </c>
      <c r="AT96" s="7"/>
    </row>
    <row r="97" customFormat="false" ht="12.75" hidden="false" customHeight="false" outlineLevel="0" collapsed="false">
      <c r="A97" s="31" t="s">
        <v>141</v>
      </c>
      <c r="B97" s="2" t="s">
        <v>139</v>
      </c>
      <c r="C97" s="7"/>
      <c r="D97" s="28" t="n">
        <v>471</v>
      </c>
      <c r="E97" s="29" t="n">
        <f aca="false">D97-SUM(G97:Y97)</f>
        <v>0</v>
      </c>
      <c r="F97" s="7"/>
      <c r="G97" s="93" t="n">
        <v>288</v>
      </c>
      <c r="H97" s="28" t="n">
        <v>0</v>
      </c>
      <c r="I97" s="28" t="n">
        <v>0</v>
      </c>
      <c r="J97" s="94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94" t="n">
        <v>183</v>
      </c>
      <c r="V97" s="28" t="n">
        <v>0</v>
      </c>
      <c r="W97" s="28" t="n">
        <v>0</v>
      </c>
      <c r="X97" s="28" t="n">
        <v>0</v>
      </c>
      <c r="Y97" s="95" t="n">
        <v>0</v>
      </c>
      <c r="Z97" s="7"/>
      <c r="AA97" s="95" t="n">
        <v>471</v>
      </c>
      <c r="AB97" s="7"/>
      <c r="AC97" s="29" t="n">
        <v>0</v>
      </c>
      <c r="AD97" s="29" t="n">
        <v>288</v>
      </c>
      <c r="AE97" s="96" t="n">
        <v>0</v>
      </c>
      <c r="AF97" s="29" t="n">
        <v>0</v>
      </c>
      <c r="AG97" s="97" t="n">
        <v>183</v>
      </c>
      <c r="AH97" s="96" t="n">
        <v>0</v>
      </c>
      <c r="AI97" s="97" t="n">
        <v>0</v>
      </c>
      <c r="AJ97" s="7"/>
      <c r="AK97" s="28" t="n">
        <v>288</v>
      </c>
      <c r="AL97" s="28" t="n">
        <v>183</v>
      </c>
      <c r="AM97" s="28" t="n">
        <v>0</v>
      </c>
      <c r="AN97" s="94" t="n">
        <v>0</v>
      </c>
      <c r="AO97" s="28"/>
      <c r="AP97" s="69" t="n">
        <v>0.611464968152866</v>
      </c>
      <c r="AQ97" s="40" t="n">
        <v>0.388535031847134</v>
      </c>
      <c r="AR97" s="40" t="n">
        <v>0</v>
      </c>
      <c r="AS97" s="70" t="n">
        <v>0</v>
      </c>
      <c r="AT97" s="7"/>
    </row>
    <row r="98" customFormat="false" ht="12.75" hidden="false" customHeight="false" outlineLevel="0" collapsed="false">
      <c r="A98" s="31" t="s">
        <v>142</v>
      </c>
      <c r="B98" s="2" t="s">
        <v>139</v>
      </c>
      <c r="C98" s="7"/>
      <c r="D98" s="28" t="n">
        <v>309</v>
      </c>
      <c r="E98" s="29" t="n">
        <f aca="false">D98-SUM(G98:Y98)</f>
        <v>0</v>
      </c>
      <c r="F98" s="7"/>
      <c r="G98" s="93" t="n">
        <v>0</v>
      </c>
      <c r="H98" s="28" t="n">
        <v>0</v>
      </c>
      <c r="I98" s="28" t="n">
        <v>0</v>
      </c>
      <c r="J98" s="94" t="n">
        <v>0</v>
      </c>
      <c r="K98" s="28" t="n">
        <v>0</v>
      </c>
      <c r="L98" s="28" t="n">
        <v>0</v>
      </c>
      <c r="M98" s="28" t="n">
        <v>0</v>
      </c>
      <c r="N98" s="28" t="n">
        <v>0</v>
      </c>
      <c r="O98" s="28" t="n">
        <v>0</v>
      </c>
      <c r="P98" s="28" t="n">
        <v>0</v>
      </c>
      <c r="Q98" s="28" t="n">
        <v>0</v>
      </c>
      <c r="R98" s="28" t="n">
        <v>0</v>
      </c>
      <c r="S98" s="28" t="n">
        <v>0</v>
      </c>
      <c r="T98" s="28" t="n">
        <v>0</v>
      </c>
      <c r="U98" s="94" t="n">
        <v>309</v>
      </c>
      <c r="V98" s="28" t="n">
        <v>0</v>
      </c>
      <c r="W98" s="28" t="n">
        <v>0</v>
      </c>
      <c r="X98" s="28" t="n">
        <v>0</v>
      </c>
      <c r="Y98" s="95" t="n">
        <v>0</v>
      </c>
      <c r="Z98" s="7"/>
      <c r="AA98" s="95" t="n">
        <v>309</v>
      </c>
      <c r="AB98" s="7"/>
      <c r="AC98" s="29" t="n">
        <v>0</v>
      </c>
      <c r="AD98" s="29" t="n">
        <v>0</v>
      </c>
      <c r="AE98" s="96" t="n">
        <v>0</v>
      </c>
      <c r="AF98" s="29" t="n">
        <v>0</v>
      </c>
      <c r="AG98" s="97" t="n">
        <v>309</v>
      </c>
      <c r="AH98" s="96" t="n">
        <v>0</v>
      </c>
      <c r="AI98" s="97" t="n">
        <v>0</v>
      </c>
      <c r="AJ98" s="7"/>
      <c r="AK98" s="28" t="n">
        <v>0</v>
      </c>
      <c r="AL98" s="28" t="n">
        <v>309</v>
      </c>
      <c r="AM98" s="28" t="n">
        <v>0</v>
      </c>
      <c r="AN98" s="94" t="n">
        <v>0</v>
      </c>
      <c r="AO98" s="28"/>
      <c r="AP98" s="69" t="n">
        <v>0</v>
      </c>
      <c r="AQ98" s="40" t="n">
        <v>1</v>
      </c>
      <c r="AR98" s="40" t="n">
        <v>0</v>
      </c>
      <c r="AS98" s="70" t="n">
        <v>0</v>
      </c>
      <c r="AT98" s="7"/>
    </row>
    <row r="99" customFormat="false" ht="12.75" hidden="false" customHeight="false" outlineLevel="0" collapsed="false">
      <c r="A99" s="31" t="s">
        <v>143</v>
      </c>
      <c r="B99" s="2" t="s">
        <v>139</v>
      </c>
      <c r="C99" s="7"/>
      <c r="D99" s="28" t="n">
        <v>3414</v>
      </c>
      <c r="E99" s="29" t="n">
        <f aca="false">D99-SUM(G99:Y99)</f>
        <v>0</v>
      </c>
      <c r="F99" s="7"/>
      <c r="G99" s="93" t="n">
        <v>2085</v>
      </c>
      <c r="H99" s="28" t="n">
        <v>0</v>
      </c>
      <c r="I99" s="28" t="n">
        <v>0</v>
      </c>
      <c r="J99" s="94" t="n">
        <v>0</v>
      </c>
      <c r="K99" s="28" t="n">
        <v>0</v>
      </c>
      <c r="L99" s="28" t="n">
        <v>0</v>
      </c>
      <c r="M99" s="28" t="n">
        <v>0</v>
      </c>
      <c r="N99" s="28" t="n">
        <v>0</v>
      </c>
      <c r="O99" s="28" t="n">
        <v>0</v>
      </c>
      <c r="P99" s="28" t="n">
        <v>0</v>
      </c>
      <c r="Q99" s="28" t="n">
        <v>0</v>
      </c>
      <c r="R99" s="28" t="n">
        <v>0</v>
      </c>
      <c r="S99" s="28" t="n">
        <v>0</v>
      </c>
      <c r="T99" s="28" t="n">
        <v>0</v>
      </c>
      <c r="U99" s="94" t="n">
        <v>1329</v>
      </c>
      <c r="V99" s="28" t="n">
        <v>0</v>
      </c>
      <c r="W99" s="28" t="n">
        <v>0</v>
      </c>
      <c r="X99" s="28" t="n">
        <v>0</v>
      </c>
      <c r="Y99" s="95" t="n">
        <v>0</v>
      </c>
      <c r="Z99" s="7"/>
      <c r="AA99" s="95" t="n">
        <v>3414</v>
      </c>
      <c r="AB99" s="7"/>
      <c r="AC99" s="29" t="n">
        <v>0</v>
      </c>
      <c r="AD99" s="29" t="n">
        <v>2085</v>
      </c>
      <c r="AE99" s="96" t="n">
        <v>0</v>
      </c>
      <c r="AF99" s="29" t="n">
        <v>0</v>
      </c>
      <c r="AG99" s="97" t="n">
        <v>1329</v>
      </c>
      <c r="AH99" s="96" t="n">
        <v>0</v>
      </c>
      <c r="AI99" s="97" t="n">
        <v>0</v>
      </c>
      <c r="AJ99" s="7"/>
      <c r="AK99" s="28" t="n">
        <v>2085</v>
      </c>
      <c r="AL99" s="28" t="n">
        <v>1329</v>
      </c>
      <c r="AM99" s="28" t="n">
        <v>0</v>
      </c>
      <c r="AN99" s="94" t="n">
        <v>0</v>
      </c>
      <c r="AO99" s="28"/>
      <c r="AP99" s="69" t="n">
        <v>0.610720562390158</v>
      </c>
      <c r="AQ99" s="40" t="n">
        <v>0.389279437609842</v>
      </c>
      <c r="AR99" s="40" t="n">
        <v>0</v>
      </c>
      <c r="AS99" s="70" t="n">
        <v>0</v>
      </c>
      <c r="AT99" s="7"/>
    </row>
    <row r="100" customFormat="false" ht="12.75" hidden="false" customHeight="false" outlineLevel="0" collapsed="false">
      <c r="A100" s="31" t="s">
        <v>144</v>
      </c>
      <c r="B100" s="2" t="s">
        <v>145</v>
      </c>
      <c r="C100" s="7"/>
      <c r="D100" s="28" t="n">
        <v>624030</v>
      </c>
      <c r="E100" s="29" t="n">
        <f aca="false">D100-SUM(G100:Y100)</f>
        <v>0</v>
      </c>
      <c r="F100" s="7"/>
      <c r="G100" s="93" t="n">
        <v>255052</v>
      </c>
      <c r="H100" s="28" t="n">
        <v>31142</v>
      </c>
      <c r="I100" s="28" t="n">
        <v>94967</v>
      </c>
      <c r="J100" s="94" t="n">
        <v>0</v>
      </c>
      <c r="K100" s="28" t="n">
        <v>80497</v>
      </c>
      <c r="L100" s="28" t="n">
        <v>95567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66805</v>
      </c>
      <c r="T100" s="28" t="n">
        <v>0</v>
      </c>
      <c r="U100" s="94" t="n">
        <v>0</v>
      </c>
      <c r="V100" s="28" t="n">
        <v>0</v>
      </c>
      <c r="W100" s="28" t="n">
        <v>0</v>
      </c>
      <c r="X100" s="28" t="n">
        <v>0</v>
      </c>
      <c r="Y100" s="95" t="n">
        <v>0</v>
      </c>
      <c r="Z100" s="7"/>
      <c r="AA100" s="95" t="n">
        <v>624030</v>
      </c>
      <c r="AB100" s="7"/>
      <c r="AC100" s="29" t="n">
        <v>126109</v>
      </c>
      <c r="AD100" s="29" t="n">
        <v>255052</v>
      </c>
      <c r="AE100" s="96" t="n">
        <v>0</v>
      </c>
      <c r="AF100" s="29" t="n">
        <v>242869</v>
      </c>
      <c r="AG100" s="97" t="n">
        <v>0</v>
      </c>
      <c r="AH100" s="96" t="n">
        <v>0</v>
      </c>
      <c r="AI100" s="97" t="n">
        <v>0</v>
      </c>
      <c r="AJ100" s="7"/>
      <c r="AK100" s="28" t="n">
        <v>381161</v>
      </c>
      <c r="AL100" s="28" t="n">
        <v>242869</v>
      </c>
      <c r="AM100" s="28" t="n">
        <v>0</v>
      </c>
      <c r="AN100" s="94" t="n">
        <v>0</v>
      </c>
      <c r="AO100" s="28"/>
      <c r="AP100" s="69" t="n">
        <v>0.61080557024502</v>
      </c>
      <c r="AQ100" s="40" t="n">
        <v>0.38919442975498</v>
      </c>
      <c r="AR100" s="40" t="n">
        <v>0</v>
      </c>
      <c r="AS100" s="70" t="n">
        <v>0</v>
      </c>
      <c r="AT100" s="7"/>
    </row>
    <row r="101" customFormat="false" ht="12.75" hidden="false" customHeight="false" outlineLevel="0" collapsed="false">
      <c r="A101" s="31" t="s">
        <v>146</v>
      </c>
      <c r="B101" s="2" t="s">
        <v>145</v>
      </c>
      <c r="C101" s="7"/>
      <c r="D101" s="28" t="n">
        <v>161027</v>
      </c>
      <c r="E101" s="29" t="n">
        <f aca="false">D101-SUM(G101:Y101)</f>
        <v>0</v>
      </c>
      <c r="F101" s="7"/>
      <c r="G101" s="93" t="n">
        <v>65814</v>
      </c>
      <c r="H101" s="28" t="n">
        <v>8035</v>
      </c>
      <c r="I101" s="28" t="n">
        <v>24505</v>
      </c>
      <c r="J101" s="94" t="n">
        <v>0</v>
      </c>
      <c r="K101" s="28" t="n">
        <v>20772</v>
      </c>
      <c r="L101" s="28" t="n">
        <v>24662</v>
      </c>
      <c r="M101" s="28" t="n">
        <v>0</v>
      </c>
      <c r="N101" s="28" t="n">
        <v>0</v>
      </c>
      <c r="O101" s="28" t="n">
        <v>0</v>
      </c>
      <c r="P101" s="28" t="n">
        <v>0</v>
      </c>
      <c r="Q101" s="28" t="n">
        <v>0</v>
      </c>
      <c r="R101" s="28" t="n">
        <v>0</v>
      </c>
      <c r="S101" s="28" t="n">
        <v>17239</v>
      </c>
      <c r="T101" s="28" t="n">
        <v>0</v>
      </c>
      <c r="U101" s="94" t="n">
        <v>0</v>
      </c>
      <c r="V101" s="28" t="n">
        <v>0</v>
      </c>
      <c r="W101" s="28" t="n">
        <v>0</v>
      </c>
      <c r="X101" s="28" t="n">
        <v>0</v>
      </c>
      <c r="Y101" s="95" t="n">
        <v>0</v>
      </c>
      <c r="Z101" s="7"/>
      <c r="AA101" s="95" t="n">
        <v>161027</v>
      </c>
      <c r="AB101" s="7"/>
      <c r="AC101" s="29" t="n">
        <v>32540</v>
      </c>
      <c r="AD101" s="29" t="n">
        <v>65814</v>
      </c>
      <c r="AE101" s="96" t="n">
        <v>0</v>
      </c>
      <c r="AF101" s="29" t="n">
        <v>62673</v>
      </c>
      <c r="AG101" s="97" t="n">
        <v>0</v>
      </c>
      <c r="AH101" s="96" t="n">
        <v>0</v>
      </c>
      <c r="AI101" s="97" t="n">
        <v>0</v>
      </c>
      <c r="AJ101" s="7"/>
      <c r="AK101" s="28" t="n">
        <v>98354</v>
      </c>
      <c r="AL101" s="28" t="n">
        <v>62673</v>
      </c>
      <c r="AM101" s="28" t="n">
        <v>0</v>
      </c>
      <c r="AN101" s="94" t="n">
        <v>0</v>
      </c>
      <c r="AO101" s="28"/>
      <c r="AP101" s="69" t="n">
        <v>0.610791978984891</v>
      </c>
      <c r="AQ101" s="40" t="n">
        <v>0.389208021015109</v>
      </c>
      <c r="AR101" s="40" t="n">
        <v>0</v>
      </c>
      <c r="AS101" s="70" t="n">
        <v>0</v>
      </c>
      <c r="AT101" s="7"/>
    </row>
    <row r="102" customFormat="false" ht="12.75" hidden="false" customHeight="false" outlineLevel="0" collapsed="false">
      <c r="A102" s="31" t="s">
        <v>147</v>
      </c>
      <c r="B102" s="2" t="s">
        <v>145</v>
      </c>
      <c r="C102" s="7"/>
      <c r="D102" s="28" t="n">
        <v>206933</v>
      </c>
      <c r="E102" s="29" t="n">
        <f aca="false">D102-SUM(G102:Y102)</f>
        <v>0</v>
      </c>
      <c r="F102" s="7"/>
      <c r="G102" s="93" t="n">
        <v>84577</v>
      </c>
      <c r="H102" s="28" t="n">
        <v>10327</v>
      </c>
      <c r="I102" s="28" t="n">
        <v>31491</v>
      </c>
      <c r="J102" s="94" t="n">
        <v>0</v>
      </c>
      <c r="K102" s="28" t="n">
        <v>26694</v>
      </c>
      <c r="L102" s="28" t="n">
        <v>31691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22153</v>
      </c>
      <c r="T102" s="28" t="n">
        <v>0</v>
      </c>
      <c r="U102" s="94" t="n">
        <v>0</v>
      </c>
      <c r="V102" s="28" t="n">
        <v>0</v>
      </c>
      <c r="W102" s="28" t="n">
        <v>0</v>
      </c>
      <c r="X102" s="28" t="n">
        <v>0</v>
      </c>
      <c r="Y102" s="95" t="n">
        <v>0</v>
      </c>
      <c r="Z102" s="7"/>
      <c r="AA102" s="95" t="n">
        <v>206933</v>
      </c>
      <c r="AB102" s="7"/>
      <c r="AC102" s="29" t="n">
        <v>41818</v>
      </c>
      <c r="AD102" s="29" t="n">
        <v>84577</v>
      </c>
      <c r="AE102" s="96" t="n">
        <v>0</v>
      </c>
      <c r="AF102" s="29" t="n">
        <v>80538</v>
      </c>
      <c r="AG102" s="97" t="n">
        <v>0</v>
      </c>
      <c r="AH102" s="96" t="n">
        <v>0</v>
      </c>
      <c r="AI102" s="97" t="n">
        <v>0</v>
      </c>
      <c r="AJ102" s="7"/>
      <c r="AK102" s="28" t="n">
        <v>126395</v>
      </c>
      <c r="AL102" s="28" t="n">
        <v>80538</v>
      </c>
      <c r="AM102" s="28" t="n">
        <v>0</v>
      </c>
      <c r="AN102" s="94" t="n">
        <v>0</v>
      </c>
      <c r="AO102" s="28"/>
      <c r="AP102" s="69" t="n">
        <v>0.610801563791179</v>
      </c>
      <c r="AQ102" s="40" t="n">
        <v>0.389198436208821</v>
      </c>
      <c r="AR102" s="40" t="n">
        <v>0</v>
      </c>
      <c r="AS102" s="70" t="n">
        <v>0</v>
      </c>
      <c r="AT102" s="7"/>
    </row>
    <row r="103" customFormat="false" ht="12.75" hidden="false" customHeight="false" outlineLevel="0" collapsed="false">
      <c r="A103" s="31" t="s">
        <v>148</v>
      </c>
      <c r="B103" s="2" t="s">
        <v>145</v>
      </c>
      <c r="C103" s="7"/>
      <c r="D103" s="28" t="n">
        <v>133127</v>
      </c>
      <c r="E103" s="29" t="n">
        <f aca="false">D103-SUM(G103:Y103)</f>
        <v>0</v>
      </c>
      <c r="F103" s="7"/>
      <c r="G103" s="93" t="n">
        <v>54411</v>
      </c>
      <c r="H103" s="28" t="n">
        <v>6643</v>
      </c>
      <c r="I103" s="28" t="n">
        <v>20259</v>
      </c>
      <c r="J103" s="94" t="n">
        <v>0</v>
      </c>
      <c r="K103" s="28" t="n">
        <v>17173</v>
      </c>
      <c r="L103" s="28" t="n">
        <v>20389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14252</v>
      </c>
      <c r="T103" s="28" t="n">
        <v>0</v>
      </c>
      <c r="U103" s="94" t="n">
        <v>0</v>
      </c>
      <c r="V103" s="28" t="n">
        <v>0</v>
      </c>
      <c r="W103" s="28" t="n">
        <v>0</v>
      </c>
      <c r="X103" s="28" t="n">
        <v>0</v>
      </c>
      <c r="Y103" s="95" t="n">
        <v>0</v>
      </c>
      <c r="Z103" s="7"/>
      <c r="AA103" s="95" t="n">
        <v>133127</v>
      </c>
      <c r="AB103" s="7"/>
      <c r="AC103" s="29" t="n">
        <v>26902</v>
      </c>
      <c r="AD103" s="29" t="n">
        <v>54411</v>
      </c>
      <c r="AE103" s="96" t="n">
        <v>0</v>
      </c>
      <c r="AF103" s="29" t="n">
        <v>51814</v>
      </c>
      <c r="AG103" s="97" t="n">
        <v>0</v>
      </c>
      <c r="AH103" s="96" t="n">
        <v>0</v>
      </c>
      <c r="AI103" s="97" t="n">
        <v>0</v>
      </c>
      <c r="AJ103" s="7"/>
      <c r="AK103" s="28" t="n">
        <v>81313</v>
      </c>
      <c r="AL103" s="28" t="n">
        <v>51814</v>
      </c>
      <c r="AM103" s="28" t="n">
        <v>0</v>
      </c>
      <c r="AN103" s="94" t="n">
        <v>0</v>
      </c>
      <c r="AO103" s="28"/>
      <c r="AP103" s="69" t="n">
        <v>0.61079270170589</v>
      </c>
      <c r="AQ103" s="40" t="n">
        <v>0.38920729829411</v>
      </c>
      <c r="AR103" s="40" t="n">
        <v>0</v>
      </c>
      <c r="AS103" s="70" t="n">
        <v>0</v>
      </c>
      <c r="AT103" s="7"/>
    </row>
    <row r="104" customFormat="false" ht="12.75" hidden="false" customHeight="false" outlineLevel="0" collapsed="false">
      <c r="A104" s="31" t="s">
        <v>149</v>
      </c>
      <c r="B104" s="2" t="s">
        <v>145</v>
      </c>
      <c r="C104" s="7"/>
      <c r="D104" s="28" t="n">
        <v>51332</v>
      </c>
      <c r="E104" s="29" t="n">
        <f aca="false">D104-SUM(G104:Y104)</f>
        <v>0</v>
      </c>
      <c r="F104" s="7"/>
      <c r="G104" s="93" t="n">
        <v>0</v>
      </c>
      <c r="H104" s="28" t="n">
        <v>0</v>
      </c>
      <c r="I104" s="28" t="n">
        <v>0</v>
      </c>
      <c r="J104" s="94" t="n">
        <v>0</v>
      </c>
      <c r="K104" s="28" t="n">
        <v>17014</v>
      </c>
      <c r="L104" s="28" t="n">
        <v>20198</v>
      </c>
      <c r="M104" s="28" t="n">
        <v>0</v>
      </c>
      <c r="N104" s="28" t="n">
        <v>0</v>
      </c>
      <c r="O104" s="28" t="n">
        <v>0</v>
      </c>
      <c r="P104" s="28" t="n">
        <v>0</v>
      </c>
      <c r="Q104" s="28" t="n">
        <v>0</v>
      </c>
      <c r="R104" s="28" t="n">
        <v>0</v>
      </c>
      <c r="S104" s="28" t="n">
        <v>14120</v>
      </c>
      <c r="T104" s="28" t="n">
        <v>0</v>
      </c>
      <c r="U104" s="94" t="n">
        <v>0</v>
      </c>
      <c r="V104" s="28" t="n">
        <v>0</v>
      </c>
      <c r="W104" s="28" t="n">
        <v>0</v>
      </c>
      <c r="X104" s="28" t="n">
        <v>0</v>
      </c>
      <c r="Y104" s="95" t="n">
        <v>0</v>
      </c>
      <c r="Z104" s="7"/>
      <c r="AA104" s="95" t="n">
        <v>51332</v>
      </c>
      <c r="AB104" s="7"/>
      <c r="AC104" s="29" t="n">
        <v>0</v>
      </c>
      <c r="AD104" s="29" t="n">
        <v>0</v>
      </c>
      <c r="AE104" s="96" t="n">
        <v>0</v>
      </c>
      <c r="AF104" s="29" t="n">
        <v>51332</v>
      </c>
      <c r="AG104" s="97" t="n">
        <v>0</v>
      </c>
      <c r="AH104" s="96" t="n">
        <v>0</v>
      </c>
      <c r="AI104" s="97" t="n">
        <v>0</v>
      </c>
      <c r="AJ104" s="7"/>
      <c r="AK104" s="28" t="n">
        <v>0</v>
      </c>
      <c r="AL104" s="28" t="n">
        <v>51332</v>
      </c>
      <c r="AM104" s="28" t="n">
        <v>0</v>
      </c>
      <c r="AN104" s="94" t="n">
        <v>0</v>
      </c>
      <c r="AO104" s="28"/>
      <c r="AP104" s="69" t="n">
        <v>0</v>
      </c>
      <c r="AQ104" s="40" t="n">
        <v>1</v>
      </c>
      <c r="AR104" s="40" t="n">
        <v>0</v>
      </c>
      <c r="AS104" s="70" t="n">
        <v>0</v>
      </c>
      <c r="AT104" s="7"/>
    </row>
    <row r="105" customFormat="false" ht="12.75" hidden="false" customHeight="false" outlineLevel="0" collapsed="false">
      <c r="A105" s="31" t="s">
        <v>150</v>
      </c>
      <c r="B105" s="2" t="s">
        <v>145</v>
      </c>
      <c r="C105" s="7"/>
      <c r="D105" s="28" t="n">
        <v>3414</v>
      </c>
      <c r="E105" s="29" t="n">
        <f aca="false">D105-SUM(G105:Y105)</f>
        <v>0</v>
      </c>
      <c r="F105" s="7"/>
      <c r="G105" s="93" t="n">
        <v>1394</v>
      </c>
      <c r="H105" s="28" t="n">
        <v>169</v>
      </c>
      <c r="I105" s="28" t="n">
        <v>519</v>
      </c>
      <c r="J105" s="94" t="n">
        <v>0</v>
      </c>
      <c r="K105" s="28" t="n">
        <v>442</v>
      </c>
      <c r="L105" s="28" t="n">
        <v>524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366</v>
      </c>
      <c r="T105" s="28" t="n">
        <v>0</v>
      </c>
      <c r="U105" s="94" t="n">
        <v>0</v>
      </c>
      <c r="V105" s="28" t="n">
        <v>0</v>
      </c>
      <c r="W105" s="28" t="n">
        <v>0</v>
      </c>
      <c r="X105" s="28" t="n">
        <v>0</v>
      </c>
      <c r="Y105" s="95" t="n">
        <v>0</v>
      </c>
      <c r="Z105" s="7"/>
      <c r="AA105" s="95" t="n">
        <v>3414</v>
      </c>
      <c r="AB105" s="7"/>
      <c r="AC105" s="29" t="n">
        <v>688</v>
      </c>
      <c r="AD105" s="29" t="n">
        <v>1394</v>
      </c>
      <c r="AE105" s="96" t="n">
        <v>0</v>
      </c>
      <c r="AF105" s="29" t="n">
        <v>1332</v>
      </c>
      <c r="AG105" s="97" t="n">
        <v>0</v>
      </c>
      <c r="AH105" s="96" t="n">
        <v>0</v>
      </c>
      <c r="AI105" s="97" t="n">
        <v>0</v>
      </c>
      <c r="AJ105" s="7"/>
      <c r="AK105" s="28" t="n">
        <v>2082</v>
      </c>
      <c r="AL105" s="28" t="n">
        <v>1332</v>
      </c>
      <c r="AM105" s="28" t="n">
        <v>0</v>
      </c>
      <c r="AN105" s="94" t="n">
        <v>0</v>
      </c>
      <c r="AO105" s="28"/>
      <c r="AP105" s="69" t="n">
        <v>0.609841827768014</v>
      </c>
      <c r="AQ105" s="40" t="n">
        <v>0.390158172231986</v>
      </c>
      <c r="AR105" s="40" t="n">
        <v>0</v>
      </c>
      <c r="AS105" s="70" t="n">
        <v>0</v>
      </c>
      <c r="AT105" s="7"/>
    </row>
    <row r="106" customFormat="false" ht="12.75" hidden="false" customHeight="false" outlineLevel="0" collapsed="false">
      <c r="A106" s="31" t="s">
        <v>151</v>
      </c>
      <c r="B106" s="2" t="s">
        <v>145</v>
      </c>
      <c r="C106" s="7"/>
      <c r="D106" s="28" t="n">
        <v>11420</v>
      </c>
      <c r="E106" s="29" t="n">
        <f aca="false">D106-SUM(G106:Y106)</f>
        <v>0</v>
      </c>
      <c r="F106" s="7"/>
      <c r="G106" s="93" t="n">
        <v>0</v>
      </c>
      <c r="H106" s="28" t="n">
        <v>0</v>
      </c>
      <c r="I106" s="28" t="n">
        <v>0</v>
      </c>
      <c r="J106" s="94" t="n">
        <v>0</v>
      </c>
      <c r="K106" s="28" t="n">
        <v>3785</v>
      </c>
      <c r="L106" s="28" t="n">
        <v>4494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3141</v>
      </c>
      <c r="T106" s="28" t="n">
        <v>0</v>
      </c>
      <c r="U106" s="94" t="n">
        <v>0</v>
      </c>
      <c r="V106" s="28" t="n">
        <v>0</v>
      </c>
      <c r="W106" s="28" t="n">
        <v>0</v>
      </c>
      <c r="X106" s="28" t="n">
        <v>0</v>
      </c>
      <c r="Y106" s="95" t="n">
        <v>0</v>
      </c>
      <c r="Z106" s="7"/>
      <c r="AA106" s="95" t="n">
        <v>11420</v>
      </c>
      <c r="AB106" s="7"/>
      <c r="AC106" s="29" t="n">
        <v>0</v>
      </c>
      <c r="AD106" s="29" t="n">
        <v>0</v>
      </c>
      <c r="AE106" s="96" t="n">
        <v>0</v>
      </c>
      <c r="AF106" s="29" t="n">
        <v>11420</v>
      </c>
      <c r="AG106" s="97" t="n">
        <v>0</v>
      </c>
      <c r="AH106" s="96" t="n">
        <v>0</v>
      </c>
      <c r="AI106" s="97" t="n">
        <v>0</v>
      </c>
      <c r="AJ106" s="7"/>
      <c r="AK106" s="28" t="n">
        <v>0</v>
      </c>
      <c r="AL106" s="28" t="n">
        <v>11420</v>
      </c>
      <c r="AM106" s="28" t="n">
        <v>0</v>
      </c>
      <c r="AN106" s="94" t="n">
        <v>0</v>
      </c>
      <c r="AO106" s="28"/>
      <c r="AP106" s="69" t="n">
        <v>0</v>
      </c>
      <c r="AQ106" s="40" t="n">
        <v>1</v>
      </c>
      <c r="AR106" s="40" t="n">
        <v>0</v>
      </c>
      <c r="AS106" s="70" t="n">
        <v>0</v>
      </c>
      <c r="AT106" s="7"/>
    </row>
    <row r="107" customFormat="false" ht="12.75" hidden="false" customHeight="false" outlineLevel="0" collapsed="false">
      <c r="A107" s="31" t="s">
        <v>152</v>
      </c>
      <c r="B107" s="2" t="s">
        <v>145</v>
      </c>
      <c r="C107" s="7"/>
      <c r="D107" s="28" t="n">
        <v>3975</v>
      </c>
      <c r="E107" s="29" t="n">
        <f aca="false">D107-SUM(G107:Y107)</f>
        <v>0</v>
      </c>
      <c r="F107" s="7"/>
      <c r="G107" s="93" t="n">
        <v>0</v>
      </c>
      <c r="H107" s="28" t="n">
        <v>0</v>
      </c>
      <c r="I107" s="28" t="n">
        <v>0</v>
      </c>
      <c r="J107" s="94" t="n">
        <v>0</v>
      </c>
      <c r="K107" s="28" t="n">
        <v>1317</v>
      </c>
      <c r="L107" s="28" t="n">
        <v>1565</v>
      </c>
      <c r="M107" s="28" t="n">
        <v>0</v>
      </c>
      <c r="N107" s="28" t="n">
        <v>0</v>
      </c>
      <c r="O107" s="28" t="n">
        <v>0</v>
      </c>
      <c r="P107" s="28" t="n">
        <v>0</v>
      </c>
      <c r="Q107" s="28" t="n">
        <v>0</v>
      </c>
      <c r="R107" s="28" t="n">
        <v>0</v>
      </c>
      <c r="S107" s="28" t="n">
        <v>1093</v>
      </c>
      <c r="T107" s="28" t="n">
        <v>0</v>
      </c>
      <c r="U107" s="94" t="n">
        <v>0</v>
      </c>
      <c r="V107" s="28" t="n">
        <v>0</v>
      </c>
      <c r="W107" s="28" t="n">
        <v>0</v>
      </c>
      <c r="X107" s="28" t="n">
        <v>0</v>
      </c>
      <c r="Y107" s="95" t="n">
        <v>0</v>
      </c>
      <c r="Z107" s="7"/>
      <c r="AA107" s="95" t="n">
        <v>3975</v>
      </c>
      <c r="AB107" s="7"/>
      <c r="AC107" s="29" t="n">
        <v>0</v>
      </c>
      <c r="AD107" s="29" t="n">
        <v>0</v>
      </c>
      <c r="AE107" s="96" t="n">
        <v>0</v>
      </c>
      <c r="AF107" s="29" t="n">
        <v>3975</v>
      </c>
      <c r="AG107" s="97" t="n">
        <v>0</v>
      </c>
      <c r="AH107" s="96" t="n">
        <v>0</v>
      </c>
      <c r="AI107" s="97" t="n">
        <v>0</v>
      </c>
      <c r="AJ107" s="7"/>
      <c r="AK107" s="28" t="n">
        <v>0</v>
      </c>
      <c r="AL107" s="28" t="n">
        <v>3975</v>
      </c>
      <c r="AM107" s="28" t="n">
        <v>0</v>
      </c>
      <c r="AN107" s="94" t="n">
        <v>0</v>
      </c>
      <c r="AO107" s="28"/>
      <c r="AP107" s="69" t="n">
        <v>0</v>
      </c>
      <c r="AQ107" s="40" t="n">
        <v>1</v>
      </c>
      <c r="AR107" s="40" t="n">
        <v>0</v>
      </c>
      <c r="AS107" s="70" t="n">
        <v>0</v>
      </c>
      <c r="AT107" s="7"/>
    </row>
    <row r="108" customFormat="false" ht="12.75" hidden="false" customHeight="false" outlineLevel="0" collapsed="false">
      <c r="A108" s="31" t="s">
        <v>153</v>
      </c>
      <c r="B108" s="2" t="s">
        <v>347</v>
      </c>
      <c r="C108" s="7"/>
      <c r="D108" s="28" t="n">
        <v>985</v>
      </c>
      <c r="E108" s="29" t="n">
        <f aca="false">D108-SUM(G108:Y108)</f>
        <v>0</v>
      </c>
      <c r="F108" s="7"/>
      <c r="G108" s="93" t="n">
        <v>0</v>
      </c>
      <c r="H108" s="28" t="n">
        <v>0</v>
      </c>
      <c r="I108" s="28" t="n">
        <v>0</v>
      </c>
      <c r="J108" s="94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94" t="n">
        <v>985</v>
      </c>
      <c r="V108" s="28" t="n">
        <v>0</v>
      </c>
      <c r="W108" s="28" t="n">
        <v>0</v>
      </c>
      <c r="X108" s="28" t="n">
        <v>0</v>
      </c>
      <c r="Y108" s="95" t="n">
        <v>0</v>
      </c>
      <c r="Z108" s="7"/>
      <c r="AA108" s="95" t="n">
        <v>985</v>
      </c>
      <c r="AB108" s="7"/>
      <c r="AC108" s="29" t="n">
        <v>0</v>
      </c>
      <c r="AD108" s="29" t="n">
        <v>0</v>
      </c>
      <c r="AE108" s="96" t="n">
        <v>0</v>
      </c>
      <c r="AF108" s="29" t="n">
        <v>0</v>
      </c>
      <c r="AG108" s="97" t="n">
        <v>985</v>
      </c>
      <c r="AH108" s="96" t="n">
        <v>0</v>
      </c>
      <c r="AI108" s="97" t="n">
        <v>0</v>
      </c>
      <c r="AJ108" s="7"/>
      <c r="AK108" s="28" t="n">
        <v>0</v>
      </c>
      <c r="AL108" s="28" t="n">
        <v>985</v>
      </c>
      <c r="AM108" s="28" t="n">
        <v>0</v>
      </c>
      <c r="AN108" s="94" t="n">
        <v>0</v>
      </c>
      <c r="AO108" s="28"/>
      <c r="AP108" s="69" t="n">
        <v>0</v>
      </c>
      <c r="AQ108" s="40" t="n">
        <v>1</v>
      </c>
      <c r="AR108" s="40" t="n">
        <v>0</v>
      </c>
      <c r="AS108" s="70" t="n">
        <v>0</v>
      </c>
      <c r="AT108" s="7"/>
    </row>
    <row r="109" customFormat="false" ht="12.75" hidden="false" customHeight="false" outlineLevel="0" collapsed="false">
      <c r="A109" s="31" t="s">
        <v>155</v>
      </c>
      <c r="B109" s="2" t="s">
        <v>156</v>
      </c>
      <c r="C109" s="7"/>
      <c r="D109" s="28" t="n">
        <v>3975</v>
      </c>
      <c r="E109" s="29" t="n">
        <f aca="false">D109-SUM(G109:Y109)</f>
        <v>0</v>
      </c>
      <c r="F109" s="7"/>
      <c r="G109" s="93" t="n">
        <v>0</v>
      </c>
      <c r="H109" s="28" t="n">
        <v>0</v>
      </c>
      <c r="I109" s="28" t="n">
        <v>0</v>
      </c>
      <c r="J109" s="94" t="n">
        <v>0</v>
      </c>
      <c r="K109" s="28" t="n">
        <v>0</v>
      </c>
      <c r="L109" s="28" t="n">
        <v>0</v>
      </c>
      <c r="M109" s="28" t="n">
        <v>0</v>
      </c>
      <c r="N109" s="28" t="n">
        <v>0</v>
      </c>
      <c r="O109" s="28" t="n">
        <v>0</v>
      </c>
      <c r="P109" s="28" t="n">
        <v>0</v>
      </c>
      <c r="Q109" s="28" t="n">
        <v>0</v>
      </c>
      <c r="R109" s="28" t="n">
        <v>0</v>
      </c>
      <c r="S109" s="28" t="n">
        <v>0</v>
      </c>
      <c r="T109" s="28" t="n">
        <v>0</v>
      </c>
      <c r="U109" s="94" t="n">
        <v>3975</v>
      </c>
      <c r="V109" s="28" t="n">
        <v>0</v>
      </c>
      <c r="W109" s="28" t="n">
        <v>0</v>
      </c>
      <c r="X109" s="28" t="n">
        <v>0</v>
      </c>
      <c r="Y109" s="95" t="n">
        <v>0</v>
      </c>
      <c r="Z109" s="7"/>
      <c r="AA109" s="95" t="n">
        <v>3975</v>
      </c>
      <c r="AB109" s="7"/>
      <c r="AC109" s="29" t="n">
        <v>0</v>
      </c>
      <c r="AD109" s="29" t="n">
        <v>0</v>
      </c>
      <c r="AE109" s="96" t="n">
        <v>0</v>
      </c>
      <c r="AF109" s="29" t="n">
        <v>0</v>
      </c>
      <c r="AG109" s="97" t="n">
        <v>3975</v>
      </c>
      <c r="AH109" s="96" t="n">
        <v>0</v>
      </c>
      <c r="AI109" s="97" t="n">
        <v>0</v>
      </c>
      <c r="AJ109" s="7"/>
      <c r="AK109" s="28" t="n">
        <v>0</v>
      </c>
      <c r="AL109" s="28" t="n">
        <v>3975</v>
      </c>
      <c r="AM109" s="28" t="n">
        <v>0</v>
      </c>
      <c r="AN109" s="94" t="n">
        <v>0</v>
      </c>
      <c r="AO109" s="28"/>
      <c r="AP109" s="69" t="n">
        <v>0</v>
      </c>
      <c r="AQ109" s="40" t="n">
        <v>1</v>
      </c>
      <c r="AR109" s="40" t="n">
        <v>0</v>
      </c>
      <c r="AS109" s="70" t="n">
        <v>0</v>
      </c>
      <c r="AT109" s="7"/>
    </row>
    <row r="110" customFormat="false" ht="12.75" hidden="false" customHeight="false" outlineLevel="0" collapsed="false">
      <c r="A110" s="31" t="s">
        <v>157</v>
      </c>
      <c r="B110" s="2" t="s">
        <v>156</v>
      </c>
      <c r="C110" s="7"/>
      <c r="D110" s="28" t="n">
        <v>820</v>
      </c>
      <c r="E110" s="29" t="n">
        <f aca="false">D110-SUM(G110:Y110)</f>
        <v>0</v>
      </c>
      <c r="F110" s="7"/>
      <c r="G110" s="93" t="n">
        <v>0</v>
      </c>
      <c r="H110" s="28" t="n">
        <v>0</v>
      </c>
      <c r="I110" s="28" t="n">
        <v>0</v>
      </c>
      <c r="J110" s="94" t="n">
        <v>0</v>
      </c>
      <c r="K110" s="28" t="n">
        <v>0</v>
      </c>
      <c r="L110" s="28" t="n">
        <v>0</v>
      </c>
      <c r="M110" s="28" t="n">
        <v>0</v>
      </c>
      <c r="N110" s="28" t="n">
        <v>0</v>
      </c>
      <c r="O110" s="28" t="n">
        <v>0</v>
      </c>
      <c r="P110" s="28" t="n">
        <v>0</v>
      </c>
      <c r="Q110" s="28" t="n">
        <v>0</v>
      </c>
      <c r="R110" s="28" t="n">
        <v>0</v>
      </c>
      <c r="S110" s="28" t="n">
        <v>0</v>
      </c>
      <c r="T110" s="28" t="n">
        <v>0</v>
      </c>
      <c r="U110" s="94" t="n">
        <v>820</v>
      </c>
      <c r="V110" s="28" t="n">
        <v>0</v>
      </c>
      <c r="W110" s="28" t="n">
        <v>0</v>
      </c>
      <c r="X110" s="28" t="n">
        <v>0</v>
      </c>
      <c r="Y110" s="95" t="n">
        <v>0</v>
      </c>
      <c r="Z110" s="7"/>
      <c r="AA110" s="95" t="n">
        <v>820</v>
      </c>
      <c r="AB110" s="7"/>
      <c r="AC110" s="29" t="n">
        <v>0</v>
      </c>
      <c r="AD110" s="29" t="n">
        <v>0</v>
      </c>
      <c r="AE110" s="96" t="n">
        <v>0</v>
      </c>
      <c r="AF110" s="29" t="n">
        <v>0</v>
      </c>
      <c r="AG110" s="97" t="n">
        <v>820</v>
      </c>
      <c r="AH110" s="96" t="n">
        <v>0</v>
      </c>
      <c r="AI110" s="97" t="n">
        <v>0</v>
      </c>
      <c r="AJ110" s="7"/>
      <c r="AK110" s="28" t="n">
        <v>0</v>
      </c>
      <c r="AL110" s="28" t="n">
        <v>820</v>
      </c>
      <c r="AM110" s="28" t="n">
        <v>0</v>
      </c>
      <c r="AN110" s="94" t="n">
        <v>0</v>
      </c>
      <c r="AO110" s="28"/>
      <c r="AP110" s="69" t="n">
        <v>0</v>
      </c>
      <c r="AQ110" s="40" t="n">
        <v>1</v>
      </c>
      <c r="AR110" s="40" t="n">
        <v>0</v>
      </c>
      <c r="AS110" s="70" t="n">
        <v>0</v>
      </c>
      <c r="AT110" s="7"/>
    </row>
    <row r="111" customFormat="false" ht="12.75" hidden="false" customHeight="false" outlineLevel="0" collapsed="false">
      <c r="A111" s="31" t="s">
        <v>158</v>
      </c>
      <c r="B111" s="2" t="s">
        <v>156</v>
      </c>
      <c r="C111" s="7"/>
      <c r="D111" s="28" t="n">
        <v>42000</v>
      </c>
      <c r="E111" s="29" t="n">
        <f aca="false">D111-SUM(G111:Y111)</f>
        <v>0</v>
      </c>
      <c r="F111" s="7"/>
      <c r="G111" s="93" t="n">
        <v>25653</v>
      </c>
      <c r="H111" s="28" t="n">
        <v>0</v>
      </c>
      <c r="I111" s="28" t="n">
        <v>0</v>
      </c>
      <c r="J111" s="94" t="n">
        <v>0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94" t="n">
        <v>16347</v>
      </c>
      <c r="V111" s="28" t="n">
        <v>0</v>
      </c>
      <c r="W111" s="28" t="n">
        <v>0</v>
      </c>
      <c r="X111" s="28" t="n">
        <v>0</v>
      </c>
      <c r="Y111" s="95" t="n">
        <v>0</v>
      </c>
      <c r="Z111" s="7"/>
      <c r="AA111" s="95" t="n">
        <v>42000</v>
      </c>
      <c r="AB111" s="7"/>
      <c r="AC111" s="29" t="n">
        <v>0</v>
      </c>
      <c r="AD111" s="29" t="n">
        <v>25653</v>
      </c>
      <c r="AE111" s="96" t="n">
        <v>0</v>
      </c>
      <c r="AF111" s="29" t="n">
        <v>0</v>
      </c>
      <c r="AG111" s="97" t="n">
        <v>16347</v>
      </c>
      <c r="AH111" s="96" t="n">
        <v>0</v>
      </c>
      <c r="AI111" s="97" t="n">
        <v>0</v>
      </c>
      <c r="AJ111" s="7"/>
      <c r="AK111" s="28" t="n">
        <v>25653</v>
      </c>
      <c r="AL111" s="28" t="n">
        <v>16347</v>
      </c>
      <c r="AM111" s="28" t="n">
        <v>0</v>
      </c>
      <c r="AN111" s="94" t="n">
        <v>0</v>
      </c>
      <c r="AO111" s="28"/>
      <c r="AP111" s="69" t="n">
        <v>0.610785714285714</v>
      </c>
      <c r="AQ111" s="40" t="n">
        <v>0.389214285714286</v>
      </c>
      <c r="AR111" s="40" t="n">
        <v>0</v>
      </c>
      <c r="AS111" s="70" t="n">
        <v>0</v>
      </c>
      <c r="AT111" s="7"/>
    </row>
    <row r="112" customFormat="false" ht="12.75" hidden="false" customHeight="false" outlineLevel="0" collapsed="false">
      <c r="A112" s="31" t="s">
        <v>159</v>
      </c>
      <c r="B112" s="2" t="s">
        <v>156</v>
      </c>
      <c r="C112" s="7"/>
      <c r="D112" s="28" t="n">
        <v>3413</v>
      </c>
      <c r="E112" s="29" t="n">
        <f aca="false">D112-SUM(G112:Y112)</f>
        <v>0</v>
      </c>
      <c r="F112" s="7"/>
      <c r="G112" s="93" t="n">
        <v>2081</v>
      </c>
      <c r="H112" s="28" t="n">
        <v>0</v>
      </c>
      <c r="I112" s="28" t="n">
        <v>0</v>
      </c>
      <c r="J112" s="94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 t="n">
        <v>0</v>
      </c>
      <c r="U112" s="94" t="n">
        <v>1332</v>
      </c>
      <c r="V112" s="28" t="n">
        <v>0</v>
      </c>
      <c r="W112" s="28" t="n">
        <v>0</v>
      </c>
      <c r="X112" s="28" t="n">
        <v>0</v>
      </c>
      <c r="Y112" s="95" t="n">
        <v>0</v>
      </c>
      <c r="Z112" s="7"/>
      <c r="AA112" s="95" t="n">
        <v>3413</v>
      </c>
      <c r="AB112" s="7"/>
      <c r="AC112" s="29" t="n">
        <v>0</v>
      </c>
      <c r="AD112" s="29" t="n">
        <v>2081</v>
      </c>
      <c r="AE112" s="96" t="n">
        <v>0</v>
      </c>
      <c r="AF112" s="29" t="n">
        <v>0</v>
      </c>
      <c r="AG112" s="97" t="n">
        <v>1332</v>
      </c>
      <c r="AH112" s="96" t="n">
        <v>0</v>
      </c>
      <c r="AI112" s="97" t="n">
        <v>0</v>
      </c>
      <c r="AJ112" s="7"/>
      <c r="AK112" s="28" t="n">
        <v>2081</v>
      </c>
      <c r="AL112" s="28" t="n">
        <v>1332</v>
      </c>
      <c r="AM112" s="28" t="n">
        <v>0</v>
      </c>
      <c r="AN112" s="94" t="n">
        <v>0</v>
      </c>
      <c r="AO112" s="28"/>
      <c r="AP112" s="69" t="n">
        <v>0.609727512452388</v>
      </c>
      <c r="AQ112" s="40" t="n">
        <v>0.390272487547612</v>
      </c>
      <c r="AR112" s="40" t="n">
        <v>0</v>
      </c>
      <c r="AS112" s="70" t="n">
        <v>0</v>
      </c>
      <c r="AT112" s="7"/>
    </row>
    <row r="113" customFormat="false" ht="12.75" hidden="false" customHeight="false" outlineLevel="0" collapsed="false">
      <c r="A113" s="31" t="s">
        <v>160</v>
      </c>
      <c r="B113" s="2" t="s">
        <v>161</v>
      </c>
      <c r="C113" s="7"/>
      <c r="D113" s="28" t="n">
        <v>57465</v>
      </c>
      <c r="E113" s="29" t="n">
        <f aca="false">D113-SUM(G113:Y113)</f>
        <v>0</v>
      </c>
      <c r="F113" s="7"/>
      <c r="G113" s="93" t="n">
        <v>35099</v>
      </c>
      <c r="H113" s="28" t="n">
        <v>0</v>
      </c>
      <c r="I113" s="28" t="n">
        <v>0</v>
      </c>
      <c r="J113" s="94" t="n">
        <v>0</v>
      </c>
      <c r="K113" s="28" t="n">
        <v>0</v>
      </c>
      <c r="L113" s="28" t="n">
        <v>0</v>
      </c>
      <c r="M113" s="28" t="n">
        <v>0</v>
      </c>
      <c r="N113" s="28" t="n">
        <v>0</v>
      </c>
      <c r="O113" s="28" t="n">
        <v>0</v>
      </c>
      <c r="P113" s="28" t="n">
        <v>0</v>
      </c>
      <c r="Q113" s="28" t="n">
        <v>0</v>
      </c>
      <c r="R113" s="28" t="n">
        <v>0</v>
      </c>
      <c r="S113" s="28" t="n">
        <v>0</v>
      </c>
      <c r="T113" s="28" t="n">
        <v>0</v>
      </c>
      <c r="U113" s="94" t="n">
        <v>22366</v>
      </c>
      <c r="V113" s="28" t="n">
        <v>0</v>
      </c>
      <c r="W113" s="28" t="n">
        <v>0</v>
      </c>
      <c r="X113" s="28" t="n">
        <v>0</v>
      </c>
      <c r="Y113" s="95" t="n">
        <v>0</v>
      </c>
      <c r="Z113" s="7"/>
      <c r="AA113" s="95" t="n">
        <v>57465</v>
      </c>
      <c r="AB113" s="7"/>
      <c r="AC113" s="29" t="n">
        <v>0</v>
      </c>
      <c r="AD113" s="29" t="n">
        <v>35099</v>
      </c>
      <c r="AE113" s="96" t="n">
        <v>0</v>
      </c>
      <c r="AF113" s="29" t="n">
        <v>0</v>
      </c>
      <c r="AG113" s="97" t="n">
        <v>22366</v>
      </c>
      <c r="AH113" s="96" t="n">
        <v>0</v>
      </c>
      <c r="AI113" s="97" t="n">
        <v>0</v>
      </c>
      <c r="AJ113" s="7"/>
      <c r="AK113" s="28" t="n">
        <v>35099</v>
      </c>
      <c r="AL113" s="28" t="n">
        <v>22366</v>
      </c>
      <c r="AM113" s="28" t="n">
        <v>0</v>
      </c>
      <c r="AN113" s="94" t="n">
        <v>0</v>
      </c>
      <c r="AO113" s="28"/>
      <c r="AP113" s="69" t="n">
        <v>0.610789176020186</v>
      </c>
      <c r="AQ113" s="40" t="n">
        <v>0.389210823979814</v>
      </c>
      <c r="AR113" s="40" t="n">
        <v>0</v>
      </c>
      <c r="AS113" s="70" t="n">
        <v>0</v>
      </c>
      <c r="AT113" s="7"/>
    </row>
    <row r="114" customFormat="false" ht="12.75" hidden="false" customHeight="false" outlineLevel="0" collapsed="false">
      <c r="A114" s="31" t="s">
        <v>162</v>
      </c>
      <c r="B114" s="2" t="s">
        <v>161</v>
      </c>
      <c r="C114" s="7"/>
      <c r="D114" s="28" t="n">
        <v>67062</v>
      </c>
      <c r="E114" s="29" t="n">
        <f aca="false">D114-SUM(G114:Y114)</f>
        <v>0</v>
      </c>
      <c r="F114" s="7"/>
      <c r="G114" s="93" t="n">
        <v>40962</v>
      </c>
      <c r="H114" s="28" t="n">
        <v>0</v>
      </c>
      <c r="I114" s="28" t="n">
        <v>0</v>
      </c>
      <c r="J114" s="94" t="n">
        <v>0</v>
      </c>
      <c r="K114" s="28" t="n">
        <v>0</v>
      </c>
      <c r="L114" s="28" t="n">
        <v>0</v>
      </c>
      <c r="M114" s="28" t="n">
        <v>0</v>
      </c>
      <c r="N114" s="28" t="n">
        <v>0</v>
      </c>
      <c r="O114" s="28" t="n">
        <v>0</v>
      </c>
      <c r="P114" s="28" t="n">
        <v>0</v>
      </c>
      <c r="Q114" s="28" t="n">
        <v>0</v>
      </c>
      <c r="R114" s="28" t="n">
        <v>0</v>
      </c>
      <c r="S114" s="28" t="n">
        <v>0</v>
      </c>
      <c r="T114" s="28" t="n">
        <v>0</v>
      </c>
      <c r="U114" s="94" t="n">
        <v>26100</v>
      </c>
      <c r="V114" s="28" t="n">
        <v>0</v>
      </c>
      <c r="W114" s="28" t="n">
        <v>0</v>
      </c>
      <c r="X114" s="28" t="n">
        <v>0</v>
      </c>
      <c r="Y114" s="95" t="n">
        <v>0</v>
      </c>
      <c r="Z114" s="7"/>
      <c r="AA114" s="95" t="n">
        <v>67062</v>
      </c>
      <c r="AB114" s="7"/>
      <c r="AC114" s="29" t="n">
        <v>0</v>
      </c>
      <c r="AD114" s="29" t="n">
        <v>40962</v>
      </c>
      <c r="AE114" s="96" t="n">
        <v>0</v>
      </c>
      <c r="AF114" s="29" t="n">
        <v>0</v>
      </c>
      <c r="AG114" s="97" t="n">
        <v>26100</v>
      </c>
      <c r="AH114" s="96" t="n">
        <v>0</v>
      </c>
      <c r="AI114" s="97" t="n">
        <v>0</v>
      </c>
      <c r="AJ114" s="7"/>
      <c r="AK114" s="28" t="n">
        <v>40962</v>
      </c>
      <c r="AL114" s="28" t="n">
        <v>26100</v>
      </c>
      <c r="AM114" s="28" t="n">
        <v>0</v>
      </c>
      <c r="AN114" s="94" t="n">
        <v>0</v>
      </c>
      <c r="AO114" s="28"/>
      <c r="AP114" s="69" t="n">
        <v>0.610807909099043</v>
      </c>
      <c r="AQ114" s="40" t="n">
        <v>0.389192090900957</v>
      </c>
      <c r="AR114" s="40" t="n">
        <v>0</v>
      </c>
      <c r="AS114" s="70" t="n">
        <v>0</v>
      </c>
      <c r="AT114" s="7"/>
    </row>
    <row r="115" customFormat="false" ht="12.75" hidden="false" customHeight="false" outlineLevel="0" collapsed="false">
      <c r="A115" s="31" t="s">
        <v>163</v>
      </c>
      <c r="B115" s="2" t="s">
        <v>161</v>
      </c>
      <c r="C115" s="7"/>
      <c r="D115" s="28" t="n">
        <v>54498</v>
      </c>
      <c r="E115" s="29" t="n">
        <f aca="false">D115-SUM(G115:Y115)</f>
        <v>0</v>
      </c>
      <c r="F115" s="7"/>
      <c r="G115" s="93" t="n">
        <v>33287</v>
      </c>
      <c r="H115" s="28" t="n">
        <v>0</v>
      </c>
      <c r="I115" s="28" t="n">
        <v>0</v>
      </c>
      <c r="J115" s="94" t="n">
        <v>0</v>
      </c>
      <c r="K115" s="28" t="n">
        <v>0</v>
      </c>
      <c r="L115" s="28" t="n">
        <v>0</v>
      </c>
      <c r="M115" s="28" t="n">
        <v>0</v>
      </c>
      <c r="N115" s="28" t="n">
        <v>0</v>
      </c>
      <c r="O115" s="28" t="n">
        <v>0</v>
      </c>
      <c r="P115" s="28" t="n">
        <v>0</v>
      </c>
      <c r="Q115" s="28" t="n">
        <v>0</v>
      </c>
      <c r="R115" s="28" t="n">
        <v>0</v>
      </c>
      <c r="S115" s="28" t="n">
        <v>0</v>
      </c>
      <c r="T115" s="28" t="n">
        <v>0</v>
      </c>
      <c r="U115" s="94" t="n">
        <v>21211</v>
      </c>
      <c r="V115" s="28" t="n">
        <v>0</v>
      </c>
      <c r="W115" s="28" t="n">
        <v>0</v>
      </c>
      <c r="X115" s="28" t="n">
        <v>0</v>
      </c>
      <c r="Y115" s="95" t="n">
        <v>0</v>
      </c>
      <c r="Z115" s="7"/>
      <c r="AA115" s="95" t="n">
        <v>54498</v>
      </c>
      <c r="AB115" s="7"/>
      <c r="AC115" s="29" t="n">
        <v>0</v>
      </c>
      <c r="AD115" s="29" t="n">
        <v>33287</v>
      </c>
      <c r="AE115" s="96" t="n">
        <v>0</v>
      </c>
      <c r="AF115" s="29" t="n">
        <v>0</v>
      </c>
      <c r="AG115" s="97" t="n">
        <v>21211</v>
      </c>
      <c r="AH115" s="96" t="n">
        <v>0</v>
      </c>
      <c r="AI115" s="97" t="n">
        <v>0</v>
      </c>
      <c r="AJ115" s="7"/>
      <c r="AK115" s="28" t="n">
        <v>33287</v>
      </c>
      <c r="AL115" s="28" t="n">
        <v>21211</v>
      </c>
      <c r="AM115" s="28" t="n">
        <v>0</v>
      </c>
      <c r="AN115" s="94" t="n">
        <v>0</v>
      </c>
      <c r="AO115" s="28"/>
      <c r="AP115" s="69" t="n">
        <v>0.610793056625931</v>
      </c>
      <c r="AQ115" s="40" t="n">
        <v>0.389206943374069</v>
      </c>
      <c r="AR115" s="40" t="n">
        <v>0</v>
      </c>
      <c r="AS115" s="70" t="n">
        <v>0</v>
      </c>
      <c r="AT115" s="7"/>
    </row>
    <row r="116" customFormat="false" ht="12.75" hidden="false" customHeight="false" outlineLevel="0" collapsed="false">
      <c r="A116" s="31" t="s">
        <v>164</v>
      </c>
      <c r="B116" s="2" t="s">
        <v>161</v>
      </c>
      <c r="C116" s="7"/>
      <c r="D116" s="28" t="n">
        <v>8199</v>
      </c>
      <c r="E116" s="29" t="n">
        <f aca="false">D116-SUM(G116:Y116)</f>
        <v>0</v>
      </c>
      <c r="F116" s="7"/>
      <c r="G116" s="93" t="n">
        <v>0</v>
      </c>
      <c r="H116" s="28" t="n">
        <v>0</v>
      </c>
      <c r="I116" s="28" t="n">
        <v>0</v>
      </c>
      <c r="J116" s="94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 t="n">
        <v>0</v>
      </c>
      <c r="U116" s="94" t="n">
        <v>8199</v>
      </c>
      <c r="V116" s="28" t="n">
        <v>0</v>
      </c>
      <c r="W116" s="28" t="n">
        <v>0</v>
      </c>
      <c r="X116" s="28" t="n">
        <v>0</v>
      </c>
      <c r="Y116" s="95" t="n">
        <v>0</v>
      </c>
      <c r="Z116" s="7"/>
      <c r="AA116" s="95" t="n">
        <v>8199</v>
      </c>
      <c r="AB116" s="7"/>
      <c r="AC116" s="29" t="n">
        <v>0</v>
      </c>
      <c r="AD116" s="29" t="n">
        <v>0</v>
      </c>
      <c r="AE116" s="96" t="n">
        <v>0</v>
      </c>
      <c r="AF116" s="29" t="n">
        <v>0</v>
      </c>
      <c r="AG116" s="97" t="n">
        <v>8199</v>
      </c>
      <c r="AH116" s="96" t="n">
        <v>0</v>
      </c>
      <c r="AI116" s="97" t="n">
        <v>0</v>
      </c>
      <c r="AJ116" s="7"/>
      <c r="AK116" s="28" t="n">
        <v>0</v>
      </c>
      <c r="AL116" s="28" t="n">
        <v>8199</v>
      </c>
      <c r="AM116" s="28" t="n">
        <v>0</v>
      </c>
      <c r="AN116" s="94" t="n">
        <v>0</v>
      </c>
      <c r="AO116" s="28"/>
      <c r="AP116" s="69" t="n">
        <v>0</v>
      </c>
      <c r="AQ116" s="40" t="n">
        <v>1</v>
      </c>
      <c r="AR116" s="40" t="n">
        <v>0</v>
      </c>
      <c r="AS116" s="70" t="n">
        <v>0</v>
      </c>
      <c r="AT116" s="7"/>
    </row>
    <row r="117" customFormat="false" ht="12.75" hidden="false" customHeight="false" outlineLevel="0" collapsed="false">
      <c r="A117" s="31" t="s">
        <v>165</v>
      </c>
      <c r="B117" s="2" t="s">
        <v>166</v>
      </c>
      <c r="C117" s="7"/>
      <c r="D117" s="28" t="n">
        <v>13000</v>
      </c>
      <c r="E117" s="29" t="n">
        <f aca="false">D117-SUM(G117:Y117)</f>
        <v>0</v>
      </c>
      <c r="F117" s="7"/>
      <c r="G117" s="93" t="n">
        <v>7937</v>
      </c>
      <c r="H117" s="28" t="n">
        <v>0</v>
      </c>
      <c r="I117" s="28" t="n">
        <v>0</v>
      </c>
      <c r="J117" s="94" t="n">
        <v>0</v>
      </c>
      <c r="K117" s="28" t="n">
        <v>0</v>
      </c>
      <c r="L117" s="28" t="n">
        <v>0</v>
      </c>
      <c r="M117" s="28" t="n">
        <v>0</v>
      </c>
      <c r="N117" s="28" t="n">
        <v>0</v>
      </c>
      <c r="O117" s="28" t="n">
        <v>0</v>
      </c>
      <c r="P117" s="28" t="n">
        <v>0</v>
      </c>
      <c r="Q117" s="28" t="n">
        <v>0</v>
      </c>
      <c r="R117" s="28" t="n">
        <v>0</v>
      </c>
      <c r="S117" s="28" t="n">
        <v>0</v>
      </c>
      <c r="T117" s="28" t="n">
        <v>0</v>
      </c>
      <c r="U117" s="94" t="n">
        <v>5063</v>
      </c>
      <c r="V117" s="28" t="n">
        <v>0</v>
      </c>
      <c r="W117" s="28" t="n">
        <v>0</v>
      </c>
      <c r="X117" s="28" t="n">
        <v>0</v>
      </c>
      <c r="Y117" s="95" t="n">
        <v>0</v>
      </c>
      <c r="Z117" s="7"/>
      <c r="AA117" s="95" t="n">
        <v>13000</v>
      </c>
      <c r="AB117" s="7"/>
      <c r="AC117" s="29" t="n">
        <v>0</v>
      </c>
      <c r="AD117" s="29" t="n">
        <v>7937</v>
      </c>
      <c r="AE117" s="96" t="n">
        <v>0</v>
      </c>
      <c r="AF117" s="29" t="n">
        <v>0</v>
      </c>
      <c r="AG117" s="97" t="n">
        <v>5063</v>
      </c>
      <c r="AH117" s="96" t="n">
        <v>0</v>
      </c>
      <c r="AI117" s="97" t="n">
        <v>0</v>
      </c>
      <c r="AJ117" s="7"/>
      <c r="AK117" s="28" t="n">
        <v>7937</v>
      </c>
      <c r="AL117" s="28" t="n">
        <v>5063</v>
      </c>
      <c r="AM117" s="28" t="n">
        <v>0</v>
      </c>
      <c r="AN117" s="94" t="n">
        <v>0</v>
      </c>
      <c r="AO117" s="28"/>
      <c r="AP117" s="69" t="n">
        <v>0.610538461538462</v>
      </c>
      <c r="AQ117" s="40" t="n">
        <v>0.389461538461538</v>
      </c>
      <c r="AR117" s="40" t="n">
        <v>0</v>
      </c>
      <c r="AS117" s="70" t="n">
        <v>0</v>
      </c>
      <c r="AT117" s="7"/>
    </row>
    <row r="118" customFormat="false" ht="12.75" hidden="false" customHeight="false" outlineLevel="0" collapsed="false">
      <c r="A118" s="31" t="s">
        <v>167</v>
      </c>
      <c r="B118" s="2" t="s">
        <v>168</v>
      </c>
      <c r="C118" s="7"/>
      <c r="D118" s="28" t="n">
        <v>7281</v>
      </c>
      <c r="E118" s="29" t="n">
        <f aca="false">D118-SUM(G118:Y118)</f>
        <v>0</v>
      </c>
      <c r="F118" s="7"/>
      <c r="G118" s="93" t="n">
        <v>0</v>
      </c>
      <c r="H118" s="28" t="n">
        <v>0</v>
      </c>
      <c r="I118" s="28" t="n">
        <v>4447</v>
      </c>
      <c r="J118" s="94" t="n">
        <v>0</v>
      </c>
      <c r="K118" s="28" t="n">
        <v>0</v>
      </c>
      <c r="L118" s="28" t="n">
        <v>0</v>
      </c>
      <c r="M118" s="28" t="n">
        <v>0</v>
      </c>
      <c r="N118" s="28" t="n">
        <v>0</v>
      </c>
      <c r="O118" s="28" t="n">
        <v>0</v>
      </c>
      <c r="P118" s="28" t="n">
        <v>0</v>
      </c>
      <c r="Q118" s="28" t="n">
        <v>0</v>
      </c>
      <c r="R118" s="28" t="n">
        <v>0</v>
      </c>
      <c r="S118" s="28" t="n">
        <v>2028</v>
      </c>
      <c r="T118" s="28" t="n">
        <v>0</v>
      </c>
      <c r="U118" s="94" t="n">
        <v>806</v>
      </c>
      <c r="V118" s="28" t="n">
        <v>0</v>
      </c>
      <c r="W118" s="28" t="n">
        <v>0</v>
      </c>
      <c r="X118" s="28" t="n">
        <v>0</v>
      </c>
      <c r="Y118" s="95" t="n">
        <v>0</v>
      </c>
      <c r="Z118" s="7"/>
      <c r="AA118" s="95" t="n">
        <v>7281</v>
      </c>
      <c r="AB118" s="7"/>
      <c r="AC118" s="29" t="n">
        <v>4447</v>
      </c>
      <c r="AD118" s="29" t="n">
        <v>0</v>
      </c>
      <c r="AE118" s="96" t="n">
        <v>0</v>
      </c>
      <c r="AF118" s="29" t="n">
        <v>2028</v>
      </c>
      <c r="AG118" s="97" t="n">
        <v>806</v>
      </c>
      <c r="AH118" s="96" t="n">
        <v>0</v>
      </c>
      <c r="AI118" s="97" t="n">
        <v>0</v>
      </c>
      <c r="AJ118" s="7"/>
      <c r="AK118" s="28" t="n">
        <v>4447</v>
      </c>
      <c r="AL118" s="28" t="n">
        <v>2834</v>
      </c>
      <c r="AM118" s="28" t="n">
        <v>0</v>
      </c>
      <c r="AN118" s="94" t="n">
        <v>0</v>
      </c>
      <c r="AO118" s="28"/>
      <c r="AP118" s="69" t="n">
        <v>0.610767751682461</v>
      </c>
      <c r="AQ118" s="40" t="n">
        <v>0.389232248317539</v>
      </c>
      <c r="AR118" s="40" t="n">
        <v>0</v>
      </c>
      <c r="AS118" s="70" t="n">
        <v>0</v>
      </c>
      <c r="AT118" s="7"/>
    </row>
    <row r="119" customFormat="false" ht="12.75" hidden="false" customHeight="false" outlineLevel="0" collapsed="false">
      <c r="A119" s="31" t="s">
        <v>169</v>
      </c>
      <c r="B119" s="2" t="s">
        <v>168</v>
      </c>
      <c r="C119" s="7"/>
      <c r="D119" s="28" t="n">
        <v>12156</v>
      </c>
      <c r="E119" s="29" t="n">
        <f aca="false">D119-SUM(G119:Y119)</f>
        <v>0</v>
      </c>
      <c r="F119" s="7"/>
      <c r="G119" s="93" t="n">
        <v>0</v>
      </c>
      <c r="H119" s="28" t="n">
        <v>0</v>
      </c>
      <c r="I119" s="28" t="n">
        <v>7424</v>
      </c>
      <c r="J119" s="94" t="n">
        <v>0</v>
      </c>
      <c r="K119" s="28" t="n">
        <v>0</v>
      </c>
      <c r="L119" s="28" t="n">
        <v>0</v>
      </c>
      <c r="M119" s="28" t="n">
        <v>0</v>
      </c>
      <c r="N119" s="28" t="n">
        <v>0</v>
      </c>
      <c r="O119" s="28" t="n">
        <v>0</v>
      </c>
      <c r="P119" s="28" t="n">
        <v>0</v>
      </c>
      <c r="Q119" s="28" t="n">
        <v>0</v>
      </c>
      <c r="R119" s="28" t="n">
        <v>0</v>
      </c>
      <c r="S119" s="28" t="n">
        <v>3386</v>
      </c>
      <c r="T119" s="28" t="n">
        <v>0</v>
      </c>
      <c r="U119" s="94" t="n">
        <v>1346</v>
      </c>
      <c r="V119" s="28" t="n">
        <v>0</v>
      </c>
      <c r="W119" s="28" t="n">
        <v>0</v>
      </c>
      <c r="X119" s="28" t="n">
        <v>0</v>
      </c>
      <c r="Y119" s="95" t="n">
        <v>0</v>
      </c>
      <c r="Z119" s="7"/>
      <c r="AA119" s="95" t="n">
        <v>12156</v>
      </c>
      <c r="AB119" s="7"/>
      <c r="AC119" s="29" t="n">
        <v>7424</v>
      </c>
      <c r="AD119" s="29" t="n">
        <v>0</v>
      </c>
      <c r="AE119" s="96" t="n">
        <v>0</v>
      </c>
      <c r="AF119" s="29" t="n">
        <v>3386</v>
      </c>
      <c r="AG119" s="97" t="n">
        <v>1346</v>
      </c>
      <c r="AH119" s="96" t="n">
        <v>0</v>
      </c>
      <c r="AI119" s="97" t="n">
        <v>0</v>
      </c>
      <c r="AJ119" s="7"/>
      <c r="AK119" s="28" t="n">
        <v>7424</v>
      </c>
      <c r="AL119" s="28" t="n">
        <v>4732</v>
      </c>
      <c r="AM119" s="28" t="n">
        <v>0</v>
      </c>
      <c r="AN119" s="94" t="n">
        <v>0</v>
      </c>
      <c r="AO119" s="28"/>
      <c r="AP119" s="69" t="n">
        <v>0.61072721289898</v>
      </c>
      <c r="AQ119" s="40" t="n">
        <v>0.38927278710102</v>
      </c>
      <c r="AR119" s="40" t="n">
        <v>0</v>
      </c>
      <c r="AS119" s="70" t="n">
        <v>0</v>
      </c>
      <c r="AT119" s="7"/>
    </row>
    <row r="120" customFormat="false" ht="12.75" hidden="false" customHeight="false" outlineLevel="0" collapsed="false">
      <c r="A120" s="31" t="s">
        <v>170</v>
      </c>
      <c r="B120" s="2" t="s">
        <v>171</v>
      </c>
      <c r="C120" s="7"/>
      <c r="D120" s="28" t="n">
        <v>206</v>
      </c>
      <c r="E120" s="29" t="n">
        <f aca="false">D120-SUM(G120:Y120)</f>
        <v>0</v>
      </c>
      <c r="F120" s="7"/>
      <c r="G120" s="93" t="n">
        <v>0</v>
      </c>
      <c r="H120" s="28" t="n">
        <v>0</v>
      </c>
      <c r="I120" s="28" t="n">
        <v>0</v>
      </c>
      <c r="J120" s="94" t="n">
        <v>0</v>
      </c>
      <c r="K120" s="28" t="n">
        <v>0</v>
      </c>
      <c r="L120" s="28" t="n">
        <v>0</v>
      </c>
      <c r="M120" s="28" t="n">
        <v>0</v>
      </c>
      <c r="N120" s="28" t="n">
        <v>0</v>
      </c>
      <c r="O120" s="28" t="n">
        <v>0</v>
      </c>
      <c r="P120" s="28" t="n">
        <v>0</v>
      </c>
      <c r="Q120" s="28" t="n">
        <v>0</v>
      </c>
      <c r="R120" s="28" t="n">
        <v>0</v>
      </c>
      <c r="S120" s="28" t="n">
        <v>0</v>
      </c>
      <c r="T120" s="28" t="n">
        <v>0</v>
      </c>
      <c r="U120" s="94" t="n">
        <v>206</v>
      </c>
      <c r="V120" s="28" t="n">
        <v>0</v>
      </c>
      <c r="W120" s="28" t="n">
        <v>0</v>
      </c>
      <c r="X120" s="28" t="n">
        <v>0</v>
      </c>
      <c r="Y120" s="95" t="n">
        <v>0</v>
      </c>
      <c r="Z120" s="7"/>
      <c r="AA120" s="95" t="n">
        <v>206</v>
      </c>
      <c r="AB120" s="7"/>
      <c r="AC120" s="29" t="n">
        <v>0</v>
      </c>
      <c r="AD120" s="29" t="n">
        <v>0</v>
      </c>
      <c r="AE120" s="96" t="n">
        <v>0</v>
      </c>
      <c r="AF120" s="29" t="n">
        <v>0</v>
      </c>
      <c r="AG120" s="97" t="n">
        <v>206</v>
      </c>
      <c r="AH120" s="96" t="n">
        <v>0</v>
      </c>
      <c r="AI120" s="97" t="n">
        <v>0</v>
      </c>
      <c r="AJ120" s="7"/>
      <c r="AK120" s="28" t="n">
        <v>0</v>
      </c>
      <c r="AL120" s="28" t="n">
        <v>206</v>
      </c>
      <c r="AM120" s="28" t="n">
        <v>0</v>
      </c>
      <c r="AN120" s="94" t="n">
        <v>0</v>
      </c>
      <c r="AO120" s="28"/>
      <c r="AP120" s="69" t="n">
        <v>0</v>
      </c>
      <c r="AQ120" s="40" t="n">
        <v>1</v>
      </c>
      <c r="AR120" s="40" t="n">
        <v>0</v>
      </c>
      <c r="AS120" s="70" t="n">
        <v>0</v>
      </c>
      <c r="AT120" s="7"/>
    </row>
    <row r="121" customFormat="false" ht="12.75" hidden="false" customHeight="false" outlineLevel="0" collapsed="false">
      <c r="A121" s="31" t="s">
        <v>172</v>
      </c>
      <c r="B121" s="2" t="s">
        <v>171</v>
      </c>
      <c r="C121" s="7"/>
      <c r="D121" s="28" t="n">
        <v>236</v>
      </c>
      <c r="E121" s="29" t="n">
        <f aca="false">D121-SUM(G121:Y121)</f>
        <v>0</v>
      </c>
      <c r="F121" s="7"/>
      <c r="G121" s="93" t="n">
        <v>141</v>
      </c>
      <c r="H121" s="28" t="n">
        <v>0</v>
      </c>
      <c r="I121" s="28" t="n">
        <v>0</v>
      </c>
      <c r="J121" s="94" t="n">
        <v>0</v>
      </c>
      <c r="K121" s="28" t="n">
        <v>0</v>
      </c>
      <c r="L121" s="28" t="n">
        <v>0</v>
      </c>
      <c r="M121" s="28" t="n">
        <v>0</v>
      </c>
      <c r="N121" s="28" t="n">
        <v>0</v>
      </c>
      <c r="O121" s="28" t="n">
        <v>0</v>
      </c>
      <c r="P121" s="28" t="n">
        <v>0</v>
      </c>
      <c r="Q121" s="28" t="n">
        <v>0</v>
      </c>
      <c r="R121" s="28" t="n">
        <v>0</v>
      </c>
      <c r="S121" s="28" t="n">
        <v>0</v>
      </c>
      <c r="T121" s="28" t="n">
        <v>0</v>
      </c>
      <c r="U121" s="94" t="n">
        <v>95</v>
      </c>
      <c r="V121" s="28" t="n">
        <v>0</v>
      </c>
      <c r="W121" s="28" t="n">
        <v>0</v>
      </c>
      <c r="X121" s="28" t="n">
        <v>0</v>
      </c>
      <c r="Y121" s="95" t="n">
        <v>0</v>
      </c>
      <c r="Z121" s="7"/>
      <c r="AA121" s="95" t="n">
        <v>236</v>
      </c>
      <c r="AB121" s="7"/>
      <c r="AC121" s="29" t="n">
        <v>0</v>
      </c>
      <c r="AD121" s="29" t="n">
        <v>141</v>
      </c>
      <c r="AE121" s="96" t="n">
        <v>0</v>
      </c>
      <c r="AF121" s="29" t="n">
        <v>0</v>
      </c>
      <c r="AG121" s="97" t="n">
        <v>95</v>
      </c>
      <c r="AH121" s="96" t="n">
        <v>0</v>
      </c>
      <c r="AI121" s="97" t="n">
        <v>0</v>
      </c>
      <c r="AJ121" s="7"/>
      <c r="AK121" s="28" t="n">
        <v>141</v>
      </c>
      <c r="AL121" s="28" t="n">
        <v>95</v>
      </c>
      <c r="AM121" s="28" t="n">
        <v>0</v>
      </c>
      <c r="AN121" s="94" t="n">
        <v>0</v>
      </c>
      <c r="AO121" s="28"/>
      <c r="AP121" s="69" t="n">
        <v>0.597457627118644</v>
      </c>
      <c r="AQ121" s="40" t="n">
        <v>0.402542372881356</v>
      </c>
      <c r="AR121" s="40" t="n">
        <v>0</v>
      </c>
      <c r="AS121" s="70" t="n">
        <v>0</v>
      </c>
      <c r="AT121" s="7"/>
    </row>
    <row r="122" customFormat="false" ht="12.75" hidden="false" customHeight="false" outlineLevel="0" collapsed="false">
      <c r="A122" s="31" t="s">
        <v>173</v>
      </c>
      <c r="B122" s="2" t="s">
        <v>174</v>
      </c>
      <c r="C122" s="7"/>
      <c r="D122" s="28" t="n">
        <v>63532</v>
      </c>
      <c r="E122" s="29" t="n">
        <f aca="false">D122-SUM(G122:Y122)</f>
        <v>0</v>
      </c>
      <c r="F122" s="7"/>
      <c r="G122" s="93" t="n">
        <v>38805</v>
      </c>
      <c r="H122" s="28" t="n">
        <v>0</v>
      </c>
      <c r="I122" s="28" t="n">
        <v>0</v>
      </c>
      <c r="J122" s="94" t="n">
        <v>0</v>
      </c>
      <c r="K122" s="28" t="n">
        <v>0</v>
      </c>
      <c r="L122" s="28" t="n">
        <v>0</v>
      </c>
      <c r="M122" s="28" t="n">
        <v>0</v>
      </c>
      <c r="N122" s="28" t="n">
        <v>0</v>
      </c>
      <c r="O122" s="28" t="n">
        <v>0</v>
      </c>
      <c r="P122" s="28" t="n">
        <v>0</v>
      </c>
      <c r="Q122" s="28" t="n">
        <v>0</v>
      </c>
      <c r="R122" s="28" t="n">
        <v>0</v>
      </c>
      <c r="S122" s="28" t="n">
        <v>0</v>
      </c>
      <c r="T122" s="28" t="n">
        <v>0</v>
      </c>
      <c r="U122" s="94" t="n">
        <v>24727</v>
      </c>
      <c r="V122" s="28" t="n">
        <v>0</v>
      </c>
      <c r="W122" s="28" t="n">
        <v>0</v>
      </c>
      <c r="X122" s="28" t="n">
        <v>0</v>
      </c>
      <c r="Y122" s="95" t="n">
        <v>0</v>
      </c>
      <c r="Z122" s="7"/>
      <c r="AA122" s="95" t="n">
        <v>63532</v>
      </c>
      <c r="AB122" s="7"/>
      <c r="AC122" s="29" t="n">
        <v>0</v>
      </c>
      <c r="AD122" s="29" t="n">
        <v>38805</v>
      </c>
      <c r="AE122" s="96" t="n">
        <v>0</v>
      </c>
      <c r="AF122" s="29" t="n">
        <v>0</v>
      </c>
      <c r="AG122" s="97" t="n">
        <v>24727</v>
      </c>
      <c r="AH122" s="96" t="n">
        <v>0</v>
      </c>
      <c r="AI122" s="97" t="n">
        <v>0</v>
      </c>
      <c r="AJ122" s="7"/>
      <c r="AK122" s="28" t="n">
        <v>38805</v>
      </c>
      <c r="AL122" s="28" t="n">
        <v>24727</v>
      </c>
      <c r="AM122" s="28" t="n">
        <v>0</v>
      </c>
      <c r="AN122" s="94" t="n">
        <v>0</v>
      </c>
      <c r="AO122" s="28"/>
      <c r="AP122" s="69" t="n">
        <v>0.610794560221621</v>
      </c>
      <c r="AQ122" s="40" t="n">
        <v>0.389205439778379</v>
      </c>
      <c r="AR122" s="40" t="n">
        <v>0</v>
      </c>
      <c r="AS122" s="70" t="n">
        <v>0</v>
      </c>
      <c r="AT122" s="7"/>
    </row>
    <row r="123" customFormat="false" ht="12.75" hidden="false" customHeight="false" outlineLevel="0" collapsed="false">
      <c r="A123" s="31" t="s">
        <v>175</v>
      </c>
      <c r="B123" s="2" t="s">
        <v>174</v>
      </c>
      <c r="C123" s="7"/>
      <c r="D123" s="28" t="n">
        <v>38053</v>
      </c>
      <c r="E123" s="29" t="n">
        <f aca="false">D123-SUM(G123:Y123)</f>
        <v>0</v>
      </c>
      <c r="F123" s="7"/>
      <c r="G123" s="93" t="n">
        <v>23242</v>
      </c>
      <c r="H123" s="28" t="n">
        <v>0</v>
      </c>
      <c r="I123" s="28" t="n">
        <v>0</v>
      </c>
      <c r="J123" s="94" t="n">
        <v>0</v>
      </c>
      <c r="K123" s="28" t="n">
        <v>0</v>
      </c>
      <c r="L123" s="28" t="n">
        <v>0</v>
      </c>
      <c r="M123" s="28" t="n">
        <v>0</v>
      </c>
      <c r="N123" s="28" t="n">
        <v>0</v>
      </c>
      <c r="O123" s="28" t="n">
        <v>0</v>
      </c>
      <c r="P123" s="28" t="n">
        <v>0</v>
      </c>
      <c r="Q123" s="28" t="n">
        <v>0</v>
      </c>
      <c r="R123" s="28" t="n">
        <v>0</v>
      </c>
      <c r="S123" s="28" t="n">
        <v>0</v>
      </c>
      <c r="T123" s="28" t="n">
        <v>0</v>
      </c>
      <c r="U123" s="94" t="n">
        <v>14811</v>
      </c>
      <c r="V123" s="28" t="n">
        <v>0</v>
      </c>
      <c r="W123" s="28" t="n">
        <v>0</v>
      </c>
      <c r="X123" s="28" t="n">
        <v>0</v>
      </c>
      <c r="Y123" s="95" t="n">
        <v>0</v>
      </c>
      <c r="Z123" s="7"/>
      <c r="AA123" s="95" t="n">
        <v>38053</v>
      </c>
      <c r="AB123" s="7"/>
      <c r="AC123" s="29" t="n">
        <v>0</v>
      </c>
      <c r="AD123" s="29" t="n">
        <v>23242</v>
      </c>
      <c r="AE123" s="96" t="n">
        <v>0</v>
      </c>
      <c r="AF123" s="29" t="n">
        <v>0</v>
      </c>
      <c r="AG123" s="97" t="n">
        <v>14811</v>
      </c>
      <c r="AH123" s="96" t="n">
        <v>0</v>
      </c>
      <c r="AI123" s="97" t="n">
        <v>0</v>
      </c>
      <c r="AJ123" s="7"/>
      <c r="AK123" s="28" t="n">
        <v>23242</v>
      </c>
      <c r="AL123" s="28" t="n">
        <v>14811</v>
      </c>
      <c r="AM123" s="28" t="n">
        <v>0</v>
      </c>
      <c r="AN123" s="94" t="n">
        <v>0</v>
      </c>
      <c r="AO123" s="28"/>
      <c r="AP123" s="69" t="n">
        <v>0.610779701994587</v>
      </c>
      <c r="AQ123" s="40" t="n">
        <v>0.389220298005414</v>
      </c>
      <c r="AR123" s="40" t="n">
        <v>0</v>
      </c>
      <c r="AS123" s="70" t="n">
        <v>0</v>
      </c>
      <c r="AT123" s="7"/>
    </row>
    <row r="124" customFormat="false" ht="12.75" hidden="false" customHeight="false" outlineLevel="0" collapsed="false">
      <c r="A124" s="31" t="s">
        <v>176</v>
      </c>
      <c r="B124" s="2" t="s">
        <v>177</v>
      </c>
      <c r="C124" s="7"/>
      <c r="D124" s="28" t="n">
        <v>11418</v>
      </c>
      <c r="E124" s="29" t="n">
        <f aca="false">D124-SUM(G124:Y124)</f>
        <v>0</v>
      </c>
      <c r="F124" s="7"/>
      <c r="G124" s="93" t="n">
        <v>0</v>
      </c>
      <c r="H124" s="28" t="n">
        <v>0</v>
      </c>
      <c r="I124" s="28" t="n">
        <v>0</v>
      </c>
      <c r="J124" s="94" t="n">
        <v>0</v>
      </c>
      <c r="K124" s="28" t="n">
        <v>0</v>
      </c>
      <c r="L124" s="28" t="n">
        <v>0</v>
      </c>
      <c r="M124" s="28" t="n">
        <v>0</v>
      </c>
      <c r="N124" s="28" t="n">
        <v>0</v>
      </c>
      <c r="O124" s="28" t="n">
        <v>0</v>
      </c>
      <c r="P124" s="28" t="n">
        <v>0</v>
      </c>
      <c r="Q124" s="28" t="n">
        <v>0</v>
      </c>
      <c r="R124" s="28" t="n">
        <v>0</v>
      </c>
      <c r="S124" s="28" t="n">
        <v>0</v>
      </c>
      <c r="T124" s="28" t="n">
        <v>0</v>
      </c>
      <c r="U124" s="94" t="n">
        <v>11418</v>
      </c>
      <c r="V124" s="28" t="n">
        <v>0</v>
      </c>
      <c r="W124" s="28" t="n">
        <v>0</v>
      </c>
      <c r="X124" s="28" t="n">
        <v>0</v>
      </c>
      <c r="Y124" s="95" t="n">
        <v>0</v>
      </c>
      <c r="Z124" s="7"/>
      <c r="AA124" s="95" t="n">
        <v>11418</v>
      </c>
      <c r="AB124" s="7"/>
      <c r="AC124" s="29" t="n">
        <v>0</v>
      </c>
      <c r="AD124" s="29" t="n">
        <v>0</v>
      </c>
      <c r="AE124" s="96" t="n">
        <v>0</v>
      </c>
      <c r="AF124" s="29" t="n">
        <v>0</v>
      </c>
      <c r="AG124" s="97" t="n">
        <v>11418</v>
      </c>
      <c r="AH124" s="96" t="n">
        <v>0</v>
      </c>
      <c r="AI124" s="97" t="n">
        <v>0</v>
      </c>
      <c r="AJ124" s="7"/>
      <c r="AK124" s="28" t="n">
        <v>0</v>
      </c>
      <c r="AL124" s="28" t="n">
        <v>11418</v>
      </c>
      <c r="AM124" s="28" t="n">
        <v>0</v>
      </c>
      <c r="AN124" s="94" t="n">
        <v>0</v>
      </c>
      <c r="AO124" s="28"/>
      <c r="AP124" s="69" t="n">
        <v>0</v>
      </c>
      <c r="AQ124" s="40" t="n">
        <v>1</v>
      </c>
      <c r="AR124" s="40" t="n">
        <v>0</v>
      </c>
      <c r="AS124" s="70" t="n">
        <v>0</v>
      </c>
      <c r="AT124" s="7"/>
    </row>
    <row r="125" customFormat="false" ht="12.75" hidden="false" customHeight="false" outlineLevel="0" collapsed="false">
      <c r="A125" s="31"/>
      <c r="B125" s="36" t="s">
        <v>34</v>
      </c>
      <c r="C125" s="7"/>
      <c r="D125" s="33" t="n">
        <f aca="false">SUM(D24:D124)</f>
        <v>3208310</v>
      </c>
      <c r="E125" s="33" t="n">
        <f aca="false">SUM(E24:E124)</f>
        <v>0</v>
      </c>
      <c r="F125" s="7"/>
      <c r="G125" s="34" t="n">
        <f aca="false">SUM(G24:G124)</f>
        <v>1319871</v>
      </c>
      <c r="H125" s="33" t="n">
        <f aca="false">SUM(H24:H124)</f>
        <v>86855</v>
      </c>
      <c r="I125" s="33" t="n">
        <f aca="false">SUM(I24:I124)</f>
        <v>218392</v>
      </c>
      <c r="J125" s="35" t="n">
        <f aca="false">SUM(J24:J124)</f>
        <v>0</v>
      </c>
      <c r="K125" s="33" t="n">
        <f aca="false">SUM(K24:K124)</f>
        <v>647961</v>
      </c>
      <c r="L125" s="33" t="n">
        <f aca="false">SUM(L24:L124)</f>
        <v>308401</v>
      </c>
      <c r="M125" s="33" t="n">
        <f aca="false">SUM(M24:M124)</f>
        <v>0</v>
      </c>
      <c r="N125" s="33" t="n">
        <f aca="false">SUM(N24:N124)</f>
        <v>0</v>
      </c>
      <c r="O125" s="33" t="n">
        <f aca="false">SUM(O24:O124)</f>
        <v>0</v>
      </c>
      <c r="P125" s="33" t="n">
        <f aca="false">SUM(P24:P124)</f>
        <v>15779</v>
      </c>
      <c r="Q125" s="33" t="n">
        <f aca="false">SUM(Q24:Q124)</f>
        <v>11418</v>
      </c>
      <c r="R125" s="33" t="n">
        <f aca="false">SUM(R24:R124)</f>
        <v>0</v>
      </c>
      <c r="S125" s="33" t="n">
        <f aca="false">SUM(S24:S124)</f>
        <v>166191</v>
      </c>
      <c r="T125" s="33" t="n">
        <f aca="false">SUM(T24:T124)</f>
        <v>0</v>
      </c>
      <c r="U125" s="35" t="n">
        <f aca="false">SUM(U24:U124)</f>
        <v>433442</v>
      </c>
      <c r="V125" s="33" t="n">
        <f aca="false">SUM(V24:V124)</f>
        <v>0</v>
      </c>
      <c r="W125" s="33" t="n">
        <f aca="false">SUM(W24:W124)</f>
        <v>0</v>
      </c>
      <c r="X125" s="33" t="n">
        <f aca="false">SUM(X24:X124)</f>
        <v>0</v>
      </c>
      <c r="Y125" s="98" t="n">
        <f aca="false">SUM(Y24:Y124)</f>
        <v>0</v>
      </c>
      <c r="Z125" s="7"/>
      <c r="AA125" s="98" t="n">
        <f aca="false">SUM(AA24:AA124)</f>
        <v>3208310</v>
      </c>
      <c r="AB125" s="7"/>
      <c r="AC125" s="33" t="n">
        <f aca="false">SUM(AC24:AC124)</f>
        <v>305247</v>
      </c>
      <c r="AD125" s="33" t="n">
        <f aca="false">SUM(AD24:AD124)</f>
        <v>1319871</v>
      </c>
      <c r="AE125" s="34" t="n">
        <f aca="false">SUM(AE24:AE124)</f>
        <v>0</v>
      </c>
      <c r="AF125" s="33" t="n">
        <f aca="false">SUM(AF24:AF124)</f>
        <v>1149750</v>
      </c>
      <c r="AG125" s="35" t="n">
        <f aca="false">SUM(AG24:AG124)</f>
        <v>433442</v>
      </c>
      <c r="AH125" s="34" t="n">
        <f aca="false">SUM(AH24:AH124)</f>
        <v>0</v>
      </c>
      <c r="AI125" s="35" t="n">
        <f aca="false">SUM(AI24:AI124)</f>
        <v>0</v>
      </c>
      <c r="AJ125" s="7"/>
      <c r="AK125" s="33" t="n">
        <f aca="false">SUM(AK24:AK124)</f>
        <v>1625118</v>
      </c>
      <c r="AL125" s="33" t="n">
        <f aca="false">SUM(AL24:AL124)</f>
        <v>1583192</v>
      </c>
      <c r="AM125" s="33" t="n">
        <f aca="false">SUM(AM24:AM124)</f>
        <v>0</v>
      </c>
      <c r="AN125" s="35" t="n">
        <f aca="false">SUM(AN24:AN124)</f>
        <v>0</v>
      </c>
      <c r="AO125" s="28"/>
      <c r="AP125" s="69"/>
      <c r="AS125" s="70"/>
      <c r="AT125" s="7"/>
    </row>
    <row r="126" customFormat="false" ht="12.75" hidden="false" customHeight="false" outlineLevel="0" collapsed="false">
      <c r="A126" s="31"/>
      <c r="C126" s="7"/>
      <c r="D126" s="28"/>
      <c r="E126" s="29"/>
      <c r="F126" s="7"/>
      <c r="G126" s="93"/>
      <c r="H126" s="28"/>
      <c r="I126" s="28"/>
      <c r="J126" s="94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94"/>
      <c r="V126" s="28"/>
      <c r="W126" s="28"/>
      <c r="X126" s="28"/>
      <c r="Y126" s="95"/>
      <c r="Z126" s="7"/>
      <c r="AA126" s="95"/>
      <c r="AB126" s="7"/>
      <c r="AC126" s="29"/>
      <c r="AD126" s="29"/>
      <c r="AE126" s="96"/>
      <c r="AF126" s="29"/>
      <c r="AG126" s="97"/>
      <c r="AH126" s="96"/>
      <c r="AI126" s="97"/>
      <c r="AJ126" s="7"/>
      <c r="AK126" s="28"/>
      <c r="AL126" s="28"/>
      <c r="AM126" s="28"/>
      <c r="AN126" s="94"/>
      <c r="AO126" s="28"/>
      <c r="AP126" s="69"/>
      <c r="AS126" s="70"/>
      <c r="AT126" s="7"/>
    </row>
    <row r="127" customFormat="false" ht="12.75" hidden="false" customHeight="false" outlineLevel="0" collapsed="false">
      <c r="A127" s="30" t="s">
        <v>178</v>
      </c>
      <c r="B127" s="30"/>
      <c r="C127" s="7"/>
      <c r="D127" s="28"/>
      <c r="E127" s="29"/>
      <c r="F127" s="7"/>
      <c r="G127" s="93"/>
      <c r="H127" s="28"/>
      <c r="I127" s="28"/>
      <c r="J127" s="94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94"/>
      <c r="V127" s="28"/>
      <c r="W127" s="28"/>
      <c r="X127" s="28"/>
      <c r="Y127" s="95"/>
      <c r="Z127" s="7"/>
      <c r="AA127" s="95"/>
      <c r="AB127" s="7"/>
      <c r="AC127" s="29"/>
      <c r="AD127" s="29"/>
      <c r="AE127" s="96"/>
      <c r="AF127" s="29"/>
      <c r="AG127" s="97"/>
      <c r="AH127" s="96"/>
      <c r="AI127" s="97"/>
      <c r="AJ127" s="7"/>
      <c r="AK127" s="28"/>
      <c r="AL127" s="28"/>
      <c r="AM127" s="28"/>
      <c r="AN127" s="94"/>
      <c r="AO127" s="28"/>
      <c r="AP127" s="69"/>
      <c r="AS127" s="70"/>
      <c r="AT127" s="7"/>
    </row>
    <row r="128" customFormat="false" ht="12.75" hidden="false" customHeight="false" outlineLevel="0" collapsed="false">
      <c r="A128" s="31" t="s">
        <v>179</v>
      </c>
      <c r="B128" s="2" t="s">
        <v>180</v>
      </c>
      <c r="C128" s="7"/>
      <c r="D128" s="28" t="n">
        <v>61380</v>
      </c>
      <c r="E128" s="29" t="n">
        <f aca="false">D128-SUM(G128:Y128)</f>
        <v>0</v>
      </c>
      <c r="F128" s="7"/>
      <c r="G128" s="93" t="n">
        <v>0</v>
      </c>
      <c r="H128" s="28" t="n">
        <v>0</v>
      </c>
      <c r="I128" s="28" t="n">
        <v>61380</v>
      </c>
      <c r="J128" s="94" t="n">
        <v>0</v>
      </c>
      <c r="K128" s="28" t="n">
        <v>0</v>
      </c>
      <c r="L128" s="28" t="n">
        <v>0</v>
      </c>
      <c r="M128" s="28" t="n">
        <v>0</v>
      </c>
      <c r="N128" s="28" t="n">
        <v>0</v>
      </c>
      <c r="O128" s="28" t="n">
        <v>0</v>
      </c>
      <c r="P128" s="28" t="n">
        <v>0</v>
      </c>
      <c r="Q128" s="28" t="n">
        <v>0</v>
      </c>
      <c r="R128" s="28" t="n">
        <v>0</v>
      </c>
      <c r="S128" s="28" t="n">
        <v>0</v>
      </c>
      <c r="T128" s="28" t="n">
        <v>0</v>
      </c>
      <c r="U128" s="94" t="n">
        <v>0</v>
      </c>
      <c r="V128" s="28" t="n">
        <v>0</v>
      </c>
      <c r="W128" s="28" t="n">
        <v>0</v>
      </c>
      <c r="X128" s="28" t="n">
        <v>0</v>
      </c>
      <c r="Y128" s="95" t="n">
        <v>0</v>
      </c>
      <c r="Z128" s="7"/>
      <c r="AA128" s="95" t="n">
        <v>61380</v>
      </c>
      <c r="AB128" s="7"/>
      <c r="AC128" s="29" t="n">
        <v>61380</v>
      </c>
      <c r="AD128" s="29" t="n">
        <v>0</v>
      </c>
      <c r="AE128" s="96" t="n">
        <v>0</v>
      </c>
      <c r="AF128" s="29" t="n">
        <v>0</v>
      </c>
      <c r="AG128" s="97" t="n">
        <v>0</v>
      </c>
      <c r="AH128" s="96" t="n">
        <v>0</v>
      </c>
      <c r="AI128" s="97" t="n">
        <v>0</v>
      </c>
      <c r="AJ128" s="7"/>
      <c r="AK128" s="28" t="n">
        <v>61380</v>
      </c>
      <c r="AL128" s="28" t="n">
        <v>0</v>
      </c>
      <c r="AM128" s="28" t="n">
        <v>0</v>
      </c>
      <c r="AN128" s="94" t="n">
        <v>0</v>
      </c>
      <c r="AO128" s="28"/>
      <c r="AP128" s="69" t="n">
        <v>1</v>
      </c>
      <c r="AQ128" s="40" t="n">
        <v>0</v>
      </c>
      <c r="AR128" s="40" t="n">
        <v>0</v>
      </c>
      <c r="AS128" s="70" t="n">
        <v>0</v>
      </c>
      <c r="AT128" s="7"/>
    </row>
    <row r="129" customFormat="false" ht="12.75" hidden="false" customHeight="false" outlineLevel="0" collapsed="false">
      <c r="A129" s="31" t="s">
        <v>181</v>
      </c>
      <c r="B129" s="2" t="s">
        <v>182</v>
      </c>
      <c r="C129" s="7"/>
      <c r="D129" s="28" t="n">
        <v>25575</v>
      </c>
      <c r="E129" s="29" t="n">
        <f aca="false">D129-SUM(G129:Y129)</f>
        <v>0</v>
      </c>
      <c r="F129" s="7"/>
      <c r="G129" s="93" t="n">
        <v>0</v>
      </c>
      <c r="H129" s="28" t="n">
        <v>0</v>
      </c>
      <c r="I129" s="28" t="n">
        <v>15614</v>
      </c>
      <c r="J129" s="94" t="n">
        <v>0</v>
      </c>
      <c r="K129" s="28" t="n">
        <v>0</v>
      </c>
      <c r="L129" s="28" t="n">
        <v>0</v>
      </c>
      <c r="M129" s="28" t="n">
        <v>0</v>
      </c>
      <c r="N129" s="28" t="n">
        <v>0</v>
      </c>
      <c r="O129" s="28" t="n">
        <v>0</v>
      </c>
      <c r="P129" s="28" t="n">
        <v>0</v>
      </c>
      <c r="Q129" s="28" t="n">
        <v>0</v>
      </c>
      <c r="R129" s="28" t="n">
        <v>0</v>
      </c>
      <c r="S129" s="28" t="n">
        <v>0</v>
      </c>
      <c r="T129" s="28" t="n">
        <v>0</v>
      </c>
      <c r="U129" s="94" t="n">
        <v>9961</v>
      </c>
      <c r="V129" s="28" t="n">
        <v>0</v>
      </c>
      <c r="W129" s="28" t="n">
        <v>0</v>
      </c>
      <c r="X129" s="28" t="n">
        <v>0</v>
      </c>
      <c r="Y129" s="95" t="n">
        <v>0</v>
      </c>
      <c r="Z129" s="7"/>
      <c r="AA129" s="95" t="n">
        <v>25575</v>
      </c>
      <c r="AB129" s="7"/>
      <c r="AC129" s="29" t="n">
        <v>15614</v>
      </c>
      <c r="AD129" s="29" t="n">
        <v>0</v>
      </c>
      <c r="AE129" s="96" t="n">
        <v>0</v>
      </c>
      <c r="AF129" s="29" t="n">
        <v>0</v>
      </c>
      <c r="AG129" s="97" t="n">
        <v>9961</v>
      </c>
      <c r="AH129" s="96" t="n">
        <v>0</v>
      </c>
      <c r="AI129" s="97" t="n">
        <v>0</v>
      </c>
      <c r="AJ129" s="7"/>
      <c r="AK129" s="28" t="n">
        <v>15614</v>
      </c>
      <c r="AL129" s="28" t="n">
        <v>9961</v>
      </c>
      <c r="AM129" s="28" t="n">
        <v>0</v>
      </c>
      <c r="AN129" s="94" t="n">
        <v>0</v>
      </c>
      <c r="AO129" s="28"/>
      <c r="AP129" s="69" t="n">
        <v>0.610518084066471</v>
      </c>
      <c r="AQ129" s="40" t="n">
        <v>0.389481915933529</v>
      </c>
      <c r="AR129" s="40" t="n">
        <v>0</v>
      </c>
      <c r="AS129" s="70" t="n">
        <v>0</v>
      </c>
      <c r="AT129" s="7"/>
    </row>
    <row r="130" customFormat="false" ht="12.75" hidden="false" customHeight="false" outlineLevel="0" collapsed="false">
      <c r="A130" s="31" t="s">
        <v>183</v>
      </c>
      <c r="B130" s="2" t="s">
        <v>184</v>
      </c>
      <c r="C130" s="7"/>
      <c r="D130" s="28" t="n">
        <v>306900</v>
      </c>
      <c r="E130" s="29" t="n">
        <f aca="false">D130-SUM(G130:Y130)</f>
        <v>0</v>
      </c>
      <c r="F130" s="7"/>
      <c r="G130" s="93" t="n">
        <v>133505</v>
      </c>
      <c r="H130" s="28" t="n">
        <v>0</v>
      </c>
      <c r="I130" s="28" t="n">
        <v>173395</v>
      </c>
      <c r="J130" s="94" t="n">
        <v>0</v>
      </c>
      <c r="K130" s="28" t="n">
        <v>0</v>
      </c>
      <c r="L130" s="28" t="n">
        <v>0</v>
      </c>
      <c r="M130" s="28" t="n">
        <v>0</v>
      </c>
      <c r="N130" s="28" t="n">
        <v>0</v>
      </c>
      <c r="O130" s="28" t="n">
        <v>0</v>
      </c>
      <c r="P130" s="28" t="n">
        <v>0</v>
      </c>
      <c r="Q130" s="28" t="n">
        <v>0</v>
      </c>
      <c r="R130" s="28" t="n">
        <v>0</v>
      </c>
      <c r="S130" s="28" t="n">
        <v>0</v>
      </c>
      <c r="T130" s="28" t="n">
        <v>0</v>
      </c>
      <c r="U130" s="94" t="n">
        <v>0</v>
      </c>
      <c r="V130" s="28" t="n">
        <v>0</v>
      </c>
      <c r="W130" s="28" t="n">
        <v>0</v>
      </c>
      <c r="X130" s="28" t="n">
        <v>0</v>
      </c>
      <c r="Y130" s="95" t="n">
        <v>0</v>
      </c>
      <c r="Z130" s="7"/>
      <c r="AA130" s="95" t="n">
        <v>306900</v>
      </c>
      <c r="AB130" s="7"/>
      <c r="AC130" s="29" t="n">
        <v>173395</v>
      </c>
      <c r="AD130" s="29" t="n">
        <v>133505</v>
      </c>
      <c r="AE130" s="96" t="n">
        <v>0</v>
      </c>
      <c r="AF130" s="29" t="n">
        <v>0</v>
      </c>
      <c r="AG130" s="97" t="n">
        <v>0</v>
      </c>
      <c r="AH130" s="96" t="n">
        <v>0</v>
      </c>
      <c r="AI130" s="97" t="n">
        <v>0</v>
      </c>
      <c r="AJ130" s="7"/>
      <c r="AK130" s="28" t="n">
        <v>306900</v>
      </c>
      <c r="AL130" s="28" t="n">
        <v>0</v>
      </c>
      <c r="AM130" s="28" t="n">
        <v>0</v>
      </c>
      <c r="AN130" s="94" t="n">
        <v>0</v>
      </c>
      <c r="AO130" s="28"/>
      <c r="AP130" s="69" t="n">
        <v>1</v>
      </c>
      <c r="AQ130" s="40" t="n">
        <v>0</v>
      </c>
      <c r="AR130" s="40" t="n">
        <v>0</v>
      </c>
      <c r="AS130" s="70" t="n">
        <v>0</v>
      </c>
      <c r="AT130" s="7"/>
    </row>
    <row r="131" customFormat="false" ht="12.75" hidden="false" customHeight="false" outlineLevel="0" collapsed="false">
      <c r="A131" s="31" t="s">
        <v>185</v>
      </c>
      <c r="B131" s="2" t="s">
        <v>186</v>
      </c>
      <c r="C131" s="7"/>
      <c r="D131" s="28" t="n">
        <v>646</v>
      </c>
      <c r="E131" s="29" t="n">
        <f aca="false">D131-SUM(G131:Y131)</f>
        <v>0</v>
      </c>
      <c r="F131" s="7"/>
      <c r="G131" s="93" t="n">
        <v>0</v>
      </c>
      <c r="H131" s="28" t="n">
        <v>0</v>
      </c>
      <c r="I131" s="28" t="n">
        <v>0</v>
      </c>
      <c r="J131" s="94" t="n">
        <v>0</v>
      </c>
      <c r="K131" s="28" t="n">
        <v>0</v>
      </c>
      <c r="L131" s="28" t="n">
        <v>0</v>
      </c>
      <c r="M131" s="28" t="n">
        <v>0</v>
      </c>
      <c r="N131" s="28" t="n">
        <v>0</v>
      </c>
      <c r="O131" s="28" t="n">
        <v>0</v>
      </c>
      <c r="P131" s="28" t="n">
        <v>0</v>
      </c>
      <c r="Q131" s="28" t="n">
        <v>0</v>
      </c>
      <c r="R131" s="28" t="n">
        <v>0</v>
      </c>
      <c r="S131" s="28" t="n">
        <v>0</v>
      </c>
      <c r="T131" s="28" t="n">
        <v>0</v>
      </c>
      <c r="U131" s="94" t="n">
        <v>646</v>
      </c>
      <c r="V131" s="28" t="n">
        <v>0</v>
      </c>
      <c r="W131" s="28" t="n">
        <v>0</v>
      </c>
      <c r="X131" s="28" t="n">
        <v>0</v>
      </c>
      <c r="Y131" s="95" t="n">
        <v>0</v>
      </c>
      <c r="Z131" s="7"/>
      <c r="AA131" s="95" t="n">
        <v>646</v>
      </c>
      <c r="AB131" s="7"/>
      <c r="AC131" s="29" t="n">
        <v>0</v>
      </c>
      <c r="AD131" s="29" t="n">
        <v>0</v>
      </c>
      <c r="AE131" s="96" t="n">
        <v>0</v>
      </c>
      <c r="AF131" s="29" t="n">
        <v>0</v>
      </c>
      <c r="AG131" s="97" t="n">
        <v>646</v>
      </c>
      <c r="AH131" s="96" t="n">
        <v>0</v>
      </c>
      <c r="AI131" s="97" t="n">
        <v>0</v>
      </c>
      <c r="AJ131" s="7"/>
      <c r="AK131" s="28" t="n">
        <v>0</v>
      </c>
      <c r="AL131" s="28" t="n">
        <v>646</v>
      </c>
      <c r="AM131" s="28" t="n">
        <v>0</v>
      </c>
      <c r="AN131" s="94" t="n">
        <v>0</v>
      </c>
      <c r="AO131" s="28"/>
      <c r="AP131" s="69" t="n">
        <v>0</v>
      </c>
      <c r="AQ131" s="40" t="n">
        <v>1</v>
      </c>
      <c r="AR131" s="40" t="n">
        <v>0</v>
      </c>
      <c r="AS131" s="70" t="n">
        <v>0</v>
      </c>
      <c r="AT131" s="7"/>
    </row>
    <row r="132" customFormat="false" ht="12.75" hidden="false" customHeight="false" outlineLevel="0" collapsed="false">
      <c r="A132" s="31" t="s">
        <v>187</v>
      </c>
      <c r="B132" s="2" t="s">
        <v>188</v>
      </c>
      <c r="C132" s="7"/>
      <c r="D132" s="28" t="n">
        <v>46035</v>
      </c>
      <c r="E132" s="29" t="n">
        <f aca="false">D132-SUM(G132:Y132)</f>
        <v>0</v>
      </c>
      <c r="F132" s="7"/>
      <c r="G132" s="93" t="n">
        <v>28117</v>
      </c>
      <c r="H132" s="28" t="n">
        <v>0</v>
      </c>
      <c r="I132" s="28" t="n">
        <v>0</v>
      </c>
      <c r="J132" s="94" t="n">
        <v>0</v>
      </c>
      <c r="K132" s="28" t="n">
        <v>0</v>
      </c>
      <c r="L132" s="28" t="n">
        <v>12823</v>
      </c>
      <c r="M132" s="28" t="n">
        <v>0</v>
      </c>
      <c r="N132" s="28" t="n">
        <v>0</v>
      </c>
      <c r="O132" s="28" t="n">
        <v>0</v>
      </c>
      <c r="P132" s="28" t="n">
        <v>0</v>
      </c>
      <c r="Q132" s="28" t="n">
        <v>0</v>
      </c>
      <c r="R132" s="28" t="n">
        <v>0</v>
      </c>
      <c r="S132" s="28" t="n">
        <v>0</v>
      </c>
      <c r="T132" s="28" t="n">
        <v>0</v>
      </c>
      <c r="U132" s="94" t="n">
        <v>5095</v>
      </c>
      <c r="V132" s="28" t="n">
        <v>0</v>
      </c>
      <c r="W132" s="28" t="n">
        <v>0</v>
      </c>
      <c r="X132" s="28" t="n">
        <v>0</v>
      </c>
      <c r="Y132" s="95" t="n">
        <v>0</v>
      </c>
      <c r="Z132" s="7"/>
      <c r="AA132" s="95" t="n">
        <v>46035</v>
      </c>
      <c r="AB132" s="7"/>
      <c r="AC132" s="29" t="n">
        <v>0</v>
      </c>
      <c r="AD132" s="29" t="n">
        <v>28117</v>
      </c>
      <c r="AE132" s="96" t="n">
        <v>0</v>
      </c>
      <c r="AF132" s="29" t="n">
        <v>12823</v>
      </c>
      <c r="AG132" s="97" t="n">
        <v>5095</v>
      </c>
      <c r="AH132" s="96" t="n">
        <v>0</v>
      </c>
      <c r="AI132" s="97" t="n">
        <v>0</v>
      </c>
      <c r="AJ132" s="7"/>
      <c r="AK132" s="28" t="n">
        <v>28117</v>
      </c>
      <c r="AL132" s="28" t="n">
        <v>17918</v>
      </c>
      <c r="AM132" s="28" t="n">
        <v>0</v>
      </c>
      <c r="AN132" s="94" t="n">
        <v>0</v>
      </c>
      <c r="AO132" s="28"/>
      <c r="AP132" s="69" t="n">
        <v>0.610774410774411</v>
      </c>
      <c r="AQ132" s="40" t="n">
        <v>0.389225589225589</v>
      </c>
      <c r="AR132" s="40" t="n">
        <v>0</v>
      </c>
      <c r="AS132" s="70" t="n">
        <v>0</v>
      </c>
      <c r="AT132" s="7"/>
    </row>
    <row r="133" customFormat="false" ht="12.75" hidden="false" customHeight="false" outlineLevel="0" collapsed="false">
      <c r="A133" s="31" t="s">
        <v>189</v>
      </c>
      <c r="B133" s="2" t="s">
        <v>190</v>
      </c>
      <c r="C133" s="7"/>
      <c r="D133" s="28" t="n">
        <v>7000</v>
      </c>
      <c r="E133" s="29" t="n">
        <f aca="false">D133-SUM(G133:Y133)</f>
        <v>0</v>
      </c>
      <c r="F133" s="7"/>
      <c r="G133" s="93" t="n">
        <v>4272</v>
      </c>
      <c r="H133" s="28" t="n">
        <v>0</v>
      </c>
      <c r="I133" s="28" t="n">
        <v>0</v>
      </c>
      <c r="J133" s="94" t="n">
        <v>0</v>
      </c>
      <c r="K133" s="28" t="n">
        <v>1952</v>
      </c>
      <c r="L133" s="28" t="n">
        <v>0</v>
      </c>
      <c r="M133" s="28" t="n">
        <v>0</v>
      </c>
      <c r="N133" s="28" t="n">
        <v>0</v>
      </c>
      <c r="O133" s="28" t="n">
        <v>0</v>
      </c>
      <c r="P133" s="28" t="n">
        <v>0</v>
      </c>
      <c r="Q133" s="28" t="n">
        <v>0</v>
      </c>
      <c r="R133" s="28" t="n">
        <v>0</v>
      </c>
      <c r="S133" s="28" t="n">
        <v>0</v>
      </c>
      <c r="T133" s="28" t="n">
        <v>0</v>
      </c>
      <c r="U133" s="94" t="n">
        <v>776</v>
      </c>
      <c r="V133" s="28" t="n">
        <v>0</v>
      </c>
      <c r="W133" s="28" t="n">
        <v>0</v>
      </c>
      <c r="X133" s="28" t="n">
        <v>0</v>
      </c>
      <c r="Y133" s="95" t="n">
        <v>0</v>
      </c>
      <c r="Z133" s="7"/>
      <c r="AA133" s="95" t="n">
        <v>7000</v>
      </c>
      <c r="AB133" s="7"/>
      <c r="AC133" s="29" t="n">
        <v>0</v>
      </c>
      <c r="AD133" s="29" t="n">
        <v>4272</v>
      </c>
      <c r="AE133" s="96" t="n">
        <v>0</v>
      </c>
      <c r="AF133" s="29" t="n">
        <v>1952</v>
      </c>
      <c r="AG133" s="97" t="n">
        <v>776</v>
      </c>
      <c r="AH133" s="96" t="n">
        <v>0</v>
      </c>
      <c r="AI133" s="97" t="n">
        <v>0</v>
      </c>
      <c r="AJ133" s="7"/>
      <c r="AK133" s="28" t="n">
        <v>4272</v>
      </c>
      <c r="AL133" s="28" t="n">
        <v>2728</v>
      </c>
      <c r="AM133" s="28" t="n">
        <v>0</v>
      </c>
      <c r="AN133" s="94" t="n">
        <v>0</v>
      </c>
      <c r="AO133" s="28"/>
      <c r="AP133" s="69" t="n">
        <v>0.610285714285714</v>
      </c>
      <c r="AQ133" s="40" t="n">
        <v>0.389714285714286</v>
      </c>
      <c r="AR133" s="40" t="n">
        <v>0</v>
      </c>
      <c r="AS133" s="70" t="n">
        <v>0</v>
      </c>
      <c r="AT133" s="7"/>
    </row>
    <row r="134" customFormat="false" ht="12.75" hidden="false" customHeight="false" outlineLevel="0" collapsed="false">
      <c r="A134" s="31" t="s">
        <v>191</v>
      </c>
      <c r="B134" s="2" t="s">
        <v>192</v>
      </c>
      <c r="C134" s="7"/>
      <c r="D134" s="28" t="n">
        <v>16495</v>
      </c>
      <c r="E134" s="29" t="n">
        <f aca="false">D134-SUM(G134:Y134)</f>
        <v>0</v>
      </c>
      <c r="F134" s="7"/>
      <c r="G134" s="93" t="n">
        <v>10075</v>
      </c>
      <c r="H134" s="28" t="n">
        <v>0</v>
      </c>
      <c r="I134" s="28" t="n">
        <v>0</v>
      </c>
      <c r="J134" s="94" t="n">
        <v>0</v>
      </c>
      <c r="K134" s="28" t="n">
        <v>0</v>
      </c>
      <c r="L134" s="28" t="n">
        <v>4593</v>
      </c>
      <c r="M134" s="28" t="n">
        <v>0</v>
      </c>
      <c r="N134" s="28" t="n">
        <v>0</v>
      </c>
      <c r="O134" s="28" t="n">
        <v>0</v>
      </c>
      <c r="P134" s="28" t="n">
        <v>0</v>
      </c>
      <c r="Q134" s="28" t="n">
        <v>0</v>
      </c>
      <c r="R134" s="28" t="n">
        <v>0</v>
      </c>
      <c r="S134" s="28" t="n">
        <v>0</v>
      </c>
      <c r="T134" s="28" t="n">
        <v>0</v>
      </c>
      <c r="U134" s="94" t="n">
        <v>1827</v>
      </c>
      <c r="V134" s="28" t="n">
        <v>0</v>
      </c>
      <c r="W134" s="28" t="n">
        <v>0</v>
      </c>
      <c r="X134" s="28" t="n">
        <v>0</v>
      </c>
      <c r="Y134" s="95" t="n">
        <v>0</v>
      </c>
      <c r="Z134" s="7"/>
      <c r="AA134" s="95" t="n">
        <v>16495</v>
      </c>
      <c r="AB134" s="7"/>
      <c r="AC134" s="29" t="n">
        <v>0</v>
      </c>
      <c r="AD134" s="29" t="n">
        <v>10075</v>
      </c>
      <c r="AE134" s="96" t="n">
        <v>0</v>
      </c>
      <c r="AF134" s="29" t="n">
        <v>4593</v>
      </c>
      <c r="AG134" s="97" t="n">
        <v>1827</v>
      </c>
      <c r="AH134" s="96" t="n">
        <v>0</v>
      </c>
      <c r="AI134" s="97" t="n">
        <v>0</v>
      </c>
      <c r="AJ134" s="7"/>
      <c r="AK134" s="28" t="n">
        <v>10075</v>
      </c>
      <c r="AL134" s="28" t="n">
        <v>6420</v>
      </c>
      <c r="AM134" s="28" t="n">
        <v>0</v>
      </c>
      <c r="AN134" s="94" t="n">
        <v>0</v>
      </c>
      <c r="AO134" s="28"/>
      <c r="AP134" s="69" t="n">
        <v>0.61079114883298</v>
      </c>
      <c r="AQ134" s="40" t="n">
        <v>0.38920885116702</v>
      </c>
      <c r="AR134" s="40" t="n">
        <v>0</v>
      </c>
      <c r="AS134" s="70" t="n">
        <v>0</v>
      </c>
      <c r="AT134" s="7"/>
    </row>
    <row r="135" customFormat="false" ht="12.75" hidden="false" customHeight="false" outlineLevel="0" collapsed="false">
      <c r="A135" s="31" t="s">
        <v>193</v>
      </c>
      <c r="B135" s="2" t="s">
        <v>194</v>
      </c>
      <c r="C135" s="7"/>
      <c r="D135" s="28" t="n">
        <v>4604</v>
      </c>
      <c r="E135" s="29" t="n">
        <f aca="false">D135-SUM(G135:Y135)</f>
        <v>0</v>
      </c>
      <c r="F135" s="7"/>
      <c r="G135" s="93" t="n">
        <v>4604</v>
      </c>
      <c r="H135" s="28" t="n">
        <v>0</v>
      </c>
      <c r="I135" s="28" t="n">
        <v>0</v>
      </c>
      <c r="J135" s="94" t="n">
        <v>0</v>
      </c>
      <c r="K135" s="28" t="n">
        <v>0</v>
      </c>
      <c r="L135" s="28" t="n">
        <v>0</v>
      </c>
      <c r="M135" s="28" t="n">
        <v>0</v>
      </c>
      <c r="N135" s="28" t="n">
        <v>0</v>
      </c>
      <c r="O135" s="28" t="n">
        <v>0</v>
      </c>
      <c r="P135" s="28" t="n">
        <v>0</v>
      </c>
      <c r="Q135" s="28" t="n">
        <v>0</v>
      </c>
      <c r="R135" s="28" t="n">
        <v>0</v>
      </c>
      <c r="S135" s="28" t="n">
        <v>0</v>
      </c>
      <c r="T135" s="28" t="n">
        <v>0</v>
      </c>
      <c r="U135" s="94" t="n">
        <v>0</v>
      </c>
      <c r="V135" s="28" t="n">
        <v>0</v>
      </c>
      <c r="W135" s="28" t="n">
        <v>0</v>
      </c>
      <c r="X135" s="28" t="n">
        <v>0</v>
      </c>
      <c r="Y135" s="95" t="n">
        <v>0</v>
      </c>
      <c r="Z135" s="7"/>
      <c r="AA135" s="95" t="n">
        <v>4604</v>
      </c>
      <c r="AB135" s="7"/>
      <c r="AC135" s="29" t="n">
        <v>0</v>
      </c>
      <c r="AD135" s="29" t="n">
        <v>4604</v>
      </c>
      <c r="AE135" s="96" t="n">
        <v>0</v>
      </c>
      <c r="AF135" s="29" t="n">
        <v>0</v>
      </c>
      <c r="AG135" s="97" t="n">
        <v>0</v>
      </c>
      <c r="AH135" s="96" t="n">
        <v>0</v>
      </c>
      <c r="AI135" s="97" t="n">
        <v>0</v>
      </c>
      <c r="AJ135" s="7"/>
      <c r="AK135" s="28" t="n">
        <v>4604</v>
      </c>
      <c r="AL135" s="28" t="n">
        <v>0</v>
      </c>
      <c r="AM135" s="28" t="n">
        <v>0</v>
      </c>
      <c r="AN135" s="94" t="n">
        <v>0</v>
      </c>
      <c r="AO135" s="28"/>
      <c r="AP135" s="69" t="n">
        <v>1</v>
      </c>
      <c r="AQ135" s="40" t="n">
        <v>0</v>
      </c>
      <c r="AR135" s="40" t="n">
        <v>0</v>
      </c>
      <c r="AS135" s="70" t="n">
        <v>0</v>
      </c>
      <c r="AT135" s="7"/>
    </row>
    <row r="136" customFormat="false" ht="12.75" hidden="false" customHeight="false" outlineLevel="0" collapsed="false">
      <c r="A136" s="31" t="s">
        <v>195</v>
      </c>
      <c r="B136" s="2" t="s">
        <v>100</v>
      </c>
      <c r="C136" s="7"/>
      <c r="D136" s="28" t="n">
        <v>9750</v>
      </c>
      <c r="E136" s="29" t="n">
        <f aca="false">D136-SUM(G136:Y136)</f>
        <v>0</v>
      </c>
      <c r="F136" s="7"/>
      <c r="G136" s="93" t="n">
        <v>0</v>
      </c>
      <c r="H136" s="28" t="n">
        <v>0</v>
      </c>
      <c r="I136" s="28" t="n">
        <v>0</v>
      </c>
      <c r="J136" s="94" t="n">
        <v>0</v>
      </c>
      <c r="K136" s="28" t="n">
        <v>0</v>
      </c>
      <c r="L136" s="28" t="n">
        <v>0</v>
      </c>
      <c r="M136" s="28" t="n">
        <v>0</v>
      </c>
      <c r="N136" s="28" t="n">
        <v>0</v>
      </c>
      <c r="O136" s="28" t="n">
        <v>0</v>
      </c>
      <c r="P136" s="28" t="n">
        <v>0</v>
      </c>
      <c r="Q136" s="28" t="n">
        <v>0</v>
      </c>
      <c r="R136" s="28" t="n">
        <v>0</v>
      </c>
      <c r="S136" s="28" t="n">
        <v>0</v>
      </c>
      <c r="T136" s="28" t="n">
        <v>0</v>
      </c>
      <c r="U136" s="94" t="n">
        <v>9750</v>
      </c>
      <c r="V136" s="28" t="n">
        <v>0</v>
      </c>
      <c r="W136" s="28" t="n">
        <v>0</v>
      </c>
      <c r="X136" s="28" t="n">
        <v>0</v>
      </c>
      <c r="Y136" s="95" t="n">
        <v>0</v>
      </c>
      <c r="Z136" s="7"/>
      <c r="AA136" s="95" t="n">
        <v>9750</v>
      </c>
      <c r="AB136" s="7"/>
      <c r="AC136" s="29" t="n">
        <v>0</v>
      </c>
      <c r="AD136" s="29" t="n">
        <v>0</v>
      </c>
      <c r="AE136" s="96" t="n">
        <v>0</v>
      </c>
      <c r="AF136" s="29" t="n">
        <v>0</v>
      </c>
      <c r="AG136" s="97" t="n">
        <v>9750</v>
      </c>
      <c r="AH136" s="96" t="n">
        <v>0</v>
      </c>
      <c r="AI136" s="97" t="n">
        <v>0</v>
      </c>
      <c r="AJ136" s="7"/>
      <c r="AK136" s="28" t="n">
        <v>0</v>
      </c>
      <c r="AL136" s="28" t="n">
        <v>9750</v>
      </c>
      <c r="AM136" s="28" t="n">
        <v>0</v>
      </c>
      <c r="AN136" s="94" t="n">
        <v>0</v>
      </c>
      <c r="AO136" s="28"/>
      <c r="AP136" s="69" t="n">
        <v>0</v>
      </c>
      <c r="AQ136" s="40" t="n">
        <v>1</v>
      </c>
      <c r="AR136" s="40" t="n">
        <v>0</v>
      </c>
      <c r="AS136" s="70" t="n">
        <v>0</v>
      </c>
      <c r="AT136" s="7"/>
    </row>
    <row r="137" customFormat="false" ht="12.75" hidden="false" customHeight="false" outlineLevel="0" collapsed="false">
      <c r="A137" s="31" t="s">
        <v>196</v>
      </c>
      <c r="B137" s="2" t="s">
        <v>100</v>
      </c>
      <c r="C137" s="7"/>
      <c r="D137" s="28" t="n">
        <v>40920</v>
      </c>
      <c r="E137" s="29" t="n">
        <f aca="false">D137-SUM(G137:Y137)</f>
        <v>0</v>
      </c>
      <c r="F137" s="7"/>
      <c r="G137" s="93" t="n">
        <v>24994</v>
      </c>
      <c r="H137" s="28" t="n">
        <v>0</v>
      </c>
      <c r="I137" s="28" t="n">
        <v>0</v>
      </c>
      <c r="J137" s="94" t="n">
        <v>0</v>
      </c>
      <c r="K137" s="28" t="n">
        <v>15926</v>
      </c>
      <c r="L137" s="28" t="n">
        <v>0</v>
      </c>
      <c r="M137" s="28" t="n">
        <v>0</v>
      </c>
      <c r="N137" s="28" t="n">
        <v>0</v>
      </c>
      <c r="O137" s="28" t="n">
        <v>0</v>
      </c>
      <c r="P137" s="28" t="n">
        <v>0</v>
      </c>
      <c r="Q137" s="28" t="n">
        <v>0</v>
      </c>
      <c r="R137" s="28" t="n">
        <v>0</v>
      </c>
      <c r="S137" s="28" t="n">
        <v>0</v>
      </c>
      <c r="T137" s="28" t="n">
        <v>0</v>
      </c>
      <c r="U137" s="94" t="n">
        <v>0</v>
      </c>
      <c r="V137" s="28" t="n">
        <v>0</v>
      </c>
      <c r="W137" s="28" t="n">
        <v>0</v>
      </c>
      <c r="X137" s="28" t="n">
        <v>0</v>
      </c>
      <c r="Y137" s="95" t="n">
        <v>0</v>
      </c>
      <c r="Z137" s="7"/>
      <c r="AA137" s="95" t="n">
        <v>40920</v>
      </c>
      <c r="AB137" s="7"/>
      <c r="AC137" s="29" t="n">
        <v>0</v>
      </c>
      <c r="AD137" s="29" t="n">
        <v>24994</v>
      </c>
      <c r="AE137" s="96" t="n">
        <v>0</v>
      </c>
      <c r="AF137" s="29" t="n">
        <v>15926</v>
      </c>
      <c r="AG137" s="97" t="n">
        <v>0</v>
      </c>
      <c r="AH137" s="96" t="n">
        <v>0</v>
      </c>
      <c r="AI137" s="97" t="n">
        <v>0</v>
      </c>
      <c r="AJ137" s="7"/>
      <c r="AK137" s="28" t="n">
        <v>24994</v>
      </c>
      <c r="AL137" s="28" t="n">
        <v>15926</v>
      </c>
      <c r="AM137" s="28" t="n">
        <v>0</v>
      </c>
      <c r="AN137" s="94" t="n">
        <v>0</v>
      </c>
      <c r="AO137" s="28"/>
      <c r="AP137" s="69" t="n">
        <v>0.610801564027371</v>
      </c>
      <c r="AQ137" s="40" t="n">
        <v>0.38919843597263</v>
      </c>
      <c r="AR137" s="40" t="n">
        <v>0</v>
      </c>
      <c r="AS137" s="70" t="n">
        <v>0</v>
      </c>
      <c r="AT137" s="7"/>
    </row>
    <row r="138" customFormat="false" ht="12.75" hidden="false" customHeight="false" outlineLevel="0" collapsed="false">
      <c r="A138" s="31" t="s">
        <v>197</v>
      </c>
      <c r="B138" s="2" t="s">
        <v>100</v>
      </c>
      <c r="C138" s="7"/>
      <c r="D138" s="28" t="n">
        <v>20460</v>
      </c>
      <c r="E138" s="29" t="n">
        <f aca="false">D138-SUM(G138:Y138)</f>
        <v>0</v>
      </c>
      <c r="F138" s="7"/>
      <c r="G138" s="93" t="n">
        <v>12497</v>
      </c>
      <c r="H138" s="28" t="n">
        <v>0</v>
      </c>
      <c r="I138" s="28" t="n">
        <v>0</v>
      </c>
      <c r="J138" s="94" t="n">
        <v>0</v>
      </c>
      <c r="K138" s="28" t="n">
        <v>0</v>
      </c>
      <c r="L138" s="28" t="n">
        <v>7963</v>
      </c>
      <c r="M138" s="28" t="n">
        <v>0</v>
      </c>
      <c r="N138" s="28" t="n">
        <v>0</v>
      </c>
      <c r="O138" s="28" t="n">
        <v>0</v>
      </c>
      <c r="P138" s="28" t="n">
        <v>0</v>
      </c>
      <c r="Q138" s="28" t="n">
        <v>0</v>
      </c>
      <c r="R138" s="28" t="n">
        <v>0</v>
      </c>
      <c r="S138" s="28" t="n">
        <v>0</v>
      </c>
      <c r="T138" s="28" t="n">
        <v>0</v>
      </c>
      <c r="U138" s="94" t="n">
        <v>0</v>
      </c>
      <c r="V138" s="28" t="n">
        <v>0</v>
      </c>
      <c r="W138" s="28" t="n">
        <v>0</v>
      </c>
      <c r="X138" s="28" t="n">
        <v>0</v>
      </c>
      <c r="Y138" s="95" t="n">
        <v>0</v>
      </c>
      <c r="Z138" s="7"/>
      <c r="AA138" s="95" t="n">
        <v>20460</v>
      </c>
      <c r="AB138" s="7"/>
      <c r="AC138" s="29" t="n">
        <v>0</v>
      </c>
      <c r="AD138" s="29" t="n">
        <v>12497</v>
      </c>
      <c r="AE138" s="96" t="n">
        <v>0</v>
      </c>
      <c r="AF138" s="29" t="n">
        <v>7963</v>
      </c>
      <c r="AG138" s="97" t="n">
        <v>0</v>
      </c>
      <c r="AH138" s="96" t="n">
        <v>0</v>
      </c>
      <c r="AI138" s="97" t="n">
        <v>0</v>
      </c>
      <c r="AJ138" s="7"/>
      <c r="AK138" s="28" t="n">
        <v>12497</v>
      </c>
      <c r="AL138" s="28" t="n">
        <v>7963</v>
      </c>
      <c r="AM138" s="28" t="n">
        <v>0</v>
      </c>
      <c r="AN138" s="94" t="n">
        <v>0</v>
      </c>
      <c r="AO138" s="28"/>
      <c r="AP138" s="69" t="n">
        <v>0.610801564027371</v>
      </c>
      <c r="AQ138" s="40" t="n">
        <v>0.38919843597263</v>
      </c>
      <c r="AR138" s="40" t="n">
        <v>0</v>
      </c>
      <c r="AS138" s="70" t="n">
        <v>0</v>
      </c>
      <c r="AT138" s="7"/>
    </row>
    <row r="139" customFormat="false" ht="12.75" hidden="false" customHeight="false" outlineLevel="0" collapsed="false">
      <c r="A139" s="31" t="s">
        <v>198</v>
      </c>
      <c r="B139" s="2" t="s">
        <v>100</v>
      </c>
      <c r="C139" s="7"/>
      <c r="D139" s="28" t="n">
        <v>40000</v>
      </c>
      <c r="E139" s="29" t="n">
        <f aca="false">D139-SUM(G139:Y139)</f>
        <v>0</v>
      </c>
      <c r="F139" s="7"/>
      <c r="G139" s="93" t="n">
        <v>0</v>
      </c>
      <c r="H139" s="28" t="n">
        <v>0</v>
      </c>
      <c r="I139" s="28" t="n">
        <v>0</v>
      </c>
      <c r="J139" s="94" t="n">
        <v>0</v>
      </c>
      <c r="K139" s="28" t="n">
        <v>0</v>
      </c>
      <c r="L139" s="28" t="n">
        <v>40000</v>
      </c>
      <c r="M139" s="28" t="n">
        <v>0</v>
      </c>
      <c r="N139" s="28" t="n">
        <v>0</v>
      </c>
      <c r="O139" s="28" t="n">
        <v>0</v>
      </c>
      <c r="P139" s="28" t="n">
        <v>0</v>
      </c>
      <c r="Q139" s="28" t="n">
        <v>0</v>
      </c>
      <c r="R139" s="28" t="n">
        <v>0</v>
      </c>
      <c r="S139" s="28" t="n">
        <v>0</v>
      </c>
      <c r="T139" s="28" t="n">
        <v>0</v>
      </c>
      <c r="U139" s="94" t="n">
        <v>0</v>
      </c>
      <c r="V139" s="28" t="n">
        <v>0</v>
      </c>
      <c r="W139" s="28" t="n">
        <v>0</v>
      </c>
      <c r="X139" s="28" t="n">
        <v>0</v>
      </c>
      <c r="Y139" s="95" t="n">
        <v>0</v>
      </c>
      <c r="Z139" s="7"/>
      <c r="AA139" s="95" t="n">
        <v>40000</v>
      </c>
      <c r="AB139" s="7"/>
      <c r="AC139" s="29" t="n">
        <v>0</v>
      </c>
      <c r="AD139" s="29" t="n">
        <v>0</v>
      </c>
      <c r="AE139" s="96" t="n">
        <v>0</v>
      </c>
      <c r="AF139" s="29" t="n">
        <v>40000</v>
      </c>
      <c r="AG139" s="97" t="n">
        <v>0</v>
      </c>
      <c r="AH139" s="96" t="n">
        <v>0</v>
      </c>
      <c r="AI139" s="97" t="n">
        <v>0</v>
      </c>
      <c r="AJ139" s="7"/>
      <c r="AK139" s="28" t="n">
        <v>0</v>
      </c>
      <c r="AL139" s="28" t="n">
        <v>40000</v>
      </c>
      <c r="AM139" s="28" t="n">
        <v>0</v>
      </c>
      <c r="AN139" s="94" t="n">
        <v>0</v>
      </c>
      <c r="AO139" s="28"/>
      <c r="AP139" s="69" t="n">
        <v>0</v>
      </c>
      <c r="AQ139" s="40" t="n">
        <v>1</v>
      </c>
      <c r="AR139" s="40" t="n">
        <v>0</v>
      </c>
      <c r="AS139" s="70" t="n">
        <v>0</v>
      </c>
      <c r="AT139" s="7"/>
    </row>
    <row r="140" customFormat="false" ht="12.75" hidden="false" customHeight="false" outlineLevel="0" collapsed="false">
      <c r="A140" s="31" t="s">
        <v>199</v>
      </c>
      <c r="B140" s="2" t="s">
        <v>100</v>
      </c>
      <c r="C140" s="7"/>
      <c r="D140" s="28" t="n">
        <v>10795</v>
      </c>
      <c r="E140" s="29" t="n">
        <f aca="false">D140-SUM(G140:Y140)</f>
        <v>0</v>
      </c>
      <c r="F140" s="7"/>
      <c r="G140" s="93" t="n">
        <v>0</v>
      </c>
      <c r="H140" s="28" t="n">
        <v>0</v>
      </c>
      <c r="I140" s="28" t="n">
        <v>0</v>
      </c>
      <c r="J140" s="94" t="n">
        <v>0</v>
      </c>
      <c r="K140" s="28" t="n">
        <v>0</v>
      </c>
      <c r="L140" s="28" t="n">
        <v>0</v>
      </c>
      <c r="M140" s="28" t="n">
        <v>0</v>
      </c>
      <c r="N140" s="28" t="n">
        <v>0</v>
      </c>
      <c r="O140" s="28" t="n">
        <v>0</v>
      </c>
      <c r="P140" s="28" t="n">
        <v>0</v>
      </c>
      <c r="Q140" s="28" t="n">
        <v>0</v>
      </c>
      <c r="R140" s="28" t="n">
        <v>0</v>
      </c>
      <c r="S140" s="28" t="n">
        <v>10795</v>
      </c>
      <c r="T140" s="28" t="n">
        <v>0</v>
      </c>
      <c r="U140" s="94" t="n">
        <v>0</v>
      </c>
      <c r="V140" s="28" t="n">
        <v>0</v>
      </c>
      <c r="W140" s="28" t="n">
        <v>0</v>
      </c>
      <c r="X140" s="28" t="n">
        <v>0</v>
      </c>
      <c r="Y140" s="95" t="n">
        <v>0</v>
      </c>
      <c r="Z140" s="7"/>
      <c r="AA140" s="95" t="n">
        <v>10795</v>
      </c>
      <c r="AB140" s="7"/>
      <c r="AC140" s="29" t="n">
        <v>0</v>
      </c>
      <c r="AD140" s="29" t="n">
        <v>0</v>
      </c>
      <c r="AE140" s="96" t="n">
        <v>0</v>
      </c>
      <c r="AF140" s="29" t="n">
        <v>10795</v>
      </c>
      <c r="AG140" s="97" t="n">
        <v>0</v>
      </c>
      <c r="AH140" s="96" t="n">
        <v>0</v>
      </c>
      <c r="AI140" s="97" t="n">
        <v>0</v>
      </c>
      <c r="AJ140" s="7"/>
      <c r="AK140" s="28" t="n">
        <v>0</v>
      </c>
      <c r="AL140" s="28" t="n">
        <v>10795</v>
      </c>
      <c r="AM140" s="28" t="n">
        <v>0</v>
      </c>
      <c r="AN140" s="94" t="n">
        <v>0</v>
      </c>
      <c r="AO140" s="28"/>
      <c r="AP140" s="69" t="n">
        <v>0</v>
      </c>
      <c r="AQ140" s="40" t="n">
        <v>1</v>
      </c>
      <c r="AR140" s="40" t="n">
        <v>0</v>
      </c>
      <c r="AS140" s="70" t="n">
        <v>0</v>
      </c>
      <c r="AT140" s="7"/>
    </row>
    <row r="141" customFormat="false" ht="12.75" hidden="false" customHeight="false" outlineLevel="0" collapsed="false">
      <c r="A141" s="31" t="s">
        <v>200</v>
      </c>
      <c r="B141" s="2" t="s">
        <v>100</v>
      </c>
      <c r="C141" s="7"/>
      <c r="D141" s="28" t="n">
        <v>3975</v>
      </c>
      <c r="E141" s="29" t="n">
        <f aca="false">D141-SUM(G141:Y141)</f>
        <v>0</v>
      </c>
      <c r="F141" s="7"/>
      <c r="G141" s="93" t="n">
        <v>0</v>
      </c>
      <c r="H141" s="28" t="n">
        <v>0</v>
      </c>
      <c r="I141" s="28" t="n">
        <v>0</v>
      </c>
      <c r="J141" s="94" t="n">
        <v>0</v>
      </c>
      <c r="K141" s="28" t="n">
        <v>0</v>
      </c>
      <c r="L141" s="28" t="n">
        <v>0</v>
      </c>
      <c r="M141" s="28" t="n">
        <v>0</v>
      </c>
      <c r="N141" s="28" t="n">
        <v>0</v>
      </c>
      <c r="O141" s="28" t="n">
        <v>0</v>
      </c>
      <c r="P141" s="28" t="n">
        <v>0</v>
      </c>
      <c r="Q141" s="28" t="n">
        <v>0</v>
      </c>
      <c r="R141" s="28" t="n">
        <v>3975</v>
      </c>
      <c r="S141" s="28" t="n">
        <v>0</v>
      </c>
      <c r="T141" s="28" t="n">
        <v>0</v>
      </c>
      <c r="U141" s="94" t="n">
        <v>0</v>
      </c>
      <c r="V141" s="28" t="n">
        <v>0</v>
      </c>
      <c r="W141" s="28" t="n">
        <v>0</v>
      </c>
      <c r="X141" s="28" t="n">
        <v>0</v>
      </c>
      <c r="Y141" s="95" t="n">
        <v>0</v>
      </c>
      <c r="Z141" s="7"/>
      <c r="AA141" s="95" t="n">
        <v>3975</v>
      </c>
      <c r="AB141" s="7"/>
      <c r="AC141" s="29" t="n">
        <v>0</v>
      </c>
      <c r="AD141" s="29" t="n">
        <v>0</v>
      </c>
      <c r="AE141" s="96" t="n">
        <v>3975</v>
      </c>
      <c r="AF141" s="29" t="n">
        <v>0</v>
      </c>
      <c r="AG141" s="97" t="n">
        <v>0</v>
      </c>
      <c r="AH141" s="96" t="n">
        <v>0</v>
      </c>
      <c r="AI141" s="97" t="n">
        <v>0</v>
      </c>
      <c r="AJ141" s="7"/>
      <c r="AK141" s="28" t="n">
        <v>0</v>
      </c>
      <c r="AL141" s="28" t="n">
        <v>3975</v>
      </c>
      <c r="AM141" s="28" t="n">
        <v>0</v>
      </c>
      <c r="AN141" s="94" t="n">
        <v>0</v>
      </c>
      <c r="AO141" s="28"/>
      <c r="AP141" s="69" t="n">
        <v>0</v>
      </c>
      <c r="AQ141" s="40" t="n">
        <v>1</v>
      </c>
      <c r="AR141" s="40" t="n">
        <v>0</v>
      </c>
      <c r="AS141" s="70" t="n">
        <v>0</v>
      </c>
      <c r="AT141" s="7"/>
    </row>
    <row r="142" customFormat="false" ht="12.75" hidden="false" customHeight="false" outlineLevel="0" collapsed="false">
      <c r="A142" s="31" t="s">
        <v>201</v>
      </c>
      <c r="B142" s="2" t="s">
        <v>100</v>
      </c>
      <c r="C142" s="7"/>
      <c r="D142" s="28" t="n">
        <v>8225</v>
      </c>
      <c r="E142" s="29" t="n">
        <f aca="false">D142-SUM(G142:Y142)</f>
        <v>0</v>
      </c>
      <c r="F142" s="7"/>
      <c r="G142" s="93" t="n">
        <v>0</v>
      </c>
      <c r="H142" s="28" t="n">
        <v>0</v>
      </c>
      <c r="I142" s="28" t="n">
        <v>0</v>
      </c>
      <c r="J142" s="94" t="n">
        <v>0</v>
      </c>
      <c r="K142" s="28" t="n">
        <v>8225</v>
      </c>
      <c r="L142" s="28" t="n">
        <v>0</v>
      </c>
      <c r="M142" s="28" t="n">
        <v>0</v>
      </c>
      <c r="N142" s="28" t="n">
        <v>0</v>
      </c>
      <c r="O142" s="28" t="n">
        <v>0</v>
      </c>
      <c r="P142" s="28" t="n">
        <v>0</v>
      </c>
      <c r="Q142" s="28" t="n">
        <v>0</v>
      </c>
      <c r="R142" s="28" t="n">
        <v>0</v>
      </c>
      <c r="S142" s="28" t="n">
        <v>0</v>
      </c>
      <c r="T142" s="28" t="n">
        <v>0</v>
      </c>
      <c r="U142" s="94" t="n">
        <v>0</v>
      </c>
      <c r="V142" s="28" t="n">
        <v>0</v>
      </c>
      <c r="W142" s="28" t="n">
        <v>0</v>
      </c>
      <c r="X142" s="28" t="n">
        <v>0</v>
      </c>
      <c r="Y142" s="95" t="n">
        <v>0</v>
      </c>
      <c r="Z142" s="7"/>
      <c r="AA142" s="95" t="n">
        <v>8225</v>
      </c>
      <c r="AB142" s="7"/>
      <c r="AC142" s="29" t="n">
        <v>0</v>
      </c>
      <c r="AD142" s="29" t="n">
        <v>0</v>
      </c>
      <c r="AE142" s="96" t="n">
        <v>0</v>
      </c>
      <c r="AF142" s="29" t="n">
        <v>8225</v>
      </c>
      <c r="AG142" s="97" t="n">
        <v>0</v>
      </c>
      <c r="AH142" s="96" t="n">
        <v>0</v>
      </c>
      <c r="AI142" s="97" t="n">
        <v>0</v>
      </c>
      <c r="AJ142" s="7"/>
      <c r="AK142" s="28" t="n">
        <v>0</v>
      </c>
      <c r="AL142" s="28" t="n">
        <v>8225</v>
      </c>
      <c r="AM142" s="28" t="n">
        <v>0</v>
      </c>
      <c r="AN142" s="94" t="n">
        <v>0</v>
      </c>
      <c r="AO142" s="28"/>
      <c r="AP142" s="69" t="n">
        <v>0</v>
      </c>
      <c r="AQ142" s="40" t="n">
        <v>1</v>
      </c>
      <c r="AR142" s="40" t="n">
        <v>0</v>
      </c>
      <c r="AS142" s="70" t="n">
        <v>0</v>
      </c>
      <c r="AT142" s="7"/>
    </row>
    <row r="143" customFormat="false" ht="12.75" hidden="false" customHeight="false" outlineLevel="0" collapsed="false">
      <c r="A143" s="31" t="s">
        <v>202</v>
      </c>
      <c r="B143" s="2" t="s">
        <v>100</v>
      </c>
      <c r="C143" s="7"/>
      <c r="D143" s="28" t="n">
        <v>3413</v>
      </c>
      <c r="E143" s="29" t="n">
        <f aca="false">D143-SUM(G143:Y143)</f>
        <v>0</v>
      </c>
      <c r="F143" s="7"/>
      <c r="G143" s="93" t="n">
        <v>0</v>
      </c>
      <c r="H143" s="28" t="n">
        <v>0</v>
      </c>
      <c r="I143" s="28" t="n">
        <v>0</v>
      </c>
      <c r="J143" s="94" t="n">
        <v>0</v>
      </c>
      <c r="K143" s="28" t="n">
        <v>0</v>
      </c>
      <c r="L143" s="28" t="n">
        <v>0</v>
      </c>
      <c r="M143" s="28" t="n">
        <v>0</v>
      </c>
      <c r="N143" s="28" t="n">
        <v>0</v>
      </c>
      <c r="O143" s="28" t="n">
        <v>0</v>
      </c>
      <c r="P143" s="28" t="n">
        <v>0</v>
      </c>
      <c r="Q143" s="28" t="n">
        <v>0</v>
      </c>
      <c r="R143" s="28" t="n">
        <v>3413</v>
      </c>
      <c r="S143" s="28" t="n">
        <v>0</v>
      </c>
      <c r="T143" s="28" t="n">
        <v>0</v>
      </c>
      <c r="U143" s="94" t="n">
        <v>0</v>
      </c>
      <c r="V143" s="28" t="n">
        <v>0</v>
      </c>
      <c r="W143" s="28" t="n">
        <v>0</v>
      </c>
      <c r="X143" s="28" t="n">
        <v>0</v>
      </c>
      <c r="Y143" s="95" t="n">
        <v>0</v>
      </c>
      <c r="Z143" s="7"/>
      <c r="AA143" s="95" t="n">
        <v>3413</v>
      </c>
      <c r="AB143" s="7"/>
      <c r="AC143" s="29" t="n">
        <v>0</v>
      </c>
      <c r="AD143" s="29" t="n">
        <v>0</v>
      </c>
      <c r="AE143" s="96" t="n">
        <v>3413</v>
      </c>
      <c r="AF143" s="29" t="n">
        <v>0</v>
      </c>
      <c r="AG143" s="97" t="n">
        <v>0</v>
      </c>
      <c r="AH143" s="96" t="n">
        <v>0</v>
      </c>
      <c r="AI143" s="97" t="n">
        <v>0</v>
      </c>
      <c r="AJ143" s="7"/>
      <c r="AK143" s="28" t="n">
        <v>0</v>
      </c>
      <c r="AL143" s="28" t="n">
        <v>3413</v>
      </c>
      <c r="AM143" s="28" t="n">
        <v>0</v>
      </c>
      <c r="AN143" s="94" t="n">
        <v>0</v>
      </c>
      <c r="AO143" s="28"/>
      <c r="AP143" s="69" t="n">
        <v>0</v>
      </c>
      <c r="AQ143" s="40" t="n">
        <v>1</v>
      </c>
      <c r="AR143" s="40" t="n">
        <v>0</v>
      </c>
      <c r="AS143" s="70" t="n">
        <v>0</v>
      </c>
      <c r="AT143" s="7"/>
    </row>
    <row r="144" customFormat="false" ht="12.75" hidden="false" customHeight="false" outlineLevel="0" collapsed="false">
      <c r="A144" s="31" t="s">
        <v>203</v>
      </c>
      <c r="B144" s="2" t="s">
        <v>204</v>
      </c>
      <c r="C144" s="7"/>
      <c r="D144" s="28" t="n">
        <v>5115</v>
      </c>
      <c r="E144" s="29" t="n">
        <f aca="false">D144-SUM(G144:Y144)</f>
        <v>0</v>
      </c>
      <c r="F144" s="7"/>
      <c r="G144" s="93" t="n">
        <v>5115</v>
      </c>
      <c r="H144" s="28" t="n">
        <v>0</v>
      </c>
      <c r="I144" s="28" t="n">
        <v>0</v>
      </c>
      <c r="J144" s="94" t="n">
        <v>0</v>
      </c>
      <c r="K144" s="28" t="n">
        <v>0</v>
      </c>
      <c r="L144" s="28" t="n">
        <v>0</v>
      </c>
      <c r="M144" s="28" t="n">
        <v>0</v>
      </c>
      <c r="N144" s="28" t="n">
        <v>0</v>
      </c>
      <c r="O144" s="28" t="n">
        <v>0</v>
      </c>
      <c r="P144" s="28" t="n">
        <v>0</v>
      </c>
      <c r="Q144" s="28" t="n">
        <v>0</v>
      </c>
      <c r="R144" s="28" t="n">
        <v>0</v>
      </c>
      <c r="S144" s="28" t="n">
        <v>0</v>
      </c>
      <c r="T144" s="28" t="n">
        <v>0</v>
      </c>
      <c r="U144" s="94" t="n">
        <v>0</v>
      </c>
      <c r="V144" s="28" t="n">
        <v>0</v>
      </c>
      <c r="W144" s="28" t="n">
        <v>0</v>
      </c>
      <c r="X144" s="28" t="n">
        <v>0</v>
      </c>
      <c r="Y144" s="95" t="n">
        <v>0</v>
      </c>
      <c r="Z144" s="7"/>
      <c r="AA144" s="95" t="n">
        <v>5115</v>
      </c>
      <c r="AB144" s="7"/>
      <c r="AC144" s="29" t="n">
        <v>0</v>
      </c>
      <c r="AD144" s="29" t="n">
        <v>5115</v>
      </c>
      <c r="AE144" s="96" t="n">
        <v>0</v>
      </c>
      <c r="AF144" s="29" t="n">
        <v>0</v>
      </c>
      <c r="AG144" s="97" t="n">
        <v>0</v>
      </c>
      <c r="AH144" s="96" t="n">
        <v>0</v>
      </c>
      <c r="AI144" s="97" t="n">
        <v>0</v>
      </c>
      <c r="AJ144" s="7"/>
      <c r="AK144" s="28" t="n">
        <v>5115</v>
      </c>
      <c r="AL144" s="28" t="n">
        <v>0</v>
      </c>
      <c r="AM144" s="28" t="n">
        <v>0</v>
      </c>
      <c r="AN144" s="94" t="n">
        <v>0</v>
      </c>
      <c r="AO144" s="28"/>
      <c r="AP144" s="69" t="n">
        <v>1</v>
      </c>
      <c r="AQ144" s="40" t="n">
        <v>0</v>
      </c>
      <c r="AR144" s="40" t="n">
        <v>0</v>
      </c>
      <c r="AS144" s="70" t="n">
        <v>0</v>
      </c>
      <c r="AT144" s="7"/>
    </row>
    <row r="145" customFormat="false" ht="12.75" hidden="false" customHeight="false" outlineLevel="0" collapsed="false">
      <c r="A145" s="31" t="s">
        <v>205</v>
      </c>
      <c r="B145" s="2" t="s">
        <v>23</v>
      </c>
      <c r="C145" s="7"/>
      <c r="D145" s="28" t="n">
        <v>30690</v>
      </c>
      <c r="E145" s="29" t="n">
        <f aca="false">D145-SUM(G145:Y145)</f>
        <v>0</v>
      </c>
      <c r="F145" s="7"/>
      <c r="G145" s="93" t="n">
        <v>18739</v>
      </c>
      <c r="H145" s="28" t="n">
        <v>0</v>
      </c>
      <c r="I145" s="28" t="n">
        <v>0</v>
      </c>
      <c r="J145" s="94" t="n">
        <v>0</v>
      </c>
      <c r="K145" s="28" t="n">
        <v>0</v>
      </c>
      <c r="L145" s="28" t="n">
        <v>0</v>
      </c>
      <c r="M145" s="28" t="n">
        <v>0</v>
      </c>
      <c r="N145" s="28" t="n">
        <v>0</v>
      </c>
      <c r="O145" s="28" t="n">
        <v>0</v>
      </c>
      <c r="P145" s="28" t="n">
        <v>0</v>
      </c>
      <c r="Q145" s="28" t="n">
        <v>0</v>
      </c>
      <c r="R145" s="28" t="n">
        <v>0</v>
      </c>
      <c r="S145" s="28" t="n">
        <v>0</v>
      </c>
      <c r="T145" s="28" t="n">
        <v>0</v>
      </c>
      <c r="U145" s="94" t="n">
        <v>11951</v>
      </c>
      <c r="V145" s="28" t="n">
        <v>0</v>
      </c>
      <c r="W145" s="28" t="n">
        <v>0</v>
      </c>
      <c r="X145" s="28" t="n">
        <v>0</v>
      </c>
      <c r="Y145" s="95" t="n">
        <v>0</v>
      </c>
      <c r="Z145" s="7"/>
      <c r="AA145" s="95" t="n">
        <v>30690</v>
      </c>
      <c r="AB145" s="7"/>
      <c r="AC145" s="29" t="n">
        <v>0</v>
      </c>
      <c r="AD145" s="29" t="n">
        <v>18739</v>
      </c>
      <c r="AE145" s="96" t="n">
        <v>0</v>
      </c>
      <c r="AF145" s="29" t="n">
        <v>0</v>
      </c>
      <c r="AG145" s="97" t="n">
        <v>11951</v>
      </c>
      <c r="AH145" s="96" t="n">
        <v>0</v>
      </c>
      <c r="AI145" s="97" t="n">
        <v>0</v>
      </c>
      <c r="AJ145" s="7"/>
      <c r="AK145" s="28" t="n">
        <v>18739</v>
      </c>
      <c r="AL145" s="28" t="n">
        <v>11951</v>
      </c>
      <c r="AM145" s="28" t="n">
        <v>0</v>
      </c>
      <c r="AN145" s="94" t="n">
        <v>0</v>
      </c>
      <c r="AO145" s="28"/>
      <c r="AP145" s="69" t="n">
        <v>0.610589768654285</v>
      </c>
      <c r="AQ145" s="40" t="n">
        <v>0.389410231345715</v>
      </c>
      <c r="AR145" s="40" t="n">
        <v>0</v>
      </c>
      <c r="AS145" s="70" t="n">
        <v>0</v>
      </c>
      <c r="AT145" s="7"/>
    </row>
    <row r="146" customFormat="false" ht="12.75" hidden="false" customHeight="false" outlineLevel="0" collapsed="false">
      <c r="A146" s="31" t="s">
        <v>206</v>
      </c>
      <c r="B146" s="2" t="s">
        <v>23</v>
      </c>
      <c r="C146" s="7"/>
      <c r="D146" s="28" t="n">
        <v>50000</v>
      </c>
      <c r="E146" s="29" t="n">
        <f aca="false">D146-SUM(G146:Y146)</f>
        <v>0</v>
      </c>
      <c r="F146" s="7"/>
      <c r="G146" s="93" t="n">
        <v>30539</v>
      </c>
      <c r="H146" s="28" t="n">
        <v>0</v>
      </c>
      <c r="I146" s="28" t="n">
        <v>0</v>
      </c>
      <c r="J146" s="94" t="n">
        <v>0</v>
      </c>
      <c r="K146" s="28" t="n">
        <v>0</v>
      </c>
      <c r="L146" s="28" t="n">
        <v>0</v>
      </c>
      <c r="M146" s="28" t="n">
        <v>0</v>
      </c>
      <c r="N146" s="28" t="n">
        <v>0</v>
      </c>
      <c r="O146" s="28" t="n">
        <v>0</v>
      </c>
      <c r="P146" s="28" t="n">
        <v>0</v>
      </c>
      <c r="Q146" s="28" t="n">
        <v>0</v>
      </c>
      <c r="R146" s="28" t="n">
        <v>0</v>
      </c>
      <c r="S146" s="28" t="n">
        <v>0</v>
      </c>
      <c r="T146" s="28" t="n">
        <v>0</v>
      </c>
      <c r="U146" s="94" t="n">
        <v>19461</v>
      </c>
      <c r="V146" s="28" t="n">
        <v>0</v>
      </c>
      <c r="W146" s="28" t="n">
        <v>0</v>
      </c>
      <c r="X146" s="28" t="n">
        <v>0</v>
      </c>
      <c r="Y146" s="95" t="n">
        <v>0</v>
      </c>
      <c r="Z146" s="7"/>
      <c r="AA146" s="95" t="n">
        <v>50000</v>
      </c>
      <c r="AB146" s="7"/>
      <c r="AC146" s="29" t="n">
        <v>0</v>
      </c>
      <c r="AD146" s="29" t="n">
        <v>30539</v>
      </c>
      <c r="AE146" s="96" t="n">
        <v>0</v>
      </c>
      <c r="AF146" s="29" t="n">
        <v>0</v>
      </c>
      <c r="AG146" s="97" t="n">
        <v>19461</v>
      </c>
      <c r="AH146" s="96" t="n">
        <v>0</v>
      </c>
      <c r="AI146" s="97" t="n">
        <v>0</v>
      </c>
      <c r="AJ146" s="7"/>
      <c r="AK146" s="28" t="n">
        <v>30539</v>
      </c>
      <c r="AL146" s="28" t="n">
        <v>19461</v>
      </c>
      <c r="AM146" s="28" t="n">
        <v>0</v>
      </c>
      <c r="AN146" s="94" t="n">
        <v>0</v>
      </c>
      <c r="AO146" s="28"/>
      <c r="AP146" s="69" t="n">
        <v>0.61078</v>
      </c>
      <c r="AQ146" s="40" t="n">
        <v>0.38922</v>
      </c>
      <c r="AR146" s="40" t="n">
        <v>0</v>
      </c>
      <c r="AS146" s="70" t="n">
        <v>0</v>
      </c>
      <c r="AT146" s="7"/>
    </row>
    <row r="147" customFormat="false" ht="12.75" hidden="false" customHeight="false" outlineLevel="0" collapsed="false">
      <c r="A147" s="31" t="s">
        <v>207</v>
      </c>
      <c r="B147" s="2" t="s">
        <v>208</v>
      </c>
      <c r="C147" s="7"/>
      <c r="D147" s="28" t="n">
        <v>25575</v>
      </c>
      <c r="E147" s="29" t="n">
        <f aca="false">D147-SUM(G147:Y147)</f>
        <v>0</v>
      </c>
      <c r="F147" s="7"/>
      <c r="G147" s="93" t="n">
        <v>15620</v>
      </c>
      <c r="H147" s="28" t="n">
        <v>0</v>
      </c>
      <c r="I147" s="28" t="n">
        <v>0</v>
      </c>
      <c r="J147" s="94" t="n">
        <v>0</v>
      </c>
      <c r="K147" s="28" t="n">
        <v>9955</v>
      </c>
      <c r="L147" s="28" t="n">
        <v>0</v>
      </c>
      <c r="M147" s="28" t="n">
        <v>0</v>
      </c>
      <c r="N147" s="28" t="n">
        <v>0</v>
      </c>
      <c r="O147" s="28" t="n">
        <v>0</v>
      </c>
      <c r="P147" s="28" t="n">
        <v>0</v>
      </c>
      <c r="Q147" s="28" t="n">
        <v>0</v>
      </c>
      <c r="R147" s="28" t="n">
        <v>0</v>
      </c>
      <c r="S147" s="28" t="n">
        <v>0</v>
      </c>
      <c r="T147" s="28" t="n">
        <v>0</v>
      </c>
      <c r="U147" s="94" t="n">
        <v>0</v>
      </c>
      <c r="V147" s="28" t="n">
        <v>0</v>
      </c>
      <c r="W147" s="28" t="n">
        <v>0</v>
      </c>
      <c r="X147" s="28" t="n">
        <v>0</v>
      </c>
      <c r="Y147" s="95" t="n">
        <v>0</v>
      </c>
      <c r="Z147" s="7"/>
      <c r="AA147" s="95" t="n">
        <v>25575</v>
      </c>
      <c r="AB147" s="7"/>
      <c r="AC147" s="29" t="n">
        <v>0</v>
      </c>
      <c r="AD147" s="29" t="n">
        <v>15620</v>
      </c>
      <c r="AE147" s="96" t="n">
        <v>0</v>
      </c>
      <c r="AF147" s="29" t="n">
        <v>9955</v>
      </c>
      <c r="AG147" s="97" t="n">
        <v>0</v>
      </c>
      <c r="AH147" s="96" t="n">
        <v>0</v>
      </c>
      <c r="AI147" s="97" t="n">
        <v>0</v>
      </c>
      <c r="AJ147" s="7"/>
      <c r="AK147" s="28" t="n">
        <v>15620</v>
      </c>
      <c r="AL147" s="28" t="n">
        <v>9955</v>
      </c>
      <c r="AM147" s="28" t="n">
        <v>0</v>
      </c>
      <c r="AN147" s="94" t="n">
        <v>0</v>
      </c>
      <c r="AO147" s="28"/>
      <c r="AP147" s="69" t="n">
        <v>0.610752688172043</v>
      </c>
      <c r="AQ147" s="40" t="n">
        <v>0.389247311827957</v>
      </c>
      <c r="AR147" s="40" t="n">
        <v>0</v>
      </c>
      <c r="AS147" s="70" t="n">
        <v>0</v>
      </c>
      <c r="AT147" s="7"/>
    </row>
    <row r="148" customFormat="false" ht="12.75" hidden="false" customHeight="false" outlineLevel="0" collapsed="false">
      <c r="A148" s="31" t="s">
        <v>209</v>
      </c>
      <c r="B148" s="2" t="s">
        <v>210</v>
      </c>
      <c r="C148" s="7"/>
      <c r="D148" s="28" t="n">
        <v>12276</v>
      </c>
      <c r="E148" s="29" t="n">
        <f aca="false">D148-SUM(G148:Y148)</f>
        <v>0</v>
      </c>
      <c r="F148" s="7"/>
      <c r="G148" s="93" t="n">
        <v>7497</v>
      </c>
      <c r="H148" s="28" t="n">
        <v>0</v>
      </c>
      <c r="I148" s="28" t="n">
        <v>0</v>
      </c>
      <c r="J148" s="94" t="n">
        <v>0</v>
      </c>
      <c r="K148" s="28" t="n">
        <v>0</v>
      </c>
      <c r="L148" s="28" t="n">
        <v>0</v>
      </c>
      <c r="M148" s="28" t="n">
        <v>0</v>
      </c>
      <c r="N148" s="28" t="n">
        <v>0</v>
      </c>
      <c r="O148" s="28" t="n">
        <v>0</v>
      </c>
      <c r="P148" s="28" t="n">
        <v>0</v>
      </c>
      <c r="Q148" s="28" t="n">
        <v>0</v>
      </c>
      <c r="R148" s="28" t="n">
        <v>0</v>
      </c>
      <c r="S148" s="28" t="n">
        <v>0</v>
      </c>
      <c r="T148" s="28" t="n">
        <v>0</v>
      </c>
      <c r="U148" s="94" t="n">
        <v>4779</v>
      </c>
      <c r="V148" s="28" t="n">
        <v>0</v>
      </c>
      <c r="W148" s="28" t="n">
        <v>0</v>
      </c>
      <c r="X148" s="28" t="n">
        <v>0</v>
      </c>
      <c r="Y148" s="95" t="n">
        <v>0</v>
      </c>
      <c r="Z148" s="7"/>
      <c r="AA148" s="95" t="n">
        <v>12276</v>
      </c>
      <c r="AB148" s="7"/>
      <c r="AC148" s="29" t="n">
        <v>0</v>
      </c>
      <c r="AD148" s="29" t="n">
        <v>7497</v>
      </c>
      <c r="AE148" s="96" t="n">
        <v>0</v>
      </c>
      <c r="AF148" s="29" t="n">
        <v>0</v>
      </c>
      <c r="AG148" s="97" t="n">
        <v>4779</v>
      </c>
      <c r="AH148" s="96" t="n">
        <v>0</v>
      </c>
      <c r="AI148" s="97" t="n">
        <v>0</v>
      </c>
      <c r="AJ148" s="7"/>
      <c r="AK148" s="28" t="n">
        <v>7497</v>
      </c>
      <c r="AL148" s="28" t="n">
        <v>4779</v>
      </c>
      <c r="AM148" s="28" t="n">
        <v>0</v>
      </c>
      <c r="AN148" s="94" t="n">
        <v>0</v>
      </c>
      <c r="AO148" s="28"/>
      <c r="AP148" s="69" t="n">
        <v>0.610703812316716</v>
      </c>
      <c r="AQ148" s="40" t="n">
        <v>0.389296187683284</v>
      </c>
      <c r="AR148" s="40" t="n">
        <v>0</v>
      </c>
      <c r="AS148" s="70" t="n">
        <v>0</v>
      </c>
      <c r="AT148" s="7"/>
    </row>
    <row r="149" customFormat="false" ht="12.75" hidden="false" customHeight="false" outlineLevel="0" collapsed="false">
      <c r="A149" s="31" t="s">
        <v>211</v>
      </c>
      <c r="B149" s="2" t="s">
        <v>212</v>
      </c>
      <c r="C149" s="7"/>
      <c r="D149" s="28" t="n">
        <v>409</v>
      </c>
      <c r="E149" s="29" t="n">
        <f aca="false">D149-SUM(G149:Y149)</f>
        <v>0</v>
      </c>
      <c r="F149" s="7"/>
      <c r="G149" s="93" t="n">
        <v>0</v>
      </c>
      <c r="H149" s="28" t="n">
        <v>0</v>
      </c>
      <c r="I149" s="28" t="n">
        <v>0</v>
      </c>
      <c r="J149" s="94" t="n">
        <v>0</v>
      </c>
      <c r="K149" s="28" t="n">
        <v>0</v>
      </c>
      <c r="L149" s="28" t="n">
        <v>0</v>
      </c>
      <c r="M149" s="28" t="n">
        <v>0</v>
      </c>
      <c r="N149" s="28" t="n">
        <v>0</v>
      </c>
      <c r="O149" s="28" t="n">
        <v>0</v>
      </c>
      <c r="P149" s="28" t="n">
        <v>0</v>
      </c>
      <c r="Q149" s="28" t="n">
        <v>0</v>
      </c>
      <c r="R149" s="28" t="n">
        <v>0</v>
      </c>
      <c r="S149" s="28" t="n">
        <v>0</v>
      </c>
      <c r="T149" s="28" t="n">
        <v>0</v>
      </c>
      <c r="U149" s="94" t="n">
        <v>409</v>
      </c>
      <c r="V149" s="28" t="n">
        <v>0</v>
      </c>
      <c r="W149" s="28" t="n">
        <v>0</v>
      </c>
      <c r="X149" s="28" t="n">
        <v>0</v>
      </c>
      <c r="Y149" s="95" t="n">
        <v>0</v>
      </c>
      <c r="Z149" s="7"/>
      <c r="AA149" s="95" t="n">
        <v>409</v>
      </c>
      <c r="AB149" s="7"/>
      <c r="AC149" s="29" t="n">
        <v>0</v>
      </c>
      <c r="AD149" s="29" t="n">
        <v>0</v>
      </c>
      <c r="AE149" s="96" t="n">
        <v>0</v>
      </c>
      <c r="AF149" s="29" t="n">
        <v>0</v>
      </c>
      <c r="AG149" s="97" t="n">
        <v>409</v>
      </c>
      <c r="AH149" s="96" t="n">
        <v>0</v>
      </c>
      <c r="AI149" s="97" t="n">
        <v>0</v>
      </c>
      <c r="AJ149" s="7"/>
      <c r="AK149" s="28" t="n">
        <v>0</v>
      </c>
      <c r="AL149" s="28" t="n">
        <v>409</v>
      </c>
      <c r="AM149" s="28" t="n">
        <v>0</v>
      </c>
      <c r="AN149" s="94" t="n">
        <v>0</v>
      </c>
      <c r="AO149" s="28"/>
      <c r="AP149" s="69" t="n">
        <v>0</v>
      </c>
      <c r="AQ149" s="40" t="n">
        <v>1</v>
      </c>
      <c r="AR149" s="40" t="n">
        <v>0</v>
      </c>
      <c r="AS149" s="70" t="n">
        <v>0</v>
      </c>
      <c r="AT149" s="7"/>
    </row>
    <row r="150" customFormat="false" ht="12.75" hidden="false" customHeight="false" outlineLevel="0" collapsed="false">
      <c r="A150" s="31" t="s">
        <v>213</v>
      </c>
      <c r="B150" s="2" t="s">
        <v>154</v>
      </c>
      <c r="C150" s="7"/>
      <c r="D150" s="28" t="n">
        <v>180000</v>
      </c>
      <c r="E150" s="29" t="n">
        <f aca="false">D150-SUM(G150:Y150)</f>
        <v>0</v>
      </c>
      <c r="F150" s="7"/>
      <c r="G150" s="93" t="n">
        <v>109945</v>
      </c>
      <c r="H150" s="28" t="n">
        <v>0</v>
      </c>
      <c r="I150" s="28" t="n">
        <v>0</v>
      </c>
      <c r="J150" s="94" t="n">
        <v>0</v>
      </c>
      <c r="K150" s="28" t="n">
        <v>0</v>
      </c>
      <c r="L150" s="28" t="n">
        <v>0</v>
      </c>
      <c r="M150" s="28" t="n">
        <v>0</v>
      </c>
      <c r="N150" s="28" t="n">
        <v>0</v>
      </c>
      <c r="O150" s="28" t="n">
        <v>0</v>
      </c>
      <c r="P150" s="28" t="n">
        <v>0</v>
      </c>
      <c r="Q150" s="28" t="n">
        <v>0</v>
      </c>
      <c r="R150" s="28" t="n">
        <v>0</v>
      </c>
      <c r="S150" s="28" t="n">
        <v>0</v>
      </c>
      <c r="T150" s="28" t="n">
        <v>0</v>
      </c>
      <c r="U150" s="94" t="n">
        <v>70055</v>
      </c>
      <c r="V150" s="28" t="n">
        <v>0</v>
      </c>
      <c r="W150" s="28" t="n">
        <v>0</v>
      </c>
      <c r="X150" s="28" t="n">
        <v>0</v>
      </c>
      <c r="Y150" s="95" t="n">
        <v>0</v>
      </c>
      <c r="Z150" s="7"/>
      <c r="AA150" s="95" t="n">
        <v>180000</v>
      </c>
      <c r="AB150" s="7"/>
      <c r="AC150" s="29" t="n">
        <v>0</v>
      </c>
      <c r="AD150" s="29" t="n">
        <v>109945</v>
      </c>
      <c r="AE150" s="96" t="n">
        <v>0</v>
      </c>
      <c r="AF150" s="29" t="n">
        <v>0</v>
      </c>
      <c r="AG150" s="97" t="n">
        <v>70055</v>
      </c>
      <c r="AH150" s="96" t="n">
        <v>0</v>
      </c>
      <c r="AI150" s="97" t="n">
        <v>0</v>
      </c>
      <c r="AJ150" s="7"/>
      <c r="AK150" s="28" t="n">
        <v>109945</v>
      </c>
      <c r="AL150" s="28" t="n">
        <v>70055</v>
      </c>
      <c r="AM150" s="28" t="n">
        <v>0</v>
      </c>
      <c r="AN150" s="94" t="n">
        <v>0</v>
      </c>
      <c r="AO150" s="28"/>
      <c r="AP150" s="69" t="n">
        <v>0.610805555555556</v>
      </c>
      <c r="AQ150" s="40" t="n">
        <v>0.389194444444444</v>
      </c>
      <c r="AR150" s="40" t="n">
        <v>0</v>
      </c>
      <c r="AS150" s="70" t="n">
        <v>0</v>
      </c>
      <c r="AT150" s="7"/>
    </row>
    <row r="151" customFormat="false" ht="12.75" hidden="false" customHeight="false" outlineLevel="0" collapsed="false">
      <c r="A151" s="31" t="s">
        <v>214</v>
      </c>
      <c r="B151" s="2" t="s">
        <v>215</v>
      </c>
      <c r="C151" s="7"/>
      <c r="D151" s="28" t="n">
        <v>1490</v>
      </c>
      <c r="E151" s="29" t="n">
        <f aca="false">D151-SUM(G151:Y151)</f>
        <v>0</v>
      </c>
      <c r="F151" s="7"/>
      <c r="G151" s="93" t="n">
        <v>906</v>
      </c>
      <c r="H151" s="28" t="n">
        <v>0</v>
      </c>
      <c r="I151" s="28" t="n">
        <v>0</v>
      </c>
      <c r="J151" s="94" t="n">
        <v>0</v>
      </c>
      <c r="K151" s="28" t="n">
        <v>0</v>
      </c>
      <c r="L151" s="28" t="n">
        <v>0</v>
      </c>
      <c r="M151" s="28" t="n">
        <v>0</v>
      </c>
      <c r="N151" s="28" t="n">
        <v>0</v>
      </c>
      <c r="O151" s="28" t="n">
        <v>0</v>
      </c>
      <c r="P151" s="28" t="n">
        <v>0</v>
      </c>
      <c r="Q151" s="28" t="n">
        <v>0</v>
      </c>
      <c r="R151" s="28" t="n">
        <v>0</v>
      </c>
      <c r="S151" s="28" t="n">
        <v>0</v>
      </c>
      <c r="T151" s="28" t="n">
        <v>0</v>
      </c>
      <c r="U151" s="94" t="n">
        <v>584</v>
      </c>
      <c r="V151" s="28" t="n">
        <v>0</v>
      </c>
      <c r="W151" s="28" t="n">
        <v>0</v>
      </c>
      <c r="X151" s="28" t="n">
        <v>0</v>
      </c>
      <c r="Y151" s="95" t="n">
        <v>0</v>
      </c>
      <c r="Z151" s="7"/>
      <c r="AA151" s="95" t="n">
        <v>1490</v>
      </c>
      <c r="AB151" s="7"/>
      <c r="AC151" s="29" t="n">
        <v>0</v>
      </c>
      <c r="AD151" s="29" t="n">
        <v>906</v>
      </c>
      <c r="AE151" s="96" t="n">
        <v>0</v>
      </c>
      <c r="AF151" s="29" t="n">
        <v>0</v>
      </c>
      <c r="AG151" s="97" t="n">
        <v>584</v>
      </c>
      <c r="AH151" s="96" t="n">
        <v>0</v>
      </c>
      <c r="AI151" s="97" t="n">
        <v>0</v>
      </c>
      <c r="AJ151" s="7"/>
      <c r="AK151" s="28" t="n">
        <v>906</v>
      </c>
      <c r="AL151" s="28" t="n">
        <v>584</v>
      </c>
      <c r="AM151" s="28" t="n">
        <v>0</v>
      </c>
      <c r="AN151" s="94" t="n">
        <v>0</v>
      </c>
      <c r="AO151" s="28"/>
      <c r="AP151" s="69" t="n">
        <v>0.608053691275168</v>
      </c>
      <c r="AQ151" s="40" t="n">
        <v>0.391946308724832</v>
      </c>
      <c r="AR151" s="40" t="n">
        <v>0</v>
      </c>
      <c r="AS151" s="70" t="n">
        <v>0</v>
      </c>
      <c r="AT151" s="7"/>
    </row>
    <row r="152" customFormat="false" ht="12.75" hidden="false" customHeight="false" outlineLevel="0" collapsed="false">
      <c r="A152" s="31"/>
      <c r="B152" s="36" t="s">
        <v>34</v>
      </c>
      <c r="C152" s="7"/>
      <c r="D152" s="33" t="n">
        <f aca="false">SUM(D128:D151)</f>
        <v>911728</v>
      </c>
      <c r="E152" s="33" t="n">
        <f aca="false">SUM(E128:E151)</f>
        <v>0</v>
      </c>
      <c r="F152" s="7"/>
      <c r="G152" s="34" t="n">
        <f aca="false">SUM(G128:G151)</f>
        <v>406425</v>
      </c>
      <c r="H152" s="33" t="n">
        <f aca="false">SUM(H128:H151)</f>
        <v>0</v>
      </c>
      <c r="I152" s="33" t="n">
        <f aca="false">SUM(I128:I151)</f>
        <v>250389</v>
      </c>
      <c r="J152" s="35" t="n">
        <f aca="false">SUM(J128:J151)</f>
        <v>0</v>
      </c>
      <c r="K152" s="33" t="n">
        <f aca="false">SUM(K128:K151)</f>
        <v>36058</v>
      </c>
      <c r="L152" s="33" t="n">
        <f aca="false">SUM(L128:L151)</f>
        <v>65379</v>
      </c>
      <c r="M152" s="33" t="n">
        <f aca="false">SUM(M128:M151)</f>
        <v>0</v>
      </c>
      <c r="N152" s="33" t="n">
        <f aca="false">SUM(N128:N151)</f>
        <v>0</v>
      </c>
      <c r="O152" s="33" t="n">
        <f aca="false">SUM(O128:O151)</f>
        <v>0</v>
      </c>
      <c r="P152" s="33" t="n">
        <f aca="false">SUM(P128:P151)</f>
        <v>0</v>
      </c>
      <c r="Q152" s="33" t="n">
        <f aca="false">SUM(Q128:Q151)</f>
        <v>0</v>
      </c>
      <c r="R152" s="33" t="n">
        <f aca="false">SUM(R128:R151)</f>
        <v>7388</v>
      </c>
      <c r="S152" s="33" t="n">
        <f aca="false">SUM(S128:S151)</f>
        <v>10795</v>
      </c>
      <c r="T152" s="33" t="n">
        <f aca="false">SUM(T128:T151)</f>
        <v>0</v>
      </c>
      <c r="U152" s="35" t="n">
        <f aca="false">SUM(U128:U151)</f>
        <v>135294</v>
      </c>
      <c r="V152" s="33" t="n">
        <f aca="false">SUM(V128:V151)</f>
        <v>0</v>
      </c>
      <c r="W152" s="33" t="n">
        <f aca="false">SUM(W128:W151)</f>
        <v>0</v>
      </c>
      <c r="X152" s="33" t="n">
        <f aca="false">SUM(X128:X151)</f>
        <v>0</v>
      </c>
      <c r="Y152" s="98" t="n">
        <f aca="false">SUM(Y128:Y151)</f>
        <v>0</v>
      </c>
      <c r="Z152" s="7"/>
      <c r="AA152" s="98" t="n">
        <f aca="false">SUM(AA128:AA151)</f>
        <v>911728</v>
      </c>
      <c r="AB152" s="7"/>
      <c r="AC152" s="33" t="n">
        <f aca="false">SUM(AC128:AC151)</f>
        <v>250389</v>
      </c>
      <c r="AD152" s="33" t="n">
        <f aca="false">SUM(AD128:AD151)</f>
        <v>406425</v>
      </c>
      <c r="AE152" s="34" t="n">
        <f aca="false">SUM(AE128:AE151)</f>
        <v>7388</v>
      </c>
      <c r="AF152" s="33" t="n">
        <f aca="false">SUM(AF128:AF151)</f>
        <v>112232</v>
      </c>
      <c r="AG152" s="35" t="n">
        <f aca="false">SUM(AG128:AG151)</f>
        <v>135294</v>
      </c>
      <c r="AH152" s="34" t="n">
        <f aca="false">SUM(AH128:AH151)</f>
        <v>0</v>
      </c>
      <c r="AI152" s="35" t="n">
        <f aca="false">SUM(AI128:AI151)</f>
        <v>0</v>
      </c>
      <c r="AJ152" s="7"/>
      <c r="AK152" s="33" t="n">
        <f aca="false">SUM(AK128:AK151)</f>
        <v>656814</v>
      </c>
      <c r="AL152" s="33" t="n">
        <f aca="false">SUM(AL128:AL151)</f>
        <v>254914</v>
      </c>
      <c r="AM152" s="33" t="n">
        <f aca="false">SUM(AM128:AM151)</f>
        <v>0</v>
      </c>
      <c r="AN152" s="35" t="n">
        <f aca="false">SUM(AN128:AN151)</f>
        <v>0</v>
      </c>
      <c r="AO152" s="28"/>
      <c r="AP152" s="69"/>
      <c r="AS152" s="70"/>
      <c r="AT152" s="7"/>
    </row>
    <row r="153" customFormat="false" ht="12.75" hidden="false" customHeight="false" outlineLevel="0" collapsed="false">
      <c r="A153" s="31"/>
      <c r="C153" s="7"/>
      <c r="D153" s="28"/>
      <c r="E153" s="29"/>
      <c r="F153" s="7"/>
      <c r="G153" s="93"/>
      <c r="H153" s="28"/>
      <c r="I153" s="28"/>
      <c r="J153" s="94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94"/>
      <c r="V153" s="28"/>
      <c r="W153" s="28"/>
      <c r="X153" s="28"/>
      <c r="Y153" s="95"/>
      <c r="Z153" s="7"/>
      <c r="AA153" s="95"/>
      <c r="AB153" s="7"/>
      <c r="AC153" s="29"/>
      <c r="AD153" s="29"/>
      <c r="AE153" s="96"/>
      <c r="AF153" s="29"/>
      <c r="AG153" s="97"/>
      <c r="AH153" s="96"/>
      <c r="AI153" s="97"/>
      <c r="AJ153" s="7"/>
      <c r="AK153" s="28"/>
      <c r="AL153" s="28"/>
      <c r="AM153" s="28"/>
      <c r="AN153" s="94"/>
      <c r="AO153" s="28"/>
      <c r="AP153" s="69"/>
      <c r="AS153" s="70"/>
      <c r="AT153" s="7"/>
    </row>
    <row r="154" customFormat="false" ht="12.75" hidden="false" customHeight="false" outlineLevel="0" collapsed="false">
      <c r="A154" s="37" t="s">
        <v>216</v>
      </c>
      <c r="C154" s="7"/>
      <c r="D154" s="28"/>
      <c r="E154" s="29"/>
      <c r="F154" s="7"/>
      <c r="G154" s="93"/>
      <c r="H154" s="28"/>
      <c r="I154" s="28"/>
      <c r="J154" s="94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94"/>
      <c r="V154" s="28"/>
      <c r="W154" s="28"/>
      <c r="X154" s="28"/>
      <c r="Y154" s="95"/>
      <c r="Z154" s="7"/>
      <c r="AA154" s="95"/>
      <c r="AB154" s="7"/>
      <c r="AC154" s="29"/>
      <c r="AD154" s="29"/>
      <c r="AE154" s="96"/>
      <c r="AF154" s="29"/>
      <c r="AG154" s="97"/>
      <c r="AH154" s="96"/>
      <c r="AI154" s="97"/>
      <c r="AJ154" s="7"/>
      <c r="AK154" s="28"/>
      <c r="AL154" s="28"/>
      <c r="AM154" s="28"/>
      <c r="AN154" s="94"/>
      <c r="AO154" s="28"/>
      <c r="AP154" s="69"/>
      <c r="AS154" s="70"/>
      <c r="AT154" s="7"/>
    </row>
    <row r="155" customFormat="false" ht="12.75" hidden="false" customHeight="false" outlineLevel="0" collapsed="false">
      <c r="A155" s="31" t="s">
        <v>217</v>
      </c>
      <c r="B155" s="2" t="s">
        <v>218</v>
      </c>
      <c r="C155" s="7"/>
      <c r="D155" s="28" t="n">
        <v>1431</v>
      </c>
      <c r="E155" s="29" t="n">
        <f aca="false">D155-SUM(G155:Y155)</f>
        <v>0</v>
      </c>
      <c r="F155" s="7"/>
      <c r="G155" s="93" t="n">
        <v>362</v>
      </c>
      <c r="H155" s="28" t="n">
        <v>947</v>
      </c>
      <c r="I155" s="28" t="n">
        <v>0</v>
      </c>
      <c r="J155" s="94" t="n">
        <v>0</v>
      </c>
      <c r="K155" s="28" t="n">
        <v>100</v>
      </c>
      <c r="L155" s="28" t="n">
        <v>0</v>
      </c>
      <c r="M155" s="28" t="n">
        <v>0</v>
      </c>
      <c r="N155" s="28" t="n">
        <v>0</v>
      </c>
      <c r="O155" s="28" t="n">
        <v>0</v>
      </c>
      <c r="P155" s="28" t="n">
        <v>0</v>
      </c>
      <c r="Q155" s="28" t="n">
        <v>0</v>
      </c>
      <c r="R155" s="28" t="n">
        <v>3</v>
      </c>
      <c r="S155" s="28" t="n">
        <v>0</v>
      </c>
      <c r="T155" s="28" t="n">
        <v>0</v>
      </c>
      <c r="U155" s="94" t="n">
        <v>19</v>
      </c>
      <c r="V155" s="28" t="n">
        <v>0</v>
      </c>
      <c r="W155" s="28" t="n">
        <v>0</v>
      </c>
      <c r="X155" s="28" t="n">
        <v>0</v>
      </c>
      <c r="Y155" s="95" t="n">
        <v>0</v>
      </c>
      <c r="Z155" s="7"/>
      <c r="AA155" s="95" t="n">
        <v>1431</v>
      </c>
      <c r="AB155" s="7"/>
      <c r="AC155" s="29" t="n">
        <v>947</v>
      </c>
      <c r="AD155" s="29" t="n">
        <v>362</v>
      </c>
      <c r="AE155" s="96" t="n">
        <v>3</v>
      </c>
      <c r="AF155" s="29" t="n">
        <v>100</v>
      </c>
      <c r="AG155" s="97" t="n">
        <v>19</v>
      </c>
      <c r="AH155" s="96" t="n">
        <v>0</v>
      </c>
      <c r="AI155" s="97" t="n">
        <v>0</v>
      </c>
      <c r="AJ155" s="7"/>
      <c r="AK155" s="28" t="n">
        <v>1309</v>
      </c>
      <c r="AL155" s="28" t="n">
        <v>122</v>
      </c>
      <c r="AM155" s="28" t="n">
        <v>0</v>
      </c>
      <c r="AN155" s="94" t="n">
        <v>0</v>
      </c>
      <c r="AO155" s="28"/>
      <c r="AP155" s="69" t="n">
        <v>0.914744933612858</v>
      </c>
      <c r="AQ155" s="40" t="n">
        <v>0.0852550663871419</v>
      </c>
      <c r="AR155" s="40" t="n">
        <v>0</v>
      </c>
      <c r="AS155" s="70" t="n">
        <v>0</v>
      </c>
      <c r="AT155" s="7"/>
    </row>
    <row r="156" customFormat="false" ht="12.75" hidden="false" customHeight="false" outlineLevel="0" collapsed="false">
      <c r="A156" s="31" t="s">
        <v>219</v>
      </c>
      <c r="B156" s="2" t="s">
        <v>220</v>
      </c>
      <c r="C156" s="7"/>
      <c r="D156" s="28" t="n">
        <v>1322</v>
      </c>
      <c r="E156" s="29" t="n">
        <f aca="false">D156-SUM(G156:Y156)</f>
        <v>0</v>
      </c>
      <c r="F156" s="7"/>
      <c r="G156" s="93" t="n">
        <v>73</v>
      </c>
      <c r="H156" s="28" t="n">
        <v>1249</v>
      </c>
      <c r="I156" s="28" t="n">
        <v>0</v>
      </c>
      <c r="J156" s="94" t="n">
        <v>0</v>
      </c>
      <c r="K156" s="28" t="n">
        <v>0</v>
      </c>
      <c r="L156" s="28" t="n">
        <v>0</v>
      </c>
      <c r="M156" s="28" t="n">
        <v>0</v>
      </c>
      <c r="N156" s="28" t="n">
        <v>0</v>
      </c>
      <c r="O156" s="28" t="n">
        <v>0</v>
      </c>
      <c r="P156" s="28" t="n">
        <v>0</v>
      </c>
      <c r="Q156" s="28" t="n">
        <v>0</v>
      </c>
      <c r="R156" s="28" t="n">
        <v>0</v>
      </c>
      <c r="S156" s="28" t="n">
        <v>0</v>
      </c>
      <c r="T156" s="28" t="n">
        <v>0</v>
      </c>
      <c r="U156" s="94" t="n">
        <v>0</v>
      </c>
      <c r="V156" s="28" t="n">
        <v>0</v>
      </c>
      <c r="W156" s="28" t="n">
        <v>0</v>
      </c>
      <c r="X156" s="28" t="n">
        <v>0</v>
      </c>
      <c r="Y156" s="95" t="n">
        <v>0</v>
      </c>
      <c r="Z156" s="7"/>
      <c r="AA156" s="95" t="n">
        <v>1322</v>
      </c>
      <c r="AB156" s="7"/>
      <c r="AC156" s="29" t="n">
        <v>1249</v>
      </c>
      <c r="AD156" s="29" t="n">
        <v>73</v>
      </c>
      <c r="AE156" s="96" t="n">
        <v>0</v>
      </c>
      <c r="AF156" s="29" t="n">
        <v>0</v>
      </c>
      <c r="AG156" s="97" t="n">
        <v>0</v>
      </c>
      <c r="AH156" s="96" t="n">
        <v>0</v>
      </c>
      <c r="AI156" s="97" t="n">
        <v>0</v>
      </c>
      <c r="AJ156" s="7"/>
      <c r="AK156" s="28" t="n">
        <v>1322</v>
      </c>
      <c r="AL156" s="28" t="n">
        <v>0</v>
      </c>
      <c r="AM156" s="28" t="n">
        <v>0</v>
      </c>
      <c r="AN156" s="94" t="n">
        <v>0</v>
      </c>
      <c r="AO156" s="28"/>
      <c r="AP156" s="69" t="n">
        <v>1</v>
      </c>
      <c r="AQ156" s="40" t="n">
        <v>0</v>
      </c>
      <c r="AR156" s="40" t="n">
        <v>0</v>
      </c>
      <c r="AS156" s="70" t="n">
        <v>0</v>
      </c>
      <c r="AT156" s="7"/>
    </row>
    <row r="157" customFormat="false" ht="12.75" hidden="false" customHeight="false" outlineLevel="0" collapsed="false">
      <c r="A157" s="31" t="s">
        <v>221</v>
      </c>
      <c r="B157" s="2" t="s">
        <v>222</v>
      </c>
      <c r="C157" s="7"/>
      <c r="D157" s="28" t="n">
        <v>839</v>
      </c>
      <c r="E157" s="29" t="n">
        <f aca="false">D157-SUM(G157:Y157)</f>
        <v>0</v>
      </c>
      <c r="F157" s="7"/>
      <c r="G157" s="93" t="n">
        <v>408</v>
      </c>
      <c r="H157" s="28" t="n">
        <v>388</v>
      </c>
      <c r="I157" s="28" t="n">
        <v>0</v>
      </c>
      <c r="J157" s="94" t="n">
        <v>0</v>
      </c>
      <c r="K157" s="28" t="n">
        <v>43</v>
      </c>
      <c r="L157" s="28" t="n">
        <v>0</v>
      </c>
      <c r="M157" s="28" t="n">
        <v>0</v>
      </c>
      <c r="N157" s="28" t="n">
        <v>0</v>
      </c>
      <c r="O157" s="28" t="n">
        <v>0</v>
      </c>
      <c r="P157" s="28" t="n">
        <v>0</v>
      </c>
      <c r="Q157" s="28" t="n">
        <v>0</v>
      </c>
      <c r="R157" s="28" t="n">
        <v>0</v>
      </c>
      <c r="S157" s="28" t="n">
        <v>0</v>
      </c>
      <c r="T157" s="28" t="n">
        <v>0</v>
      </c>
      <c r="U157" s="94" t="n">
        <v>0</v>
      </c>
      <c r="V157" s="28" t="n">
        <v>0</v>
      </c>
      <c r="W157" s="28" t="n">
        <v>0</v>
      </c>
      <c r="X157" s="28" t="n">
        <v>0</v>
      </c>
      <c r="Y157" s="95" t="n">
        <v>0</v>
      </c>
      <c r="Z157" s="7"/>
      <c r="AA157" s="95" t="n">
        <v>839</v>
      </c>
      <c r="AB157" s="7"/>
      <c r="AC157" s="29" t="n">
        <v>388</v>
      </c>
      <c r="AD157" s="29" t="n">
        <v>408</v>
      </c>
      <c r="AE157" s="96" t="n">
        <v>0</v>
      </c>
      <c r="AF157" s="29" t="n">
        <v>43</v>
      </c>
      <c r="AG157" s="97" t="n">
        <v>0</v>
      </c>
      <c r="AH157" s="96" t="n">
        <v>0</v>
      </c>
      <c r="AI157" s="97" t="n">
        <v>0</v>
      </c>
      <c r="AJ157" s="7"/>
      <c r="AK157" s="28" t="n">
        <v>796</v>
      </c>
      <c r="AL157" s="28" t="n">
        <v>43</v>
      </c>
      <c r="AM157" s="28" t="n">
        <v>0</v>
      </c>
      <c r="AN157" s="94" t="n">
        <v>0</v>
      </c>
      <c r="AO157" s="28"/>
      <c r="AP157" s="69" t="n">
        <v>0.948748510131109</v>
      </c>
      <c r="AQ157" s="40" t="n">
        <v>0.0512514898688915</v>
      </c>
      <c r="AR157" s="40" t="n">
        <v>0</v>
      </c>
      <c r="AS157" s="70" t="n">
        <v>0</v>
      </c>
      <c r="AT157" s="7"/>
    </row>
    <row r="158" customFormat="false" ht="12.75" hidden="false" customHeight="false" outlineLevel="0" collapsed="false">
      <c r="A158" s="31" t="s">
        <v>223</v>
      </c>
      <c r="B158" s="2" t="s">
        <v>224</v>
      </c>
      <c r="C158" s="7"/>
      <c r="D158" s="28" t="n">
        <v>368</v>
      </c>
      <c r="E158" s="29" t="n">
        <f aca="false">D158-SUM(G158:Y158)</f>
        <v>0</v>
      </c>
      <c r="F158" s="7"/>
      <c r="G158" s="93" t="n">
        <v>0</v>
      </c>
      <c r="H158" s="28" t="n">
        <v>0</v>
      </c>
      <c r="I158" s="28" t="n">
        <v>0</v>
      </c>
      <c r="J158" s="94" t="n">
        <v>0</v>
      </c>
      <c r="K158" s="28" t="n">
        <v>351</v>
      </c>
      <c r="L158" s="28" t="n">
        <v>0</v>
      </c>
      <c r="M158" s="28" t="n">
        <v>0</v>
      </c>
      <c r="N158" s="28" t="n">
        <v>0</v>
      </c>
      <c r="O158" s="28" t="n">
        <v>0</v>
      </c>
      <c r="P158" s="28" t="n">
        <v>0</v>
      </c>
      <c r="Q158" s="28" t="n">
        <v>0</v>
      </c>
      <c r="R158" s="28" t="n">
        <v>17</v>
      </c>
      <c r="S158" s="28" t="n">
        <v>0</v>
      </c>
      <c r="T158" s="28" t="n">
        <v>0</v>
      </c>
      <c r="U158" s="94" t="n">
        <v>0</v>
      </c>
      <c r="V158" s="28" t="n">
        <v>0</v>
      </c>
      <c r="W158" s="28" t="n">
        <v>0</v>
      </c>
      <c r="X158" s="28" t="n">
        <v>0</v>
      </c>
      <c r="Y158" s="95" t="n">
        <v>0</v>
      </c>
      <c r="Z158" s="7"/>
      <c r="AA158" s="95" t="n">
        <v>368</v>
      </c>
      <c r="AB158" s="7"/>
      <c r="AC158" s="29" t="n">
        <v>0</v>
      </c>
      <c r="AD158" s="29" t="n">
        <v>0</v>
      </c>
      <c r="AE158" s="96" t="n">
        <v>17</v>
      </c>
      <c r="AF158" s="29" t="n">
        <v>351</v>
      </c>
      <c r="AG158" s="97" t="n">
        <v>0</v>
      </c>
      <c r="AH158" s="96" t="n">
        <v>0</v>
      </c>
      <c r="AI158" s="97" t="n">
        <v>0</v>
      </c>
      <c r="AJ158" s="7"/>
      <c r="AK158" s="28" t="n">
        <v>0</v>
      </c>
      <c r="AL158" s="28" t="n">
        <v>368</v>
      </c>
      <c r="AM158" s="28" t="n">
        <v>0</v>
      </c>
      <c r="AN158" s="94" t="n">
        <v>0</v>
      </c>
      <c r="AO158" s="28"/>
      <c r="AP158" s="69" t="n">
        <v>0</v>
      </c>
      <c r="AQ158" s="40" t="n">
        <v>1</v>
      </c>
      <c r="AR158" s="40" t="n">
        <v>0</v>
      </c>
      <c r="AS158" s="70" t="n">
        <v>0</v>
      </c>
      <c r="AT158" s="7"/>
    </row>
    <row r="159" customFormat="false" ht="12.75" hidden="false" customHeight="false" outlineLevel="0" collapsed="false">
      <c r="A159" s="31" t="s">
        <v>225</v>
      </c>
      <c r="B159" s="2" t="s">
        <v>226</v>
      </c>
      <c r="C159" s="7"/>
      <c r="D159" s="28" t="n">
        <v>2470</v>
      </c>
      <c r="E159" s="29" t="n">
        <f aca="false">D159-SUM(G159:Y159)</f>
        <v>0</v>
      </c>
      <c r="F159" s="7"/>
      <c r="G159" s="93" t="n">
        <v>879</v>
      </c>
      <c r="H159" s="28" t="n">
        <v>1589</v>
      </c>
      <c r="I159" s="28" t="n">
        <v>0</v>
      </c>
      <c r="J159" s="94" t="n">
        <v>0</v>
      </c>
      <c r="K159" s="28" t="n">
        <v>2</v>
      </c>
      <c r="L159" s="28" t="n">
        <v>0</v>
      </c>
      <c r="M159" s="28" t="n">
        <v>0</v>
      </c>
      <c r="N159" s="28" t="n">
        <v>0</v>
      </c>
      <c r="O159" s="28" t="n">
        <v>0</v>
      </c>
      <c r="P159" s="28" t="n">
        <v>0</v>
      </c>
      <c r="Q159" s="28" t="n">
        <v>0</v>
      </c>
      <c r="R159" s="28" t="n">
        <v>0</v>
      </c>
      <c r="S159" s="28" t="n">
        <v>0</v>
      </c>
      <c r="T159" s="28" t="n">
        <v>0</v>
      </c>
      <c r="U159" s="94" t="n">
        <v>0</v>
      </c>
      <c r="V159" s="28" t="n">
        <v>0</v>
      </c>
      <c r="W159" s="28" t="n">
        <v>0</v>
      </c>
      <c r="X159" s="28" t="n">
        <v>0</v>
      </c>
      <c r="Y159" s="95" t="n">
        <v>0</v>
      </c>
      <c r="Z159" s="7"/>
      <c r="AA159" s="95" t="n">
        <v>2470</v>
      </c>
      <c r="AB159" s="7"/>
      <c r="AC159" s="29" t="n">
        <v>1589</v>
      </c>
      <c r="AD159" s="29" t="n">
        <v>879</v>
      </c>
      <c r="AE159" s="96" t="n">
        <v>0</v>
      </c>
      <c r="AF159" s="29" t="n">
        <v>2</v>
      </c>
      <c r="AG159" s="97" t="n">
        <v>0</v>
      </c>
      <c r="AH159" s="96" t="n">
        <v>0</v>
      </c>
      <c r="AI159" s="97" t="n">
        <v>0</v>
      </c>
      <c r="AJ159" s="7"/>
      <c r="AK159" s="28" t="n">
        <v>2468</v>
      </c>
      <c r="AL159" s="28" t="n">
        <v>2</v>
      </c>
      <c r="AM159" s="28" t="n">
        <v>0</v>
      </c>
      <c r="AN159" s="94" t="n">
        <v>0</v>
      </c>
      <c r="AO159" s="28"/>
      <c r="AP159" s="69" t="n">
        <v>0.99919028340081</v>
      </c>
      <c r="AQ159" s="40" t="n">
        <v>0.000809716599190283</v>
      </c>
      <c r="AR159" s="40" t="n">
        <v>0</v>
      </c>
      <c r="AS159" s="70" t="n">
        <v>0</v>
      </c>
      <c r="AT159" s="7"/>
    </row>
    <row r="160" customFormat="false" ht="12.75" hidden="false" customHeight="false" outlineLevel="0" collapsed="false">
      <c r="A160" s="31" t="s">
        <v>227</v>
      </c>
      <c r="B160" s="2" t="s">
        <v>228</v>
      </c>
      <c r="C160" s="7"/>
      <c r="D160" s="28" t="n">
        <v>756</v>
      </c>
      <c r="E160" s="29" t="n">
        <f aca="false">D160-SUM(G160:Y160)</f>
        <v>0</v>
      </c>
      <c r="F160" s="7"/>
      <c r="G160" s="93" t="n">
        <v>656</v>
      </c>
      <c r="H160" s="28" t="n">
        <v>0</v>
      </c>
      <c r="I160" s="28" t="n">
        <v>0</v>
      </c>
      <c r="J160" s="94" t="n">
        <v>0</v>
      </c>
      <c r="K160" s="28" t="n">
        <v>100</v>
      </c>
      <c r="L160" s="28" t="n">
        <v>0</v>
      </c>
      <c r="M160" s="28" t="n">
        <v>0</v>
      </c>
      <c r="N160" s="28" t="n">
        <v>0</v>
      </c>
      <c r="O160" s="28" t="n">
        <v>0</v>
      </c>
      <c r="P160" s="28" t="n">
        <v>0</v>
      </c>
      <c r="Q160" s="28" t="n">
        <v>0</v>
      </c>
      <c r="R160" s="28" t="n">
        <v>0</v>
      </c>
      <c r="S160" s="28" t="n">
        <v>0</v>
      </c>
      <c r="T160" s="28" t="n">
        <v>0</v>
      </c>
      <c r="U160" s="94" t="n">
        <v>0</v>
      </c>
      <c r="V160" s="28" t="n">
        <v>0</v>
      </c>
      <c r="W160" s="28" t="n">
        <v>0</v>
      </c>
      <c r="X160" s="28" t="n">
        <v>0</v>
      </c>
      <c r="Y160" s="95" t="n">
        <v>0</v>
      </c>
      <c r="Z160" s="7"/>
      <c r="AA160" s="95" t="n">
        <v>756</v>
      </c>
      <c r="AB160" s="7"/>
      <c r="AC160" s="29" t="n">
        <v>0</v>
      </c>
      <c r="AD160" s="29" t="n">
        <v>656</v>
      </c>
      <c r="AE160" s="96" t="n">
        <v>0</v>
      </c>
      <c r="AF160" s="29" t="n">
        <v>100</v>
      </c>
      <c r="AG160" s="97" t="n">
        <v>0</v>
      </c>
      <c r="AH160" s="96" t="n">
        <v>0</v>
      </c>
      <c r="AI160" s="97" t="n">
        <v>0</v>
      </c>
      <c r="AJ160" s="7"/>
      <c r="AK160" s="28" t="n">
        <v>656</v>
      </c>
      <c r="AL160" s="28" t="n">
        <v>100</v>
      </c>
      <c r="AM160" s="28" t="n">
        <v>0</v>
      </c>
      <c r="AN160" s="94" t="n">
        <v>0</v>
      </c>
      <c r="AO160" s="28"/>
      <c r="AP160" s="69" t="n">
        <v>0.867724867724868</v>
      </c>
      <c r="AQ160" s="40" t="n">
        <v>0.132275132275132</v>
      </c>
      <c r="AR160" s="40" t="n">
        <v>0</v>
      </c>
      <c r="AS160" s="70" t="n">
        <v>0</v>
      </c>
      <c r="AT160" s="7"/>
    </row>
    <row r="161" customFormat="false" ht="12.75" hidden="false" customHeight="false" outlineLevel="0" collapsed="false">
      <c r="A161" s="31" t="s">
        <v>229</v>
      </c>
      <c r="B161" s="2" t="s">
        <v>230</v>
      </c>
      <c r="C161" s="7"/>
      <c r="D161" s="28" t="n">
        <v>57</v>
      </c>
      <c r="E161" s="29" t="n">
        <f aca="false">D161-SUM(G161:Y161)</f>
        <v>0</v>
      </c>
      <c r="F161" s="7"/>
      <c r="G161" s="93" t="n">
        <v>57</v>
      </c>
      <c r="H161" s="28" t="n">
        <v>0</v>
      </c>
      <c r="I161" s="28" t="n">
        <v>0</v>
      </c>
      <c r="J161" s="94" t="n">
        <v>0</v>
      </c>
      <c r="K161" s="28" t="n">
        <v>0</v>
      </c>
      <c r="L161" s="28" t="n">
        <v>0</v>
      </c>
      <c r="M161" s="28" t="n">
        <v>0</v>
      </c>
      <c r="N161" s="28" t="n">
        <v>0</v>
      </c>
      <c r="O161" s="28" t="n">
        <v>0</v>
      </c>
      <c r="P161" s="28" t="n">
        <v>0</v>
      </c>
      <c r="Q161" s="28" t="n">
        <v>0</v>
      </c>
      <c r="R161" s="28" t="n">
        <v>0</v>
      </c>
      <c r="S161" s="28" t="n">
        <v>0</v>
      </c>
      <c r="T161" s="28" t="n">
        <v>0</v>
      </c>
      <c r="U161" s="94" t="n">
        <v>0</v>
      </c>
      <c r="V161" s="28" t="n">
        <v>0</v>
      </c>
      <c r="W161" s="28" t="n">
        <v>0</v>
      </c>
      <c r="X161" s="28" t="n">
        <v>0</v>
      </c>
      <c r="Y161" s="95" t="n">
        <v>0</v>
      </c>
      <c r="Z161" s="7"/>
      <c r="AA161" s="95" t="n">
        <v>57</v>
      </c>
      <c r="AB161" s="7"/>
      <c r="AC161" s="29" t="n">
        <v>0</v>
      </c>
      <c r="AD161" s="29" t="n">
        <v>57</v>
      </c>
      <c r="AE161" s="96" t="n">
        <v>0</v>
      </c>
      <c r="AF161" s="29" t="n">
        <v>0</v>
      </c>
      <c r="AG161" s="97" t="n">
        <v>0</v>
      </c>
      <c r="AH161" s="96" t="n">
        <v>0</v>
      </c>
      <c r="AI161" s="97" t="n">
        <v>0</v>
      </c>
      <c r="AJ161" s="7"/>
      <c r="AK161" s="28" t="n">
        <v>57</v>
      </c>
      <c r="AL161" s="28" t="n">
        <v>0</v>
      </c>
      <c r="AM161" s="28" t="n">
        <v>0</v>
      </c>
      <c r="AN161" s="94" t="n">
        <v>0</v>
      </c>
      <c r="AO161" s="28"/>
      <c r="AP161" s="69" t="n">
        <v>1</v>
      </c>
      <c r="AQ161" s="40" t="n">
        <v>0</v>
      </c>
      <c r="AR161" s="40" t="n">
        <v>0</v>
      </c>
      <c r="AS161" s="70" t="n">
        <v>0</v>
      </c>
      <c r="AT161" s="7"/>
    </row>
    <row r="162" customFormat="false" ht="12.75" hidden="false" customHeight="false" outlineLevel="0" collapsed="false">
      <c r="A162" s="31" t="s">
        <v>231</v>
      </c>
      <c r="B162" s="2" t="s">
        <v>232</v>
      </c>
      <c r="C162" s="7"/>
      <c r="D162" s="28" t="n">
        <v>460</v>
      </c>
      <c r="E162" s="29" t="n">
        <f aca="false">D162-SUM(G162:Y162)</f>
        <v>0</v>
      </c>
      <c r="F162" s="7"/>
      <c r="G162" s="93" t="n">
        <v>460</v>
      </c>
      <c r="H162" s="28" t="n">
        <v>0</v>
      </c>
      <c r="I162" s="28" t="n">
        <v>0</v>
      </c>
      <c r="J162" s="94" t="n">
        <v>0</v>
      </c>
      <c r="K162" s="28" t="n">
        <v>0</v>
      </c>
      <c r="L162" s="28" t="n">
        <v>0</v>
      </c>
      <c r="M162" s="28" t="n">
        <v>0</v>
      </c>
      <c r="N162" s="28" t="n">
        <v>0</v>
      </c>
      <c r="O162" s="28" t="n">
        <v>0</v>
      </c>
      <c r="P162" s="28" t="n">
        <v>0</v>
      </c>
      <c r="Q162" s="28" t="n">
        <v>0</v>
      </c>
      <c r="R162" s="28" t="n">
        <v>0</v>
      </c>
      <c r="S162" s="28" t="n">
        <v>0</v>
      </c>
      <c r="T162" s="28" t="n">
        <v>0</v>
      </c>
      <c r="U162" s="94" t="n">
        <v>0</v>
      </c>
      <c r="V162" s="28" t="n">
        <v>0</v>
      </c>
      <c r="W162" s="28" t="n">
        <v>0</v>
      </c>
      <c r="X162" s="28" t="n">
        <v>0</v>
      </c>
      <c r="Y162" s="95" t="n">
        <v>0</v>
      </c>
      <c r="Z162" s="7"/>
      <c r="AA162" s="95" t="n">
        <v>460</v>
      </c>
      <c r="AB162" s="7"/>
      <c r="AC162" s="29" t="n">
        <v>0</v>
      </c>
      <c r="AD162" s="29" t="n">
        <v>460</v>
      </c>
      <c r="AE162" s="96" t="n">
        <v>0</v>
      </c>
      <c r="AF162" s="29" t="n">
        <v>0</v>
      </c>
      <c r="AG162" s="97" t="n">
        <v>0</v>
      </c>
      <c r="AH162" s="96" t="n">
        <v>0</v>
      </c>
      <c r="AI162" s="97" t="n">
        <v>0</v>
      </c>
      <c r="AJ162" s="7"/>
      <c r="AK162" s="28" t="n">
        <v>460</v>
      </c>
      <c r="AL162" s="28" t="n">
        <v>0</v>
      </c>
      <c r="AM162" s="28" t="n">
        <v>0</v>
      </c>
      <c r="AN162" s="94" t="n">
        <v>0</v>
      </c>
      <c r="AO162" s="28"/>
      <c r="AP162" s="69" t="n">
        <v>1</v>
      </c>
      <c r="AQ162" s="40" t="n">
        <v>0</v>
      </c>
      <c r="AR162" s="40" t="n">
        <v>0</v>
      </c>
      <c r="AS162" s="70" t="n">
        <v>0</v>
      </c>
      <c r="AT162" s="7"/>
    </row>
    <row r="163" customFormat="false" ht="12.75" hidden="false" customHeight="false" outlineLevel="0" collapsed="false">
      <c r="A163" s="31" t="s">
        <v>233</v>
      </c>
      <c r="B163" s="2" t="s">
        <v>234</v>
      </c>
      <c r="C163" s="7"/>
      <c r="D163" s="28" t="n">
        <v>256</v>
      </c>
      <c r="E163" s="29" t="n">
        <f aca="false">D163-SUM(G163:Y163)</f>
        <v>0</v>
      </c>
      <c r="F163" s="7"/>
      <c r="G163" s="93" t="n">
        <v>248</v>
      </c>
      <c r="H163" s="28" t="n">
        <v>0</v>
      </c>
      <c r="I163" s="28" t="n">
        <v>0</v>
      </c>
      <c r="J163" s="94" t="n">
        <v>0</v>
      </c>
      <c r="K163" s="28" t="n">
        <v>8</v>
      </c>
      <c r="L163" s="28" t="n">
        <v>0</v>
      </c>
      <c r="M163" s="28" t="n">
        <v>0</v>
      </c>
      <c r="N163" s="28" t="n">
        <v>0</v>
      </c>
      <c r="O163" s="28" t="n">
        <v>0</v>
      </c>
      <c r="P163" s="28" t="n">
        <v>0</v>
      </c>
      <c r="Q163" s="28" t="n">
        <v>0</v>
      </c>
      <c r="R163" s="28" t="n">
        <v>0</v>
      </c>
      <c r="S163" s="28" t="n">
        <v>0</v>
      </c>
      <c r="T163" s="28" t="n">
        <v>0</v>
      </c>
      <c r="U163" s="94" t="n">
        <v>0</v>
      </c>
      <c r="V163" s="28" t="n">
        <v>0</v>
      </c>
      <c r="W163" s="28" t="n">
        <v>0</v>
      </c>
      <c r="X163" s="28" t="n">
        <v>0</v>
      </c>
      <c r="Y163" s="95" t="n">
        <v>0</v>
      </c>
      <c r="Z163" s="7"/>
      <c r="AA163" s="95" t="n">
        <v>256</v>
      </c>
      <c r="AB163" s="7"/>
      <c r="AC163" s="29" t="n">
        <v>0</v>
      </c>
      <c r="AD163" s="29" t="n">
        <v>248</v>
      </c>
      <c r="AE163" s="96" t="n">
        <v>0</v>
      </c>
      <c r="AF163" s="29" t="n">
        <v>8</v>
      </c>
      <c r="AG163" s="97" t="n">
        <v>0</v>
      </c>
      <c r="AH163" s="96" t="n">
        <v>0</v>
      </c>
      <c r="AI163" s="97" t="n">
        <v>0</v>
      </c>
      <c r="AJ163" s="7"/>
      <c r="AK163" s="28" t="n">
        <v>248</v>
      </c>
      <c r="AL163" s="28" t="n">
        <v>8</v>
      </c>
      <c r="AM163" s="28" t="n">
        <v>0</v>
      </c>
      <c r="AN163" s="94" t="n">
        <v>0</v>
      </c>
      <c r="AO163" s="28"/>
      <c r="AP163" s="69" t="n">
        <v>0.96875</v>
      </c>
      <c r="AQ163" s="40" t="n">
        <v>0.03125</v>
      </c>
      <c r="AR163" s="40" t="n">
        <v>0</v>
      </c>
      <c r="AS163" s="70" t="n">
        <v>0</v>
      </c>
      <c r="AT163" s="7"/>
    </row>
    <row r="164" customFormat="false" ht="12.75" hidden="false" customHeight="false" outlineLevel="0" collapsed="false">
      <c r="A164" s="31" t="s">
        <v>235</v>
      </c>
      <c r="B164" s="2" t="s">
        <v>236</v>
      </c>
      <c r="C164" s="7"/>
      <c r="D164" s="28" t="n">
        <v>1869</v>
      </c>
      <c r="E164" s="29" t="n">
        <f aca="false">D164-SUM(G164:Y164)</f>
        <v>0</v>
      </c>
      <c r="F164" s="7"/>
      <c r="G164" s="93" t="n">
        <v>237</v>
      </c>
      <c r="H164" s="28" t="n">
        <v>1159</v>
      </c>
      <c r="I164" s="28" t="n">
        <v>473</v>
      </c>
      <c r="J164" s="94" t="n">
        <v>0</v>
      </c>
      <c r="K164" s="28" t="n">
        <v>0</v>
      </c>
      <c r="L164" s="28" t="n">
        <v>0</v>
      </c>
      <c r="M164" s="28" t="n">
        <v>0</v>
      </c>
      <c r="N164" s="28" t="n">
        <v>0</v>
      </c>
      <c r="O164" s="28" t="n">
        <v>0</v>
      </c>
      <c r="P164" s="28" t="n">
        <v>0</v>
      </c>
      <c r="Q164" s="28" t="n">
        <v>0</v>
      </c>
      <c r="R164" s="28" t="n">
        <v>0</v>
      </c>
      <c r="S164" s="28" t="n">
        <v>0</v>
      </c>
      <c r="T164" s="28" t="n">
        <v>0</v>
      </c>
      <c r="U164" s="94" t="n">
        <v>0</v>
      </c>
      <c r="V164" s="28" t="n">
        <v>0</v>
      </c>
      <c r="W164" s="28" t="n">
        <v>0</v>
      </c>
      <c r="X164" s="28" t="n">
        <v>0</v>
      </c>
      <c r="Y164" s="95" t="n">
        <v>0</v>
      </c>
      <c r="Z164" s="7"/>
      <c r="AA164" s="95" t="n">
        <v>1869</v>
      </c>
      <c r="AB164" s="7"/>
      <c r="AC164" s="29" t="n">
        <v>1632</v>
      </c>
      <c r="AD164" s="29" t="n">
        <v>237</v>
      </c>
      <c r="AE164" s="96" t="n">
        <v>0</v>
      </c>
      <c r="AF164" s="29" t="n">
        <v>0</v>
      </c>
      <c r="AG164" s="97" t="n">
        <v>0</v>
      </c>
      <c r="AH164" s="96" t="n">
        <v>0</v>
      </c>
      <c r="AI164" s="97" t="n">
        <v>0</v>
      </c>
      <c r="AJ164" s="7"/>
      <c r="AK164" s="28" t="n">
        <v>1869</v>
      </c>
      <c r="AL164" s="28" t="n">
        <v>0</v>
      </c>
      <c r="AM164" s="28" t="n">
        <v>0</v>
      </c>
      <c r="AN164" s="94" t="n">
        <v>0</v>
      </c>
      <c r="AO164" s="28"/>
      <c r="AP164" s="69" t="n">
        <v>1</v>
      </c>
      <c r="AQ164" s="40" t="n">
        <v>0</v>
      </c>
      <c r="AR164" s="40" t="n">
        <v>0</v>
      </c>
      <c r="AS164" s="70" t="n">
        <v>0</v>
      </c>
      <c r="AT164" s="7"/>
    </row>
    <row r="165" customFormat="false" ht="12.75" hidden="false" customHeight="false" outlineLevel="0" collapsed="false">
      <c r="A165" s="31" t="s">
        <v>237</v>
      </c>
      <c r="B165" s="2" t="s">
        <v>238</v>
      </c>
      <c r="C165" s="7"/>
      <c r="D165" s="28" t="n">
        <v>1487</v>
      </c>
      <c r="E165" s="29" t="n">
        <f aca="false">D165-SUM(G165:Y165)</f>
        <v>0</v>
      </c>
      <c r="F165" s="7"/>
      <c r="G165" s="93" t="n">
        <v>1311</v>
      </c>
      <c r="H165" s="28" t="n">
        <v>0</v>
      </c>
      <c r="I165" s="28" t="n">
        <v>0</v>
      </c>
      <c r="J165" s="94" t="n">
        <v>0</v>
      </c>
      <c r="K165" s="28" t="n">
        <v>23</v>
      </c>
      <c r="L165" s="28" t="n">
        <v>0</v>
      </c>
      <c r="M165" s="28" t="n">
        <v>0</v>
      </c>
      <c r="N165" s="28" t="n">
        <v>0</v>
      </c>
      <c r="O165" s="28" t="n">
        <v>0</v>
      </c>
      <c r="P165" s="28" t="n">
        <v>0</v>
      </c>
      <c r="Q165" s="28" t="n">
        <v>0</v>
      </c>
      <c r="R165" s="28" t="n">
        <v>0</v>
      </c>
      <c r="S165" s="28" t="n">
        <v>0</v>
      </c>
      <c r="T165" s="28" t="n">
        <v>0</v>
      </c>
      <c r="U165" s="94" t="n">
        <v>153</v>
      </c>
      <c r="V165" s="28" t="n">
        <v>0</v>
      </c>
      <c r="W165" s="28" t="n">
        <v>0</v>
      </c>
      <c r="X165" s="28" t="n">
        <v>0</v>
      </c>
      <c r="Y165" s="95" t="n">
        <v>0</v>
      </c>
      <c r="Z165" s="7"/>
      <c r="AA165" s="95" t="n">
        <v>1487</v>
      </c>
      <c r="AB165" s="7"/>
      <c r="AC165" s="29" t="n">
        <v>0</v>
      </c>
      <c r="AD165" s="29" t="n">
        <v>1311</v>
      </c>
      <c r="AE165" s="96" t="n">
        <v>0</v>
      </c>
      <c r="AF165" s="29" t="n">
        <v>23</v>
      </c>
      <c r="AG165" s="97" t="n">
        <v>153</v>
      </c>
      <c r="AH165" s="96" t="n">
        <v>0</v>
      </c>
      <c r="AI165" s="97" t="n">
        <v>0</v>
      </c>
      <c r="AJ165" s="7"/>
      <c r="AK165" s="28" t="n">
        <v>1311</v>
      </c>
      <c r="AL165" s="28" t="n">
        <v>176</v>
      </c>
      <c r="AM165" s="28" t="n">
        <v>0</v>
      </c>
      <c r="AN165" s="94" t="n">
        <v>0</v>
      </c>
      <c r="AO165" s="28"/>
      <c r="AP165" s="69" t="n">
        <v>0.881640887693342</v>
      </c>
      <c r="AQ165" s="40" t="n">
        <v>0.118359112306658</v>
      </c>
      <c r="AR165" s="40" t="n">
        <v>0</v>
      </c>
      <c r="AS165" s="70" t="n">
        <v>0</v>
      </c>
      <c r="AT165" s="7"/>
    </row>
    <row r="166" customFormat="false" ht="12.75" hidden="false" customHeight="false" outlineLevel="0" collapsed="false">
      <c r="A166" s="31" t="s">
        <v>239</v>
      </c>
      <c r="B166" s="2" t="s">
        <v>240</v>
      </c>
      <c r="C166" s="7"/>
      <c r="D166" s="28" t="n">
        <v>144</v>
      </c>
      <c r="E166" s="29" t="n">
        <f aca="false">D166-SUM(G166:Y166)</f>
        <v>0</v>
      </c>
      <c r="F166" s="7"/>
      <c r="G166" s="93" t="n">
        <v>144</v>
      </c>
      <c r="H166" s="28" t="n">
        <v>0</v>
      </c>
      <c r="I166" s="28" t="n">
        <v>0</v>
      </c>
      <c r="J166" s="94" t="n">
        <v>0</v>
      </c>
      <c r="K166" s="28" t="n">
        <v>0</v>
      </c>
      <c r="L166" s="28" t="n">
        <v>0</v>
      </c>
      <c r="M166" s="28" t="n">
        <v>0</v>
      </c>
      <c r="N166" s="28" t="n">
        <v>0</v>
      </c>
      <c r="O166" s="28" t="n">
        <v>0</v>
      </c>
      <c r="P166" s="28" t="n">
        <v>0</v>
      </c>
      <c r="Q166" s="28" t="n">
        <v>0</v>
      </c>
      <c r="R166" s="28" t="n">
        <v>0</v>
      </c>
      <c r="S166" s="28" t="n">
        <v>0</v>
      </c>
      <c r="T166" s="28" t="n">
        <v>0</v>
      </c>
      <c r="U166" s="94" t="n">
        <v>0</v>
      </c>
      <c r="V166" s="28" t="n">
        <v>0</v>
      </c>
      <c r="W166" s="28" t="n">
        <v>0</v>
      </c>
      <c r="X166" s="28" t="n">
        <v>0</v>
      </c>
      <c r="Y166" s="95" t="n">
        <v>0</v>
      </c>
      <c r="Z166" s="7"/>
      <c r="AA166" s="95" t="n">
        <v>144</v>
      </c>
      <c r="AB166" s="7"/>
      <c r="AC166" s="29" t="n">
        <v>0</v>
      </c>
      <c r="AD166" s="29" t="n">
        <v>144</v>
      </c>
      <c r="AE166" s="96" t="n">
        <v>0</v>
      </c>
      <c r="AF166" s="29" t="n">
        <v>0</v>
      </c>
      <c r="AG166" s="97" t="n">
        <v>0</v>
      </c>
      <c r="AH166" s="96" t="n">
        <v>0</v>
      </c>
      <c r="AI166" s="97" t="n">
        <v>0</v>
      </c>
      <c r="AJ166" s="7"/>
      <c r="AK166" s="28" t="n">
        <v>144</v>
      </c>
      <c r="AL166" s="28" t="n">
        <v>0</v>
      </c>
      <c r="AM166" s="28" t="n">
        <v>0</v>
      </c>
      <c r="AN166" s="94" t="n">
        <v>0</v>
      </c>
      <c r="AO166" s="28"/>
      <c r="AP166" s="69" t="n">
        <v>1</v>
      </c>
      <c r="AQ166" s="40" t="n">
        <v>0</v>
      </c>
      <c r="AR166" s="40" t="n">
        <v>0</v>
      </c>
      <c r="AS166" s="70" t="n">
        <v>0</v>
      </c>
      <c r="AT166" s="7"/>
    </row>
    <row r="167" customFormat="false" ht="12.75" hidden="false" customHeight="false" outlineLevel="0" collapsed="false">
      <c r="A167" s="31" t="s">
        <v>241</v>
      </c>
      <c r="B167" s="2" t="s">
        <v>242</v>
      </c>
      <c r="C167" s="7"/>
      <c r="D167" s="28" t="n">
        <v>147</v>
      </c>
      <c r="E167" s="29" t="n">
        <f aca="false">D167-SUM(G167:Y167)</f>
        <v>0</v>
      </c>
      <c r="F167" s="7"/>
      <c r="G167" s="93" t="n">
        <v>138</v>
      </c>
      <c r="H167" s="28" t="n">
        <v>0</v>
      </c>
      <c r="I167" s="28" t="n">
        <v>0</v>
      </c>
      <c r="J167" s="94" t="n">
        <v>0</v>
      </c>
      <c r="K167" s="28" t="n">
        <v>9</v>
      </c>
      <c r="L167" s="28" t="n">
        <v>0</v>
      </c>
      <c r="M167" s="28" t="n">
        <v>0</v>
      </c>
      <c r="N167" s="28" t="n">
        <v>0</v>
      </c>
      <c r="O167" s="28" t="n">
        <v>0</v>
      </c>
      <c r="P167" s="28" t="n">
        <v>0</v>
      </c>
      <c r="Q167" s="28" t="n">
        <v>0</v>
      </c>
      <c r="R167" s="28" t="n">
        <v>0</v>
      </c>
      <c r="S167" s="28" t="n">
        <v>0</v>
      </c>
      <c r="T167" s="28" t="n">
        <v>0</v>
      </c>
      <c r="U167" s="94" t="n">
        <v>0</v>
      </c>
      <c r="V167" s="28" t="n">
        <v>0</v>
      </c>
      <c r="W167" s="28" t="n">
        <v>0</v>
      </c>
      <c r="X167" s="28" t="n">
        <v>0</v>
      </c>
      <c r="Y167" s="95" t="n">
        <v>0</v>
      </c>
      <c r="Z167" s="7"/>
      <c r="AA167" s="95" t="n">
        <v>147</v>
      </c>
      <c r="AB167" s="7"/>
      <c r="AC167" s="29" t="n">
        <v>0</v>
      </c>
      <c r="AD167" s="29" t="n">
        <v>138</v>
      </c>
      <c r="AE167" s="96" t="n">
        <v>0</v>
      </c>
      <c r="AF167" s="29" t="n">
        <v>9</v>
      </c>
      <c r="AG167" s="97" t="n">
        <v>0</v>
      </c>
      <c r="AH167" s="96" t="n">
        <v>0</v>
      </c>
      <c r="AI167" s="97" t="n">
        <v>0</v>
      </c>
      <c r="AJ167" s="7"/>
      <c r="AK167" s="28" t="n">
        <v>138</v>
      </c>
      <c r="AL167" s="28" t="n">
        <v>9</v>
      </c>
      <c r="AM167" s="28" t="n">
        <v>0</v>
      </c>
      <c r="AN167" s="94" t="n">
        <v>0</v>
      </c>
      <c r="AO167" s="28"/>
      <c r="AP167" s="69" t="n">
        <v>0.938775510204082</v>
      </c>
      <c r="AQ167" s="40" t="n">
        <v>0.0612244897959184</v>
      </c>
      <c r="AR167" s="40" t="n">
        <v>0</v>
      </c>
      <c r="AS167" s="70" t="n">
        <v>0</v>
      </c>
      <c r="AT167" s="7"/>
    </row>
    <row r="168" customFormat="false" ht="12.75" hidden="false" customHeight="false" outlineLevel="0" collapsed="false">
      <c r="A168" s="31" t="s">
        <v>243</v>
      </c>
      <c r="B168" s="2" t="s">
        <v>244</v>
      </c>
      <c r="C168" s="7"/>
      <c r="D168" s="28" t="n">
        <v>894</v>
      </c>
      <c r="E168" s="29" t="n">
        <f aca="false">D168-SUM(G168:Y168)</f>
        <v>0</v>
      </c>
      <c r="F168" s="7"/>
      <c r="G168" s="93" t="n">
        <v>746</v>
      </c>
      <c r="H168" s="28" t="n">
        <v>0</v>
      </c>
      <c r="I168" s="28" t="n">
        <v>62</v>
      </c>
      <c r="J168" s="94" t="n">
        <v>0</v>
      </c>
      <c r="K168" s="28" t="n">
        <v>0</v>
      </c>
      <c r="L168" s="28" t="n">
        <v>0</v>
      </c>
      <c r="M168" s="28" t="n">
        <v>0</v>
      </c>
      <c r="N168" s="28" t="n">
        <v>0</v>
      </c>
      <c r="O168" s="28" t="n">
        <v>0</v>
      </c>
      <c r="P168" s="28" t="n">
        <v>0</v>
      </c>
      <c r="Q168" s="28" t="n">
        <v>0</v>
      </c>
      <c r="R168" s="28" t="n">
        <v>0</v>
      </c>
      <c r="S168" s="28" t="n">
        <v>0</v>
      </c>
      <c r="T168" s="28" t="n">
        <v>0</v>
      </c>
      <c r="U168" s="94" t="n">
        <v>86</v>
      </c>
      <c r="V168" s="28" t="n">
        <v>0</v>
      </c>
      <c r="W168" s="28" t="n">
        <v>0</v>
      </c>
      <c r="X168" s="28" t="n">
        <v>0</v>
      </c>
      <c r="Y168" s="95" t="n">
        <v>0</v>
      </c>
      <c r="Z168" s="7"/>
      <c r="AA168" s="95" t="n">
        <v>894</v>
      </c>
      <c r="AB168" s="7"/>
      <c r="AC168" s="29" t="n">
        <v>62</v>
      </c>
      <c r="AD168" s="29" t="n">
        <v>746</v>
      </c>
      <c r="AE168" s="96" t="n">
        <v>0</v>
      </c>
      <c r="AF168" s="29" t="n">
        <v>0</v>
      </c>
      <c r="AG168" s="97" t="n">
        <v>86</v>
      </c>
      <c r="AH168" s="96" t="n">
        <v>0</v>
      </c>
      <c r="AI168" s="97" t="n">
        <v>0</v>
      </c>
      <c r="AJ168" s="7"/>
      <c r="AK168" s="28" t="n">
        <v>808</v>
      </c>
      <c r="AL168" s="28" t="n">
        <v>86</v>
      </c>
      <c r="AM168" s="28" t="n">
        <v>0</v>
      </c>
      <c r="AN168" s="94" t="n">
        <v>0</v>
      </c>
      <c r="AO168" s="28"/>
      <c r="AP168" s="69" t="n">
        <v>0.903803131991051</v>
      </c>
      <c r="AQ168" s="40" t="n">
        <v>0.0961968680089485</v>
      </c>
      <c r="AR168" s="40" t="n">
        <v>0</v>
      </c>
      <c r="AS168" s="70" t="n">
        <v>0</v>
      </c>
      <c r="AT168" s="7"/>
    </row>
    <row r="169" customFormat="false" ht="12.75" hidden="false" customHeight="false" outlineLevel="0" collapsed="false">
      <c r="A169" s="31" t="s">
        <v>245</v>
      </c>
      <c r="B169" s="2" t="s">
        <v>246</v>
      </c>
      <c r="C169" s="7"/>
      <c r="D169" s="28" t="n">
        <v>51</v>
      </c>
      <c r="E169" s="29" t="n">
        <f aca="false">D169-SUM(G169:Y169)</f>
        <v>0</v>
      </c>
      <c r="F169" s="7"/>
      <c r="G169" s="93" t="n">
        <v>51</v>
      </c>
      <c r="H169" s="28" t="n">
        <v>0</v>
      </c>
      <c r="I169" s="28" t="n">
        <v>0</v>
      </c>
      <c r="J169" s="94" t="n">
        <v>0</v>
      </c>
      <c r="K169" s="28" t="n">
        <v>0</v>
      </c>
      <c r="L169" s="28" t="n">
        <v>0</v>
      </c>
      <c r="M169" s="28" t="n">
        <v>0</v>
      </c>
      <c r="N169" s="28" t="n">
        <v>0</v>
      </c>
      <c r="O169" s="28" t="n">
        <v>0</v>
      </c>
      <c r="P169" s="28" t="n">
        <v>0</v>
      </c>
      <c r="Q169" s="28" t="n">
        <v>0</v>
      </c>
      <c r="R169" s="28" t="n">
        <v>0</v>
      </c>
      <c r="S169" s="28" t="n">
        <v>0</v>
      </c>
      <c r="T169" s="28" t="n">
        <v>0</v>
      </c>
      <c r="U169" s="94" t="n">
        <v>0</v>
      </c>
      <c r="V169" s="28" t="n">
        <v>0</v>
      </c>
      <c r="W169" s="28" t="n">
        <v>0</v>
      </c>
      <c r="X169" s="28" t="n">
        <v>0</v>
      </c>
      <c r="Y169" s="95" t="n">
        <v>0</v>
      </c>
      <c r="Z169" s="7"/>
      <c r="AA169" s="95" t="n">
        <v>51</v>
      </c>
      <c r="AB169" s="7"/>
      <c r="AC169" s="29" t="n">
        <v>0</v>
      </c>
      <c r="AD169" s="29" t="n">
        <v>51</v>
      </c>
      <c r="AE169" s="96" t="n">
        <v>0</v>
      </c>
      <c r="AF169" s="29" t="n">
        <v>0</v>
      </c>
      <c r="AG169" s="97" t="n">
        <v>0</v>
      </c>
      <c r="AH169" s="96" t="n">
        <v>0</v>
      </c>
      <c r="AI169" s="97" t="n">
        <v>0</v>
      </c>
      <c r="AJ169" s="7"/>
      <c r="AK169" s="28" t="n">
        <v>51</v>
      </c>
      <c r="AL169" s="28" t="n">
        <v>0</v>
      </c>
      <c r="AM169" s="28" t="n">
        <v>0</v>
      </c>
      <c r="AN169" s="94" t="n">
        <v>0</v>
      </c>
      <c r="AO169" s="28"/>
      <c r="AP169" s="69" t="n">
        <v>1</v>
      </c>
      <c r="AQ169" s="40" t="n">
        <v>0</v>
      </c>
      <c r="AR169" s="40" t="n">
        <v>0</v>
      </c>
      <c r="AS169" s="70" t="n">
        <v>0</v>
      </c>
      <c r="AT169" s="7"/>
    </row>
    <row r="170" customFormat="false" ht="12.75" hidden="false" customHeight="false" outlineLevel="0" collapsed="false">
      <c r="A170" s="31" t="s">
        <v>247</v>
      </c>
      <c r="B170" s="2" t="s">
        <v>248</v>
      </c>
      <c r="C170" s="7"/>
      <c r="D170" s="28" t="n">
        <v>2729</v>
      </c>
      <c r="E170" s="29" t="n">
        <f aca="false">D170-SUM(G170:Y170)</f>
        <v>0</v>
      </c>
      <c r="F170" s="7"/>
      <c r="G170" s="93" t="n">
        <v>2237</v>
      </c>
      <c r="H170" s="28" t="n">
        <v>14</v>
      </c>
      <c r="I170" s="28" t="n">
        <v>0</v>
      </c>
      <c r="J170" s="94" t="n">
        <v>0</v>
      </c>
      <c r="K170" s="28" t="n">
        <v>279</v>
      </c>
      <c r="L170" s="28" t="n">
        <v>0</v>
      </c>
      <c r="M170" s="28" t="n">
        <v>0</v>
      </c>
      <c r="N170" s="28" t="n">
        <v>0</v>
      </c>
      <c r="O170" s="28" t="n">
        <v>0</v>
      </c>
      <c r="P170" s="28" t="n">
        <v>0</v>
      </c>
      <c r="Q170" s="28" t="n">
        <v>0</v>
      </c>
      <c r="R170" s="28" t="n">
        <v>21</v>
      </c>
      <c r="S170" s="28" t="n">
        <v>75</v>
      </c>
      <c r="T170" s="28" t="n">
        <v>0</v>
      </c>
      <c r="U170" s="94" t="n">
        <v>103</v>
      </c>
      <c r="V170" s="28" t="n">
        <v>0</v>
      </c>
      <c r="W170" s="28" t="n">
        <v>0</v>
      </c>
      <c r="X170" s="28" t="n">
        <v>0</v>
      </c>
      <c r="Y170" s="95" t="n">
        <v>0</v>
      </c>
      <c r="Z170" s="7"/>
      <c r="AA170" s="95" t="n">
        <v>2729</v>
      </c>
      <c r="AB170" s="7"/>
      <c r="AC170" s="29" t="n">
        <v>14</v>
      </c>
      <c r="AD170" s="29" t="n">
        <v>2237</v>
      </c>
      <c r="AE170" s="96" t="n">
        <v>21</v>
      </c>
      <c r="AF170" s="29" t="n">
        <v>354</v>
      </c>
      <c r="AG170" s="97" t="n">
        <v>103</v>
      </c>
      <c r="AH170" s="96" t="n">
        <v>0</v>
      </c>
      <c r="AI170" s="97" t="n">
        <v>0</v>
      </c>
      <c r="AJ170" s="7"/>
      <c r="AK170" s="28" t="n">
        <v>2251</v>
      </c>
      <c r="AL170" s="28" t="n">
        <v>478</v>
      </c>
      <c r="AM170" s="28" t="n">
        <v>0</v>
      </c>
      <c r="AN170" s="94" t="n">
        <v>0</v>
      </c>
      <c r="AO170" s="28"/>
      <c r="AP170" s="69" t="n">
        <v>0.824844265298644</v>
      </c>
      <c r="AQ170" s="40" t="n">
        <v>0.175155734701356</v>
      </c>
      <c r="AR170" s="40" t="n">
        <v>0</v>
      </c>
      <c r="AS170" s="70" t="n">
        <v>0</v>
      </c>
      <c r="AT170" s="7"/>
    </row>
    <row r="171" customFormat="false" ht="12.75" hidden="false" customHeight="false" outlineLevel="0" collapsed="false">
      <c r="A171" s="31" t="s">
        <v>249</v>
      </c>
      <c r="B171" s="2" t="s">
        <v>250</v>
      </c>
      <c r="C171" s="7"/>
      <c r="D171" s="28" t="n">
        <v>319</v>
      </c>
      <c r="E171" s="29" t="n">
        <f aca="false">D171-SUM(G171:Y171)</f>
        <v>0</v>
      </c>
      <c r="F171" s="7"/>
      <c r="G171" s="93" t="n">
        <v>14</v>
      </c>
      <c r="H171" s="28" t="n">
        <v>277</v>
      </c>
      <c r="I171" s="28" t="n">
        <v>28</v>
      </c>
      <c r="J171" s="94" t="n">
        <v>0</v>
      </c>
      <c r="K171" s="28" t="n">
        <v>0</v>
      </c>
      <c r="L171" s="28" t="n">
        <v>0</v>
      </c>
      <c r="M171" s="28" t="n">
        <v>0</v>
      </c>
      <c r="N171" s="28" t="n">
        <v>0</v>
      </c>
      <c r="O171" s="28" t="n">
        <v>0</v>
      </c>
      <c r="P171" s="28" t="n">
        <v>0</v>
      </c>
      <c r="Q171" s="28" t="n">
        <v>0</v>
      </c>
      <c r="R171" s="28" t="n">
        <v>0</v>
      </c>
      <c r="S171" s="28" t="n">
        <v>0</v>
      </c>
      <c r="T171" s="28" t="n">
        <v>0</v>
      </c>
      <c r="U171" s="94" t="n">
        <v>0</v>
      </c>
      <c r="V171" s="28" t="n">
        <v>0</v>
      </c>
      <c r="W171" s="28" t="n">
        <v>0</v>
      </c>
      <c r="X171" s="28" t="n">
        <v>0</v>
      </c>
      <c r="Y171" s="95" t="n">
        <v>0</v>
      </c>
      <c r="Z171" s="7"/>
      <c r="AA171" s="95" t="n">
        <v>319</v>
      </c>
      <c r="AB171" s="7"/>
      <c r="AC171" s="29" t="n">
        <v>305</v>
      </c>
      <c r="AD171" s="29" t="n">
        <v>14</v>
      </c>
      <c r="AE171" s="96" t="n">
        <v>0</v>
      </c>
      <c r="AF171" s="29" t="n">
        <v>0</v>
      </c>
      <c r="AG171" s="97" t="n">
        <v>0</v>
      </c>
      <c r="AH171" s="96" t="n">
        <v>0</v>
      </c>
      <c r="AI171" s="97" t="n">
        <v>0</v>
      </c>
      <c r="AJ171" s="7"/>
      <c r="AK171" s="28" t="n">
        <v>319</v>
      </c>
      <c r="AL171" s="28" t="n">
        <v>0</v>
      </c>
      <c r="AM171" s="28" t="n">
        <v>0</v>
      </c>
      <c r="AN171" s="94" t="n">
        <v>0</v>
      </c>
      <c r="AO171" s="28"/>
      <c r="AP171" s="69" t="n">
        <v>1</v>
      </c>
      <c r="AQ171" s="40" t="n">
        <v>0</v>
      </c>
      <c r="AR171" s="40" t="n">
        <v>0</v>
      </c>
      <c r="AS171" s="70" t="n">
        <v>0</v>
      </c>
      <c r="AT171" s="7"/>
    </row>
    <row r="172" customFormat="false" ht="12.75" hidden="false" customHeight="false" outlineLevel="0" collapsed="false">
      <c r="A172" s="31" t="s">
        <v>251</v>
      </c>
      <c r="B172" s="2" t="s">
        <v>252</v>
      </c>
      <c r="C172" s="7"/>
      <c r="D172" s="28" t="n">
        <v>2415</v>
      </c>
      <c r="E172" s="29" t="n">
        <f aca="false">D172-SUM(G172:Y172)</f>
        <v>0</v>
      </c>
      <c r="F172" s="7"/>
      <c r="G172" s="93" t="n">
        <v>687</v>
      </c>
      <c r="H172" s="28" t="n">
        <v>1728</v>
      </c>
      <c r="I172" s="28" t="n">
        <v>0</v>
      </c>
      <c r="J172" s="94" t="n">
        <v>0</v>
      </c>
      <c r="K172" s="28" t="n">
        <v>0</v>
      </c>
      <c r="L172" s="28" t="n">
        <v>0</v>
      </c>
      <c r="M172" s="28" t="n">
        <v>0</v>
      </c>
      <c r="N172" s="28" t="n">
        <v>0</v>
      </c>
      <c r="O172" s="28" t="n">
        <v>0</v>
      </c>
      <c r="P172" s="28" t="n">
        <v>0</v>
      </c>
      <c r="Q172" s="28" t="n">
        <v>0</v>
      </c>
      <c r="R172" s="28" t="n">
        <v>0</v>
      </c>
      <c r="S172" s="28" t="n">
        <v>0</v>
      </c>
      <c r="T172" s="28" t="n">
        <v>0</v>
      </c>
      <c r="U172" s="94" t="n">
        <v>0</v>
      </c>
      <c r="V172" s="28" t="n">
        <v>0</v>
      </c>
      <c r="W172" s="28" t="n">
        <v>0</v>
      </c>
      <c r="X172" s="28" t="n">
        <v>0</v>
      </c>
      <c r="Y172" s="95" t="n">
        <v>0</v>
      </c>
      <c r="Z172" s="7"/>
      <c r="AA172" s="95" t="n">
        <v>2415</v>
      </c>
      <c r="AB172" s="7"/>
      <c r="AC172" s="29" t="n">
        <v>1728</v>
      </c>
      <c r="AD172" s="29" t="n">
        <v>687</v>
      </c>
      <c r="AE172" s="96" t="n">
        <v>0</v>
      </c>
      <c r="AF172" s="29" t="n">
        <v>0</v>
      </c>
      <c r="AG172" s="97" t="n">
        <v>0</v>
      </c>
      <c r="AH172" s="96" t="n">
        <v>0</v>
      </c>
      <c r="AI172" s="97" t="n">
        <v>0</v>
      </c>
      <c r="AJ172" s="7"/>
      <c r="AK172" s="28" t="n">
        <v>2415</v>
      </c>
      <c r="AL172" s="28" t="n">
        <v>0</v>
      </c>
      <c r="AM172" s="28" t="n">
        <v>0</v>
      </c>
      <c r="AN172" s="94" t="n">
        <v>0</v>
      </c>
      <c r="AO172" s="28"/>
      <c r="AP172" s="69" t="n">
        <v>1</v>
      </c>
      <c r="AQ172" s="40" t="n">
        <v>0</v>
      </c>
      <c r="AR172" s="40" t="n">
        <v>0</v>
      </c>
      <c r="AS172" s="70" t="n">
        <v>0</v>
      </c>
      <c r="AT172" s="7"/>
    </row>
    <row r="173" customFormat="false" ht="12.75" hidden="false" customHeight="false" outlineLevel="0" collapsed="false">
      <c r="A173" s="31" t="s">
        <v>253</v>
      </c>
      <c r="B173" s="2" t="s">
        <v>254</v>
      </c>
      <c r="C173" s="7"/>
      <c r="D173" s="28" t="n">
        <v>1909</v>
      </c>
      <c r="E173" s="29" t="n">
        <f aca="false">D173-SUM(G173:Y173)</f>
        <v>0</v>
      </c>
      <c r="F173" s="7"/>
      <c r="G173" s="93" t="n">
        <v>377</v>
      </c>
      <c r="H173" s="28" t="n">
        <v>1228</v>
      </c>
      <c r="I173" s="28" t="n">
        <v>304</v>
      </c>
      <c r="J173" s="94" t="n">
        <v>0</v>
      </c>
      <c r="K173" s="28" t="n">
        <v>0</v>
      </c>
      <c r="L173" s="28" t="n">
        <v>0</v>
      </c>
      <c r="M173" s="28" t="n">
        <v>0</v>
      </c>
      <c r="N173" s="28" t="n">
        <v>0</v>
      </c>
      <c r="O173" s="28" t="n">
        <v>0</v>
      </c>
      <c r="P173" s="28" t="n">
        <v>0</v>
      </c>
      <c r="Q173" s="28" t="n">
        <v>0</v>
      </c>
      <c r="R173" s="28" t="n">
        <v>0</v>
      </c>
      <c r="S173" s="28" t="n">
        <v>0</v>
      </c>
      <c r="T173" s="28" t="n">
        <v>0</v>
      </c>
      <c r="U173" s="94" t="n">
        <v>0</v>
      </c>
      <c r="V173" s="28" t="n">
        <v>0</v>
      </c>
      <c r="W173" s="28" t="n">
        <v>0</v>
      </c>
      <c r="X173" s="28" t="n">
        <v>0</v>
      </c>
      <c r="Y173" s="95" t="n">
        <v>0</v>
      </c>
      <c r="Z173" s="7"/>
      <c r="AA173" s="95" t="n">
        <v>1909</v>
      </c>
      <c r="AB173" s="7"/>
      <c r="AC173" s="29" t="n">
        <v>1532</v>
      </c>
      <c r="AD173" s="29" t="n">
        <v>377</v>
      </c>
      <c r="AE173" s="96" t="n">
        <v>0</v>
      </c>
      <c r="AF173" s="29" t="n">
        <v>0</v>
      </c>
      <c r="AG173" s="97" t="n">
        <v>0</v>
      </c>
      <c r="AH173" s="96" t="n">
        <v>0</v>
      </c>
      <c r="AI173" s="97" t="n">
        <v>0</v>
      </c>
      <c r="AJ173" s="7"/>
      <c r="AK173" s="28" t="n">
        <v>1909</v>
      </c>
      <c r="AL173" s="28" t="n">
        <v>0</v>
      </c>
      <c r="AM173" s="28" t="n">
        <v>0</v>
      </c>
      <c r="AN173" s="94" t="n">
        <v>0</v>
      </c>
      <c r="AO173" s="28"/>
      <c r="AP173" s="69" t="n">
        <v>1</v>
      </c>
      <c r="AQ173" s="40" t="n">
        <v>0</v>
      </c>
      <c r="AR173" s="40" t="n">
        <v>0</v>
      </c>
      <c r="AS173" s="70" t="n">
        <v>0</v>
      </c>
      <c r="AT173" s="7"/>
    </row>
    <row r="174" customFormat="false" ht="12.75" hidden="false" customHeight="false" outlineLevel="0" collapsed="false">
      <c r="A174" s="31" t="s">
        <v>255</v>
      </c>
      <c r="B174" s="2" t="s">
        <v>256</v>
      </c>
      <c r="C174" s="7"/>
      <c r="D174" s="28" t="n">
        <v>250</v>
      </c>
      <c r="E174" s="29" t="n">
        <f aca="false">D174-SUM(G174:Y174)</f>
        <v>0</v>
      </c>
      <c r="F174" s="7"/>
      <c r="G174" s="93" t="n">
        <v>241</v>
      </c>
      <c r="H174" s="28" t="n">
        <v>0</v>
      </c>
      <c r="I174" s="28" t="n">
        <v>0</v>
      </c>
      <c r="J174" s="94" t="n">
        <v>0</v>
      </c>
      <c r="K174" s="28" t="n">
        <v>9</v>
      </c>
      <c r="L174" s="28" t="n">
        <v>0</v>
      </c>
      <c r="M174" s="28" t="n">
        <v>0</v>
      </c>
      <c r="N174" s="28" t="n">
        <v>0</v>
      </c>
      <c r="O174" s="28" t="n">
        <v>0</v>
      </c>
      <c r="P174" s="28" t="n">
        <v>0</v>
      </c>
      <c r="Q174" s="28" t="n">
        <v>0</v>
      </c>
      <c r="R174" s="28" t="n">
        <v>0</v>
      </c>
      <c r="S174" s="28" t="n">
        <v>0</v>
      </c>
      <c r="T174" s="28" t="n">
        <v>0</v>
      </c>
      <c r="U174" s="94" t="n">
        <v>0</v>
      </c>
      <c r="V174" s="28" t="n">
        <v>0</v>
      </c>
      <c r="W174" s="28" t="n">
        <v>0</v>
      </c>
      <c r="X174" s="28" t="n">
        <v>0</v>
      </c>
      <c r="Y174" s="95" t="n">
        <v>0</v>
      </c>
      <c r="Z174" s="7"/>
      <c r="AA174" s="95" t="n">
        <v>250</v>
      </c>
      <c r="AB174" s="7"/>
      <c r="AC174" s="29" t="n">
        <v>0</v>
      </c>
      <c r="AD174" s="29" t="n">
        <v>241</v>
      </c>
      <c r="AE174" s="96" t="n">
        <v>0</v>
      </c>
      <c r="AF174" s="29" t="n">
        <v>9</v>
      </c>
      <c r="AG174" s="97" t="n">
        <v>0</v>
      </c>
      <c r="AH174" s="96" t="n">
        <v>0</v>
      </c>
      <c r="AI174" s="97" t="n">
        <v>0</v>
      </c>
      <c r="AJ174" s="7"/>
      <c r="AK174" s="28" t="n">
        <v>241</v>
      </c>
      <c r="AL174" s="28" t="n">
        <v>9</v>
      </c>
      <c r="AM174" s="28" t="n">
        <v>0</v>
      </c>
      <c r="AN174" s="94" t="n">
        <v>0</v>
      </c>
      <c r="AO174" s="28"/>
      <c r="AP174" s="69" t="n">
        <v>0.964</v>
      </c>
      <c r="AQ174" s="40" t="n">
        <v>0.036</v>
      </c>
      <c r="AR174" s="40" t="n">
        <v>0</v>
      </c>
      <c r="AS174" s="70" t="n">
        <v>0</v>
      </c>
      <c r="AT174" s="7"/>
    </row>
    <row r="175" customFormat="false" ht="12.75" hidden="false" customHeight="false" outlineLevel="0" collapsed="false">
      <c r="A175" s="31" t="s">
        <v>257</v>
      </c>
      <c r="B175" s="2" t="s">
        <v>204</v>
      </c>
      <c r="C175" s="7"/>
      <c r="D175" s="28" t="n">
        <v>833</v>
      </c>
      <c r="E175" s="29" t="n">
        <f aca="false">D175-SUM(G175:Y175)</f>
        <v>0</v>
      </c>
      <c r="F175" s="7"/>
      <c r="G175" s="93" t="n">
        <v>833</v>
      </c>
      <c r="H175" s="28" t="n">
        <v>0</v>
      </c>
      <c r="I175" s="28" t="n">
        <v>0</v>
      </c>
      <c r="J175" s="94" t="n">
        <v>0</v>
      </c>
      <c r="K175" s="28" t="n">
        <v>0</v>
      </c>
      <c r="L175" s="28" t="n">
        <v>0</v>
      </c>
      <c r="M175" s="28" t="n">
        <v>0</v>
      </c>
      <c r="N175" s="28" t="n">
        <v>0</v>
      </c>
      <c r="O175" s="28" t="n">
        <v>0</v>
      </c>
      <c r="P175" s="28" t="n">
        <v>0</v>
      </c>
      <c r="Q175" s="28" t="n">
        <v>0</v>
      </c>
      <c r="R175" s="28" t="n">
        <v>0</v>
      </c>
      <c r="S175" s="28" t="n">
        <v>0</v>
      </c>
      <c r="T175" s="28" t="n">
        <v>0</v>
      </c>
      <c r="U175" s="94" t="n">
        <v>0</v>
      </c>
      <c r="V175" s="28" t="n">
        <v>0</v>
      </c>
      <c r="W175" s="28" t="n">
        <v>0</v>
      </c>
      <c r="X175" s="28" t="n">
        <v>0</v>
      </c>
      <c r="Y175" s="95" t="n">
        <v>0</v>
      </c>
      <c r="Z175" s="7"/>
      <c r="AA175" s="95" t="n">
        <v>833</v>
      </c>
      <c r="AB175" s="7"/>
      <c r="AC175" s="29" t="n">
        <v>0</v>
      </c>
      <c r="AD175" s="29" t="n">
        <v>833</v>
      </c>
      <c r="AE175" s="96" t="n">
        <v>0</v>
      </c>
      <c r="AF175" s="29" t="n">
        <v>0</v>
      </c>
      <c r="AG175" s="97" t="n">
        <v>0</v>
      </c>
      <c r="AH175" s="96" t="n">
        <v>0</v>
      </c>
      <c r="AI175" s="97" t="n">
        <v>0</v>
      </c>
      <c r="AJ175" s="7"/>
      <c r="AK175" s="28" t="n">
        <v>833</v>
      </c>
      <c r="AL175" s="28" t="n">
        <v>0</v>
      </c>
      <c r="AM175" s="28" t="n">
        <v>0</v>
      </c>
      <c r="AN175" s="94" t="n">
        <v>0</v>
      </c>
      <c r="AO175" s="28"/>
      <c r="AP175" s="69" t="n">
        <v>1</v>
      </c>
      <c r="AQ175" s="40" t="n">
        <v>0</v>
      </c>
      <c r="AR175" s="40" t="n">
        <v>0</v>
      </c>
      <c r="AS175" s="70" t="n">
        <v>0</v>
      </c>
      <c r="AT175" s="7"/>
    </row>
    <row r="176" customFormat="false" ht="12.75" hidden="false" customHeight="false" outlineLevel="0" collapsed="false">
      <c r="A176" s="31" t="s">
        <v>258</v>
      </c>
      <c r="B176" s="2" t="s">
        <v>259</v>
      </c>
      <c r="C176" s="7"/>
      <c r="D176" s="28" t="n">
        <v>20</v>
      </c>
      <c r="E176" s="29" t="n">
        <f aca="false">D176-SUM(G176:Y176)</f>
        <v>0</v>
      </c>
      <c r="F176" s="7"/>
      <c r="G176" s="93" t="n">
        <v>20</v>
      </c>
      <c r="H176" s="28" t="n">
        <v>0</v>
      </c>
      <c r="I176" s="28" t="n">
        <v>0</v>
      </c>
      <c r="J176" s="94" t="n">
        <v>0</v>
      </c>
      <c r="K176" s="28" t="n">
        <v>0</v>
      </c>
      <c r="L176" s="28" t="n">
        <v>0</v>
      </c>
      <c r="M176" s="28" t="n">
        <v>0</v>
      </c>
      <c r="N176" s="28" t="n">
        <v>0</v>
      </c>
      <c r="O176" s="28" t="n">
        <v>0</v>
      </c>
      <c r="P176" s="28" t="n">
        <v>0</v>
      </c>
      <c r="Q176" s="28" t="n">
        <v>0</v>
      </c>
      <c r="R176" s="28" t="n">
        <v>0</v>
      </c>
      <c r="S176" s="28" t="n">
        <v>0</v>
      </c>
      <c r="T176" s="28" t="n">
        <v>0</v>
      </c>
      <c r="U176" s="94" t="n">
        <v>0</v>
      </c>
      <c r="V176" s="28" t="n">
        <v>0</v>
      </c>
      <c r="W176" s="28" t="n">
        <v>0</v>
      </c>
      <c r="X176" s="28" t="n">
        <v>0</v>
      </c>
      <c r="Y176" s="95" t="n">
        <v>0</v>
      </c>
      <c r="Z176" s="7"/>
      <c r="AA176" s="95" t="n">
        <v>20</v>
      </c>
      <c r="AB176" s="7"/>
      <c r="AC176" s="29" t="n">
        <v>0</v>
      </c>
      <c r="AD176" s="29" t="n">
        <v>20</v>
      </c>
      <c r="AE176" s="96" t="n">
        <v>0</v>
      </c>
      <c r="AF176" s="29" t="n">
        <v>0</v>
      </c>
      <c r="AG176" s="97" t="n">
        <v>0</v>
      </c>
      <c r="AH176" s="96" t="n">
        <v>0</v>
      </c>
      <c r="AI176" s="97" t="n">
        <v>0</v>
      </c>
      <c r="AJ176" s="7"/>
      <c r="AK176" s="28" t="n">
        <v>20</v>
      </c>
      <c r="AL176" s="28" t="n">
        <v>0</v>
      </c>
      <c r="AM176" s="28" t="n">
        <v>0</v>
      </c>
      <c r="AN176" s="94" t="n">
        <v>0</v>
      </c>
      <c r="AO176" s="28"/>
      <c r="AP176" s="69" t="n">
        <v>1</v>
      </c>
      <c r="AQ176" s="40" t="n">
        <v>0</v>
      </c>
      <c r="AR176" s="40" t="n">
        <v>0</v>
      </c>
      <c r="AS176" s="70" t="n">
        <v>0</v>
      </c>
      <c r="AT176" s="7"/>
    </row>
    <row r="177" customFormat="false" ht="12.75" hidden="false" customHeight="false" outlineLevel="0" collapsed="false">
      <c r="A177" s="31" t="s">
        <v>260</v>
      </c>
      <c r="B177" s="2" t="s">
        <v>261</v>
      </c>
      <c r="C177" s="7"/>
      <c r="D177" s="28" t="n">
        <v>5762</v>
      </c>
      <c r="E177" s="29" t="n">
        <f aca="false">D177-SUM(G177:Y177)</f>
        <v>0</v>
      </c>
      <c r="F177" s="7"/>
      <c r="G177" s="93" t="n">
        <v>0</v>
      </c>
      <c r="H177" s="28" t="n">
        <v>5748</v>
      </c>
      <c r="I177" s="28" t="n">
        <v>14</v>
      </c>
      <c r="J177" s="94" t="n">
        <v>0</v>
      </c>
      <c r="K177" s="28" t="n">
        <v>0</v>
      </c>
      <c r="L177" s="28" t="n">
        <v>0</v>
      </c>
      <c r="M177" s="28" t="n">
        <v>0</v>
      </c>
      <c r="N177" s="28" t="n">
        <v>0</v>
      </c>
      <c r="O177" s="28" t="n">
        <v>0</v>
      </c>
      <c r="P177" s="28" t="n">
        <v>0</v>
      </c>
      <c r="Q177" s="28" t="n">
        <v>0</v>
      </c>
      <c r="R177" s="28" t="n">
        <v>0</v>
      </c>
      <c r="S177" s="28" t="n">
        <v>0</v>
      </c>
      <c r="T177" s="28" t="n">
        <v>0</v>
      </c>
      <c r="U177" s="94" t="n">
        <v>0</v>
      </c>
      <c r="V177" s="28" t="n">
        <v>0</v>
      </c>
      <c r="W177" s="28" t="n">
        <v>0</v>
      </c>
      <c r="X177" s="28" t="n">
        <v>0</v>
      </c>
      <c r="Y177" s="95" t="n">
        <v>0</v>
      </c>
      <c r="Z177" s="7"/>
      <c r="AA177" s="95" t="n">
        <v>5762</v>
      </c>
      <c r="AB177" s="7"/>
      <c r="AC177" s="29" t="n">
        <v>5762</v>
      </c>
      <c r="AD177" s="29" t="n">
        <v>0</v>
      </c>
      <c r="AE177" s="96" t="n">
        <v>0</v>
      </c>
      <c r="AF177" s="29" t="n">
        <v>0</v>
      </c>
      <c r="AG177" s="97" t="n">
        <v>0</v>
      </c>
      <c r="AH177" s="96" t="n">
        <v>0</v>
      </c>
      <c r="AI177" s="97" t="n">
        <v>0</v>
      </c>
      <c r="AJ177" s="7"/>
      <c r="AK177" s="28" t="n">
        <v>5762</v>
      </c>
      <c r="AL177" s="28" t="n">
        <v>0</v>
      </c>
      <c r="AM177" s="28" t="n">
        <v>0</v>
      </c>
      <c r="AN177" s="94" t="n">
        <v>0</v>
      </c>
      <c r="AO177" s="28"/>
      <c r="AP177" s="69" t="n">
        <v>1</v>
      </c>
      <c r="AQ177" s="40" t="n">
        <v>0</v>
      </c>
      <c r="AR177" s="40" t="n">
        <v>0</v>
      </c>
      <c r="AS177" s="70" t="n">
        <v>0</v>
      </c>
      <c r="AT177" s="7"/>
    </row>
    <row r="178" customFormat="false" ht="12.75" hidden="false" customHeight="false" outlineLevel="0" collapsed="false">
      <c r="A178" s="31" t="s">
        <v>262</v>
      </c>
      <c r="B178" s="2" t="s">
        <v>263</v>
      </c>
      <c r="C178" s="7"/>
      <c r="D178" s="28" t="n">
        <v>77</v>
      </c>
      <c r="E178" s="29" t="n">
        <f aca="false">D178-SUM(G178:Y178)</f>
        <v>0</v>
      </c>
      <c r="F178" s="7"/>
      <c r="G178" s="93" t="n">
        <v>77</v>
      </c>
      <c r="H178" s="28" t="n">
        <v>0</v>
      </c>
      <c r="I178" s="28" t="n">
        <v>0</v>
      </c>
      <c r="J178" s="94" t="n">
        <v>0</v>
      </c>
      <c r="K178" s="28" t="n">
        <v>0</v>
      </c>
      <c r="L178" s="28" t="n">
        <v>0</v>
      </c>
      <c r="M178" s="28" t="n">
        <v>0</v>
      </c>
      <c r="N178" s="28" t="n">
        <v>0</v>
      </c>
      <c r="O178" s="28" t="n">
        <v>0</v>
      </c>
      <c r="P178" s="28" t="n">
        <v>0</v>
      </c>
      <c r="Q178" s="28" t="n">
        <v>0</v>
      </c>
      <c r="R178" s="28" t="n">
        <v>0</v>
      </c>
      <c r="S178" s="28" t="n">
        <v>0</v>
      </c>
      <c r="T178" s="28" t="n">
        <v>0</v>
      </c>
      <c r="U178" s="94" t="n">
        <v>0</v>
      </c>
      <c r="V178" s="28" t="n">
        <v>0</v>
      </c>
      <c r="W178" s="28" t="n">
        <v>0</v>
      </c>
      <c r="X178" s="28" t="n">
        <v>0</v>
      </c>
      <c r="Y178" s="95" t="n">
        <v>0</v>
      </c>
      <c r="Z178" s="7"/>
      <c r="AA178" s="95" t="n">
        <v>77</v>
      </c>
      <c r="AB178" s="7"/>
      <c r="AC178" s="29" t="n">
        <v>0</v>
      </c>
      <c r="AD178" s="29" t="n">
        <v>77</v>
      </c>
      <c r="AE178" s="96" t="n">
        <v>0</v>
      </c>
      <c r="AF178" s="29" t="n">
        <v>0</v>
      </c>
      <c r="AG178" s="97" t="n">
        <v>0</v>
      </c>
      <c r="AH178" s="96" t="n">
        <v>0</v>
      </c>
      <c r="AI178" s="97" t="n">
        <v>0</v>
      </c>
      <c r="AJ178" s="7"/>
      <c r="AK178" s="28" t="n">
        <v>77</v>
      </c>
      <c r="AL178" s="28" t="n">
        <v>0</v>
      </c>
      <c r="AM178" s="28" t="n">
        <v>0</v>
      </c>
      <c r="AN178" s="94" t="n">
        <v>0</v>
      </c>
      <c r="AO178" s="28"/>
      <c r="AP178" s="69" t="n">
        <v>1</v>
      </c>
      <c r="AQ178" s="40" t="n">
        <v>0</v>
      </c>
      <c r="AR178" s="40" t="n">
        <v>0</v>
      </c>
      <c r="AS178" s="70" t="n">
        <v>0</v>
      </c>
      <c r="AT178" s="7"/>
    </row>
    <row r="179" customFormat="false" ht="12.75" hidden="false" customHeight="false" outlineLevel="0" collapsed="false">
      <c r="A179" s="31" t="s">
        <v>264</v>
      </c>
      <c r="B179" s="2" t="s">
        <v>265</v>
      </c>
      <c r="C179" s="7"/>
      <c r="D179" s="28" t="n">
        <v>319</v>
      </c>
      <c r="E179" s="29" t="n">
        <f aca="false">D179-SUM(G179:Y179)</f>
        <v>0</v>
      </c>
      <c r="F179" s="7"/>
      <c r="G179" s="93" t="n">
        <v>282</v>
      </c>
      <c r="H179" s="28" t="n">
        <v>0</v>
      </c>
      <c r="I179" s="28" t="n">
        <v>0</v>
      </c>
      <c r="J179" s="94" t="n">
        <v>0</v>
      </c>
      <c r="K179" s="28" t="n">
        <v>37</v>
      </c>
      <c r="L179" s="28" t="n">
        <v>0</v>
      </c>
      <c r="M179" s="28" t="n">
        <v>0</v>
      </c>
      <c r="N179" s="28" t="n">
        <v>0</v>
      </c>
      <c r="O179" s="28" t="n">
        <v>0</v>
      </c>
      <c r="P179" s="28" t="n">
        <v>0</v>
      </c>
      <c r="Q179" s="28" t="n">
        <v>0</v>
      </c>
      <c r="R179" s="28" t="n">
        <v>0</v>
      </c>
      <c r="S179" s="28" t="n">
        <v>0</v>
      </c>
      <c r="T179" s="28" t="n">
        <v>0</v>
      </c>
      <c r="U179" s="94" t="n">
        <v>0</v>
      </c>
      <c r="V179" s="28" t="n">
        <v>0</v>
      </c>
      <c r="W179" s="28" t="n">
        <v>0</v>
      </c>
      <c r="X179" s="28" t="n">
        <v>0</v>
      </c>
      <c r="Y179" s="95" t="n">
        <v>0</v>
      </c>
      <c r="Z179" s="7"/>
      <c r="AA179" s="95" t="n">
        <v>319</v>
      </c>
      <c r="AB179" s="7"/>
      <c r="AC179" s="29" t="n">
        <v>0</v>
      </c>
      <c r="AD179" s="29" t="n">
        <v>282</v>
      </c>
      <c r="AE179" s="96" t="n">
        <v>0</v>
      </c>
      <c r="AF179" s="29" t="n">
        <v>37</v>
      </c>
      <c r="AG179" s="97" t="n">
        <v>0</v>
      </c>
      <c r="AH179" s="96" t="n">
        <v>0</v>
      </c>
      <c r="AI179" s="97" t="n">
        <v>0</v>
      </c>
      <c r="AJ179" s="7"/>
      <c r="AK179" s="28" t="n">
        <v>282</v>
      </c>
      <c r="AL179" s="28" t="n">
        <v>37</v>
      </c>
      <c r="AM179" s="28" t="n">
        <v>0</v>
      </c>
      <c r="AN179" s="94" t="n">
        <v>0</v>
      </c>
      <c r="AO179" s="28"/>
      <c r="AP179" s="69" t="n">
        <v>0.884012539184953</v>
      </c>
      <c r="AQ179" s="40" t="n">
        <v>0.115987460815047</v>
      </c>
      <c r="AR179" s="40" t="n">
        <v>0</v>
      </c>
      <c r="AS179" s="70" t="n">
        <v>0</v>
      </c>
      <c r="AT179" s="7"/>
    </row>
    <row r="180" customFormat="false" ht="12.75" hidden="false" customHeight="false" outlineLevel="0" collapsed="false">
      <c r="A180" s="31" t="s">
        <v>266</v>
      </c>
      <c r="B180" s="2" t="s">
        <v>267</v>
      </c>
      <c r="C180" s="7"/>
      <c r="D180" s="28" t="n">
        <v>377</v>
      </c>
      <c r="E180" s="29" t="n">
        <f aca="false">D180-SUM(G180:Y180)</f>
        <v>0</v>
      </c>
      <c r="F180" s="7"/>
      <c r="G180" s="93" t="n">
        <v>377</v>
      </c>
      <c r="H180" s="28" t="n">
        <v>0</v>
      </c>
      <c r="I180" s="28" t="n">
        <v>0</v>
      </c>
      <c r="J180" s="94" t="n">
        <v>0</v>
      </c>
      <c r="K180" s="28" t="n">
        <v>0</v>
      </c>
      <c r="L180" s="28" t="n">
        <v>0</v>
      </c>
      <c r="M180" s="28" t="n">
        <v>0</v>
      </c>
      <c r="N180" s="28" t="n">
        <v>0</v>
      </c>
      <c r="O180" s="28" t="n">
        <v>0</v>
      </c>
      <c r="P180" s="28" t="n">
        <v>0</v>
      </c>
      <c r="Q180" s="28" t="n">
        <v>0</v>
      </c>
      <c r="R180" s="28" t="n">
        <v>0</v>
      </c>
      <c r="S180" s="28" t="n">
        <v>0</v>
      </c>
      <c r="T180" s="28" t="n">
        <v>0</v>
      </c>
      <c r="U180" s="94" t="n">
        <v>0</v>
      </c>
      <c r="V180" s="28" t="n">
        <v>0</v>
      </c>
      <c r="W180" s="28" t="n">
        <v>0</v>
      </c>
      <c r="X180" s="28" t="n">
        <v>0</v>
      </c>
      <c r="Y180" s="95" t="n">
        <v>0</v>
      </c>
      <c r="Z180" s="7"/>
      <c r="AA180" s="95" t="n">
        <v>377</v>
      </c>
      <c r="AB180" s="7"/>
      <c r="AC180" s="29" t="n">
        <v>0</v>
      </c>
      <c r="AD180" s="29" t="n">
        <v>377</v>
      </c>
      <c r="AE180" s="96" t="n">
        <v>0</v>
      </c>
      <c r="AF180" s="29" t="n">
        <v>0</v>
      </c>
      <c r="AG180" s="97" t="n">
        <v>0</v>
      </c>
      <c r="AH180" s="96" t="n">
        <v>0</v>
      </c>
      <c r="AI180" s="97" t="n">
        <v>0</v>
      </c>
      <c r="AJ180" s="7"/>
      <c r="AK180" s="28" t="n">
        <v>377</v>
      </c>
      <c r="AL180" s="28" t="n">
        <v>0</v>
      </c>
      <c r="AM180" s="28" t="n">
        <v>0</v>
      </c>
      <c r="AN180" s="94" t="n">
        <v>0</v>
      </c>
      <c r="AO180" s="28"/>
      <c r="AP180" s="69" t="n">
        <v>1</v>
      </c>
      <c r="AQ180" s="40" t="n">
        <v>0</v>
      </c>
      <c r="AR180" s="40" t="n">
        <v>0</v>
      </c>
      <c r="AS180" s="70" t="n">
        <v>0</v>
      </c>
      <c r="AT180" s="7"/>
    </row>
    <row r="181" customFormat="false" ht="12.75" hidden="false" customHeight="false" outlineLevel="0" collapsed="false">
      <c r="A181" s="31"/>
      <c r="B181" s="36" t="s">
        <v>268</v>
      </c>
      <c r="C181" s="7"/>
      <c r="D181" s="33" t="n">
        <f aca="false">SUM(D155:D180)</f>
        <v>27561</v>
      </c>
      <c r="E181" s="33" t="n">
        <f aca="false">SUM(E155:E180)</f>
        <v>0</v>
      </c>
      <c r="F181" s="7"/>
      <c r="G181" s="34" t="n">
        <f aca="false">SUM(G155:G180)</f>
        <v>10915</v>
      </c>
      <c r="H181" s="33" t="n">
        <f aca="false">SUM(H155:H180)</f>
        <v>14327</v>
      </c>
      <c r="I181" s="33" t="n">
        <f aca="false">SUM(I155:I180)</f>
        <v>881</v>
      </c>
      <c r="J181" s="35" t="n">
        <f aca="false">SUM(J155:J180)</f>
        <v>0</v>
      </c>
      <c r="K181" s="33" t="n">
        <f aca="false">SUM(K155:K180)</f>
        <v>961</v>
      </c>
      <c r="L181" s="33" t="n">
        <f aca="false">SUM(L155:L180)</f>
        <v>0</v>
      </c>
      <c r="M181" s="33" t="n">
        <f aca="false">SUM(M155:M180)</f>
        <v>0</v>
      </c>
      <c r="N181" s="33" t="n">
        <f aca="false">SUM(N155:N180)</f>
        <v>0</v>
      </c>
      <c r="O181" s="33" t="n">
        <f aca="false">SUM(O155:O180)</f>
        <v>0</v>
      </c>
      <c r="P181" s="33" t="n">
        <f aca="false">SUM(P155:P180)</f>
        <v>0</v>
      </c>
      <c r="Q181" s="33" t="n">
        <f aca="false">SUM(Q155:Q180)</f>
        <v>0</v>
      </c>
      <c r="R181" s="33" t="n">
        <f aca="false">SUM(R155:R180)</f>
        <v>41</v>
      </c>
      <c r="S181" s="33" t="n">
        <f aca="false">SUM(S155:S180)</f>
        <v>75</v>
      </c>
      <c r="T181" s="33" t="n">
        <f aca="false">SUM(T155:T180)</f>
        <v>0</v>
      </c>
      <c r="U181" s="35" t="n">
        <f aca="false">SUM(U155:U180)</f>
        <v>361</v>
      </c>
      <c r="V181" s="33" t="n">
        <f aca="false">SUM(V155:V180)</f>
        <v>0</v>
      </c>
      <c r="W181" s="33" t="n">
        <f aca="false">SUM(W155:W180)</f>
        <v>0</v>
      </c>
      <c r="X181" s="33" t="n">
        <f aca="false">SUM(X155:X180)</f>
        <v>0</v>
      </c>
      <c r="Y181" s="98" t="n">
        <f aca="false">SUM(Y155:Y180)</f>
        <v>0</v>
      </c>
      <c r="Z181" s="7"/>
      <c r="AA181" s="98" t="n">
        <f aca="false">SUM(AA155:AA180)</f>
        <v>27561</v>
      </c>
      <c r="AB181" s="7"/>
      <c r="AC181" s="33" t="n">
        <f aca="false">SUM(AC155:AC180)</f>
        <v>15208</v>
      </c>
      <c r="AD181" s="33" t="n">
        <f aca="false">SUM(AD155:AD180)</f>
        <v>10915</v>
      </c>
      <c r="AE181" s="34" t="n">
        <f aca="false">SUM(AE155:AE180)</f>
        <v>41</v>
      </c>
      <c r="AF181" s="33" t="n">
        <f aca="false">SUM(AF155:AF180)</f>
        <v>1036</v>
      </c>
      <c r="AG181" s="35" t="n">
        <f aca="false">SUM(AG155:AG180)</f>
        <v>361</v>
      </c>
      <c r="AH181" s="34" t="n">
        <f aca="false">SUM(AH155:AH180)</f>
        <v>0</v>
      </c>
      <c r="AI181" s="35" t="n">
        <f aca="false">SUM(AI155:AI180)</f>
        <v>0</v>
      </c>
      <c r="AJ181" s="7"/>
      <c r="AK181" s="33" t="n">
        <f aca="false">SUM(AK155:AK180)</f>
        <v>26123</v>
      </c>
      <c r="AL181" s="33" t="n">
        <f aca="false">SUM(AL155:AL180)</f>
        <v>1438</v>
      </c>
      <c r="AM181" s="33" t="n">
        <f aca="false">SUM(AM155:AM180)</f>
        <v>0</v>
      </c>
      <c r="AN181" s="35" t="n">
        <f aca="false">SUM(AN155:AN180)</f>
        <v>0</v>
      </c>
      <c r="AO181" s="28"/>
      <c r="AP181" s="69"/>
      <c r="AS181" s="70"/>
      <c r="AT181" s="7"/>
    </row>
    <row r="182" customFormat="false" ht="12.75" hidden="false" customHeight="false" outlineLevel="0" collapsed="false">
      <c r="A182" s="31"/>
      <c r="C182" s="7"/>
      <c r="D182" s="28"/>
      <c r="E182" s="29"/>
      <c r="F182" s="7"/>
      <c r="G182" s="93"/>
      <c r="H182" s="28"/>
      <c r="I182" s="28"/>
      <c r="J182" s="94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94"/>
      <c r="V182" s="28"/>
      <c r="W182" s="28"/>
      <c r="X182" s="28"/>
      <c r="Y182" s="95"/>
      <c r="Z182" s="7"/>
      <c r="AA182" s="95"/>
      <c r="AB182" s="7"/>
      <c r="AC182" s="29"/>
      <c r="AD182" s="29"/>
      <c r="AE182" s="96"/>
      <c r="AF182" s="29"/>
      <c r="AG182" s="97"/>
      <c r="AH182" s="96"/>
      <c r="AI182" s="97"/>
      <c r="AJ182" s="7"/>
      <c r="AK182" s="28"/>
      <c r="AL182" s="28"/>
      <c r="AM182" s="28"/>
      <c r="AN182" s="94"/>
      <c r="AO182" s="28"/>
      <c r="AP182" s="69"/>
      <c r="AS182" s="70"/>
      <c r="AT182" s="7"/>
    </row>
    <row r="183" customFormat="false" ht="12.75" hidden="false" customHeight="false" outlineLevel="0" collapsed="false">
      <c r="A183" s="37" t="s">
        <v>269</v>
      </c>
      <c r="C183" s="7"/>
      <c r="D183" s="28"/>
      <c r="E183" s="29"/>
      <c r="F183" s="7"/>
      <c r="G183" s="93"/>
      <c r="H183" s="28"/>
      <c r="I183" s="28"/>
      <c r="J183" s="94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94"/>
      <c r="V183" s="28"/>
      <c r="W183" s="28"/>
      <c r="X183" s="28"/>
      <c r="Y183" s="95"/>
      <c r="Z183" s="7"/>
      <c r="AA183" s="95"/>
      <c r="AB183" s="7"/>
      <c r="AC183" s="29"/>
      <c r="AD183" s="29"/>
      <c r="AE183" s="96"/>
      <c r="AF183" s="29"/>
      <c r="AG183" s="97"/>
      <c r="AH183" s="96"/>
      <c r="AI183" s="97"/>
      <c r="AJ183" s="7"/>
      <c r="AK183" s="28"/>
      <c r="AL183" s="28"/>
      <c r="AM183" s="28"/>
      <c r="AN183" s="94"/>
      <c r="AO183" s="28"/>
      <c r="AP183" s="69"/>
      <c r="AS183" s="70"/>
      <c r="AT183" s="7"/>
    </row>
    <row r="184" customFormat="false" ht="12.75" hidden="false" customHeight="false" outlineLevel="0" collapsed="false">
      <c r="A184" s="31" t="s">
        <v>270</v>
      </c>
      <c r="B184" s="2" t="s">
        <v>271</v>
      </c>
      <c r="C184" s="7"/>
      <c r="D184" s="28" t="n">
        <v>11057</v>
      </c>
      <c r="E184" s="29" t="n">
        <f aca="false">D184-SUM(G184:Y184)</f>
        <v>0</v>
      </c>
      <c r="F184" s="7"/>
      <c r="G184" s="93" t="n">
        <v>6753</v>
      </c>
      <c r="H184" s="28" t="n">
        <v>0</v>
      </c>
      <c r="I184" s="28" t="n">
        <v>0</v>
      </c>
      <c r="J184" s="94" t="n">
        <v>0</v>
      </c>
      <c r="K184" s="28" t="n">
        <v>0</v>
      </c>
      <c r="L184" s="28" t="n">
        <v>0</v>
      </c>
      <c r="M184" s="28" t="n">
        <v>0</v>
      </c>
      <c r="N184" s="28" t="n">
        <v>0</v>
      </c>
      <c r="O184" s="28" t="n">
        <v>0</v>
      </c>
      <c r="P184" s="28" t="n">
        <v>0</v>
      </c>
      <c r="Q184" s="28" t="n">
        <v>0</v>
      </c>
      <c r="R184" s="28" t="n">
        <v>0</v>
      </c>
      <c r="S184" s="28" t="n">
        <v>0</v>
      </c>
      <c r="T184" s="28" t="n">
        <v>0</v>
      </c>
      <c r="U184" s="94" t="n">
        <v>4304</v>
      </c>
      <c r="V184" s="28" t="n">
        <v>0</v>
      </c>
      <c r="W184" s="28" t="n">
        <v>0</v>
      </c>
      <c r="X184" s="28" t="n">
        <v>0</v>
      </c>
      <c r="Y184" s="95" t="n">
        <v>0</v>
      </c>
      <c r="Z184" s="7"/>
      <c r="AA184" s="95" t="n">
        <v>11057</v>
      </c>
      <c r="AB184" s="7"/>
      <c r="AC184" s="29" t="n">
        <v>0</v>
      </c>
      <c r="AD184" s="29" t="n">
        <v>6753</v>
      </c>
      <c r="AE184" s="96" t="n">
        <v>0</v>
      </c>
      <c r="AF184" s="29" t="n">
        <v>0</v>
      </c>
      <c r="AG184" s="97" t="n">
        <v>4304</v>
      </c>
      <c r="AH184" s="96" t="n">
        <v>0</v>
      </c>
      <c r="AI184" s="97" t="n">
        <v>0</v>
      </c>
      <c r="AJ184" s="7"/>
      <c r="AK184" s="28" t="n">
        <v>6753</v>
      </c>
      <c r="AL184" s="28" t="n">
        <v>4304</v>
      </c>
      <c r="AM184" s="28" t="n">
        <v>0</v>
      </c>
      <c r="AN184" s="94" t="n">
        <v>0</v>
      </c>
      <c r="AO184" s="28"/>
      <c r="AP184" s="69" t="n">
        <v>0.610744324862078</v>
      </c>
      <c r="AQ184" s="40" t="n">
        <v>0.389255675137922</v>
      </c>
      <c r="AR184" s="40" t="n">
        <v>0</v>
      </c>
      <c r="AS184" s="70" t="n">
        <v>0</v>
      </c>
      <c r="AT184" s="7"/>
    </row>
    <row r="185" customFormat="false" ht="12.75" hidden="false" customHeight="false" outlineLevel="0" collapsed="false">
      <c r="A185" s="31" t="s">
        <v>272</v>
      </c>
      <c r="B185" s="2" t="s">
        <v>273</v>
      </c>
      <c r="C185" s="7"/>
      <c r="D185" s="28" t="n">
        <v>58271</v>
      </c>
      <c r="E185" s="29" t="n">
        <f aca="false">D185-SUM(G185:Y185)</f>
        <v>0</v>
      </c>
      <c r="F185" s="7"/>
      <c r="G185" s="93" t="n">
        <v>35591</v>
      </c>
      <c r="H185" s="28" t="n">
        <v>0</v>
      </c>
      <c r="I185" s="28" t="n">
        <v>0</v>
      </c>
      <c r="J185" s="94" t="n">
        <v>0</v>
      </c>
      <c r="K185" s="28" t="n">
        <v>0</v>
      </c>
      <c r="L185" s="28" t="n">
        <v>0</v>
      </c>
      <c r="M185" s="28" t="n">
        <v>0</v>
      </c>
      <c r="N185" s="28" t="n">
        <v>0</v>
      </c>
      <c r="O185" s="28" t="n">
        <v>0</v>
      </c>
      <c r="P185" s="28" t="n">
        <v>0</v>
      </c>
      <c r="Q185" s="28" t="n">
        <v>0</v>
      </c>
      <c r="R185" s="28" t="n">
        <v>0</v>
      </c>
      <c r="S185" s="28" t="n">
        <v>0</v>
      </c>
      <c r="T185" s="28" t="n">
        <v>0</v>
      </c>
      <c r="U185" s="94" t="n">
        <v>22680</v>
      </c>
      <c r="V185" s="28" t="n">
        <v>0</v>
      </c>
      <c r="W185" s="28" t="n">
        <v>0</v>
      </c>
      <c r="X185" s="28" t="n">
        <v>0</v>
      </c>
      <c r="Y185" s="95" t="n">
        <v>0</v>
      </c>
      <c r="Z185" s="7"/>
      <c r="AA185" s="95" t="n">
        <v>58271</v>
      </c>
      <c r="AB185" s="7"/>
      <c r="AC185" s="29" t="n">
        <v>0</v>
      </c>
      <c r="AD185" s="29" t="n">
        <v>35591</v>
      </c>
      <c r="AE185" s="96" t="n">
        <v>0</v>
      </c>
      <c r="AF185" s="29" t="n">
        <v>0</v>
      </c>
      <c r="AG185" s="97" t="n">
        <v>22680</v>
      </c>
      <c r="AH185" s="96" t="n">
        <v>0</v>
      </c>
      <c r="AI185" s="97" t="n">
        <v>0</v>
      </c>
      <c r="AJ185" s="7"/>
      <c r="AK185" s="28" t="n">
        <v>35591</v>
      </c>
      <c r="AL185" s="28" t="n">
        <v>22680</v>
      </c>
      <c r="AM185" s="28" t="n">
        <v>0</v>
      </c>
      <c r="AN185" s="94" t="n">
        <v>0</v>
      </c>
      <c r="AO185" s="28"/>
      <c r="AP185" s="69" t="n">
        <v>0.610784095004376</v>
      </c>
      <c r="AQ185" s="40" t="n">
        <v>0.389215904995624</v>
      </c>
      <c r="AR185" s="40" t="n">
        <v>0</v>
      </c>
      <c r="AS185" s="70" t="n">
        <v>0</v>
      </c>
      <c r="AT185" s="7"/>
    </row>
    <row r="186" customFormat="false" ht="12.75" hidden="false" customHeight="false" outlineLevel="0" collapsed="false">
      <c r="A186" s="31" t="s">
        <v>274</v>
      </c>
      <c r="B186" s="2" t="s">
        <v>275</v>
      </c>
      <c r="C186" s="7"/>
      <c r="D186" s="28" t="n">
        <v>4887</v>
      </c>
      <c r="E186" s="29" t="n">
        <f aca="false">D186-SUM(G186:Y186)</f>
        <v>0</v>
      </c>
      <c r="F186" s="7"/>
      <c r="G186" s="93" t="n">
        <v>2985</v>
      </c>
      <c r="H186" s="28" t="n">
        <v>0</v>
      </c>
      <c r="I186" s="28" t="n">
        <v>0</v>
      </c>
      <c r="J186" s="94" t="n">
        <v>0</v>
      </c>
      <c r="K186" s="28" t="n">
        <v>0</v>
      </c>
      <c r="L186" s="28" t="n">
        <v>0</v>
      </c>
      <c r="M186" s="28" t="n">
        <v>0</v>
      </c>
      <c r="N186" s="28" t="n">
        <v>0</v>
      </c>
      <c r="O186" s="28" t="n">
        <v>0</v>
      </c>
      <c r="P186" s="28" t="n">
        <v>0</v>
      </c>
      <c r="Q186" s="28" t="n">
        <v>0</v>
      </c>
      <c r="R186" s="28" t="n">
        <v>0</v>
      </c>
      <c r="S186" s="28" t="n">
        <v>0</v>
      </c>
      <c r="T186" s="28" t="n">
        <v>0</v>
      </c>
      <c r="U186" s="94" t="n">
        <v>1902</v>
      </c>
      <c r="V186" s="28" t="n">
        <v>0</v>
      </c>
      <c r="W186" s="28" t="n">
        <v>0</v>
      </c>
      <c r="X186" s="28" t="n">
        <v>0</v>
      </c>
      <c r="Y186" s="95" t="n">
        <v>0</v>
      </c>
      <c r="Z186" s="7"/>
      <c r="AA186" s="95" t="n">
        <v>4887</v>
      </c>
      <c r="AB186" s="7"/>
      <c r="AC186" s="29" t="n">
        <v>0</v>
      </c>
      <c r="AD186" s="29" t="n">
        <v>2985</v>
      </c>
      <c r="AE186" s="96" t="n">
        <v>0</v>
      </c>
      <c r="AF186" s="29" t="n">
        <v>0</v>
      </c>
      <c r="AG186" s="97" t="n">
        <v>1902</v>
      </c>
      <c r="AH186" s="96" t="n">
        <v>0</v>
      </c>
      <c r="AI186" s="97" t="n">
        <v>0</v>
      </c>
      <c r="AJ186" s="7"/>
      <c r="AK186" s="28" t="n">
        <v>2985</v>
      </c>
      <c r="AL186" s="28" t="n">
        <v>1902</v>
      </c>
      <c r="AM186" s="28" t="n">
        <v>0</v>
      </c>
      <c r="AN186" s="94" t="n">
        <v>0</v>
      </c>
      <c r="AO186" s="28"/>
      <c r="AP186" s="69" t="n">
        <v>0.610804174340086</v>
      </c>
      <c r="AQ186" s="40" t="n">
        <v>0.389195825659914</v>
      </c>
      <c r="AR186" s="40" t="n">
        <v>0</v>
      </c>
      <c r="AS186" s="70" t="n">
        <v>0</v>
      </c>
      <c r="AT186" s="7"/>
    </row>
    <row r="187" customFormat="false" ht="12.75" hidden="false" customHeight="false" outlineLevel="0" collapsed="false">
      <c r="A187" s="31" t="s">
        <v>276</v>
      </c>
      <c r="B187" s="2" t="s">
        <v>277</v>
      </c>
      <c r="C187" s="7"/>
      <c r="D187" s="28" t="n">
        <v>6167</v>
      </c>
      <c r="E187" s="29" t="n">
        <f aca="false">D187-SUM(G187:Y187)</f>
        <v>0</v>
      </c>
      <c r="F187" s="7"/>
      <c r="G187" s="93" t="n">
        <v>3767</v>
      </c>
      <c r="H187" s="28" t="n">
        <v>0</v>
      </c>
      <c r="I187" s="28" t="n">
        <v>0</v>
      </c>
      <c r="J187" s="94" t="n">
        <v>0</v>
      </c>
      <c r="K187" s="28" t="n">
        <v>0</v>
      </c>
      <c r="L187" s="28" t="n">
        <v>0</v>
      </c>
      <c r="M187" s="28" t="n">
        <v>0</v>
      </c>
      <c r="N187" s="28" t="n">
        <v>0</v>
      </c>
      <c r="O187" s="28" t="n">
        <v>0</v>
      </c>
      <c r="P187" s="28" t="n">
        <v>0</v>
      </c>
      <c r="Q187" s="28" t="n">
        <v>0</v>
      </c>
      <c r="R187" s="28" t="n">
        <v>0</v>
      </c>
      <c r="S187" s="28" t="n">
        <v>0</v>
      </c>
      <c r="T187" s="28" t="n">
        <v>0</v>
      </c>
      <c r="U187" s="94" t="n">
        <v>2400</v>
      </c>
      <c r="V187" s="28" t="n">
        <v>0</v>
      </c>
      <c r="W187" s="28" t="n">
        <v>0</v>
      </c>
      <c r="X187" s="28" t="n">
        <v>0</v>
      </c>
      <c r="Y187" s="95" t="n">
        <v>0</v>
      </c>
      <c r="Z187" s="7"/>
      <c r="AA187" s="95" t="n">
        <v>6167</v>
      </c>
      <c r="AB187" s="7"/>
      <c r="AC187" s="29" t="n">
        <v>0</v>
      </c>
      <c r="AD187" s="29" t="n">
        <v>3767</v>
      </c>
      <c r="AE187" s="96" t="n">
        <v>0</v>
      </c>
      <c r="AF187" s="29" t="n">
        <v>0</v>
      </c>
      <c r="AG187" s="97" t="n">
        <v>2400</v>
      </c>
      <c r="AH187" s="96" t="n">
        <v>0</v>
      </c>
      <c r="AI187" s="97" t="n">
        <v>0</v>
      </c>
      <c r="AJ187" s="7"/>
      <c r="AK187" s="28" t="n">
        <v>3767</v>
      </c>
      <c r="AL187" s="28" t="n">
        <v>2400</v>
      </c>
      <c r="AM187" s="28" t="n">
        <v>0</v>
      </c>
      <c r="AN187" s="94" t="n">
        <v>0</v>
      </c>
      <c r="AO187" s="28"/>
      <c r="AP187" s="69" t="n">
        <v>0.610831846927193</v>
      </c>
      <c r="AQ187" s="40" t="n">
        <v>0.389168153072807</v>
      </c>
      <c r="AR187" s="40" t="n">
        <v>0</v>
      </c>
      <c r="AS187" s="70" t="n">
        <v>0</v>
      </c>
      <c r="AT187" s="7"/>
    </row>
    <row r="188" customFormat="false" ht="12.75" hidden="false" customHeight="false" outlineLevel="0" collapsed="false">
      <c r="A188" s="31" t="s">
        <v>278</v>
      </c>
      <c r="B188" s="2" t="s">
        <v>279</v>
      </c>
      <c r="C188" s="7"/>
      <c r="D188" s="28" t="n">
        <v>18617</v>
      </c>
      <c r="E188" s="29" t="n">
        <f aca="false">D188-SUM(G188:Y188)</f>
        <v>0</v>
      </c>
      <c r="F188" s="7"/>
      <c r="G188" s="93" t="n">
        <v>11371</v>
      </c>
      <c r="H188" s="28" t="n">
        <v>0</v>
      </c>
      <c r="I188" s="28" t="n">
        <v>0</v>
      </c>
      <c r="J188" s="94" t="n">
        <v>0</v>
      </c>
      <c r="K188" s="28" t="n">
        <v>0</v>
      </c>
      <c r="L188" s="28" t="n">
        <v>0</v>
      </c>
      <c r="M188" s="28" t="n">
        <v>0</v>
      </c>
      <c r="N188" s="28" t="n">
        <v>0</v>
      </c>
      <c r="O188" s="28" t="n">
        <v>0</v>
      </c>
      <c r="P188" s="28" t="n">
        <v>0</v>
      </c>
      <c r="Q188" s="28" t="n">
        <v>0</v>
      </c>
      <c r="R188" s="28" t="n">
        <v>0</v>
      </c>
      <c r="S188" s="28" t="n">
        <v>0</v>
      </c>
      <c r="T188" s="28" t="n">
        <v>0</v>
      </c>
      <c r="U188" s="94" t="n">
        <v>7246</v>
      </c>
      <c r="V188" s="28" t="n">
        <v>0</v>
      </c>
      <c r="W188" s="28" t="n">
        <v>0</v>
      </c>
      <c r="X188" s="28" t="n">
        <v>0</v>
      </c>
      <c r="Y188" s="95" t="n">
        <v>0</v>
      </c>
      <c r="Z188" s="7"/>
      <c r="AA188" s="95" t="n">
        <v>18617</v>
      </c>
      <c r="AB188" s="7"/>
      <c r="AC188" s="29" t="n">
        <v>0</v>
      </c>
      <c r="AD188" s="29" t="n">
        <v>11371</v>
      </c>
      <c r="AE188" s="96" t="n">
        <v>0</v>
      </c>
      <c r="AF188" s="29" t="n">
        <v>0</v>
      </c>
      <c r="AG188" s="97" t="n">
        <v>7246</v>
      </c>
      <c r="AH188" s="96" t="n">
        <v>0</v>
      </c>
      <c r="AI188" s="97" t="n">
        <v>0</v>
      </c>
      <c r="AJ188" s="7"/>
      <c r="AK188" s="28" t="n">
        <v>11371</v>
      </c>
      <c r="AL188" s="28" t="n">
        <v>7246</v>
      </c>
      <c r="AM188" s="28" t="n">
        <v>0</v>
      </c>
      <c r="AN188" s="94" t="n">
        <v>0</v>
      </c>
      <c r="AO188" s="28"/>
      <c r="AP188" s="69" t="n">
        <v>0.610785840898104</v>
      </c>
      <c r="AQ188" s="40" t="n">
        <v>0.389214159101896</v>
      </c>
      <c r="AR188" s="40" t="n">
        <v>0</v>
      </c>
      <c r="AS188" s="70" t="n">
        <v>0</v>
      </c>
      <c r="AT188" s="7"/>
    </row>
    <row r="189" customFormat="false" ht="12.75" hidden="false" customHeight="false" outlineLevel="0" collapsed="false">
      <c r="A189" s="31" t="s">
        <v>280</v>
      </c>
      <c r="B189" s="2" t="s">
        <v>281</v>
      </c>
      <c r="C189" s="7"/>
      <c r="D189" s="28" t="n">
        <v>1476</v>
      </c>
      <c r="E189" s="29" t="n">
        <f aca="false">D189-SUM(G189:Y189)</f>
        <v>0</v>
      </c>
      <c r="F189" s="7"/>
      <c r="G189" s="93" t="n">
        <v>901</v>
      </c>
      <c r="H189" s="28" t="n">
        <v>0</v>
      </c>
      <c r="I189" s="28" t="n">
        <v>0</v>
      </c>
      <c r="J189" s="94" t="n">
        <v>0</v>
      </c>
      <c r="K189" s="28" t="n">
        <v>0</v>
      </c>
      <c r="L189" s="28" t="n">
        <v>0</v>
      </c>
      <c r="M189" s="28" t="n">
        <v>0</v>
      </c>
      <c r="N189" s="28" t="n">
        <v>0</v>
      </c>
      <c r="O189" s="28" t="n">
        <v>0</v>
      </c>
      <c r="P189" s="28" t="n">
        <v>0</v>
      </c>
      <c r="Q189" s="28" t="n">
        <v>0</v>
      </c>
      <c r="R189" s="28" t="n">
        <v>0</v>
      </c>
      <c r="S189" s="28" t="n">
        <v>0</v>
      </c>
      <c r="T189" s="28" t="n">
        <v>0</v>
      </c>
      <c r="U189" s="94" t="n">
        <v>575</v>
      </c>
      <c r="V189" s="28" t="n">
        <v>0</v>
      </c>
      <c r="W189" s="28" t="n">
        <v>0</v>
      </c>
      <c r="X189" s="28" t="n">
        <v>0</v>
      </c>
      <c r="Y189" s="95" t="n">
        <v>0</v>
      </c>
      <c r="Z189" s="7"/>
      <c r="AA189" s="95" t="n">
        <v>1476</v>
      </c>
      <c r="AB189" s="7"/>
      <c r="AC189" s="29" t="n">
        <v>0</v>
      </c>
      <c r="AD189" s="29" t="n">
        <v>901</v>
      </c>
      <c r="AE189" s="96" t="n">
        <v>0</v>
      </c>
      <c r="AF189" s="29" t="n">
        <v>0</v>
      </c>
      <c r="AG189" s="97" t="n">
        <v>575</v>
      </c>
      <c r="AH189" s="96" t="n">
        <v>0</v>
      </c>
      <c r="AI189" s="97" t="n">
        <v>0</v>
      </c>
      <c r="AJ189" s="7"/>
      <c r="AK189" s="28" t="n">
        <v>901</v>
      </c>
      <c r="AL189" s="28" t="n">
        <v>575</v>
      </c>
      <c r="AM189" s="28" t="n">
        <v>0</v>
      </c>
      <c r="AN189" s="94" t="n">
        <v>0</v>
      </c>
      <c r="AO189" s="28"/>
      <c r="AP189" s="69" t="n">
        <v>0.610433604336043</v>
      </c>
      <c r="AQ189" s="40" t="n">
        <v>0.389566395663957</v>
      </c>
      <c r="AR189" s="40" t="n">
        <v>0</v>
      </c>
      <c r="AS189" s="70" t="n">
        <v>0</v>
      </c>
      <c r="AT189" s="7"/>
    </row>
    <row r="190" customFormat="false" ht="12.75" hidden="false" customHeight="false" outlineLevel="0" collapsed="false">
      <c r="A190" s="31" t="s">
        <v>282</v>
      </c>
      <c r="B190" s="2" t="s">
        <v>283</v>
      </c>
      <c r="C190" s="7"/>
      <c r="D190" s="28" t="n">
        <v>37048</v>
      </c>
      <c r="E190" s="29" t="n">
        <f aca="false">D190-SUM(G190:Y190)</f>
        <v>0</v>
      </c>
      <c r="F190" s="7"/>
      <c r="G190" s="93" t="n">
        <v>22628</v>
      </c>
      <c r="H190" s="28" t="n">
        <v>0</v>
      </c>
      <c r="I190" s="28" t="n">
        <v>0</v>
      </c>
      <c r="J190" s="94" t="n">
        <v>0</v>
      </c>
      <c r="K190" s="28" t="n">
        <v>0</v>
      </c>
      <c r="L190" s="28" t="n">
        <v>0</v>
      </c>
      <c r="M190" s="28" t="n">
        <v>0</v>
      </c>
      <c r="N190" s="28" t="n">
        <v>0</v>
      </c>
      <c r="O190" s="28" t="n">
        <v>0</v>
      </c>
      <c r="P190" s="28" t="n">
        <v>0</v>
      </c>
      <c r="Q190" s="28" t="n">
        <v>0</v>
      </c>
      <c r="R190" s="28" t="n">
        <v>0</v>
      </c>
      <c r="S190" s="28" t="n">
        <v>0</v>
      </c>
      <c r="T190" s="28" t="n">
        <v>0</v>
      </c>
      <c r="U190" s="94" t="n">
        <v>14420</v>
      </c>
      <c r="V190" s="28" t="n">
        <v>0</v>
      </c>
      <c r="W190" s="28" t="n">
        <v>0</v>
      </c>
      <c r="X190" s="28" t="n">
        <v>0</v>
      </c>
      <c r="Y190" s="95" t="n">
        <v>0</v>
      </c>
      <c r="Z190" s="7"/>
      <c r="AA190" s="95" t="n">
        <v>37048</v>
      </c>
      <c r="AB190" s="7"/>
      <c r="AC190" s="29" t="n">
        <v>0</v>
      </c>
      <c r="AD190" s="29" t="n">
        <v>22628</v>
      </c>
      <c r="AE190" s="96" t="n">
        <v>0</v>
      </c>
      <c r="AF190" s="29" t="n">
        <v>0</v>
      </c>
      <c r="AG190" s="97" t="n">
        <v>14420</v>
      </c>
      <c r="AH190" s="96" t="n">
        <v>0</v>
      </c>
      <c r="AI190" s="97" t="n">
        <v>0</v>
      </c>
      <c r="AJ190" s="7"/>
      <c r="AK190" s="28" t="n">
        <v>22628</v>
      </c>
      <c r="AL190" s="28" t="n">
        <v>14420</v>
      </c>
      <c r="AM190" s="28" t="n">
        <v>0</v>
      </c>
      <c r="AN190" s="94" t="n">
        <v>0</v>
      </c>
      <c r="AO190" s="28"/>
      <c r="AP190" s="69" t="n">
        <v>0.610775210537681</v>
      </c>
      <c r="AQ190" s="40" t="n">
        <v>0.389224789462319</v>
      </c>
      <c r="AR190" s="40" t="n">
        <v>0</v>
      </c>
      <c r="AS190" s="70" t="n">
        <v>0</v>
      </c>
      <c r="AT190" s="7"/>
    </row>
    <row r="191" customFormat="false" ht="12.75" hidden="false" customHeight="false" outlineLevel="0" collapsed="false">
      <c r="A191" s="31" t="s">
        <v>284</v>
      </c>
      <c r="B191" s="2" t="s">
        <v>285</v>
      </c>
      <c r="C191" s="7"/>
      <c r="D191" s="28" t="n">
        <v>13546</v>
      </c>
      <c r="E191" s="29" t="n">
        <f aca="false">D191-SUM(G191:Y191)</f>
        <v>0</v>
      </c>
      <c r="F191" s="7"/>
      <c r="G191" s="93" t="n">
        <v>0</v>
      </c>
      <c r="H191" s="28" t="n">
        <v>0</v>
      </c>
      <c r="I191" s="28" t="n">
        <v>8273</v>
      </c>
      <c r="J191" s="94" t="n">
        <v>0</v>
      </c>
      <c r="K191" s="28" t="n">
        <v>0</v>
      </c>
      <c r="L191" s="28" t="n">
        <v>0</v>
      </c>
      <c r="M191" s="28" t="n">
        <v>0</v>
      </c>
      <c r="N191" s="28" t="n">
        <v>0</v>
      </c>
      <c r="O191" s="28" t="n">
        <v>0</v>
      </c>
      <c r="P191" s="28" t="n">
        <v>0</v>
      </c>
      <c r="Q191" s="28" t="n">
        <v>0</v>
      </c>
      <c r="R191" s="28" t="n">
        <v>0</v>
      </c>
      <c r="S191" s="28" t="n">
        <v>0</v>
      </c>
      <c r="T191" s="28" t="n">
        <v>0</v>
      </c>
      <c r="U191" s="94" t="n">
        <v>5273</v>
      </c>
      <c r="V191" s="28" t="n">
        <v>0</v>
      </c>
      <c r="W191" s="28" t="n">
        <v>0</v>
      </c>
      <c r="X191" s="28" t="n">
        <v>0</v>
      </c>
      <c r="Y191" s="95" t="n">
        <v>0</v>
      </c>
      <c r="Z191" s="7"/>
      <c r="AA191" s="95" t="n">
        <v>13546</v>
      </c>
      <c r="AB191" s="7"/>
      <c r="AC191" s="29" t="n">
        <v>8273</v>
      </c>
      <c r="AD191" s="29" t="n">
        <v>0</v>
      </c>
      <c r="AE191" s="96" t="n">
        <v>0</v>
      </c>
      <c r="AF191" s="29" t="n">
        <v>0</v>
      </c>
      <c r="AG191" s="97" t="n">
        <v>5273</v>
      </c>
      <c r="AH191" s="96" t="n">
        <v>0</v>
      </c>
      <c r="AI191" s="97" t="n">
        <v>0</v>
      </c>
      <c r="AJ191" s="7"/>
      <c r="AK191" s="28" t="n">
        <v>8273</v>
      </c>
      <c r="AL191" s="28" t="n">
        <v>5273</v>
      </c>
      <c r="AM191" s="28" t="n">
        <v>0</v>
      </c>
      <c r="AN191" s="94" t="n">
        <v>0</v>
      </c>
      <c r="AO191" s="28"/>
      <c r="AP191" s="69" t="n">
        <v>0.610733795954525</v>
      </c>
      <c r="AQ191" s="40" t="n">
        <v>0.389266204045475</v>
      </c>
      <c r="AR191" s="40" t="n">
        <v>0</v>
      </c>
      <c r="AS191" s="70" t="n">
        <v>0</v>
      </c>
      <c r="AT191" s="7"/>
    </row>
    <row r="192" customFormat="false" ht="12.75" hidden="false" customHeight="false" outlineLevel="0" collapsed="false">
      <c r="A192" s="31" t="s">
        <v>286</v>
      </c>
      <c r="B192" s="2" t="s">
        <v>287</v>
      </c>
      <c r="C192" s="7"/>
      <c r="D192" s="28" t="n">
        <v>618</v>
      </c>
      <c r="E192" s="29" t="n">
        <f aca="false">D192-SUM(G192:Y192)</f>
        <v>0</v>
      </c>
      <c r="F192" s="7"/>
      <c r="G192" s="93" t="n">
        <v>376</v>
      </c>
      <c r="H192" s="28" t="n">
        <v>0</v>
      </c>
      <c r="I192" s="28" t="n">
        <v>0</v>
      </c>
      <c r="J192" s="94" t="n">
        <v>0</v>
      </c>
      <c r="K192" s="28" t="n">
        <v>0</v>
      </c>
      <c r="L192" s="28" t="n">
        <v>0</v>
      </c>
      <c r="M192" s="28" t="n">
        <v>0</v>
      </c>
      <c r="N192" s="28" t="n">
        <v>0</v>
      </c>
      <c r="O192" s="28" t="n">
        <v>0</v>
      </c>
      <c r="P192" s="28" t="n">
        <v>0</v>
      </c>
      <c r="Q192" s="28" t="n">
        <v>0</v>
      </c>
      <c r="R192" s="28" t="n">
        <v>0</v>
      </c>
      <c r="S192" s="28" t="n">
        <v>0</v>
      </c>
      <c r="T192" s="28" t="n">
        <v>0</v>
      </c>
      <c r="U192" s="94" t="n">
        <v>242</v>
      </c>
      <c r="V192" s="28" t="n">
        <v>0</v>
      </c>
      <c r="W192" s="28" t="n">
        <v>0</v>
      </c>
      <c r="X192" s="28" t="n">
        <v>0</v>
      </c>
      <c r="Y192" s="95" t="n">
        <v>0</v>
      </c>
      <c r="Z192" s="7"/>
      <c r="AA192" s="95" t="n">
        <v>618</v>
      </c>
      <c r="AB192" s="7"/>
      <c r="AC192" s="29" t="n">
        <v>0</v>
      </c>
      <c r="AD192" s="29" t="n">
        <v>376</v>
      </c>
      <c r="AE192" s="96" t="n">
        <v>0</v>
      </c>
      <c r="AF192" s="29" t="n">
        <v>0</v>
      </c>
      <c r="AG192" s="97" t="n">
        <v>242</v>
      </c>
      <c r="AH192" s="96" t="n">
        <v>0</v>
      </c>
      <c r="AI192" s="97" t="n">
        <v>0</v>
      </c>
      <c r="AJ192" s="7"/>
      <c r="AK192" s="28" t="n">
        <v>376</v>
      </c>
      <c r="AL192" s="28" t="n">
        <v>242</v>
      </c>
      <c r="AM192" s="28" t="n">
        <v>0</v>
      </c>
      <c r="AN192" s="94" t="n">
        <v>0</v>
      </c>
      <c r="AO192" s="28"/>
      <c r="AP192" s="69" t="n">
        <v>0.608414239482201</v>
      </c>
      <c r="AQ192" s="40" t="n">
        <v>0.391585760517799</v>
      </c>
      <c r="AR192" s="40" t="n">
        <v>0</v>
      </c>
      <c r="AS192" s="70" t="n">
        <v>0</v>
      </c>
      <c r="AT192" s="7"/>
    </row>
    <row r="193" customFormat="false" ht="12.75" hidden="false" customHeight="false" outlineLevel="0" collapsed="false">
      <c r="A193" s="31" t="s">
        <v>288</v>
      </c>
      <c r="B193" s="2" t="s">
        <v>289</v>
      </c>
      <c r="C193" s="7"/>
      <c r="D193" s="28" t="n">
        <v>16734</v>
      </c>
      <c r="E193" s="29" t="n">
        <f aca="false">D193-SUM(G193:Y193)</f>
        <v>0</v>
      </c>
      <c r="F193" s="7"/>
      <c r="G193" s="93" t="n">
        <v>0</v>
      </c>
      <c r="H193" s="28" t="n">
        <v>0</v>
      </c>
      <c r="I193" s="28" t="n">
        <v>10221</v>
      </c>
      <c r="J193" s="94" t="n">
        <v>0</v>
      </c>
      <c r="K193" s="28" t="n">
        <v>0</v>
      </c>
      <c r="L193" s="28" t="n">
        <v>0</v>
      </c>
      <c r="M193" s="28" t="n">
        <v>0</v>
      </c>
      <c r="N193" s="28" t="n">
        <v>0</v>
      </c>
      <c r="O193" s="28" t="n">
        <v>0</v>
      </c>
      <c r="P193" s="28" t="n">
        <v>0</v>
      </c>
      <c r="Q193" s="28" t="n">
        <v>0</v>
      </c>
      <c r="R193" s="28" t="n">
        <v>0</v>
      </c>
      <c r="S193" s="28" t="n">
        <v>0</v>
      </c>
      <c r="T193" s="28" t="n">
        <v>0</v>
      </c>
      <c r="U193" s="94" t="n">
        <v>6513</v>
      </c>
      <c r="V193" s="28" t="n">
        <v>0</v>
      </c>
      <c r="W193" s="28" t="n">
        <v>0</v>
      </c>
      <c r="X193" s="28" t="n">
        <v>0</v>
      </c>
      <c r="Y193" s="95" t="n">
        <v>0</v>
      </c>
      <c r="Z193" s="7"/>
      <c r="AA193" s="95" t="n">
        <v>16734</v>
      </c>
      <c r="AB193" s="7"/>
      <c r="AC193" s="29" t="n">
        <v>10221</v>
      </c>
      <c r="AD193" s="29" t="n">
        <v>0</v>
      </c>
      <c r="AE193" s="96" t="n">
        <v>0</v>
      </c>
      <c r="AF193" s="29" t="n">
        <v>0</v>
      </c>
      <c r="AG193" s="97" t="n">
        <v>6513</v>
      </c>
      <c r="AH193" s="96" t="n">
        <v>0</v>
      </c>
      <c r="AI193" s="97" t="n">
        <v>0</v>
      </c>
      <c r="AJ193" s="7"/>
      <c r="AK193" s="28" t="n">
        <v>10221</v>
      </c>
      <c r="AL193" s="28" t="n">
        <v>6513</v>
      </c>
      <c r="AM193" s="28" t="n">
        <v>0</v>
      </c>
      <c r="AN193" s="94" t="n">
        <v>0</v>
      </c>
      <c r="AO193" s="28"/>
      <c r="AP193" s="69" t="n">
        <v>0.610792398709215</v>
      </c>
      <c r="AQ193" s="40" t="n">
        <v>0.389207601290785</v>
      </c>
      <c r="AR193" s="40" t="n">
        <v>0</v>
      </c>
      <c r="AS193" s="70" t="n">
        <v>0</v>
      </c>
      <c r="AT193" s="7"/>
    </row>
    <row r="194" customFormat="false" ht="12.75" hidden="false" customHeight="false" outlineLevel="0" collapsed="false">
      <c r="A194" s="31" t="s">
        <v>290</v>
      </c>
      <c r="B194" s="2" t="s">
        <v>291</v>
      </c>
      <c r="C194" s="7"/>
      <c r="D194" s="28" t="n">
        <v>46653</v>
      </c>
      <c r="E194" s="29" t="n">
        <f aca="false">D194-SUM(G194:Y194)</f>
        <v>0</v>
      </c>
      <c r="F194" s="7"/>
      <c r="G194" s="93" t="n">
        <v>28496</v>
      </c>
      <c r="H194" s="28" t="n">
        <v>0</v>
      </c>
      <c r="I194" s="28" t="n">
        <v>0</v>
      </c>
      <c r="J194" s="94" t="n">
        <v>0</v>
      </c>
      <c r="K194" s="28" t="n">
        <v>12993</v>
      </c>
      <c r="L194" s="28" t="n">
        <v>0</v>
      </c>
      <c r="M194" s="28" t="n">
        <v>0</v>
      </c>
      <c r="N194" s="28" t="n">
        <v>0</v>
      </c>
      <c r="O194" s="28" t="n">
        <v>0</v>
      </c>
      <c r="P194" s="28" t="n">
        <v>0</v>
      </c>
      <c r="Q194" s="28" t="n">
        <v>0</v>
      </c>
      <c r="R194" s="28" t="n">
        <v>0</v>
      </c>
      <c r="S194" s="28" t="n">
        <v>0</v>
      </c>
      <c r="T194" s="28" t="n">
        <v>0</v>
      </c>
      <c r="U194" s="94" t="n">
        <v>5164</v>
      </c>
      <c r="V194" s="28" t="n">
        <v>0</v>
      </c>
      <c r="W194" s="28" t="n">
        <v>0</v>
      </c>
      <c r="X194" s="28" t="n">
        <v>0</v>
      </c>
      <c r="Y194" s="95" t="n">
        <v>0</v>
      </c>
      <c r="Z194" s="7"/>
      <c r="AA194" s="95" t="n">
        <v>46653</v>
      </c>
      <c r="AB194" s="7"/>
      <c r="AC194" s="29" t="n">
        <v>0</v>
      </c>
      <c r="AD194" s="29" t="n">
        <v>28496</v>
      </c>
      <c r="AE194" s="96" t="n">
        <v>0</v>
      </c>
      <c r="AF194" s="29" t="n">
        <v>12993</v>
      </c>
      <c r="AG194" s="97" t="n">
        <v>5164</v>
      </c>
      <c r="AH194" s="96" t="n">
        <v>0</v>
      </c>
      <c r="AI194" s="97" t="n">
        <v>0</v>
      </c>
      <c r="AJ194" s="7"/>
      <c r="AK194" s="28" t="n">
        <v>28496</v>
      </c>
      <c r="AL194" s="28" t="n">
        <v>18157</v>
      </c>
      <c r="AM194" s="28" t="n">
        <v>0</v>
      </c>
      <c r="AN194" s="94" t="n">
        <v>0</v>
      </c>
      <c r="AO194" s="28"/>
      <c r="AP194" s="69" t="n">
        <v>0.610807450753435</v>
      </c>
      <c r="AQ194" s="40" t="n">
        <v>0.389192549246565</v>
      </c>
      <c r="AR194" s="40" t="n">
        <v>0</v>
      </c>
      <c r="AS194" s="70" t="n">
        <v>0</v>
      </c>
      <c r="AT194" s="7"/>
    </row>
    <row r="195" customFormat="false" ht="12.75" hidden="false" customHeight="false" outlineLevel="0" collapsed="false">
      <c r="A195" s="31" t="s">
        <v>292</v>
      </c>
      <c r="B195" s="2" t="s">
        <v>293</v>
      </c>
      <c r="C195" s="7"/>
      <c r="D195" s="28" t="n">
        <v>7771</v>
      </c>
      <c r="E195" s="29" t="n">
        <f aca="false">D195-SUM(G195:Y195)</f>
        <v>0</v>
      </c>
      <c r="F195" s="7"/>
      <c r="G195" s="93" t="n">
        <v>4745</v>
      </c>
      <c r="H195" s="28" t="n">
        <v>0</v>
      </c>
      <c r="I195" s="28" t="n">
        <v>0</v>
      </c>
      <c r="J195" s="94" t="n">
        <v>0</v>
      </c>
      <c r="K195" s="28" t="n">
        <v>0</v>
      </c>
      <c r="L195" s="28" t="n">
        <v>0</v>
      </c>
      <c r="M195" s="28" t="n">
        <v>0</v>
      </c>
      <c r="N195" s="28" t="n">
        <v>0</v>
      </c>
      <c r="O195" s="28" t="n">
        <v>0</v>
      </c>
      <c r="P195" s="28" t="n">
        <v>0</v>
      </c>
      <c r="Q195" s="28" t="n">
        <v>0</v>
      </c>
      <c r="R195" s="28" t="n">
        <v>0</v>
      </c>
      <c r="S195" s="28" t="n">
        <v>0</v>
      </c>
      <c r="T195" s="28" t="n">
        <v>0</v>
      </c>
      <c r="U195" s="94" t="n">
        <v>3026</v>
      </c>
      <c r="V195" s="28" t="n">
        <v>0</v>
      </c>
      <c r="W195" s="28" t="n">
        <v>0</v>
      </c>
      <c r="X195" s="28" t="n">
        <v>0</v>
      </c>
      <c r="Y195" s="95" t="n">
        <v>0</v>
      </c>
      <c r="Z195" s="7"/>
      <c r="AA195" s="95" t="n">
        <v>7771</v>
      </c>
      <c r="AB195" s="7"/>
      <c r="AC195" s="29" t="n">
        <v>0</v>
      </c>
      <c r="AD195" s="29" t="n">
        <v>4745</v>
      </c>
      <c r="AE195" s="96" t="n">
        <v>0</v>
      </c>
      <c r="AF195" s="29" t="n">
        <v>0</v>
      </c>
      <c r="AG195" s="97" t="n">
        <v>3026</v>
      </c>
      <c r="AH195" s="96" t="n">
        <v>0</v>
      </c>
      <c r="AI195" s="97" t="n">
        <v>0</v>
      </c>
      <c r="AJ195" s="7"/>
      <c r="AK195" s="28" t="n">
        <v>4745</v>
      </c>
      <c r="AL195" s="28" t="n">
        <v>3026</v>
      </c>
      <c r="AM195" s="28" t="n">
        <v>0</v>
      </c>
      <c r="AN195" s="94" t="n">
        <v>0</v>
      </c>
      <c r="AO195" s="28"/>
      <c r="AP195" s="69" t="n">
        <v>0.610603525929739</v>
      </c>
      <c r="AQ195" s="40" t="n">
        <v>0.389396474070261</v>
      </c>
      <c r="AR195" s="40" t="n">
        <v>0</v>
      </c>
      <c r="AS195" s="70" t="n">
        <v>0</v>
      </c>
      <c r="AT195" s="7"/>
    </row>
    <row r="196" customFormat="false" ht="12.75" hidden="false" customHeight="false" outlineLevel="0" collapsed="false">
      <c r="A196" s="31" t="s">
        <v>294</v>
      </c>
      <c r="B196" s="2" t="s">
        <v>295</v>
      </c>
      <c r="C196" s="7"/>
      <c r="D196" s="28" t="n">
        <v>6539</v>
      </c>
      <c r="E196" s="29" t="n">
        <f aca="false">D196-SUM(G196:Y196)</f>
        <v>0</v>
      </c>
      <c r="F196" s="7"/>
      <c r="G196" s="93" t="n">
        <v>142</v>
      </c>
      <c r="H196" s="28" t="n">
        <v>511</v>
      </c>
      <c r="I196" s="28" t="n">
        <v>5832</v>
      </c>
      <c r="J196" s="94" t="n">
        <v>39</v>
      </c>
      <c r="K196" s="28" t="n">
        <v>0</v>
      </c>
      <c r="L196" s="28" t="n">
        <v>0</v>
      </c>
      <c r="M196" s="28" t="n">
        <v>0</v>
      </c>
      <c r="N196" s="28" t="n">
        <v>0</v>
      </c>
      <c r="O196" s="28" t="n">
        <v>0</v>
      </c>
      <c r="P196" s="28" t="n">
        <v>0</v>
      </c>
      <c r="Q196" s="28" t="n">
        <v>0</v>
      </c>
      <c r="R196" s="28" t="n">
        <v>0</v>
      </c>
      <c r="S196" s="28" t="n">
        <v>0</v>
      </c>
      <c r="T196" s="28" t="n">
        <v>0</v>
      </c>
      <c r="U196" s="94" t="n">
        <v>15</v>
      </c>
      <c r="V196" s="28" t="n">
        <v>0</v>
      </c>
      <c r="W196" s="28" t="n">
        <v>0</v>
      </c>
      <c r="X196" s="28" t="n">
        <v>0</v>
      </c>
      <c r="Y196" s="95" t="n">
        <v>0</v>
      </c>
      <c r="Z196" s="7"/>
      <c r="AA196" s="95" t="n">
        <v>6539</v>
      </c>
      <c r="AB196" s="7"/>
      <c r="AC196" s="29" t="n">
        <v>6343</v>
      </c>
      <c r="AD196" s="29" t="n">
        <v>181</v>
      </c>
      <c r="AE196" s="96" t="n">
        <v>0</v>
      </c>
      <c r="AF196" s="29" t="n">
        <v>0</v>
      </c>
      <c r="AG196" s="97" t="n">
        <v>15</v>
      </c>
      <c r="AH196" s="96" t="n">
        <v>0</v>
      </c>
      <c r="AI196" s="97" t="n">
        <v>0</v>
      </c>
      <c r="AJ196" s="7"/>
      <c r="AK196" s="28" t="n">
        <v>6524</v>
      </c>
      <c r="AL196" s="28" t="n">
        <v>15</v>
      </c>
      <c r="AM196" s="28" t="n">
        <v>0</v>
      </c>
      <c r="AN196" s="94" t="n">
        <v>0</v>
      </c>
      <c r="AO196" s="28"/>
      <c r="AP196" s="69" t="n">
        <v>0.997706071264719</v>
      </c>
      <c r="AQ196" s="40" t="n">
        <v>0.00229392873528062</v>
      </c>
      <c r="AR196" s="40" t="n">
        <v>0</v>
      </c>
      <c r="AS196" s="70" t="n">
        <v>0</v>
      </c>
      <c r="AT196" s="7"/>
    </row>
    <row r="197" customFormat="false" ht="12.75" hidden="false" customHeight="false" outlineLevel="0" collapsed="false">
      <c r="A197" s="31" t="s">
        <v>296</v>
      </c>
      <c r="B197" s="2" t="s">
        <v>297</v>
      </c>
      <c r="C197" s="7"/>
      <c r="D197" s="28" t="n">
        <v>23225</v>
      </c>
      <c r="E197" s="29" t="n">
        <f aca="false">D197-SUM(G197:Y197)</f>
        <v>0</v>
      </c>
      <c r="F197" s="7"/>
      <c r="G197" s="93" t="n">
        <v>14181</v>
      </c>
      <c r="H197" s="28" t="n">
        <v>0</v>
      </c>
      <c r="I197" s="28" t="n">
        <v>0</v>
      </c>
      <c r="J197" s="94" t="n">
        <v>0</v>
      </c>
      <c r="K197" s="28" t="n">
        <v>0</v>
      </c>
      <c r="L197" s="28" t="n">
        <v>0</v>
      </c>
      <c r="M197" s="28" t="n">
        <v>0</v>
      </c>
      <c r="N197" s="28" t="n">
        <v>0</v>
      </c>
      <c r="O197" s="28" t="n">
        <v>0</v>
      </c>
      <c r="P197" s="28" t="n">
        <v>0</v>
      </c>
      <c r="Q197" s="28" t="n">
        <v>0</v>
      </c>
      <c r="R197" s="28" t="n">
        <v>0</v>
      </c>
      <c r="S197" s="28" t="n">
        <v>0</v>
      </c>
      <c r="T197" s="28" t="n">
        <v>0</v>
      </c>
      <c r="U197" s="94" t="n">
        <v>9044</v>
      </c>
      <c r="V197" s="28" t="n">
        <v>0</v>
      </c>
      <c r="W197" s="28" t="n">
        <v>0</v>
      </c>
      <c r="X197" s="28" t="n">
        <v>0</v>
      </c>
      <c r="Y197" s="95" t="n">
        <v>0</v>
      </c>
      <c r="Z197" s="7"/>
      <c r="AA197" s="95" t="n">
        <v>23225</v>
      </c>
      <c r="AB197" s="7"/>
      <c r="AC197" s="29" t="n">
        <v>0</v>
      </c>
      <c r="AD197" s="29" t="n">
        <v>14181</v>
      </c>
      <c r="AE197" s="96" t="n">
        <v>0</v>
      </c>
      <c r="AF197" s="29" t="n">
        <v>0</v>
      </c>
      <c r="AG197" s="97" t="n">
        <v>9044</v>
      </c>
      <c r="AH197" s="96" t="n">
        <v>0</v>
      </c>
      <c r="AI197" s="97" t="n">
        <v>0</v>
      </c>
      <c r="AJ197" s="7"/>
      <c r="AK197" s="28" t="n">
        <v>14181</v>
      </c>
      <c r="AL197" s="28" t="n">
        <v>9044</v>
      </c>
      <c r="AM197" s="28" t="n">
        <v>0</v>
      </c>
      <c r="AN197" s="94" t="n">
        <v>0</v>
      </c>
      <c r="AO197" s="28"/>
      <c r="AP197" s="69" t="n">
        <v>0.610592034445641</v>
      </c>
      <c r="AQ197" s="40" t="n">
        <v>0.38940796555436</v>
      </c>
      <c r="AR197" s="40" t="n">
        <v>0</v>
      </c>
      <c r="AS197" s="70" t="n">
        <v>0</v>
      </c>
      <c r="AT197" s="7"/>
    </row>
    <row r="198" customFormat="false" ht="12.75" hidden="false" customHeight="false" outlineLevel="0" collapsed="false">
      <c r="A198" s="31" t="s">
        <v>298</v>
      </c>
      <c r="B198" s="2" t="s">
        <v>299</v>
      </c>
      <c r="C198" s="7"/>
      <c r="D198" s="28" t="n">
        <v>80675</v>
      </c>
      <c r="E198" s="29" t="n">
        <f aca="false">D198-SUM(G198:Y198)</f>
        <v>0</v>
      </c>
      <c r="F198" s="7"/>
      <c r="G198" s="93" t="n">
        <v>52048</v>
      </c>
      <c r="H198" s="28" t="n">
        <v>2308</v>
      </c>
      <c r="I198" s="28" t="n">
        <v>2532</v>
      </c>
      <c r="J198" s="94" t="n">
        <v>2104</v>
      </c>
      <c r="K198" s="28" t="n">
        <v>0</v>
      </c>
      <c r="L198" s="28" t="n">
        <v>0</v>
      </c>
      <c r="M198" s="28" t="n">
        <v>0</v>
      </c>
      <c r="N198" s="28" t="n">
        <v>0</v>
      </c>
      <c r="O198" s="28" t="n">
        <v>0</v>
      </c>
      <c r="P198" s="28" t="n">
        <v>0</v>
      </c>
      <c r="Q198" s="28" t="n">
        <v>0</v>
      </c>
      <c r="R198" s="28" t="n">
        <v>0</v>
      </c>
      <c r="S198" s="28" t="n">
        <v>0</v>
      </c>
      <c r="T198" s="28" t="n">
        <v>0</v>
      </c>
      <c r="U198" s="94" t="n">
        <v>21683</v>
      </c>
      <c r="V198" s="28" t="n">
        <v>0</v>
      </c>
      <c r="W198" s="28" t="n">
        <v>0</v>
      </c>
      <c r="X198" s="28" t="n">
        <v>0</v>
      </c>
      <c r="Y198" s="95" t="n">
        <v>0</v>
      </c>
      <c r="Z198" s="7"/>
      <c r="AA198" s="95" t="n">
        <v>80675</v>
      </c>
      <c r="AB198" s="7"/>
      <c r="AC198" s="29" t="n">
        <v>4840</v>
      </c>
      <c r="AD198" s="29" t="n">
        <v>54152</v>
      </c>
      <c r="AE198" s="96" t="n">
        <v>0</v>
      </c>
      <c r="AF198" s="29" t="n">
        <v>0</v>
      </c>
      <c r="AG198" s="97" t="n">
        <v>21683</v>
      </c>
      <c r="AH198" s="96" t="n">
        <v>0</v>
      </c>
      <c r="AI198" s="97" t="n">
        <v>0</v>
      </c>
      <c r="AJ198" s="7"/>
      <c r="AK198" s="28" t="n">
        <v>58992</v>
      </c>
      <c r="AL198" s="28" t="n">
        <v>21683</v>
      </c>
      <c r="AM198" s="28" t="n">
        <v>0</v>
      </c>
      <c r="AN198" s="94" t="n">
        <v>0</v>
      </c>
      <c r="AO198" s="28"/>
      <c r="AP198" s="69" t="n">
        <v>0.731230244809421</v>
      </c>
      <c r="AQ198" s="40" t="n">
        <v>0.26876975519058</v>
      </c>
      <c r="AR198" s="40" t="n">
        <v>0</v>
      </c>
      <c r="AS198" s="70" t="n">
        <v>0</v>
      </c>
      <c r="AT198" s="7"/>
    </row>
    <row r="199" customFormat="false" ht="12.75" hidden="false" customHeight="false" outlineLevel="0" collapsed="false">
      <c r="A199" s="31" t="s">
        <v>300</v>
      </c>
      <c r="B199" s="2" t="s">
        <v>301</v>
      </c>
      <c r="C199" s="7"/>
      <c r="D199" s="28" t="n">
        <v>4729</v>
      </c>
      <c r="E199" s="29" t="n">
        <f aca="false">D199-SUM(G199:Y199)</f>
        <v>0</v>
      </c>
      <c r="F199" s="7"/>
      <c r="G199" s="93" t="n">
        <v>1808</v>
      </c>
      <c r="H199" s="28" t="n">
        <v>221</v>
      </c>
      <c r="I199" s="28" t="n">
        <v>674</v>
      </c>
      <c r="J199" s="94" t="n">
        <v>128</v>
      </c>
      <c r="K199" s="28" t="n">
        <v>203</v>
      </c>
      <c r="L199" s="28" t="n">
        <v>241</v>
      </c>
      <c r="M199" s="28" t="n">
        <v>8</v>
      </c>
      <c r="N199" s="28" t="n">
        <v>80</v>
      </c>
      <c r="O199" s="28" t="n">
        <v>54</v>
      </c>
      <c r="P199" s="28" t="n">
        <v>62</v>
      </c>
      <c r="Q199" s="28" t="n">
        <v>77</v>
      </c>
      <c r="R199" s="28" t="n">
        <v>248</v>
      </c>
      <c r="S199" s="28" t="n">
        <v>168</v>
      </c>
      <c r="T199" s="28" t="n">
        <v>58</v>
      </c>
      <c r="U199" s="94" t="n">
        <v>607</v>
      </c>
      <c r="V199" s="28" t="n">
        <v>0</v>
      </c>
      <c r="W199" s="28" t="n">
        <v>0</v>
      </c>
      <c r="X199" s="28" t="n">
        <v>0</v>
      </c>
      <c r="Y199" s="95" t="n">
        <v>92</v>
      </c>
      <c r="Z199" s="7"/>
      <c r="AA199" s="95" t="n">
        <v>4729</v>
      </c>
      <c r="AB199" s="7"/>
      <c r="AC199" s="29" t="n">
        <v>895</v>
      </c>
      <c r="AD199" s="29" t="n">
        <v>1936</v>
      </c>
      <c r="AE199" s="96" t="n">
        <v>248</v>
      </c>
      <c r="AF199" s="29" t="n">
        <v>893</v>
      </c>
      <c r="AG199" s="97" t="n">
        <v>665</v>
      </c>
      <c r="AH199" s="96" t="n">
        <v>0</v>
      </c>
      <c r="AI199" s="97" t="n">
        <v>92</v>
      </c>
      <c r="AJ199" s="7"/>
      <c r="AK199" s="28" t="n">
        <v>2831</v>
      </c>
      <c r="AL199" s="28" t="n">
        <v>1806</v>
      </c>
      <c r="AM199" s="28" t="n">
        <v>0</v>
      </c>
      <c r="AN199" s="94" t="n">
        <v>92</v>
      </c>
      <c r="AO199" s="28"/>
      <c r="AP199" s="69" t="n">
        <v>0.59864664834003</v>
      </c>
      <c r="AQ199" s="40" t="n">
        <v>0.381898921547896</v>
      </c>
      <c r="AR199" s="40" t="n">
        <v>0</v>
      </c>
      <c r="AS199" s="70" t="n">
        <v>0.0194544301120744</v>
      </c>
      <c r="AT199" s="7"/>
    </row>
    <row r="200" customFormat="false" ht="12.75" hidden="false" customHeight="false" outlineLevel="0" collapsed="false">
      <c r="A200" s="31" t="s">
        <v>302</v>
      </c>
      <c r="B200" s="2" t="s">
        <v>303</v>
      </c>
      <c r="C200" s="7"/>
      <c r="D200" s="28" t="n">
        <v>0</v>
      </c>
      <c r="E200" s="29" t="n">
        <f aca="false">D200-SUM(G200:Y200)</f>
        <v>0</v>
      </c>
      <c r="F200" s="7"/>
      <c r="G200" s="93" t="n">
        <v>0</v>
      </c>
      <c r="H200" s="28" t="n">
        <v>0</v>
      </c>
      <c r="I200" s="28" t="n">
        <v>0</v>
      </c>
      <c r="J200" s="94" t="n">
        <v>0</v>
      </c>
      <c r="K200" s="28" t="n">
        <v>0</v>
      </c>
      <c r="L200" s="28" t="n">
        <v>0</v>
      </c>
      <c r="M200" s="28" t="n">
        <v>0</v>
      </c>
      <c r="N200" s="28" t="n">
        <v>0</v>
      </c>
      <c r="O200" s="28" t="n">
        <v>0</v>
      </c>
      <c r="P200" s="28" t="n">
        <v>0</v>
      </c>
      <c r="Q200" s="28" t="n">
        <v>0</v>
      </c>
      <c r="R200" s="28" t="n">
        <v>0</v>
      </c>
      <c r="S200" s="28" t="n">
        <v>0</v>
      </c>
      <c r="T200" s="28" t="n">
        <v>0</v>
      </c>
      <c r="U200" s="94" t="n">
        <v>0</v>
      </c>
      <c r="V200" s="28" t="n">
        <v>0</v>
      </c>
      <c r="W200" s="28" t="n">
        <v>0</v>
      </c>
      <c r="X200" s="28" t="n">
        <v>0</v>
      </c>
      <c r="Y200" s="95" t="n">
        <v>0</v>
      </c>
      <c r="Z200" s="7"/>
      <c r="AA200" s="95" t="n">
        <v>0</v>
      </c>
      <c r="AB200" s="7"/>
      <c r="AC200" s="29" t="n">
        <v>0</v>
      </c>
      <c r="AD200" s="29" t="n">
        <v>0</v>
      </c>
      <c r="AE200" s="96" t="n">
        <v>0</v>
      </c>
      <c r="AF200" s="29" t="n">
        <v>0</v>
      </c>
      <c r="AG200" s="97" t="n">
        <v>0</v>
      </c>
      <c r="AH200" s="96" t="n">
        <v>0</v>
      </c>
      <c r="AI200" s="97" t="n">
        <v>0</v>
      </c>
      <c r="AJ200" s="7"/>
      <c r="AK200" s="28" t="n">
        <v>0</v>
      </c>
      <c r="AL200" s="28" t="n">
        <v>0</v>
      </c>
      <c r="AM200" s="28" t="n">
        <v>0</v>
      </c>
      <c r="AN200" s="94" t="n">
        <v>0</v>
      </c>
      <c r="AO200" s="28"/>
      <c r="AP200" s="69" t="e">
        <f aca="false"/>
        <v>#DIV/0!</v>
      </c>
      <c r="AQ200" s="40" t="e">
        <f aca="false"/>
        <v>#DIV/0!</v>
      </c>
      <c r="AR200" s="40" t="e">
        <f aca="false"/>
        <v>#DIV/0!</v>
      </c>
      <c r="AS200" s="70" t="e">
        <f aca="false"/>
        <v>#DIV/0!</v>
      </c>
      <c r="AT200" s="7"/>
    </row>
    <row r="201" customFormat="false" ht="12.75" hidden="false" customHeight="false" outlineLevel="0" collapsed="false">
      <c r="A201" s="31" t="s">
        <v>304</v>
      </c>
      <c r="B201" s="2" t="s">
        <v>305</v>
      </c>
      <c r="C201" s="7"/>
      <c r="D201" s="28" t="n">
        <v>98383</v>
      </c>
      <c r="E201" s="29" t="n">
        <f aca="false">D201-SUM(G201:Y201)</f>
        <v>0</v>
      </c>
      <c r="F201" s="7"/>
      <c r="G201" s="93" t="n">
        <v>60092</v>
      </c>
      <c r="H201" s="28" t="n">
        <v>0</v>
      </c>
      <c r="I201" s="28" t="n">
        <v>0</v>
      </c>
      <c r="J201" s="94" t="n">
        <v>0</v>
      </c>
      <c r="K201" s="28" t="n">
        <v>0</v>
      </c>
      <c r="L201" s="28" t="n">
        <v>0</v>
      </c>
      <c r="M201" s="28" t="n">
        <v>0</v>
      </c>
      <c r="N201" s="28" t="n">
        <v>0</v>
      </c>
      <c r="O201" s="28" t="n">
        <v>0</v>
      </c>
      <c r="P201" s="28" t="n">
        <v>0</v>
      </c>
      <c r="Q201" s="28" t="n">
        <v>0</v>
      </c>
      <c r="R201" s="28" t="n">
        <v>0</v>
      </c>
      <c r="S201" s="28" t="n">
        <v>0</v>
      </c>
      <c r="T201" s="28" t="n">
        <v>0</v>
      </c>
      <c r="U201" s="94" t="n">
        <v>38291</v>
      </c>
      <c r="V201" s="28" t="n">
        <v>0</v>
      </c>
      <c r="W201" s="28" t="n">
        <v>0</v>
      </c>
      <c r="X201" s="28" t="n">
        <v>0</v>
      </c>
      <c r="Y201" s="95" t="n">
        <v>0</v>
      </c>
      <c r="Z201" s="7"/>
      <c r="AA201" s="95" t="n">
        <v>98383</v>
      </c>
      <c r="AB201" s="7"/>
      <c r="AC201" s="29" t="n">
        <v>0</v>
      </c>
      <c r="AD201" s="29" t="n">
        <v>60092</v>
      </c>
      <c r="AE201" s="96" t="n">
        <v>0</v>
      </c>
      <c r="AF201" s="29" t="n">
        <v>0</v>
      </c>
      <c r="AG201" s="97" t="n">
        <v>38291</v>
      </c>
      <c r="AH201" s="96" t="n">
        <v>0</v>
      </c>
      <c r="AI201" s="97" t="n">
        <v>0</v>
      </c>
      <c r="AJ201" s="7"/>
      <c r="AK201" s="28" t="n">
        <v>60092</v>
      </c>
      <c r="AL201" s="28" t="n">
        <v>38291</v>
      </c>
      <c r="AM201" s="28" t="n">
        <v>0</v>
      </c>
      <c r="AN201" s="94" t="n">
        <v>0</v>
      </c>
      <c r="AO201" s="28"/>
      <c r="AP201" s="69" t="n">
        <v>0.610796580710082</v>
      </c>
      <c r="AQ201" s="40" t="n">
        <v>0.389203419289918</v>
      </c>
      <c r="AR201" s="40" t="n">
        <v>0</v>
      </c>
      <c r="AS201" s="70" t="n">
        <v>0</v>
      </c>
      <c r="AT201" s="7"/>
    </row>
    <row r="202" customFormat="false" ht="12.75" hidden="false" customHeight="false" outlineLevel="0" collapsed="false">
      <c r="A202" s="31" t="s">
        <v>306</v>
      </c>
      <c r="B202" s="2" t="s">
        <v>154</v>
      </c>
      <c r="C202" s="7"/>
      <c r="D202" s="28" t="n">
        <v>326873</v>
      </c>
      <c r="E202" s="29" t="n">
        <f aca="false">D202-SUM(G202:Y202)</f>
        <v>0</v>
      </c>
      <c r="F202" s="7"/>
      <c r="G202" s="93" t="n">
        <v>199649</v>
      </c>
      <c r="H202" s="28" t="n">
        <v>0</v>
      </c>
      <c r="I202" s="28" t="n">
        <v>0</v>
      </c>
      <c r="J202" s="94" t="n">
        <v>0</v>
      </c>
      <c r="K202" s="28" t="n">
        <v>0</v>
      </c>
      <c r="L202" s="28" t="n">
        <v>0</v>
      </c>
      <c r="M202" s="28" t="n">
        <v>0</v>
      </c>
      <c r="N202" s="28" t="n">
        <v>0</v>
      </c>
      <c r="O202" s="28" t="n">
        <v>0</v>
      </c>
      <c r="P202" s="28" t="n">
        <v>0</v>
      </c>
      <c r="Q202" s="28" t="n">
        <v>0</v>
      </c>
      <c r="R202" s="28" t="n">
        <v>0</v>
      </c>
      <c r="S202" s="28" t="n">
        <v>0</v>
      </c>
      <c r="T202" s="28" t="n">
        <v>0</v>
      </c>
      <c r="U202" s="94" t="n">
        <v>127224</v>
      </c>
      <c r="V202" s="28" t="n">
        <v>0</v>
      </c>
      <c r="W202" s="28" t="n">
        <v>0</v>
      </c>
      <c r="X202" s="28" t="n">
        <v>0</v>
      </c>
      <c r="Y202" s="95" t="n">
        <v>0</v>
      </c>
      <c r="Z202" s="7"/>
      <c r="AA202" s="95" t="n">
        <v>326873</v>
      </c>
      <c r="AB202" s="7"/>
      <c r="AC202" s="29" t="n">
        <v>0</v>
      </c>
      <c r="AD202" s="29" t="n">
        <v>199649</v>
      </c>
      <c r="AE202" s="96" t="n">
        <v>0</v>
      </c>
      <c r="AF202" s="29" t="n">
        <v>0</v>
      </c>
      <c r="AG202" s="97" t="n">
        <v>127224</v>
      </c>
      <c r="AH202" s="96" t="n">
        <v>0</v>
      </c>
      <c r="AI202" s="97" t="n">
        <v>0</v>
      </c>
      <c r="AJ202" s="7"/>
      <c r="AK202" s="28" t="n">
        <v>199649</v>
      </c>
      <c r="AL202" s="28" t="n">
        <v>127224</v>
      </c>
      <c r="AM202" s="28" t="n">
        <v>0</v>
      </c>
      <c r="AN202" s="94" t="n">
        <v>0</v>
      </c>
      <c r="AO202" s="28"/>
      <c r="AP202" s="69" t="n">
        <v>0.610784616655398</v>
      </c>
      <c r="AQ202" s="40" t="n">
        <v>0.389215383344602</v>
      </c>
      <c r="AR202" s="40" t="n">
        <v>0</v>
      </c>
      <c r="AS202" s="70" t="n">
        <v>0</v>
      </c>
      <c r="AT202" s="7"/>
    </row>
    <row r="203" customFormat="false" ht="12.75" hidden="false" customHeight="false" outlineLevel="0" collapsed="false">
      <c r="A203" s="31"/>
      <c r="B203" s="36" t="s">
        <v>268</v>
      </c>
      <c r="C203" s="7"/>
      <c r="D203" s="33" t="n">
        <f aca="false">SUM(D184:D202)</f>
        <v>763269</v>
      </c>
      <c r="E203" s="33" t="n">
        <f aca="false">SUM(E184:E202)</f>
        <v>0</v>
      </c>
      <c r="F203" s="7"/>
      <c r="G203" s="34" t="n">
        <f aca="false">SUM(G184:G202)</f>
        <v>445533</v>
      </c>
      <c r="H203" s="33" t="n">
        <f aca="false">SUM(H184:H202)</f>
        <v>3040</v>
      </c>
      <c r="I203" s="33" t="n">
        <f aca="false">SUM(I184:I202)</f>
        <v>27532</v>
      </c>
      <c r="J203" s="35" t="n">
        <f aca="false">SUM(J184:J202)</f>
        <v>2271</v>
      </c>
      <c r="K203" s="33" t="n">
        <f aca="false">SUM(K184:K202)</f>
        <v>13196</v>
      </c>
      <c r="L203" s="33" t="n">
        <f aca="false">SUM(L184:L202)</f>
        <v>241</v>
      </c>
      <c r="M203" s="33" t="n">
        <f aca="false">SUM(M184:M202)</f>
        <v>8</v>
      </c>
      <c r="N203" s="33" t="n">
        <f aca="false">SUM(N184:N202)</f>
        <v>80</v>
      </c>
      <c r="O203" s="33" t="n">
        <f aca="false">SUM(O184:O202)</f>
        <v>54</v>
      </c>
      <c r="P203" s="33" t="n">
        <f aca="false">SUM(P184:P202)</f>
        <v>62</v>
      </c>
      <c r="Q203" s="33" t="n">
        <f aca="false">SUM(Q184:Q202)</f>
        <v>77</v>
      </c>
      <c r="R203" s="33" t="n">
        <f aca="false">SUM(R184:R202)</f>
        <v>248</v>
      </c>
      <c r="S203" s="33" t="n">
        <f aca="false">SUM(S184:S202)</f>
        <v>168</v>
      </c>
      <c r="T203" s="33" t="n">
        <f aca="false">SUM(T184:T202)</f>
        <v>58</v>
      </c>
      <c r="U203" s="35" t="n">
        <f aca="false">SUM(U184:U202)</f>
        <v>270609</v>
      </c>
      <c r="V203" s="33" t="n">
        <f aca="false">SUM(V184:V202)</f>
        <v>0</v>
      </c>
      <c r="W203" s="33" t="n">
        <f aca="false">SUM(W184:W202)</f>
        <v>0</v>
      </c>
      <c r="X203" s="33" t="n">
        <f aca="false">SUM(X184:X202)</f>
        <v>0</v>
      </c>
      <c r="Y203" s="98" t="n">
        <f aca="false">SUM(Y184:Y202)</f>
        <v>92</v>
      </c>
      <c r="Z203" s="7"/>
      <c r="AA203" s="98" t="n">
        <f aca="false">SUM(AA184:AA202)</f>
        <v>763269</v>
      </c>
      <c r="AB203" s="7"/>
      <c r="AC203" s="33" t="n">
        <f aca="false">SUM(AC184:AC202)</f>
        <v>30572</v>
      </c>
      <c r="AD203" s="33" t="n">
        <f aca="false">SUM(AD184:AD202)</f>
        <v>447804</v>
      </c>
      <c r="AE203" s="34" t="n">
        <f aca="false">SUM(AE184:AE202)</f>
        <v>248</v>
      </c>
      <c r="AF203" s="33" t="n">
        <f aca="false">SUM(AF184:AF202)</f>
        <v>13886</v>
      </c>
      <c r="AG203" s="35" t="n">
        <f aca="false">SUM(AG184:AG202)</f>
        <v>270667</v>
      </c>
      <c r="AH203" s="34" t="n">
        <f aca="false">SUM(AH184:AH202)</f>
        <v>0</v>
      </c>
      <c r="AI203" s="35" t="n">
        <f aca="false">SUM(AI184:AI202)</f>
        <v>92</v>
      </c>
      <c r="AJ203" s="7"/>
      <c r="AK203" s="33" t="n">
        <f aca="false">SUM(AK184:AK202)</f>
        <v>478376</v>
      </c>
      <c r="AL203" s="33" t="n">
        <f aca="false">SUM(AL184:AL202)</f>
        <v>284801</v>
      </c>
      <c r="AM203" s="33" t="n">
        <f aca="false">SUM(AM184:AM202)</f>
        <v>0</v>
      </c>
      <c r="AN203" s="35" t="n">
        <f aca="false">SUM(AN184:AN202)</f>
        <v>92</v>
      </c>
      <c r="AO203" s="28"/>
      <c r="AP203" s="69"/>
      <c r="AS203" s="70"/>
      <c r="AT203" s="7"/>
    </row>
    <row r="204" customFormat="false" ht="12.75" hidden="false" customHeight="false" outlineLevel="0" collapsed="false">
      <c r="A204" s="31"/>
      <c r="C204" s="7"/>
      <c r="D204" s="28"/>
      <c r="E204" s="29"/>
      <c r="F204" s="7"/>
      <c r="G204" s="93"/>
      <c r="H204" s="28"/>
      <c r="I204" s="28"/>
      <c r="J204" s="94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94"/>
      <c r="V204" s="28"/>
      <c r="W204" s="28"/>
      <c r="X204" s="28"/>
      <c r="Y204" s="95"/>
      <c r="Z204" s="7"/>
      <c r="AA204" s="95"/>
      <c r="AB204" s="7"/>
      <c r="AC204" s="29"/>
      <c r="AD204" s="29"/>
      <c r="AE204" s="96"/>
      <c r="AF204" s="29"/>
      <c r="AG204" s="97"/>
      <c r="AH204" s="96"/>
      <c r="AI204" s="97"/>
      <c r="AJ204" s="7"/>
      <c r="AK204" s="28"/>
      <c r="AL204" s="28"/>
      <c r="AM204" s="28"/>
      <c r="AN204" s="94"/>
      <c r="AO204" s="28"/>
      <c r="AP204" s="69"/>
      <c r="AS204" s="70"/>
      <c r="AT204" s="7"/>
    </row>
    <row r="205" customFormat="false" ht="12.75" hidden="false" customHeight="false" outlineLevel="0" collapsed="false">
      <c r="A205" s="31"/>
      <c r="B205" s="32" t="s">
        <v>307</v>
      </c>
      <c r="C205" s="7"/>
      <c r="D205" s="28" t="n">
        <f aca="false">D21+D125+D152</f>
        <v>4342263</v>
      </c>
      <c r="E205" s="28" t="n">
        <f aca="false">E21+E125+E152</f>
        <v>0</v>
      </c>
      <c r="F205" s="7"/>
      <c r="G205" s="93" t="n">
        <v>1722730</v>
      </c>
      <c r="H205" s="28" t="n">
        <v>87556</v>
      </c>
      <c r="I205" s="28" t="n">
        <v>470676</v>
      </c>
      <c r="J205" s="94" t="n">
        <v>0</v>
      </c>
      <c r="K205" s="28" t="n">
        <v>670305</v>
      </c>
      <c r="L205" s="28" t="n">
        <v>358880</v>
      </c>
      <c r="M205" s="28" t="n">
        <v>226</v>
      </c>
      <c r="N205" s="28" t="n">
        <v>0</v>
      </c>
      <c r="O205" s="28" t="n">
        <v>0</v>
      </c>
      <c r="P205" s="28" t="n">
        <v>26242</v>
      </c>
      <c r="Q205" s="28" t="n">
        <v>11418</v>
      </c>
      <c r="R205" s="28" t="n">
        <v>17388</v>
      </c>
      <c r="S205" s="28" t="n">
        <v>173640</v>
      </c>
      <c r="T205" s="28" t="n">
        <v>0</v>
      </c>
      <c r="U205" s="94" t="n">
        <v>776652</v>
      </c>
      <c r="V205" s="28" t="n">
        <v>0</v>
      </c>
      <c r="W205" s="28" t="n">
        <v>0</v>
      </c>
      <c r="X205" s="28" t="n">
        <v>0</v>
      </c>
      <c r="Y205" s="95" t="n">
        <v>0</v>
      </c>
      <c r="Z205" s="7"/>
      <c r="AA205" s="95" t="n">
        <v>4315713</v>
      </c>
      <c r="AB205" s="7"/>
      <c r="AC205" s="29" t="n">
        <v>558232</v>
      </c>
      <c r="AD205" s="29" t="n">
        <v>1722730</v>
      </c>
      <c r="AE205" s="96" t="n">
        <v>17388</v>
      </c>
      <c r="AF205" s="29" t="n">
        <v>1240711</v>
      </c>
      <c r="AG205" s="97" t="n">
        <v>776652</v>
      </c>
      <c r="AH205" s="96" t="n">
        <v>0</v>
      </c>
      <c r="AI205" s="97" t="n">
        <v>0</v>
      </c>
      <c r="AJ205" s="7"/>
      <c r="AK205" s="28" t="n">
        <v>2280962</v>
      </c>
      <c r="AL205" s="28" t="n">
        <v>2034751</v>
      </c>
      <c r="AM205" s="28" t="n">
        <v>0</v>
      </c>
      <c r="AN205" s="94" t="n">
        <v>0</v>
      </c>
      <c r="AO205" s="28"/>
      <c r="AP205" s="69"/>
      <c r="AS205" s="70"/>
      <c r="AT205" s="7"/>
    </row>
    <row r="206" customFormat="false" ht="12.75" hidden="false" customHeight="false" outlineLevel="0" collapsed="false">
      <c r="A206" s="31"/>
      <c r="B206" s="32" t="s">
        <v>308</v>
      </c>
      <c r="C206" s="7"/>
      <c r="D206" s="28" t="n">
        <f aca="false">D181+D203</f>
        <v>790830</v>
      </c>
      <c r="E206" s="28" t="n">
        <f aca="false">E181+E203</f>
        <v>0</v>
      </c>
      <c r="F206" s="7"/>
      <c r="G206" s="93" t="n">
        <v>446681</v>
      </c>
      <c r="H206" s="28" t="n">
        <v>15750</v>
      </c>
      <c r="I206" s="28" t="n">
        <v>36256</v>
      </c>
      <c r="J206" s="94" t="n">
        <v>2250</v>
      </c>
      <c r="K206" s="28" t="n">
        <v>11859</v>
      </c>
      <c r="L206" s="28" t="n">
        <v>2430</v>
      </c>
      <c r="M206" s="28" t="n">
        <v>86</v>
      </c>
      <c r="N206" s="28" t="n">
        <v>803</v>
      </c>
      <c r="O206" s="28" t="n">
        <v>542</v>
      </c>
      <c r="P206" s="28" t="n">
        <v>627</v>
      </c>
      <c r="Q206" s="28" t="n">
        <v>773</v>
      </c>
      <c r="R206" s="28" t="n">
        <v>2548</v>
      </c>
      <c r="S206" s="28" t="n">
        <v>1780</v>
      </c>
      <c r="T206" s="28" t="n">
        <v>585</v>
      </c>
      <c r="U206" s="94" t="n">
        <v>264127</v>
      </c>
      <c r="V206" s="28" t="n">
        <v>0</v>
      </c>
      <c r="W206" s="28" t="n">
        <v>0</v>
      </c>
      <c r="X206" s="28" t="n">
        <v>0</v>
      </c>
      <c r="Y206" s="95" t="n">
        <v>942</v>
      </c>
      <c r="Z206" s="7"/>
      <c r="AA206" s="95" t="n">
        <v>788039</v>
      </c>
      <c r="AB206" s="7"/>
      <c r="AC206" s="29" t="n">
        <v>52006</v>
      </c>
      <c r="AD206" s="29" t="n">
        <v>448931</v>
      </c>
      <c r="AE206" s="96" t="n">
        <v>2548</v>
      </c>
      <c r="AF206" s="29" t="n">
        <v>18900</v>
      </c>
      <c r="AG206" s="97" t="n">
        <v>264712</v>
      </c>
      <c r="AH206" s="96" t="n">
        <v>0</v>
      </c>
      <c r="AI206" s="97" t="n">
        <v>942</v>
      </c>
      <c r="AJ206" s="7"/>
      <c r="AK206" s="28" t="n">
        <v>500937</v>
      </c>
      <c r="AL206" s="28" t="n">
        <v>286160</v>
      </c>
      <c r="AM206" s="28" t="n">
        <v>0</v>
      </c>
      <c r="AN206" s="94" t="n">
        <v>942</v>
      </c>
      <c r="AO206" s="28"/>
      <c r="AP206" s="69"/>
      <c r="AS206" s="70"/>
      <c r="AT206" s="7"/>
    </row>
    <row r="207" customFormat="false" ht="12.75" hidden="false" customHeight="false" outlineLevel="0" collapsed="false">
      <c r="A207" s="31"/>
      <c r="C207" s="7"/>
      <c r="D207" s="28"/>
      <c r="E207" s="28"/>
      <c r="F207" s="7"/>
      <c r="G207" s="93"/>
      <c r="H207" s="28"/>
      <c r="I207" s="28"/>
      <c r="J207" s="94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94"/>
      <c r="V207" s="28"/>
      <c r="W207" s="28"/>
      <c r="X207" s="28"/>
      <c r="Y207" s="95"/>
      <c r="Z207" s="7"/>
      <c r="AA207" s="95"/>
      <c r="AB207" s="7"/>
      <c r="AC207" s="29"/>
      <c r="AD207" s="29"/>
      <c r="AE207" s="96"/>
      <c r="AF207" s="29"/>
      <c r="AG207" s="97"/>
      <c r="AH207" s="96"/>
      <c r="AI207" s="97"/>
      <c r="AJ207" s="7"/>
      <c r="AK207" s="28"/>
      <c r="AL207" s="28"/>
      <c r="AM207" s="28"/>
      <c r="AN207" s="94"/>
      <c r="AO207" s="28"/>
      <c r="AP207" s="69"/>
      <c r="AS207" s="70"/>
      <c r="AT207" s="7"/>
    </row>
    <row r="208" customFormat="false" ht="12.75" hidden="false" customHeight="false" outlineLevel="0" collapsed="false">
      <c r="A208" s="31"/>
      <c r="B208" s="32" t="s">
        <v>309</v>
      </c>
      <c r="C208" s="7"/>
      <c r="D208" s="28" t="n">
        <f aca="false">D206+D205</f>
        <v>5133093</v>
      </c>
      <c r="E208" s="28" t="n">
        <f aca="false">E206+E205</f>
        <v>0</v>
      </c>
      <c r="F208" s="7"/>
      <c r="G208" s="93" t="n">
        <v>2169411</v>
      </c>
      <c r="H208" s="28" t="n">
        <v>103306</v>
      </c>
      <c r="I208" s="28" t="n">
        <v>506932</v>
      </c>
      <c r="J208" s="94" t="n">
        <v>2250</v>
      </c>
      <c r="K208" s="28" t="n">
        <v>682164</v>
      </c>
      <c r="L208" s="28" t="n">
        <v>361310</v>
      </c>
      <c r="M208" s="28" t="n">
        <v>312</v>
      </c>
      <c r="N208" s="28" t="n">
        <v>803</v>
      </c>
      <c r="O208" s="28" t="n">
        <v>542</v>
      </c>
      <c r="P208" s="28" t="n">
        <v>26869</v>
      </c>
      <c r="Q208" s="28" t="n">
        <v>12191</v>
      </c>
      <c r="R208" s="28" t="n">
        <v>19936</v>
      </c>
      <c r="S208" s="28" t="n">
        <v>175420</v>
      </c>
      <c r="T208" s="28" t="n">
        <v>585</v>
      </c>
      <c r="U208" s="94" t="n">
        <v>1040779</v>
      </c>
      <c r="V208" s="28" t="n">
        <v>0</v>
      </c>
      <c r="W208" s="28" t="n">
        <v>0</v>
      </c>
      <c r="X208" s="28" t="n">
        <v>0</v>
      </c>
      <c r="Y208" s="95" t="n">
        <v>942</v>
      </c>
      <c r="Z208" s="7"/>
      <c r="AA208" s="95" t="n">
        <v>5103752</v>
      </c>
      <c r="AB208" s="7"/>
      <c r="AC208" s="28" t="n">
        <v>610238</v>
      </c>
      <c r="AD208" s="28" t="n">
        <v>2171661</v>
      </c>
      <c r="AE208" s="93" t="n">
        <v>19936</v>
      </c>
      <c r="AF208" s="28" t="n">
        <v>1259611</v>
      </c>
      <c r="AG208" s="94" t="n">
        <v>1041364</v>
      </c>
      <c r="AH208" s="93" t="n">
        <v>0</v>
      </c>
      <c r="AI208" s="94" t="n">
        <v>942</v>
      </c>
      <c r="AJ208" s="7"/>
      <c r="AK208" s="28" t="n">
        <v>2781899</v>
      </c>
      <c r="AL208" s="28" t="n">
        <v>2320911</v>
      </c>
      <c r="AM208" s="28" t="n">
        <v>0</v>
      </c>
      <c r="AN208" s="94" t="n">
        <v>942</v>
      </c>
      <c r="AO208" s="28"/>
      <c r="AP208" s="69"/>
      <c r="AS208" s="70"/>
      <c r="AT208" s="7"/>
    </row>
    <row r="209" customFormat="false" ht="12.75" hidden="false" customHeight="false" outlineLevel="0" collapsed="false">
      <c r="A209" s="31"/>
      <c r="C209" s="7"/>
      <c r="D209" s="28"/>
      <c r="E209" s="28"/>
      <c r="F209" s="7"/>
      <c r="G209" s="93"/>
      <c r="H209" s="28"/>
      <c r="I209" s="28"/>
      <c r="J209" s="94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94"/>
      <c r="V209" s="28"/>
      <c r="W209" s="28"/>
      <c r="X209" s="28"/>
      <c r="Y209" s="95"/>
      <c r="Z209" s="7"/>
      <c r="AA209" s="95"/>
      <c r="AB209" s="7"/>
      <c r="AC209" s="28"/>
      <c r="AD209" s="28"/>
      <c r="AE209" s="93"/>
      <c r="AF209" s="28"/>
      <c r="AG209" s="94"/>
      <c r="AH209" s="93"/>
      <c r="AI209" s="94"/>
      <c r="AJ209" s="7"/>
      <c r="AK209" s="28"/>
      <c r="AL209" s="28"/>
      <c r="AM209" s="28"/>
      <c r="AN209" s="94"/>
      <c r="AO209" s="28"/>
      <c r="AP209" s="69"/>
      <c r="AS209" s="70"/>
      <c r="AT209" s="7"/>
    </row>
    <row r="210" customFormat="false" ht="12.75" hidden="false" customHeight="false" outlineLevel="0" collapsed="false">
      <c r="B210" s="32" t="s">
        <v>310</v>
      </c>
      <c r="C210" s="7"/>
      <c r="D210" s="28" t="n">
        <f aca="false">D203+D181+D152+D125+D21-D208</f>
        <v>0</v>
      </c>
      <c r="E210" s="28" t="n">
        <f aca="false">E203+E181+E152+E125+E21-E208</f>
        <v>0</v>
      </c>
      <c r="F210" s="7"/>
      <c r="G210" s="93" t="n">
        <f aca="false">G203+G181+G152+G125+G21-G208</f>
        <v>13333</v>
      </c>
      <c r="H210" s="28" t="n">
        <f aca="false">H203+H181+H152+H125+H21-H208</f>
        <v>916</v>
      </c>
      <c r="I210" s="28" t="n">
        <f aca="false">I203+I181+I152+I125+I21-I208</f>
        <v>-9738</v>
      </c>
      <c r="J210" s="94" t="n">
        <f aca="false">J203+J181+J152+J125+J21-J208</f>
        <v>21</v>
      </c>
      <c r="K210" s="28" t="n">
        <f aca="false">K203+K181+K152+K125+K21-K208</f>
        <v>16012</v>
      </c>
      <c r="L210" s="28" t="n">
        <f aca="false">L203+L181+L152+L125+L21-L208</f>
        <v>12711</v>
      </c>
      <c r="M210" s="28" t="n">
        <f aca="false">M203+M181+M152+M125+M21-M208</f>
        <v>-304</v>
      </c>
      <c r="N210" s="28" t="n">
        <f aca="false">N203+N181+N152+N125+N21-N208</f>
        <v>-723</v>
      </c>
      <c r="O210" s="28" t="n">
        <f aca="false">O203+O181+O152+O125+O21-O208</f>
        <v>-488</v>
      </c>
      <c r="P210" s="28" t="n">
        <f aca="false">P203+P181+P152+P125+P21-P208</f>
        <v>-528</v>
      </c>
      <c r="Q210" s="28" t="n">
        <f aca="false">Q203+Q181+Q152+Q125+Q21-Q208</f>
        <v>-696</v>
      </c>
      <c r="R210" s="28" t="n">
        <f aca="false">R203+R181+R152+R125+R21-R208</f>
        <v>-2259</v>
      </c>
      <c r="S210" s="28" t="n">
        <f aca="false">S203+S181+S152+S125+S21-S208</f>
        <v>1809</v>
      </c>
      <c r="T210" s="28" t="n">
        <f aca="false">T203+T181+T152+T125+T21-T208</f>
        <v>-527</v>
      </c>
      <c r="U210" s="94" t="n">
        <f aca="false">U203+U181+U152+U125+U21-U208</f>
        <v>652</v>
      </c>
      <c r="V210" s="28" t="n">
        <f aca="false">V203+V181+V152+V125+V21-V208</f>
        <v>0</v>
      </c>
      <c r="W210" s="28" t="n">
        <f aca="false">W203+W181+W152+W125+W21-W208</f>
        <v>0</v>
      </c>
      <c r="X210" s="28" t="n">
        <f aca="false">X203+X181+X152+X125+X21-X208</f>
        <v>0</v>
      </c>
      <c r="Y210" s="95" t="n">
        <f aca="false">Y203+Y181+Y152+Y125+Y21-Y208</f>
        <v>-850</v>
      </c>
      <c r="Z210" s="7"/>
      <c r="AA210" s="95" t="n">
        <f aca="false">AA203+AA181+AA152+AA125+AA21-AA208</f>
        <v>29341</v>
      </c>
      <c r="AB210" s="7"/>
      <c r="AC210" s="29" t="n">
        <f aca="false">AC203+AC181+AC152+AC125+AC21-AC208</f>
        <v>-8822</v>
      </c>
      <c r="AD210" s="29" t="n">
        <f aca="false">AD203+AD181+AD152+AD125+AD21-AD208</f>
        <v>13354</v>
      </c>
      <c r="AE210" s="96" t="n">
        <f aca="false">AE203+AE181+AE152+AE125+AE21-AE208</f>
        <v>-2259</v>
      </c>
      <c r="AF210" s="29" t="n">
        <f aca="false">AF203+AF181+AF152+AF125+AF21-AF208</f>
        <v>27793</v>
      </c>
      <c r="AG210" s="97" t="n">
        <f aca="false">AG203+AG181+AG152+AG125+AG21-AG208</f>
        <v>125</v>
      </c>
      <c r="AH210" s="96" t="n">
        <f aca="false">AH203+AH181+AH152+AH125+AH21-AH208</f>
        <v>0</v>
      </c>
      <c r="AI210" s="97" t="n">
        <f aca="false">AI203+AI181+AI152+AI125+AI21-AI208</f>
        <v>-850</v>
      </c>
      <c r="AJ210" s="7"/>
      <c r="AK210" s="28" t="n">
        <f aca="false">AK203+AK181+AK152+AK125+AK21-AK208</f>
        <v>4532</v>
      </c>
      <c r="AL210" s="28" t="n">
        <f aca="false">AL203+AL181+AL152+AL125+AL21-AL208</f>
        <v>25659</v>
      </c>
      <c r="AM210" s="28" t="n">
        <f aca="false">AM203+AM181+AM152+AM125+AM21-AM208</f>
        <v>0</v>
      </c>
      <c r="AN210" s="94" t="n">
        <f aca="false">AN203+AN181+AN152+AN125+AN21-AN208</f>
        <v>-850</v>
      </c>
      <c r="AO210" s="28"/>
      <c r="AP210" s="69"/>
      <c r="AS210" s="70"/>
      <c r="AT210" s="7"/>
    </row>
  </sheetData>
  <sheetProtection sheet="true" objects="true" scenarios="true"/>
  <mergeCells count="9">
    <mergeCell ref="G3:Y3"/>
    <mergeCell ref="AC3:AI3"/>
    <mergeCell ref="AK3:AS3"/>
    <mergeCell ref="G5:J5"/>
    <mergeCell ref="K5:U5"/>
    <mergeCell ref="V5:X5"/>
    <mergeCell ref="AA5:AA6"/>
    <mergeCell ref="AC5:AD5"/>
    <mergeCell ref="AE5:AG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2" fitToHeight="100" pageOrder="downThenOver" orientation="landscape" blackAndWhite="false" draft="false" cellComments="none" horizontalDpi="300" verticalDpi="300" copies="1"/>
  <headerFooter differentFirst="false" differentOddEven="false">
    <oddHeader/>
    <oddFooter>&amp;LDocket No. RP00-336
Allocation Examples for August 28, 201 Technical Conference Discussion
Page &amp;P  of 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0" topLeftCell="C11" activePane="bottomRight" state="frozen"/>
      <selection pane="topLeft" activeCell="A1" activeCellId="0" sqref="A1"/>
      <selection pane="topRight" activeCell="C1" activeCellId="0" sqref="C1"/>
      <selection pane="bottomLeft" activeCell="A11" activeCellId="0" sqref="A11"/>
      <selection pane="bottomRight" activeCell="A10" activeCellId="0" sqref="A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.56"/>
    <col collapsed="false" customWidth="true" hidden="false" outlineLevel="0" max="2" min="2" style="2" width="47.7"/>
    <col collapsed="false" customWidth="true" hidden="false" outlineLevel="0" max="3" min="3" style="3" width="1.7"/>
    <col collapsed="false" customWidth="true" hidden="false" outlineLevel="0" max="4" min="4" style="4" width="11.7"/>
    <col collapsed="false" customWidth="true" hidden="false" outlineLevel="0" max="5" min="5" style="2" width="11.7"/>
    <col collapsed="false" customWidth="true" hidden="false" outlineLevel="0" max="6" min="6" style="3" width="1.7"/>
    <col collapsed="false" customWidth="true" hidden="false" outlineLevel="0" max="25" min="7" style="4" width="11.7"/>
    <col collapsed="false" customWidth="true" hidden="false" outlineLevel="0" max="26" min="26" style="3" width="1.7"/>
    <col collapsed="false" customWidth="true" hidden="false" outlineLevel="0" max="27" min="27" style="4" width="11.7"/>
    <col collapsed="false" customWidth="true" hidden="false" outlineLevel="0" max="28" min="28" style="3" width="1.7"/>
    <col collapsed="false" customWidth="true" hidden="false" outlineLevel="0" max="33" min="29" style="2" width="11.7"/>
    <col collapsed="false" customWidth="true" hidden="false" outlineLevel="0" max="34" min="34" style="2" width="15.56"/>
    <col collapsed="false" customWidth="true" hidden="false" outlineLevel="0" max="35" min="35" style="2" width="11.7"/>
    <col collapsed="false" customWidth="true" hidden="false" outlineLevel="0" max="36" min="36" style="3" width="1.7"/>
    <col collapsed="false" customWidth="true" hidden="false" outlineLevel="0" max="40" min="37" style="4" width="11.7"/>
    <col collapsed="false" customWidth="true" hidden="false" outlineLevel="0" max="41" min="41" style="4" width="1.7"/>
    <col collapsed="false" customWidth="true" hidden="false" outlineLevel="0" max="45" min="42" style="40" width="11.7"/>
    <col collapsed="false" customWidth="true" hidden="false" outlineLevel="0" max="46" min="46" style="3" width="1.7"/>
    <col collapsed="false" customWidth="false" hidden="false" outlineLevel="0" max="257" min="47" style="2" width="9.14"/>
  </cols>
  <sheetData>
    <row r="1" customFormat="false" ht="15.75" hidden="false" customHeight="false" outlineLevel="0" collapsed="false">
      <c r="A1" s="5" t="s">
        <v>869</v>
      </c>
      <c r="B1" s="6"/>
      <c r="C1" s="6"/>
      <c r="E1" s="6"/>
      <c r="F1" s="6"/>
      <c r="Z1" s="6"/>
      <c r="AB1" s="6"/>
      <c r="AC1" s="6"/>
      <c r="AD1" s="6"/>
      <c r="AE1" s="6"/>
      <c r="AF1" s="6"/>
      <c r="AG1" s="6"/>
      <c r="AH1" s="6"/>
      <c r="AI1" s="6"/>
      <c r="AJ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A2" s="5" t="s">
        <v>1</v>
      </c>
      <c r="B2" s="6"/>
      <c r="C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5.75" hidden="false" customHeight="false" outlineLevel="0" collapsed="false">
      <c r="A3" s="5"/>
      <c r="B3" s="6"/>
      <c r="C3" s="7"/>
      <c r="E3" s="6"/>
      <c r="F3" s="7"/>
      <c r="G3" s="41" t="s">
        <v>314</v>
      </c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7"/>
      <c r="AB3" s="7"/>
      <c r="AC3" s="42" t="s">
        <v>315</v>
      </c>
      <c r="AD3" s="42"/>
      <c r="AE3" s="42"/>
      <c r="AF3" s="42"/>
      <c r="AG3" s="42"/>
      <c r="AH3" s="42"/>
      <c r="AI3" s="42"/>
      <c r="AJ3" s="7"/>
      <c r="AK3" s="42" t="s">
        <v>316</v>
      </c>
      <c r="AL3" s="42"/>
      <c r="AM3" s="42"/>
      <c r="AN3" s="42"/>
      <c r="AO3" s="42"/>
      <c r="AP3" s="42"/>
      <c r="AQ3" s="42"/>
      <c r="AR3" s="42"/>
      <c r="AS3" s="42"/>
      <c r="AT3" s="7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</row>
    <row r="4" customFormat="false" ht="12.75" hidden="false" customHeight="false" outlineLevel="0" collapsed="false">
      <c r="A4" s="9"/>
      <c r="B4" s="6"/>
      <c r="C4" s="7"/>
      <c r="D4" s="6"/>
      <c r="E4" s="6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6"/>
      <c r="AB4" s="7"/>
      <c r="AC4" s="6"/>
      <c r="AD4" s="6"/>
      <c r="AE4" s="6"/>
      <c r="AF4" s="6"/>
      <c r="AG4" s="6"/>
      <c r="AH4" s="6"/>
      <c r="AI4" s="6"/>
      <c r="AJ4" s="7"/>
      <c r="AK4" s="43"/>
      <c r="AL4" s="43"/>
      <c r="AM4" s="43"/>
      <c r="AN4" s="43"/>
      <c r="AO4" s="43"/>
      <c r="AT4" s="7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true" outlineLevel="0" collapsed="false">
      <c r="C5" s="7"/>
      <c r="F5" s="7"/>
      <c r="G5" s="44" t="s">
        <v>317</v>
      </c>
      <c r="H5" s="44"/>
      <c r="I5" s="44"/>
      <c r="J5" s="44"/>
      <c r="K5" s="45" t="s">
        <v>318</v>
      </c>
      <c r="L5" s="45"/>
      <c r="M5" s="45"/>
      <c r="N5" s="45"/>
      <c r="O5" s="45"/>
      <c r="P5" s="45"/>
      <c r="Q5" s="45"/>
      <c r="R5" s="45"/>
      <c r="S5" s="45"/>
      <c r="T5" s="45"/>
      <c r="U5" s="45"/>
      <c r="V5" s="46" t="s">
        <v>319</v>
      </c>
      <c r="W5" s="46"/>
      <c r="X5" s="46"/>
      <c r="Y5" s="47" t="s">
        <v>320</v>
      </c>
      <c r="Z5" s="7"/>
      <c r="AA5" s="48" t="s">
        <v>321</v>
      </c>
      <c r="AB5" s="7"/>
      <c r="AC5" s="49" t="s">
        <v>317</v>
      </c>
      <c r="AD5" s="49"/>
      <c r="AE5" s="50" t="s">
        <v>318</v>
      </c>
      <c r="AF5" s="50"/>
      <c r="AG5" s="50"/>
      <c r="AH5" s="51" t="s">
        <v>319</v>
      </c>
      <c r="AI5" s="47" t="s">
        <v>320</v>
      </c>
      <c r="AJ5" s="7"/>
      <c r="AK5" s="52" t="s">
        <v>322</v>
      </c>
      <c r="AL5" s="53" t="s">
        <v>323</v>
      </c>
      <c r="AM5" s="54" t="s">
        <v>324</v>
      </c>
      <c r="AN5" s="47" t="s">
        <v>320</v>
      </c>
      <c r="AP5" s="52" t="s">
        <v>322</v>
      </c>
      <c r="AQ5" s="53" t="s">
        <v>323</v>
      </c>
      <c r="AR5" s="54" t="s">
        <v>324</v>
      </c>
      <c r="AS5" s="47" t="s">
        <v>320</v>
      </c>
      <c r="AT5" s="7"/>
    </row>
    <row r="6" customFormat="false" ht="76.5" hidden="false" customHeight="false" outlineLevel="0" collapsed="false">
      <c r="A6" s="10" t="s">
        <v>9</v>
      </c>
      <c r="B6" s="11" t="s">
        <v>10</v>
      </c>
      <c r="C6" s="12"/>
      <c r="D6" s="13" t="s">
        <v>15</v>
      </c>
      <c r="E6" s="11" t="s">
        <v>12</v>
      </c>
      <c r="F6" s="12"/>
      <c r="G6" s="55" t="s">
        <v>325</v>
      </c>
      <c r="H6" s="13" t="s">
        <v>326</v>
      </c>
      <c r="I6" s="13" t="s">
        <v>327</v>
      </c>
      <c r="J6" s="56" t="s">
        <v>328</v>
      </c>
      <c r="K6" s="13" t="s">
        <v>329</v>
      </c>
      <c r="L6" s="13" t="s">
        <v>330</v>
      </c>
      <c r="M6" s="13" t="s">
        <v>331</v>
      </c>
      <c r="N6" s="13" t="s">
        <v>332</v>
      </c>
      <c r="O6" s="13" t="s">
        <v>333</v>
      </c>
      <c r="P6" s="13" t="s">
        <v>334</v>
      </c>
      <c r="Q6" s="13" t="s">
        <v>335</v>
      </c>
      <c r="R6" s="13" t="s">
        <v>336</v>
      </c>
      <c r="S6" s="13" t="s">
        <v>337</v>
      </c>
      <c r="T6" s="13" t="s">
        <v>338</v>
      </c>
      <c r="U6" s="56" t="s">
        <v>339</v>
      </c>
      <c r="V6" s="13" t="s">
        <v>340</v>
      </c>
      <c r="W6" s="13" t="s">
        <v>341</v>
      </c>
      <c r="X6" s="13" t="s">
        <v>342</v>
      </c>
      <c r="Y6" s="57" t="s">
        <v>343</v>
      </c>
      <c r="Z6" s="12"/>
      <c r="AA6" s="48"/>
      <c r="AB6" s="12"/>
      <c r="AC6" s="11" t="s">
        <v>344</v>
      </c>
      <c r="AD6" s="11" t="s">
        <v>325</v>
      </c>
      <c r="AE6" s="58" t="s">
        <v>336</v>
      </c>
      <c r="AF6" s="11" t="s">
        <v>329</v>
      </c>
      <c r="AG6" s="59" t="s">
        <v>339</v>
      </c>
      <c r="AH6" s="58" t="s">
        <v>324</v>
      </c>
      <c r="AI6" s="59" t="s">
        <v>343</v>
      </c>
      <c r="AJ6" s="12"/>
      <c r="AK6" s="60" t="s">
        <v>345</v>
      </c>
      <c r="AL6" s="60" t="s">
        <v>345</v>
      </c>
      <c r="AM6" s="60" t="s">
        <v>345</v>
      </c>
      <c r="AN6" s="61" t="s">
        <v>345</v>
      </c>
      <c r="AO6" s="62"/>
      <c r="AP6" s="63" t="s">
        <v>346</v>
      </c>
      <c r="AQ6" s="63" t="s">
        <v>346</v>
      </c>
      <c r="AR6" s="63" t="s">
        <v>346</v>
      </c>
      <c r="AS6" s="63" t="s">
        <v>346</v>
      </c>
      <c r="AT6" s="12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</row>
    <row r="7" customFormat="false" ht="12.75" hidden="false" customHeight="false" outlineLevel="0" collapsed="false">
      <c r="A7" s="14"/>
      <c r="C7" s="7"/>
      <c r="F7" s="7"/>
      <c r="G7" s="64"/>
      <c r="J7" s="65"/>
      <c r="U7" s="65"/>
      <c r="Y7" s="66"/>
      <c r="Z7" s="7"/>
      <c r="AA7" s="66"/>
      <c r="AB7" s="7"/>
      <c r="AE7" s="67"/>
      <c r="AG7" s="68"/>
      <c r="AH7" s="67"/>
      <c r="AI7" s="68"/>
      <c r="AJ7" s="7"/>
      <c r="AK7" s="2"/>
      <c r="AL7" s="2"/>
      <c r="AM7" s="2"/>
      <c r="AN7" s="68"/>
      <c r="AO7" s="43"/>
      <c r="AP7" s="69"/>
      <c r="AS7" s="70"/>
      <c r="AT7" s="7"/>
    </row>
    <row r="8" customFormat="false" ht="12.75" hidden="false" customHeight="false" outlineLevel="0" collapsed="false">
      <c r="A8" s="15" t="s">
        <v>19</v>
      </c>
      <c r="B8" s="16"/>
      <c r="C8" s="17"/>
      <c r="D8" s="18"/>
      <c r="E8" s="16"/>
      <c r="F8" s="17"/>
      <c r="G8" s="71"/>
      <c r="H8" s="18"/>
      <c r="I8" s="18"/>
      <c r="J8" s="72"/>
      <c r="K8" s="18"/>
      <c r="L8" s="18"/>
      <c r="M8" s="18"/>
      <c r="N8" s="18"/>
      <c r="O8" s="18"/>
      <c r="P8" s="18"/>
      <c r="Q8" s="18"/>
      <c r="R8" s="18"/>
      <c r="S8" s="18"/>
      <c r="T8" s="18"/>
      <c r="U8" s="72"/>
      <c r="V8" s="18"/>
      <c r="W8" s="18"/>
      <c r="X8" s="18"/>
      <c r="Y8" s="73"/>
      <c r="Z8" s="17"/>
      <c r="AA8" s="73"/>
      <c r="AB8" s="17"/>
      <c r="AC8" s="16"/>
      <c r="AD8" s="16"/>
      <c r="AE8" s="74"/>
      <c r="AF8" s="16"/>
      <c r="AG8" s="75"/>
      <c r="AH8" s="74"/>
      <c r="AI8" s="75"/>
      <c r="AJ8" s="17"/>
      <c r="AK8" s="18"/>
      <c r="AL8" s="18"/>
      <c r="AM8" s="18"/>
      <c r="AN8" s="72"/>
      <c r="AO8" s="18"/>
      <c r="AP8" s="76"/>
      <c r="AQ8" s="77"/>
      <c r="AR8" s="77"/>
      <c r="AS8" s="78"/>
      <c r="AT8" s="17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</row>
    <row r="9" customFormat="false" ht="12.75" hidden="true" customHeight="false" outlineLevel="0" collapsed="false">
      <c r="A9" s="15" t="n">
        <v>1</v>
      </c>
      <c r="B9" s="16" t="n">
        <f aca="false">A9+1</f>
        <v>2</v>
      </c>
      <c r="C9" s="17" t="n">
        <f aca="false">B9+1</f>
        <v>3</v>
      </c>
      <c r="D9" s="19" t="n">
        <f aca="false">C9+1</f>
        <v>4</v>
      </c>
      <c r="E9" s="19" t="n">
        <f aca="false">D9+1</f>
        <v>5</v>
      </c>
      <c r="F9" s="17" t="n">
        <f aca="false">E9+1</f>
        <v>6</v>
      </c>
      <c r="G9" s="79" t="n">
        <f aca="false">F9+1</f>
        <v>7</v>
      </c>
      <c r="H9" s="19" t="n">
        <f aca="false">G9+1</f>
        <v>8</v>
      </c>
      <c r="I9" s="19" t="n">
        <f aca="false">H9+1</f>
        <v>9</v>
      </c>
      <c r="J9" s="80" t="n">
        <f aca="false">I9+1</f>
        <v>10</v>
      </c>
      <c r="K9" s="19" t="n">
        <f aca="false">J9+1</f>
        <v>11</v>
      </c>
      <c r="L9" s="19" t="n">
        <f aca="false">K9+1</f>
        <v>12</v>
      </c>
      <c r="M9" s="19" t="n">
        <f aca="false">L9+1</f>
        <v>13</v>
      </c>
      <c r="N9" s="19" t="n">
        <f aca="false">M9+1</f>
        <v>14</v>
      </c>
      <c r="O9" s="19" t="n">
        <f aca="false">N9+1</f>
        <v>15</v>
      </c>
      <c r="P9" s="19" t="n">
        <f aca="false">O9+1</f>
        <v>16</v>
      </c>
      <c r="Q9" s="19" t="n">
        <f aca="false">P9+1</f>
        <v>17</v>
      </c>
      <c r="R9" s="19" t="n">
        <f aca="false">Q9+1</f>
        <v>18</v>
      </c>
      <c r="S9" s="19" t="n">
        <f aca="false">R9+1</f>
        <v>19</v>
      </c>
      <c r="T9" s="19" t="n">
        <f aca="false">S9+1</f>
        <v>20</v>
      </c>
      <c r="U9" s="80" t="n">
        <f aca="false">T9+1</f>
        <v>21</v>
      </c>
      <c r="V9" s="19" t="n">
        <f aca="false">U9+1</f>
        <v>22</v>
      </c>
      <c r="W9" s="19" t="n">
        <f aca="false">V9+1</f>
        <v>23</v>
      </c>
      <c r="X9" s="19" t="n">
        <f aca="false">W9+1</f>
        <v>24</v>
      </c>
      <c r="Y9" s="81" t="n">
        <f aca="false">X9+1</f>
        <v>25</v>
      </c>
      <c r="Z9" s="17" t="n">
        <f aca="false">Y9+1</f>
        <v>26</v>
      </c>
      <c r="AA9" s="81" t="n">
        <f aca="false">Z9+1</f>
        <v>27</v>
      </c>
      <c r="AB9" s="17" t="n">
        <f aca="false">AA9+1</f>
        <v>28</v>
      </c>
      <c r="AC9" s="19" t="n">
        <f aca="false">AB9+1</f>
        <v>29</v>
      </c>
      <c r="AD9" s="19" t="n">
        <f aca="false">AC9+1</f>
        <v>30</v>
      </c>
      <c r="AE9" s="79" t="n">
        <f aca="false">AD9+1</f>
        <v>31</v>
      </c>
      <c r="AF9" s="19" t="n">
        <f aca="false">AE9+1</f>
        <v>32</v>
      </c>
      <c r="AG9" s="80" t="n">
        <f aca="false">AF9+1</f>
        <v>33</v>
      </c>
      <c r="AH9" s="79" t="n">
        <f aca="false">AG9+1</f>
        <v>34</v>
      </c>
      <c r="AI9" s="80" t="n">
        <f aca="false">AH9+1</f>
        <v>35</v>
      </c>
      <c r="AJ9" s="17" t="n">
        <f aca="false">AI9+1</f>
        <v>36</v>
      </c>
      <c r="AK9" s="19" t="n">
        <f aca="false">AJ9+1</f>
        <v>37</v>
      </c>
      <c r="AL9" s="19" t="n">
        <f aca="false">AK9+1</f>
        <v>38</v>
      </c>
      <c r="AM9" s="19" t="n">
        <f aca="false">AL9+1</f>
        <v>39</v>
      </c>
      <c r="AN9" s="80" t="n">
        <f aca="false">AM9+1</f>
        <v>40</v>
      </c>
      <c r="AO9" s="82" t="n">
        <f aca="false">AN9+1</f>
        <v>41</v>
      </c>
      <c r="AP9" s="83" t="n">
        <f aca="false">AO9+1</f>
        <v>42</v>
      </c>
      <c r="AQ9" s="84" t="n">
        <f aca="false">AP9+1</f>
        <v>43</v>
      </c>
      <c r="AR9" s="84" t="n">
        <f aca="false">AQ9+1</f>
        <v>44</v>
      </c>
      <c r="AS9" s="85" t="n">
        <f aca="false">AR9+1</f>
        <v>45</v>
      </c>
      <c r="AT9" s="17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</row>
    <row r="10" customFormat="false" ht="12.75" hidden="false" customHeight="false" outlineLevel="0" collapsed="false">
      <c r="A10" s="20" t="s">
        <v>20</v>
      </c>
      <c r="B10" s="21" t="str">
        <f aca="false">VLOOKUP($A10,$A14:$AS202,B9,FALSE())</f>
        <v>OneOK Energy Marketing </v>
      </c>
      <c r="C10" s="22"/>
      <c r="D10" s="21" t="n">
        <f aca="false">VLOOKUP($A10,$A14:$AS202,D9,FALSE())</f>
        <v>10500</v>
      </c>
      <c r="E10" s="21" t="n">
        <f aca="false">VLOOKUP($A10,$A14:$AS202,E9,FALSE())</f>
        <v>0</v>
      </c>
      <c r="F10" s="22"/>
      <c r="G10" s="86" t="n">
        <f aca="false">VLOOKUP($A10,$A14:$AS202,G9,FALSE())</f>
        <v>0</v>
      </c>
      <c r="H10" s="21" t="n">
        <f aca="false">VLOOKUP($A10,$A14:$AS202,H9,FALSE())</f>
        <v>0</v>
      </c>
      <c r="I10" s="21" t="n">
        <f aca="false">VLOOKUP($A10,$A14:$AS202,I9,FALSE())</f>
        <v>0</v>
      </c>
      <c r="J10" s="87" t="n">
        <f aca="false">VLOOKUP($A10,$A14:$AS202,J9,FALSE())</f>
        <v>0</v>
      </c>
      <c r="K10" s="21" t="n">
        <f aca="false">VLOOKUP($A10,$A14:$AS202,K9,FALSE())</f>
        <v>0</v>
      </c>
      <c r="L10" s="21" t="n">
        <f aca="false">VLOOKUP($A10,$A14:$AS202,L9,FALSE())</f>
        <v>0</v>
      </c>
      <c r="M10" s="21" t="n">
        <f aca="false">VLOOKUP($A10,$A14:$AS202,M9,FALSE())</f>
        <v>0</v>
      </c>
      <c r="N10" s="21" t="n">
        <f aca="false">VLOOKUP($A10,$A14:$AS202,N9,FALSE())</f>
        <v>0</v>
      </c>
      <c r="O10" s="21" t="n">
        <f aca="false">VLOOKUP($A10,$A14:$AS202,O9,FALSE())</f>
        <v>0</v>
      </c>
      <c r="P10" s="21" t="n">
        <f aca="false">VLOOKUP($A10,$A14:$AS202,P9,FALSE())</f>
        <v>10500</v>
      </c>
      <c r="Q10" s="21" t="n">
        <f aca="false">VLOOKUP($A10,$A14:$AS202,Q9,FALSE())</f>
        <v>0</v>
      </c>
      <c r="R10" s="21" t="n">
        <f aca="false">VLOOKUP($A10,$A14:$AS202,R9,FALSE())</f>
        <v>0</v>
      </c>
      <c r="S10" s="21" t="n">
        <f aca="false">VLOOKUP($A10,$A14:$AS202,S9,FALSE())</f>
        <v>0</v>
      </c>
      <c r="T10" s="21" t="n">
        <f aca="false">VLOOKUP($A10,$A14:$AS202,T9,FALSE())</f>
        <v>0</v>
      </c>
      <c r="U10" s="87" t="n">
        <f aca="false">VLOOKUP($A10,$A14:$AS202,U9,FALSE())</f>
        <v>0</v>
      </c>
      <c r="V10" s="21" t="n">
        <f aca="false">VLOOKUP($A10,$A14:$AS202,V9,FALSE())</f>
        <v>0</v>
      </c>
      <c r="W10" s="21" t="n">
        <f aca="false">VLOOKUP($A10,$A14:$AS202,W9,FALSE())</f>
        <v>0</v>
      </c>
      <c r="X10" s="21" t="n">
        <f aca="false">VLOOKUP($A10,$A14:$AS202,X9,FALSE())</f>
        <v>0</v>
      </c>
      <c r="Y10" s="88" t="n">
        <f aca="false">VLOOKUP($A10,$A14:$AS202,Y9,FALSE())</f>
        <v>0</v>
      </c>
      <c r="Z10" s="22"/>
      <c r="AA10" s="88" t="n">
        <f aca="false">VLOOKUP($A10,$A14:$AS202,AA9,FALSE())</f>
        <v>10500</v>
      </c>
      <c r="AB10" s="22"/>
      <c r="AC10" s="21" t="n">
        <f aca="false">VLOOKUP($A10,$A14:$AS202,AC9,FALSE())</f>
        <v>0</v>
      </c>
      <c r="AD10" s="21" t="n">
        <f aca="false">VLOOKUP($A10,$A14:$AS202,AD9,FALSE())</f>
        <v>0</v>
      </c>
      <c r="AE10" s="86" t="n">
        <f aca="false">VLOOKUP($A10,$A14:$AS202,AE9,FALSE())</f>
        <v>0</v>
      </c>
      <c r="AF10" s="21" t="n">
        <f aca="false">VLOOKUP($A10,$A14:$AS202,AF9,FALSE())</f>
        <v>10500</v>
      </c>
      <c r="AG10" s="87" t="n">
        <f aca="false">VLOOKUP($A10,$A14:$AS202,AG9,FALSE())</f>
        <v>0</v>
      </c>
      <c r="AH10" s="86" t="n">
        <f aca="false">VLOOKUP($A10,$A14:$AS202,AH9,FALSE())</f>
        <v>0</v>
      </c>
      <c r="AI10" s="87" t="n">
        <f aca="false">VLOOKUP($A10,$A14:$AS202,AI9,FALSE())</f>
        <v>0</v>
      </c>
      <c r="AJ10" s="22"/>
      <c r="AK10" s="21" t="n">
        <f aca="false">VLOOKUP($A10,$A14:$AS202,AK9,FALSE())</f>
        <v>0</v>
      </c>
      <c r="AL10" s="21" t="n">
        <f aca="false">VLOOKUP($A10,$A14:$AS202,AL9,FALSE())</f>
        <v>10500</v>
      </c>
      <c r="AM10" s="21" t="n">
        <f aca="false">VLOOKUP($A10,$A14:$AS202,AM9,FALSE())</f>
        <v>0</v>
      </c>
      <c r="AN10" s="87" t="n">
        <f aca="false">VLOOKUP($A10,$A14:$AS202,AN9,FALSE())</f>
        <v>0</v>
      </c>
      <c r="AO10" s="89"/>
      <c r="AP10" s="90" t="n">
        <f aca="false">VLOOKUP($A10,$A14:$AS202,AP9,FALSE())</f>
        <v>0</v>
      </c>
      <c r="AQ10" s="91" t="n">
        <f aca="false">VLOOKUP($A10,$A14:$AS202,AQ9,FALSE())</f>
        <v>1</v>
      </c>
      <c r="AR10" s="91" t="n">
        <f aca="false">VLOOKUP($A10,$A14:$AS202,AR9,FALSE())</f>
        <v>0</v>
      </c>
      <c r="AS10" s="92" t="n">
        <f aca="false">VLOOKUP($A10,$A14:$AS202,AS9,FALSE())</f>
        <v>0</v>
      </c>
      <c r="AT10" s="22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</row>
    <row r="11" customFormat="false" ht="12.75" hidden="false" customHeight="false" outlineLevel="0" collapsed="false">
      <c r="C11" s="7"/>
      <c r="D11" s="28"/>
      <c r="E11" s="29"/>
      <c r="F11" s="7"/>
      <c r="G11" s="93"/>
      <c r="H11" s="28"/>
      <c r="I11" s="28"/>
      <c r="J11" s="94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94"/>
      <c r="V11" s="28"/>
      <c r="W11" s="28"/>
      <c r="X11" s="28"/>
      <c r="Y11" s="95"/>
      <c r="Z11" s="7"/>
      <c r="AA11" s="95"/>
      <c r="AB11" s="7"/>
      <c r="AC11" s="29"/>
      <c r="AD11" s="29"/>
      <c r="AE11" s="96"/>
      <c r="AF11" s="29"/>
      <c r="AG11" s="97"/>
      <c r="AH11" s="96"/>
      <c r="AI11" s="97"/>
      <c r="AJ11" s="7"/>
      <c r="AK11" s="28"/>
      <c r="AL11" s="28"/>
      <c r="AM11" s="28"/>
      <c r="AN11" s="94"/>
      <c r="AO11" s="28"/>
      <c r="AP11" s="69"/>
      <c r="AS11" s="70"/>
      <c r="AT11" s="7"/>
    </row>
    <row r="12" customFormat="false" ht="12.75" hidden="false" customHeight="false" outlineLevel="0" collapsed="false">
      <c r="C12" s="7"/>
      <c r="D12" s="28"/>
      <c r="E12" s="29"/>
      <c r="F12" s="7"/>
      <c r="G12" s="93"/>
      <c r="H12" s="28"/>
      <c r="I12" s="28"/>
      <c r="J12" s="94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94"/>
      <c r="V12" s="28"/>
      <c r="W12" s="28"/>
      <c r="X12" s="28"/>
      <c r="Y12" s="95"/>
      <c r="Z12" s="7"/>
      <c r="AA12" s="95"/>
      <c r="AB12" s="7"/>
      <c r="AC12" s="29"/>
      <c r="AD12" s="29"/>
      <c r="AE12" s="96"/>
      <c r="AF12" s="29"/>
      <c r="AG12" s="97"/>
      <c r="AH12" s="96"/>
      <c r="AI12" s="97"/>
      <c r="AJ12" s="7"/>
      <c r="AK12" s="28"/>
      <c r="AL12" s="28"/>
      <c r="AM12" s="28"/>
      <c r="AN12" s="94"/>
      <c r="AO12" s="28"/>
      <c r="AP12" s="69"/>
      <c r="AS12" s="70"/>
      <c r="AT12" s="7"/>
    </row>
    <row r="13" customFormat="false" ht="12.75" hidden="false" customHeight="false" outlineLevel="0" collapsed="false">
      <c r="A13" s="30" t="s">
        <v>22</v>
      </c>
      <c r="B13" s="30"/>
      <c r="C13" s="7"/>
      <c r="D13" s="28"/>
      <c r="E13" s="29"/>
      <c r="F13" s="7"/>
      <c r="G13" s="93"/>
      <c r="H13" s="28"/>
      <c r="I13" s="28"/>
      <c r="J13" s="94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94"/>
      <c r="V13" s="28"/>
      <c r="W13" s="28"/>
      <c r="X13" s="28"/>
      <c r="Y13" s="95"/>
      <c r="Z13" s="7"/>
      <c r="AA13" s="95"/>
      <c r="AB13" s="7"/>
      <c r="AC13" s="29"/>
      <c r="AD13" s="29"/>
      <c r="AE13" s="96"/>
      <c r="AF13" s="29"/>
      <c r="AG13" s="97"/>
      <c r="AH13" s="96"/>
      <c r="AI13" s="97"/>
      <c r="AJ13" s="7"/>
      <c r="AK13" s="28"/>
      <c r="AL13" s="28"/>
      <c r="AM13" s="28"/>
      <c r="AN13" s="94"/>
      <c r="AO13" s="28"/>
      <c r="AP13" s="69"/>
      <c r="AS13" s="70"/>
      <c r="AT13" s="7"/>
    </row>
    <row r="14" customFormat="false" ht="12.75" hidden="false" customHeight="false" outlineLevel="0" collapsed="false">
      <c r="A14" s="31" t="s">
        <v>20</v>
      </c>
      <c r="B14" s="2" t="s">
        <v>23</v>
      </c>
      <c r="C14" s="7"/>
      <c r="D14" s="28" t="n">
        <v>10500</v>
      </c>
      <c r="E14" s="29" t="n">
        <f aca="false">D14-SUM(G14:Y14)</f>
        <v>0</v>
      </c>
      <c r="F14" s="7"/>
      <c r="G14" s="93" t="n">
        <v>0</v>
      </c>
      <c r="H14" s="28" t="n">
        <v>0</v>
      </c>
      <c r="I14" s="28" t="n">
        <v>0</v>
      </c>
      <c r="J14" s="94" t="n">
        <v>0</v>
      </c>
      <c r="K14" s="28" t="n">
        <v>0</v>
      </c>
      <c r="L14" s="28" t="n">
        <v>0</v>
      </c>
      <c r="M14" s="28" t="n">
        <v>0</v>
      </c>
      <c r="N14" s="28" t="n">
        <v>0</v>
      </c>
      <c r="O14" s="28" t="n">
        <v>0</v>
      </c>
      <c r="P14" s="28" t="n">
        <v>10500</v>
      </c>
      <c r="Q14" s="28" t="n">
        <v>0</v>
      </c>
      <c r="R14" s="28" t="n">
        <v>0</v>
      </c>
      <c r="S14" s="28" t="n">
        <v>0</v>
      </c>
      <c r="T14" s="28" t="n">
        <v>0</v>
      </c>
      <c r="U14" s="94" t="n">
        <v>0</v>
      </c>
      <c r="V14" s="28" t="n">
        <v>0</v>
      </c>
      <c r="W14" s="28" t="n">
        <v>0</v>
      </c>
      <c r="X14" s="28" t="n">
        <v>0</v>
      </c>
      <c r="Y14" s="95" t="n">
        <v>0</v>
      </c>
      <c r="Z14" s="7"/>
      <c r="AA14" s="95" t="n">
        <v>10500</v>
      </c>
      <c r="AB14" s="7"/>
      <c r="AC14" s="29" t="n">
        <v>0</v>
      </c>
      <c r="AD14" s="29" t="n">
        <v>0</v>
      </c>
      <c r="AE14" s="96" t="n">
        <v>0</v>
      </c>
      <c r="AF14" s="29" t="n">
        <v>10500</v>
      </c>
      <c r="AG14" s="97" t="n">
        <v>0</v>
      </c>
      <c r="AH14" s="96" t="n">
        <v>0</v>
      </c>
      <c r="AI14" s="97" t="n">
        <v>0</v>
      </c>
      <c r="AJ14" s="7"/>
      <c r="AK14" s="28" t="n">
        <v>0</v>
      </c>
      <c r="AL14" s="28" t="n">
        <v>10500</v>
      </c>
      <c r="AM14" s="28" t="n">
        <v>0</v>
      </c>
      <c r="AN14" s="94" t="n">
        <v>0</v>
      </c>
      <c r="AO14" s="28"/>
      <c r="AP14" s="69" t="n">
        <v>0</v>
      </c>
      <c r="AQ14" s="40" t="n">
        <v>1</v>
      </c>
      <c r="AR14" s="40" t="n">
        <v>0</v>
      </c>
      <c r="AS14" s="70" t="n">
        <v>0</v>
      </c>
      <c r="AT14" s="7"/>
    </row>
    <row r="15" customFormat="false" ht="12.75" hidden="false" customHeight="false" outlineLevel="0" collapsed="false">
      <c r="A15" s="31" t="s">
        <v>24</v>
      </c>
      <c r="B15" s="2" t="s">
        <v>25</v>
      </c>
      <c r="C15" s="7"/>
      <c r="D15" s="28" t="n">
        <v>5000</v>
      </c>
      <c r="E15" s="29" t="n">
        <f aca="false">D15-SUM(G15:Y15)</f>
        <v>0</v>
      </c>
      <c r="F15" s="7"/>
      <c r="G15" s="93" t="n">
        <v>0</v>
      </c>
      <c r="H15" s="28" t="n">
        <v>0</v>
      </c>
      <c r="I15" s="28" t="n">
        <v>0</v>
      </c>
      <c r="J15" s="94" t="n">
        <v>0</v>
      </c>
      <c r="K15" s="28" t="n">
        <v>0</v>
      </c>
      <c r="L15" s="28" t="n">
        <v>0</v>
      </c>
      <c r="M15" s="28" t="n">
        <v>0</v>
      </c>
      <c r="N15" s="28" t="n">
        <v>0</v>
      </c>
      <c r="O15" s="28" t="n">
        <v>0</v>
      </c>
      <c r="P15" s="28" t="n">
        <v>0</v>
      </c>
      <c r="Q15" s="28" t="n">
        <v>0</v>
      </c>
      <c r="R15" s="28" t="n">
        <v>0</v>
      </c>
      <c r="S15" s="28" t="n">
        <v>0</v>
      </c>
      <c r="T15" s="28" t="n">
        <v>0</v>
      </c>
      <c r="U15" s="94" t="n">
        <v>5000</v>
      </c>
      <c r="V15" s="28" t="n">
        <v>0</v>
      </c>
      <c r="W15" s="28" t="n">
        <v>0</v>
      </c>
      <c r="X15" s="28" t="n">
        <v>0</v>
      </c>
      <c r="Y15" s="95" t="n">
        <v>0</v>
      </c>
      <c r="Z15" s="7"/>
      <c r="AA15" s="95" t="n">
        <v>5000</v>
      </c>
      <c r="AB15" s="7"/>
      <c r="AC15" s="29" t="n">
        <v>0</v>
      </c>
      <c r="AD15" s="29" t="n">
        <v>0</v>
      </c>
      <c r="AE15" s="96" t="n">
        <v>0</v>
      </c>
      <c r="AF15" s="29" t="n">
        <v>0</v>
      </c>
      <c r="AG15" s="97" t="n">
        <v>5000</v>
      </c>
      <c r="AH15" s="96" t="n">
        <v>0</v>
      </c>
      <c r="AI15" s="97" t="n">
        <v>0</v>
      </c>
      <c r="AJ15" s="7"/>
      <c r="AK15" s="28" t="n">
        <v>0</v>
      </c>
      <c r="AL15" s="28" t="n">
        <v>5000</v>
      </c>
      <c r="AM15" s="28" t="n">
        <v>0</v>
      </c>
      <c r="AN15" s="94" t="n">
        <v>0</v>
      </c>
      <c r="AO15" s="28"/>
      <c r="AP15" s="69" t="n">
        <v>0</v>
      </c>
      <c r="AQ15" s="40" t="n">
        <v>1</v>
      </c>
      <c r="AR15" s="40" t="n">
        <v>0</v>
      </c>
      <c r="AS15" s="70" t="n">
        <v>0</v>
      </c>
      <c r="AT15" s="7"/>
    </row>
    <row r="16" customFormat="false" ht="12.75" hidden="false" customHeight="false" outlineLevel="0" collapsed="false">
      <c r="A16" s="31" t="s">
        <v>26</v>
      </c>
      <c r="B16" s="2" t="s">
        <v>25</v>
      </c>
      <c r="C16" s="7"/>
      <c r="D16" s="28" t="n">
        <v>25575</v>
      </c>
      <c r="E16" s="29" t="n">
        <f aca="false">D16-SUM(G16:Y16)</f>
        <v>0</v>
      </c>
      <c r="F16" s="7"/>
      <c r="G16" s="93" t="n">
        <v>0</v>
      </c>
      <c r="H16" s="28" t="n">
        <v>0</v>
      </c>
      <c r="I16" s="28" t="n">
        <v>0</v>
      </c>
      <c r="J16" s="94" t="n">
        <v>0</v>
      </c>
      <c r="K16" s="28" t="n">
        <v>0</v>
      </c>
      <c r="L16" s="28" t="n">
        <v>0</v>
      </c>
      <c r="M16" s="28" t="n">
        <v>0</v>
      </c>
      <c r="N16" s="28" t="n">
        <v>0</v>
      </c>
      <c r="O16" s="28" t="n">
        <v>0</v>
      </c>
      <c r="P16" s="28" t="n">
        <v>0</v>
      </c>
      <c r="Q16" s="28" t="n">
        <v>0</v>
      </c>
      <c r="R16" s="28" t="n">
        <v>0</v>
      </c>
      <c r="S16" s="28" t="n">
        <v>0</v>
      </c>
      <c r="T16" s="28" t="n">
        <v>0</v>
      </c>
      <c r="U16" s="94" t="n">
        <v>25575</v>
      </c>
      <c r="V16" s="28" t="n">
        <v>0</v>
      </c>
      <c r="W16" s="28" t="n">
        <v>0</v>
      </c>
      <c r="X16" s="28" t="n">
        <v>0</v>
      </c>
      <c r="Y16" s="95" t="n">
        <v>0</v>
      </c>
      <c r="Z16" s="7"/>
      <c r="AA16" s="95" t="n">
        <v>25575</v>
      </c>
      <c r="AB16" s="7"/>
      <c r="AC16" s="29" t="n">
        <v>0</v>
      </c>
      <c r="AD16" s="29" t="n">
        <v>0</v>
      </c>
      <c r="AE16" s="96" t="n">
        <v>0</v>
      </c>
      <c r="AF16" s="29" t="n">
        <v>0</v>
      </c>
      <c r="AG16" s="97" t="n">
        <v>25575</v>
      </c>
      <c r="AH16" s="96" t="n">
        <v>0</v>
      </c>
      <c r="AI16" s="97" t="n">
        <v>0</v>
      </c>
      <c r="AJ16" s="7"/>
      <c r="AK16" s="28" t="n">
        <v>0</v>
      </c>
      <c r="AL16" s="28" t="n">
        <v>25575</v>
      </c>
      <c r="AM16" s="28" t="n">
        <v>0</v>
      </c>
      <c r="AN16" s="94" t="n">
        <v>0</v>
      </c>
      <c r="AO16" s="28"/>
      <c r="AP16" s="69" t="n">
        <v>0</v>
      </c>
      <c r="AQ16" s="40" t="n">
        <v>1</v>
      </c>
      <c r="AR16" s="40" t="n">
        <v>0</v>
      </c>
      <c r="AS16" s="70" t="n">
        <v>0</v>
      </c>
      <c r="AT16" s="7"/>
    </row>
    <row r="17" customFormat="false" ht="12.75" hidden="false" customHeight="false" outlineLevel="0" collapsed="false">
      <c r="A17" s="31" t="s">
        <v>27</v>
      </c>
      <c r="B17" s="2" t="s">
        <v>28</v>
      </c>
      <c r="C17" s="7"/>
      <c r="D17" s="28" t="n">
        <v>51150</v>
      </c>
      <c r="E17" s="29" t="n">
        <f aca="false">D17-SUM(G17:Y17)</f>
        <v>0</v>
      </c>
      <c r="F17" s="7"/>
      <c r="G17" s="93" t="n">
        <v>0</v>
      </c>
      <c r="H17" s="28" t="n">
        <v>0</v>
      </c>
      <c r="I17" s="28" t="n">
        <v>0</v>
      </c>
      <c r="J17" s="94" t="n">
        <v>0</v>
      </c>
      <c r="K17" s="28" t="n">
        <v>0</v>
      </c>
      <c r="L17" s="28" t="n">
        <v>0</v>
      </c>
      <c r="M17" s="28" t="n">
        <v>0</v>
      </c>
      <c r="N17" s="28" t="n">
        <v>0</v>
      </c>
      <c r="O17" s="28" t="n">
        <v>0</v>
      </c>
      <c r="P17" s="28" t="n">
        <v>0</v>
      </c>
      <c r="Q17" s="28" t="n">
        <v>0</v>
      </c>
      <c r="R17" s="28" t="n">
        <v>0</v>
      </c>
      <c r="S17" s="28" t="n">
        <v>0</v>
      </c>
      <c r="T17" s="28" t="n">
        <v>0</v>
      </c>
      <c r="U17" s="94" t="n">
        <v>51150</v>
      </c>
      <c r="V17" s="28" t="n">
        <v>0</v>
      </c>
      <c r="W17" s="28" t="n">
        <v>0</v>
      </c>
      <c r="X17" s="28" t="n">
        <v>0</v>
      </c>
      <c r="Y17" s="95" t="n">
        <v>0</v>
      </c>
      <c r="Z17" s="7"/>
      <c r="AA17" s="95" t="n">
        <v>51150</v>
      </c>
      <c r="AB17" s="7"/>
      <c r="AC17" s="29" t="n">
        <v>0</v>
      </c>
      <c r="AD17" s="29" t="n">
        <v>0</v>
      </c>
      <c r="AE17" s="96" t="n">
        <v>0</v>
      </c>
      <c r="AF17" s="29" t="n">
        <v>0</v>
      </c>
      <c r="AG17" s="97" t="n">
        <v>51150</v>
      </c>
      <c r="AH17" s="96" t="n">
        <v>0</v>
      </c>
      <c r="AI17" s="97" t="n">
        <v>0</v>
      </c>
      <c r="AJ17" s="7"/>
      <c r="AK17" s="28" t="n">
        <v>0</v>
      </c>
      <c r="AL17" s="28" t="n">
        <v>51150</v>
      </c>
      <c r="AM17" s="28" t="n">
        <v>0</v>
      </c>
      <c r="AN17" s="94" t="n">
        <v>0</v>
      </c>
      <c r="AO17" s="28"/>
      <c r="AP17" s="69" t="n">
        <v>0</v>
      </c>
      <c r="AQ17" s="40" t="n">
        <v>1</v>
      </c>
      <c r="AR17" s="40" t="n">
        <v>0</v>
      </c>
      <c r="AS17" s="70" t="n">
        <v>0</v>
      </c>
      <c r="AT17" s="7"/>
    </row>
    <row r="18" customFormat="false" ht="12.75" hidden="false" customHeight="false" outlineLevel="0" collapsed="false">
      <c r="A18" s="31" t="s">
        <v>29</v>
      </c>
      <c r="B18" s="2" t="s">
        <v>28</v>
      </c>
      <c r="C18" s="7"/>
      <c r="D18" s="28" t="n">
        <v>10000</v>
      </c>
      <c r="E18" s="29" t="n">
        <f aca="false">D18-SUM(G18:Y18)</f>
        <v>0</v>
      </c>
      <c r="F18" s="7"/>
      <c r="G18" s="93" t="n">
        <v>0</v>
      </c>
      <c r="H18" s="28" t="n">
        <v>0</v>
      </c>
      <c r="I18" s="28" t="n">
        <v>0</v>
      </c>
      <c r="J18" s="94" t="n">
        <v>0</v>
      </c>
      <c r="K18" s="28" t="n">
        <v>0</v>
      </c>
      <c r="L18" s="28" t="n">
        <v>0</v>
      </c>
      <c r="M18" s="28" t="n">
        <v>0</v>
      </c>
      <c r="N18" s="28" t="n">
        <v>0</v>
      </c>
      <c r="O18" s="28" t="n">
        <v>0</v>
      </c>
      <c r="P18" s="28" t="n">
        <v>0</v>
      </c>
      <c r="Q18" s="28" t="n">
        <v>0</v>
      </c>
      <c r="R18" s="28" t="n">
        <v>10000</v>
      </c>
      <c r="S18" s="28" t="n">
        <v>0</v>
      </c>
      <c r="T18" s="28" t="n">
        <v>0</v>
      </c>
      <c r="U18" s="94" t="n">
        <v>0</v>
      </c>
      <c r="V18" s="28" t="n">
        <v>0</v>
      </c>
      <c r="W18" s="28" t="n">
        <v>0</v>
      </c>
      <c r="X18" s="28" t="n">
        <v>0</v>
      </c>
      <c r="Y18" s="95" t="n">
        <v>0</v>
      </c>
      <c r="Z18" s="7"/>
      <c r="AA18" s="95" t="n">
        <v>10000</v>
      </c>
      <c r="AB18" s="7"/>
      <c r="AC18" s="29" t="n">
        <v>0</v>
      </c>
      <c r="AD18" s="29" t="n">
        <v>0</v>
      </c>
      <c r="AE18" s="96" t="n">
        <v>10000</v>
      </c>
      <c r="AF18" s="29" t="n">
        <v>0</v>
      </c>
      <c r="AG18" s="97" t="n">
        <v>0</v>
      </c>
      <c r="AH18" s="96" t="n">
        <v>0</v>
      </c>
      <c r="AI18" s="97" t="n">
        <v>0</v>
      </c>
      <c r="AJ18" s="7"/>
      <c r="AK18" s="28" t="n">
        <v>0</v>
      </c>
      <c r="AL18" s="28" t="n">
        <v>10000</v>
      </c>
      <c r="AM18" s="28" t="n">
        <v>0</v>
      </c>
      <c r="AN18" s="94" t="n">
        <v>0</v>
      </c>
      <c r="AO18" s="28"/>
      <c r="AP18" s="69" t="n">
        <v>0</v>
      </c>
      <c r="AQ18" s="40" t="n">
        <v>1</v>
      </c>
      <c r="AR18" s="40" t="n">
        <v>0</v>
      </c>
      <c r="AS18" s="70" t="n">
        <v>0</v>
      </c>
      <c r="AT18" s="7"/>
    </row>
    <row r="19" customFormat="false" ht="12.75" hidden="false" customHeight="false" outlineLevel="0" collapsed="false">
      <c r="A19" s="31" t="s">
        <v>30</v>
      </c>
      <c r="B19" s="2" t="s">
        <v>31</v>
      </c>
      <c r="C19" s="7"/>
      <c r="D19" s="28" t="n">
        <v>35000</v>
      </c>
      <c r="E19" s="29" t="n">
        <f aca="false">D19-SUM(G19:Y19)</f>
        <v>0</v>
      </c>
      <c r="F19" s="7"/>
      <c r="G19" s="93" t="n">
        <v>0</v>
      </c>
      <c r="H19" s="28" t="n">
        <v>0</v>
      </c>
      <c r="I19" s="28" t="n">
        <v>0</v>
      </c>
      <c r="J19" s="94" t="n">
        <v>0</v>
      </c>
      <c r="K19" s="28" t="n">
        <v>0</v>
      </c>
      <c r="L19" s="28" t="n">
        <v>0</v>
      </c>
      <c r="M19" s="28" t="n">
        <v>0</v>
      </c>
      <c r="N19" s="28" t="n">
        <v>0</v>
      </c>
      <c r="O19" s="28" t="n">
        <v>0</v>
      </c>
      <c r="P19" s="28" t="n">
        <v>0</v>
      </c>
      <c r="Q19" s="28" t="n">
        <v>0</v>
      </c>
      <c r="R19" s="28" t="n">
        <v>0</v>
      </c>
      <c r="S19" s="28" t="n">
        <v>0</v>
      </c>
      <c r="T19" s="28" t="n">
        <v>0</v>
      </c>
      <c r="U19" s="94" t="n">
        <v>35000</v>
      </c>
      <c r="V19" s="28" t="n">
        <v>0</v>
      </c>
      <c r="W19" s="28" t="n">
        <v>0</v>
      </c>
      <c r="X19" s="28" t="n">
        <v>0</v>
      </c>
      <c r="Y19" s="95" t="n">
        <v>0</v>
      </c>
      <c r="Z19" s="7"/>
      <c r="AA19" s="95" t="n">
        <v>35000</v>
      </c>
      <c r="AB19" s="7"/>
      <c r="AC19" s="29" t="n">
        <v>0</v>
      </c>
      <c r="AD19" s="29" t="n">
        <v>0</v>
      </c>
      <c r="AE19" s="96" t="n">
        <v>0</v>
      </c>
      <c r="AF19" s="29" t="n">
        <v>0</v>
      </c>
      <c r="AG19" s="97" t="n">
        <v>35000</v>
      </c>
      <c r="AH19" s="96" t="n">
        <v>0</v>
      </c>
      <c r="AI19" s="97" t="n">
        <v>0</v>
      </c>
      <c r="AJ19" s="7"/>
      <c r="AK19" s="28" t="n">
        <v>0</v>
      </c>
      <c r="AL19" s="28" t="n">
        <v>35000</v>
      </c>
      <c r="AM19" s="28" t="n">
        <v>0</v>
      </c>
      <c r="AN19" s="94" t="n">
        <v>0</v>
      </c>
      <c r="AO19" s="28"/>
      <c r="AP19" s="69" t="n">
        <v>0</v>
      </c>
      <c r="AQ19" s="40" t="n">
        <v>1</v>
      </c>
      <c r="AR19" s="40" t="n">
        <v>0</v>
      </c>
      <c r="AS19" s="70" t="n">
        <v>0</v>
      </c>
      <c r="AT19" s="7"/>
    </row>
    <row r="20" customFormat="false" ht="12.75" hidden="false" customHeight="false" outlineLevel="0" collapsed="false">
      <c r="A20" s="31" t="s">
        <v>32</v>
      </c>
      <c r="B20" s="2" t="s">
        <v>33</v>
      </c>
      <c r="C20" s="7"/>
      <c r="D20" s="28" t="n">
        <v>85000</v>
      </c>
      <c r="E20" s="29" t="n">
        <f aca="false">D20-SUM(G20:Y20)</f>
        <v>0</v>
      </c>
      <c r="F20" s="7"/>
      <c r="G20" s="93" t="n">
        <v>0</v>
      </c>
      <c r="H20" s="28" t="n">
        <v>0</v>
      </c>
      <c r="I20" s="28" t="n">
        <v>0</v>
      </c>
      <c r="J20" s="94" t="n">
        <v>0</v>
      </c>
      <c r="K20" s="28" t="n">
        <v>0</v>
      </c>
      <c r="L20" s="28" t="n">
        <v>0</v>
      </c>
      <c r="M20" s="28" t="n">
        <v>0</v>
      </c>
      <c r="N20" s="28" t="n">
        <v>0</v>
      </c>
      <c r="O20" s="28" t="n">
        <v>0</v>
      </c>
      <c r="P20" s="28" t="n">
        <v>0</v>
      </c>
      <c r="Q20" s="28" t="n">
        <v>0</v>
      </c>
      <c r="R20" s="28" t="n">
        <v>0</v>
      </c>
      <c r="S20" s="28" t="n">
        <v>0</v>
      </c>
      <c r="T20" s="28" t="n">
        <v>0</v>
      </c>
      <c r="U20" s="94" t="n">
        <v>85000</v>
      </c>
      <c r="V20" s="28" t="n">
        <v>0</v>
      </c>
      <c r="W20" s="28" t="n">
        <v>0</v>
      </c>
      <c r="X20" s="28" t="n">
        <v>0</v>
      </c>
      <c r="Y20" s="95" t="n">
        <v>0</v>
      </c>
      <c r="Z20" s="7"/>
      <c r="AA20" s="95" t="n">
        <v>85000</v>
      </c>
      <c r="AB20" s="7"/>
      <c r="AC20" s="29" t="n">
        <v>0</v>
      </c>
      <c r="AD20" s="29" t="n">
        <v>0</v>
      </c>
      <c r="AE20" s="96" t="n">
        <v>0</v>
      </c>
      <c r="AF20" s="29" t="n">
        <v>0</v>
      </c>
      <c r="AG20" s="97" t="n">
        <v>85000</v>
      </c>
      <c r="AH20" s="96" t="n">
        <v>0</v>
      </c>
      <c r="AI20" s="97" t="n">
        <v>0</v>
      </c>
      <c r="AJ20" s="7"/>
      <c r="AK20" s="28" t="n">
        <v>0</v>
      </c>
      <c r="AL20" s="28" t="n">
        <v>85000</v>
      </c>
      <c r="AM20" s="28" t="n">
        <v>0</v>
      </c>
      <c r="AN20" s="94" t="n">
        <v>0</v>
      </c>
      <c r="AO20" s="28"/>
      <c r="AP20" s="69" t="n">
        <v>0</v>
      </c>
      <c r="AQ20" s="40" t="n">
        <v>1</v>
      </c>
      <c r="AR20" s="40" t="n">
        <v>0</v>
      </c>
      <c r="AS20" s="70" t="n">
        <v>0</v>
      </c>
      <c r="AT20" s="7"/>
    </row>
    <row r="21" customFormat="false" ht="12.75" hidden="false" customHeight="false" outlineLevel="0" collapsed="false">
      <c r="A21" s="31"/>
      <c r="B21" s="32" t="s">
        <v>34</v>
      </c>
      <c r="C21" s="7"/>
      <c r="D21" s="33" t="n">
        <f aca="false">SUM(D14:D20)</f>
        <v>222225</v>
      </c>
      <c r="E21" s="33" t="n">
        <f aca="false">SUM(E14:E20)</f>
        <v>0</v>
      </c>
      <c r="F21" s="7"/>
      <c r="G21" s="34" t="n">
        <f aca="false">SUM(G14:G20)</f>
        <v>0</v>
      </c>
      <c r="H21" s="33" t="n">
        <f aca="false">SUM(H14:H20)</f>
        <v>0</v>
      </c>
      <c r="I21" s="33" t="n">
        <f aca="false">SUM(I14:I20)</f>
        <v>0</v>
      </c>
      <c r="J21" s="35" t="n">
        <f aca="false">SUM(J14:J20)</f>
        <v>0</v>
      </c>
      <c r="K21" s="33" t="n">
        <f aca="false">SUM(K14:K20)</f>
        <v>0</v>
      </c>
      <c r="L21" s="33" t="n">
        <f aca="false">SUM(L14:L20)</f>
        <v>0</v>
      </c>
      <c r="M21" s="33" t="n">
        <f aca="false">SUM(M14:M20)</f>
        <v>0</v>
      </c>
      <c r="N21" s="33" t="n">
        <f aca="false">SUM(N14:N20)</f>
        <v>0</v>
      </c>
      <c r="O21" s="33" t="n">
        <f aca="false">SUM(O14:O20)</f>
        <v>0</v>
      </c>
      <c r="P21" s="33" t="n">
        <f aca="false">SUM(P14:P20)</f>
        <v>10500</v>
      </c>
      <c r="Q21" s="33" t="n">
        <f aca="false">SUM(Q14:Q20)</f>
        <v>0</v>
      </c>
      <c r="R21" s="33" t="n">
        <f aca="false">SUM(R14:R20)</f>
        <v>10000</v>
      </c>
      <c r="S21" s="33" t="n">
        <f aca="false">SUM(S14:S20)</f>
        <v>0</v>
      </c>
      <c r="T21" s="33" t="n">
        <f aca="false">SUM(T14:T20)</f>
        <v>0</v>
      </c>
      <c r="U21" s="35" t="n">
        <f aca="false">SUM(U14:U20)</f>
        <v>201725</v>
      </c>
      <c r="V21" s="33" t="n">
        <f aca="false">SUM(V14:V20)</f>
        <v>0</v>
      </c>
      <c r="W21" s="33" t="n">
        <f aca="false">SUM(W14:W20)</f>
        <v>0</v>
      </c>
      <c r="X21" s="33" t="n">
        <f aca="false">SUM(X14:X20)</f>
        <v>0</v>
      </c>
      <c r="Y21" s="98" t="n">
        <f aca="false">SUM(Y14:Y20)</f>
        <v>0</v>
      </c>
      <c r="Z21" s="7"/>
      <c r="AA21" s="98" t="n">
        <f aca="false">SUM(AA14:AA20)</f>
        <v>222225</v>
      </c>
      <c r="AB21" s="7"/>
      <c r="AC21" s="33" t="n">
        <f aca="false">SUM(AC14:AC20)</f>
        <v>0</v>
      </c>
      <c r="AD21" s="33" t="n">
        <f aca="false">SUM(AD14:AD20)</f>
        <v>0</v>
      </c>
      <c r="AE21" s="34" t="n">
        <f aca="false">SUM(AE14:AE20)</f>
        <v>10000</v>
      </c>
      <c r="AF21" s="33" t="n">
        <f aca="false">SUM(AF14:AF20)</f>
        <v>10500</v>
      </c>
      <c r="AG21" s="35" t="n">
        <f aca="false">SUM(AG14:AG20)</f>
        <v>201725</v>
      </c>
      <c r="AH21" s="34" t="n">
        <f aca="false">SUM(AH14:AH20)</f>
        <v>0</v>
      </c>
      <c r="AI21" s="35" t="n">
        <f aca="false">SUM(AI14:AI20)</f>
        <v>0</v>
      </c>
      <c r="AJ21" s="7"/>
      <c r="AK21" s="33" t="n">
        <f aca="false">SUM(AK14:AK20)</f>
        <v>0</v>
      </c>
      <c r="AL21" s="33" t="n">
        <f aca="false">SUM(AL14:AL20)</f>
        <v>222225</v>
      </c>
      <c r="AM21" s="33" t="n">
        <f aca="false">SUM(AM14:AM20)</f>
        <v>0</v>
      </c>
      <c r="AN21" s="35" t="n">
        <f aca="false">SUM(AN14:AN20)</f>
        <v>0</v>
      </c>
      <c r="AO21" s="28"/>
      <c r="AP21" s="69"/>
      <c r="AS21" s="70"/>
      <c r="AT21" s="7"/>
    </row>
    <row r="22" customFormat="false" ht="12.75" hidden="false" customHeight="false" outlineLevel="0" collapsed="false">
      <c r="A22" s="31"/>
      <c r="C22" s="7"/>
      <c r="D22" s="28"/>
      <c r="E22" s="29"/>
      <c r="F22" s="7"/>
      <c r="G22" s="93"/>
      <c r="H22" s="28"/>
      <c r="I22" s="28"/>
      <c r="J22" s="94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94"/>
      <c r="V22" s="28"/>
      <c r="W22" s="28"/>
      <c r="X22" s="28"/>
      <c r="Y22" s="95"/>
      <c r="Z22" s="7"/>
      <c r="AA22" s="95"/>
      <c r="AB22" s="7"/>
      <c r="AC22" s="29"/>
      <c r="AD22" s="29"/>
      <c r="AE22" s="96"/>
      <c r="AF22" s="29"/>
      <c r="AG22" s="97"/>
      <c r="AH22" s="96"/>
      <c r="AI22" s="97"/>
      <c r="AJ22" s="7"/>
      <c r="AK22" s="28"/>
      <c r="AL22" s="28"/>
      <c r="AM22" s="28"/>
      <c r="AN22" s="94"/>
      <c r="AO22" s="28"/>
      <c r="AP22" s="69"/>
      <c r="AS22" s="70"/>
      <c r="AT22" s="7"/>
    </row>
    <row r="23" customFormat="false" ht="12.75" hidden="false" customHeight="false" outlineLevel="0" collapsed="false">
      <c r="A23" s="30" t="s">
        <v>35</v>
      </c>
      <c r="B23" s="30"/>
      <c r="C23" s="7"/>
      <c r="D23" s="28"/>
      <c r="E23" s="29"/>
      <c r="F23" s="7"/>
      <c r="G23" s="93"/>
      <c r="H23" s="28"/>
      <c r="I23" s="28"/>
      <c r="J23" s="94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94"/>
      <c r="V23" s="28"/>
      <c r="W23" s="28"/>
      <c r="X23" s="28"/>
      <c r="Y23" s="95"/>
      <c r="Z23" s="7"/>
      <c r="AA23" s="95"/>
      <c r="AB23" s="7"/>
      <c r="AC23" s="29"/>
      <c r="AD23" s="29"/>
      <c r="AE23" s="96"/>
      <c r="AF23" s="29"/>
      <c r="AG23" s="97"/>
      <c r="AH23" s="96"/>
      <c r="AI23" s="97"/>
      <c r="AJ23" s="7"/>
      <c r="AK23" s="28"/>
      <c r="AL23" s="28"/>
      <c r="AM23" s="28"/>
      <c r="AN23" s="94"/>
      <c r="AO23" s="28"/>
      <c r="AP23" s="69"/>
      <c r="AS23" s="70"/>
      <c r="AT23" s="7"/>
    </row>
    <row r="24" customFormat="false" ht="12.75" hidden="false" customHeight="false" outlineLevel="0" collapsed="false">
      <c r="A24" s="31" t="s">
        <v>36</v>
      </c>
      <c r="B24" s="2" t="s">
        <v>37</v>
      </c>
      <c r="C24" s="7"/>
      <c r="D24" s="28" t="n">
        <v>2016</v>
      </c>
      <c r="E24" s="29" t="n">
        <f aca="false">D24-SUM(G24:Y24)</f>
        <v>523</v>
      </c>
      <c r="F24" s="7"/>
      <c r="G24" s="93" t="n">
        <v>958</v>
      </c>
      <c r="H24" s="28" t="n">
        <v>4</v>
      </c>
      <c r="I24" s="28" t="n">
        <v>43</v>
      </c>
      <c r="J24" s="94" t="n">
        <v>0</v>
      </c>
      <c r="K24" s="28" t="n">
        <v>0</v>
      </c>
      <c r="L24" s="28" t="n">
        <v>0</v>
      </c>
      <c r="M24" s="28" t="n">
        <v>0</v>
      </c>
      <c r="N24" s="28" t="n">
        <v>0</v>
      </c>
      <c r="O24" s="28" t="n">
        <v>0</v>
      </c>
      <c r="P24" s="28" t="n">
        <v>0</v>
      </c>
      <c r="Q24" s="28" t="n">
        <v>0</v>
      </c>
      <c r="R24" s="28" t="n">
        <v>0</v>
      </c>
      <c r="S24" s="28" t="n">
        <v>0</v>
      </c>
      <c r="T24" s="28" t="n">
        <v>0</v>
      </c>
      <c r="U24" s="94" t="n">
        <v>488</v>
      </c>
      <c r="V24" s="28" t="n">
        <v>0</v>
      </c>
      <c r="W24" s="28" t="n">
        <v>0</v>
      </c>
      <c r="X24" s="28" t="n">
        <v>0</v>
      </c>
      <c r="Y24" s="95" t="n">
        <v>0</v>
      </c>
      <c r="Z24" s="7"/>
      <c r="AA24" s="95" t="n">
        <v>1493</v>
      </c>
      <c r="AB24" s="7"/>
      <c r="AC24" s="29" t="n">
        <v>47</v>
      </c>
      <c r="AD24" s="29" t="n">
        <v>958</v>
      </c>
      <c r="AE24" s="96" t="n">
        <v>0</v>
      </c>
      <c r="AF24" s="29" t="n">
        <v>0</v>
      </c>
      <c r="AG24" s="97" t="n">
        <v>488</v>
      </c>
      <c r="AH24" s="96" t="n">
        <v>0</v>
      </c>
      <c r="AI24" s="97" t="n">
        <v>0</v>
      </c>
      <c r="AJ24" s="7"/>
      <c r="AK24" s="28" t="n">
        <v>1005</v>
      </c>
      <c r="AL24" s="28" t="n">
        <v>488</v>
      </c>
      <c r="AM24" s="28" t="n">
        <v>0</v>
      </c>
      <c r="AN24" s="94" t="n">
        <v>0</v>
      </c>
      <c r="AO24" s="28"/>
      <c r="AP24" s="69" t="n">
        <v>0.498511904761905</v>
      </c>
      <c r="AQ24" s="40" t="n">
        <v>0.242063492063492</v>
      </c>
      <c r="AR24" s="40" t="n">
        <v>0</v>
      </c>
      <c r="AS24" s="70" t="n">
        <v>0</v>
      </c>
      <c r="AT24" s="7"/>
    </row>
    <row r="25" customFormat="false" ht="12.75" hidden="false" customHeight="false" outlineLevel="0" collapsed="false">
      <c r="A25" s="31" t="s">
        <v>38</v>
      </c>
      <c r="B25" s="2" t="s">
        <v>39</v>
      </c>
      <c r="C25" s="7"/>
      <c r="D25" s="28" t="n">
        <v>11418</v>
      </c>
      <c r="E25" s="29" t="n">
        <f aca="false">D25-SUM(G25:Y25)</f>
        <v>0</v>
      </c>
      <c r="F25" s="7"/>
      <c r="G25" s="93" t="n">
        <v>0</v>
      </c>
      <c r="H25" s="28" t="n">
        <v>0</v>
      </c>
      <c r="I25" s="28" t="n">
        <v>0</v>
      </c>
      <c r="J25" s="94" t="n">
        <v>0</v>
      </c>
      <c r="K25" s="28" t="n">
        <v>0</v>
      </c>
      <c r="L25" s="28" t="n">
        <v>0</v>
      </c>
      <c r="M25" s="28" t="n">
        <v>0</v>
      </c>
      <c r="N25" s="28" t="n">
        <v>0</v>
      </c>
      <c r="O25" s="28" t="n">
        <v>0</v>
      </c>
      <c r="P25" s="28" t="n">
        <v>0</v>
      </c>
      <c r="Q25" s="28" t="n">
        <v>0</v>
      </c>
      <c r="R25" s="28" t="n">
        <v>0</v>
      </c>
      <c r="S25" s="28" t="n">
        <v>0</v>
      </c>
      <c r="T25" s="28" t="n">
        <v>0</v>
      </c>
      <c r="U25" s="94" t="n">
        <v>11418</v>
      </c>
      <c r="V25" s="28" t="n">
        <v>0</v>
      </c>
      <c r="W25" s="28" t="n">
        <v>0</v>
      </c>
      <c r="X25" s="28" t="n">
        <v>0</v>
      </c>
      <c r="Y25" s="95" t="n">
        <v>0</v>
      </c>
      <c r="Z25" s="7"/>
      <c r="AA25" s="95" t="n">
        <v>11418</v>
      </c>
      <c r="AB25" s="7"/>
      <c r="AC25" s="29" t="n">
        <v>0</v>
      </c>
      <c r="AD25" s="29" t="n">
        <v>0</v>
      </c>
      <c r="AE25" s="96" t="n">
        <v>0</v>
      </c>
      <c r="AF25" s="29" t="n">
        <v>0</v>
      </c>
      <c r="AG25" s="97" t="n">
        <v>11418</v>
      </c>
      <c r="AH25" s="96" t="n">
        <v>0</v>
      </c>
      <c r="AI25" s="97" t="n">
        <v>0</v>
      </c>
      <c r="AJ25" s="7"/>
      <c r="AK25" s="28" t="n">
        <v>0</v>
      </c>
      <c r="AL25" s="28" t="n">
        <v>11418</v>
      </c>
      <c r="AM25" s="28" t="n">
        <v>0</v>
      </c>
      <c r="AN25" s="94" t="n">
        <v>0</v>
      </c>
      <c r="AO25" s="28"/>
      <c r="AP25" s="69" t="n">
        <v>0</v>
      </c>
      <c r="AQ25" s="40" t="n">
        <v>1</v>
      </c>
      <c r="AR25" s="40" t="n">
        <v>0</v>
      </c>
      <c r="AS25" s="70" t="n">
        <v>0</v>
      </c>
      <c r="AT25" s="7"/>
    </row>
    <row r="26" customFormat="false" ht="12.75" hidden="false" customHeight="false" outlineLevel="0" collapsed="false">
      <c r="A26" s="31" t="s">
        <v>40</v>
      </c>
      <c r="B26" s="2" t="s">
        <v>41</v>
      </c>
      <c r="C26" s="7"/>
      <c r="D26" s="28" t="n">
        <v>7664</v>
      </c>
      <c r="E26" s="29" t="n">
        <f aca="false">D26-SUM(G26:Y26)</f>
        <v>0</v>
      </c>
      <c r="F26" s="7"/>
      <c r="G26" s="93" t="n">
        <v>14</v>
      </c>
      <c r="H26" s="28" t="n">
        <v>260</v>
      </c>
      <c r="I26" s="28" t="n">
        <v>3644</v>
      </c>
      <c r="J26" s="94" t="n">
        <v>0</v>
      </c>
      <c r="K26" s="28" t="n">
        <v>0</v>
      </c>
      <c r="L26" s="28" t="n">
        <v>0</v>
      </c>
      <c r="M26" s="28" t="n">
        <v>0</v>
      </c>
      <c r="N26" s="28" t="n">
        <v>0</v>
      </c>
      <c r="O26" s="28" t="n">
        <v>0</v>
      </c>
      <c r="P26" s="28" t="n">
        <v>0</v>
      </c>
      <c r="Q26" s="28" t="n">
        <v>0</v>
      </c>
      <c r="R26" s="28" t="n">
        <v>0</v>
      </c>
      <c r="S26" s="28" t="n">
        <v>0</v>
      </c>
      <c r="T26" s="28" t="n">
        <v>0</v>
      </c>
      <c r="U26" s="94" t="n">
        <v>3746</v>
      </c>
      <c r="V26" s="28" t="n">
        <v>0</v>
      </c>
      <c r="W26" s="28" t="n">
        <v>0</v>
      </c>
      <c r="X26" s="28" t="n">
        <v>0</v>
      </c>
      <c r="Y26" s="95" t="n">
        <v>0</v>
      </c>
      <c r="Z26" s="7"/>
      <c r="AA26" s="95" t="n">
        <v>7664</v>
      </c>
      <c r="AB26" s="7"/>
      <c r="AC26" s="29" t="n">
        <v>3904</v>
      </c>
      <c r="AD26" s="29" t="n">
        <v>14</v>
      </c>
      <c r="AE26" s="96" t="n">
        <v>0</v>
      </c>
      <c r="AF26" s="29" t="n">
        <v>0</v>
      </c>
      <c r="AG26" s="97" t="n">
        <v>3746</v>
      </c>
      <c r="AH26" s="96" t="n">
        <v>0</v>
      </c>
      <c r="AI26" s="97" t="n">
        <v>0</v>
      </c>
      <c r="AJ26" s="7"/>
      <c r="AK26" s="28" t="n">
        <v>3918</v>
      </c>
      <c r="AL26" s="28" t="n">
        <v>3746</v>
      </c>
      <c r="AM26" s="28" t="n">
        <v>0</v>
      </c>
      <c r="AN26" s="94" t="n">
        <v>0</v>
      </c>
      <c r="AO26" s="28"/>
      <c r="AP26" s="69" t="n">
        <v>0.511221294363257</v>
      </c>
      <c r="AQ26" s="40" t="n">
        <v>0.488778705636743</v>
      </c>
      <c r="AR26" s="40" t="n">
        <v>0</v>
      </c>
      <c r="AS26" s="70" t="n">
        <v>0</v>
      </c>
      <c r="AT26" s="7"/>
    </row>
    <row r="27" customFormat="false" ht="12.75" hidden="false" customHeight="false" outlineLevel="0" collapsed="false">
      <c r="A27" s="31" t="s">
        <v>42</v>
      </c>
      <c r="B27" s="2" t="s">
        <v>41</v>
      </c>
      <c r="C27" s="7"/>
      <c r="D27" s="28" t="n">
        <v>12796</v>
      </c>
      <c r="E27" s="29" t="n">
        <f aca="false">D27-SUM(G27:Y27)</f>
        <v>0</v>
      </c>
      <c r="F27" s="7"/>
      <c r="G27" s="93" t="n">
        <v>22</v>
      </c>
      <c r="H27" s="28" t="n">
        <v>434</v>
      </c>
      <c r="I27" s="28" t="n">
        <v>6084</v>
      </c>
      <c r="J27" s="94" t="n">
        <v>1</v>
      </c>
      <c r="K27" s="28" t="n">
        <v>0</v>
      </c>
      <c r="L27" s="28" t="n">
        <v>0</v>
      </c>
      <c r="M27" s="28" t="n">
        <v>0</v>
      </c>
      <c r="N27" s="28" t="n">
        <v>0</v>
      </c>
      <c r="O27" s="28" t="n">
        <v>0</v>
      </c>
      <c r="P27" s="28" t="n">
        <v>0</v>
      </c>
      <c r="Q27" s="28" t="n">
        <v>0</v>
      </c>
      <c r="R27" s="28" t="n">
        <v>0</v>
      </c>
      <c r="S27" s="28" t="n">
        <v>0</v>
      </c>
      <c r="T27" s="28" t="n">
        <v>0</v>
      </c>
      <c r="U27" s="94" t="n">
        <v>6255</v>
      </c>
      <c r="V27" s="28" t="n">
        <v>0</v>
      </c>
      <c r="W27" s="28" t="n">
        <v>0</v>
      </c>
      <c r="X27" s="28" t="n">
        <v>0</v>
      </c>
      <c r="Y27" s="95" t="n">
        <v>0</v>
      </c>
      <c r="Z27" s="7"/>
      <c r="AA27" s="95" t="n">
        <v>12796</v>
      </c>
      <c r="AB27" s="7"/>
      <c r="AC27" s="29" t="n">
        <v>6518</v>
      </c>
      <c r="AD27" s="29" t="n">
        <v>23</v>
      </c>
      <c r="AE27" s="96" t="n">
        <v>0</v>
      </c>
      <c r="AF27" s="29" t="n">
        <v>0</v>
      </c>
      <c r="AG27" s="97" t="n">
        <v>6255</v>
      </c>
      <c r="AH27" s="96" t="n">
        <v>0</v>
      </c>
      <c r="AI27" s="97" t="n">
        <v>0</v>
      </c>
      <c r="AJ27" s="7"/>
      <c r="AK27" s="28" t="n">
        <v>6541</v>
      </c>
      <c r="AL27" s="28" t="n">
        <v>6255</v>
      </c>
      <c r="AM27" s="28" t="n">
        <v>0</v>
      </c>
      <c r="AN27" s="94" t="n">
        <v>0</v>
      </c>
      <c r="AO27" s="28"/>
      <c r="AP27" s="69" t="n">
        <v>0.511175367302282</v>
      </c>
      <c r="AQ27" s="40" t="n">
        <v>0.488824632697718</v>
      </c>
      <c r="AR27" s="40" t="n">
        <v>0</v>
      </c>
      <c r="AS27" s="70" t="n">
        <v>0</v>
      </c>
      <c r="AT27" s="7"/>
    </row>
    <row r="28" customFormat="false" ht="12.75" hidden="false" customHeight="false" outlineLevel="0" collapsed="false">
      <c r="A28" s="31" t="s">
        <v>43</v>
      </c>
      <c r="B28" s="2" t="s">
        <v>44</v>
      </c>
      <c r="C28" s="7"/>
      <c r="D28" s="28" t="n">
        <v>11418</v>
      </c>
      <c r="E28" s="29" t="n">
        <f aca="false">D28-SUM(G28:Y28)</f>
        <v>0</v>
      </c>
      <c r="F28" s="7"/>
      <c r="G28" s="93" t="n">
        <v>0</v>
      </c>
      <c r="H28" s="28" t="n">
        <v>0</v>
      </c>
      <c r="I28" s="28" t="n">
        <v>0</v>
      </c>
      <c r="J28" s="94" t="n">
        <v>0</v>
      </c>
      <c r="K28" s="28" t="n">
        <v>11418</v>
      </c>
      <c r="L28" s="28" t="n">
        <v>0</v>
      </c>
      <c r="M28" s="28" t="n">
        <v>0</v>
      </c>
      <c r="N28" s="28" t="n">
        <v>0</v>
      </c>
      <c r="O28" s="28" t="n">
        <v>0</v>
      </c>
      <c r="P28" s="28" t="n">
        <v>0</v>
      </c>
      <c r="Q28" s="28" t="n">
        <v>0</v>
      </c>
      <c r="R28" s="28" t="n">
        <v>0</v>
      </c>
      <c r="S28" s="28" t="n">
        <v>0</v>
      </c>
      <c r="T28" s="28" t="n">
        <v>0</v>
      </c>
      <c r="U28" s="94" t="n">
        <v>0</v>
      </c>
      <c r="V28" s="28" t="n">
        <v>0</v>
      </c>
      <c r="W28" s="28" t="n">
        <v>0</v>
      </c>
      <c r="X28" s="28" t="n">
        <v>0</v>
      </c>
      <c r="Y28" s="95" t="n">
        <v>0</v>
      </c>
      <c r="Z28" s="7"/>
      <c r="AA28" s="95" t="n">
        <v>11418</v>
      </c>
      <c r="AB28" s="7"/>
      <c r="AC28" s="29" t="n">
        <v>0</v>
      </c>
      <c r="AD28" s="29" t="n">
        <v>0</v>
      </c>
      <c r="AE28" s="96" t="n">
        <v>0</v>
      </c>
      <c r="AF28" s="29" t="n">
        <v>11418</v>
      </c>
      <c r="AG28" s="97" t="n">
        <v>0</v>
      </c>
      <c r="AH28" s="96" t="n">
        <v>0</v>
      </c>
      <c r="AI28" s="97" t="n">
        <v>0</v>
      </c>
      <c r="AJ28" s="7"/>
      <c r="AK28" s="28" t="n">
        <v>0</v>
      </c>
      <c r="AL28" s="28" t="n">
        <v>11418</v>
      </c>
      <c r="AM28" s="28" t="n">
        <v>0</v>
      </c>
      <c r="AN28" s="94" t="n">
        <v>0</v>
      </c>
      <c r="AO28" s="28"/>
      <c r="AP28" s="69" t="n">
        <v>0</v>
      </c>
      <c r="AQ28" s="40" t="n">
        <v>1</v>
      </c>
      <c r="AR28" s="40" t="n">
        <v>0</v>
      </c>
      <c r="AS28" s="70" t="n">
        <v>0</v>
      </c>
      <c r="AT28" s="7"/>
    </row>
    <row r="29" customFormat="false" ht="12.75" hidden="false" customHeight="false" outlineLevel="0" collapsed="false">
      <c r="A29" s="31" t="s">
        <v>45</v>
      </c>
      <c r="B29" s="2" t="s">
        <v>46</v>
      </c>
      <c r="C29" s="7"/>
      <c r="D29" s="28" t="n">
        <v>3975</v>
      </c>
      <c r="E29" s="29" t="n">
        <f aca="false">D29-SUM(G29:Y29)</f>
        <v>0</v>
      </c>
      <c r="F29" s="7"/>
      <c r="G29" s="93" t="n">
        <v>0</v>
      </c>
      <c r="H29" s="28" t="n">
        <v>0</v>
      </c>
      <c r="I29" s="28" t="n">
        <v>0</v>
      </c>
      <c r="J29" s="94" t="n">
        <v>0</v>
      </c>
      <c r="K29" s="28" t="n">
        <v>3975</v>
      </c>
      <c r="L29" s="28" t="n">
        <v>0</v>
      </c>
      <c r="M29" s="28" t="n">
        <v>0</v>
      </c>
      <c r="N29" s="28" t="n">
        <v>0</v>
      </c>
      <c r="O29" s="28" t="n">
        <v>0</v>
      </c>
      <c r="P29" s="28" t="n">
        <v>0</v>
      </c>
      <c r="Q29" s="28" t="n">
        <v>0</v>
      </c>
      <c r="R29" s="28" t="n">
        <v>0</v>
      </c>
      <c r="S29" s="28" t="n">
        <v>0</v>
      </c>
      <c r="T29" s="28" t="n">
        <v>0</v>
      </c>
      <c r="U29" s="94" t="n">
        <v>0</v>
      </c>
      <c r="V29" s="28" t="n">
        <v>0</v>
      </c>
      <c r="W29" s="28" t="n">
        <v>0</v>
      </c>
      <c r="X29" s="28" t="n">
        <v>0</v>
      </c>
      <c r="Y29" s="95" t="n">
        <v>0</v>
      </c>
      <c r="Z29" s="7"/>
      <c r="AA29" s="95" t="n">
        <v>3975</v>
      </c>
      <c r="AB29" s="7"/>
      <c r="AC29" s="29" t="n">
        <v>0</v>
      </c>
      <c r="AD29" s="29" t="n">
        <v>0</v>
      </c>
      <c r="AE29" s="96" t="n">
        <v>0</v>
      </c>
      <c r="AF29" s="29" t="n">
        <v>3975</v>
      </c>
      <c r="AG29" s="97" t="n">
        <v>0</v>
      </c>
      <c r="AH29" s="96" t="n">
        <v>0</v>
      </c>
      <c r="AI29" s="97" t="n">
        <v>0</v>
      </c>
      <c r="AJ29" s="7"/>
      <c r="AK29" s="28" t="n">
        <v>0</v>
      </c>
      <c r="AL29" s="28" t="n">
        <v>3975</v>
      </c>
      <c r="AM29" s="28" t="n">
        <v>0</v>
      </c>
      <c r="AN29" s="94" t="n">
        <v>0</v>
      </c>
      <c r="AO29" s="28"/>
      <c r="AP29" s="69" t="n">
        <v>0</v>
      </c>
      <c r="AQ29" s="40" t="n">
        <v>1</v>
      </c>
      <c r="AR29" s="40" t="n">
        <v>0</v>
      </c>
      <c r="AS29" s="70" t="n">
        <v>0</v>
      </c>
      <c r="AT29" s="7"/>
    </row>
    <row r="30" customFormat="false" ht="12.75" hidden="false" customHeight="false" outlineLevel="0" collapsed="false">
      <c r="A30" s="31" t="s">
        <v>47</v>
      </c>
      <c r="B30" s="2" t="s">
        <v>46</v>
      </c>
      <c r="C30" s="7"/>
      <c r="D30" s="28" t="n">
        <v>11418</v>
      </c>
      <c r="E30" s="29" t="n">
        <f aca="false">D30-SUM(G30:Y30)</f>
        <v>0</v>
      </c>
      <c r="F30" s="7"/>
      <c r="G30" s="93" t="n">
        <v>0</v>
      </c>
      <c r="H30" s="28" t="n">
        <v>0</v>
      </c>
      <c r="I30" s="28" t="n">
        <v>0</v>
      </c>
      <c r="J30" s="94" t="n">
        <v>0</v>
      </c>
      <c r="K30" s="28" t="n">
        <v>11418</v>
      </c>
      <c r="L30" s="28" t="n">
        <v>0</v>
      </c>
      <c r="M30" s="28" t="n">
        <v>0</v>
      </c>
      <c r="N30" s="28" t="n">
        <v>0</v>
      </c>
      <c r="O30" s="28" t="n">
        <v>0</v>
      </c>
      <c r="P30" s="28" t="n">
        <v>0</v>
      </c>
      <c r="Q30" s="28" t="n">
        <v>0</v>
      </c>
      <c r="R30" s="28" t="n">
        <v>0</v>
      </c>
      <c r="S30" s="28" t="n">
        <v>0</v>
      </c>
      <c r="T30" s="28" t="n">
        <v>0</v>
      </c>
      <c r="U30" s="94" t="n">
        <v>0</v>
      </c>
      <c r="V30" s="28" t="n">
        <v>0</v>
      </c>
      <c r="W30" s="28" t="n">
        <v>0</v>
      </c>
      <c r="X30" s="28" t="n">
        <v>0</v>
      </c>
      <c r="Y30" s="95" t="n">
        <v>0</v>
      </c>
      <c r="Z30" s="7"/>
      <c r="AA30" s="95" t="n">
        <v>11418</v>
      </c>
      <c r="AB30" s="7"/>
      <c r="AC30" s="29" t="n">
        <v>0</v>
      </c>
      <c r="AD30" s="29" t="n">
        <v>0</v>
      </c>
      <c r="AE30" s="96" t="n">
        <v>0</v>
      </c>
      <c r="AF30" s="29" t="n">
        <v>11418</v>
      </c>
      <c r="AG30" s="97" t="n">
        <v>0</v>
      </c>
      <c r="AH30" s="96" t="n">
        <v>0</v>
      </c>
      <c r="AI30" s="97" t="n">
        <v>0</v>
      </c>
      <c r="AJ30" s="7"/>
      <c r="AK30" s="28" t="n">
        <v>0</v>
      </c>
      <c r="AL30" s="28" t="n">
        <v>11418</v>
      </c>
      <c r="AM30" s="28" t="n">
        <v>0</v>
      </c>
      <c r="AN30" s="94" t="n">
        <v>0</v>
      </c>
      <c r="AO30" s="28"/>
      <c r="AP30" s="69" t="n">
        <v>0</v>
      </c>
      <c r="AQ30" s="40" t="n">
        <v>1</v>
      </c>
      <c r="AR30" s="40" t="n">
        <v>0</v>
      </c>
      <c r="AS30" s="70" t="n">
        <v>0</v>
      </c>
      <c r="AT30" s="7"/>
    </row>
    <row r="31" customFormat="false" ht="12.75" hidden="false" customHeight="false" outlineLevel="0" collapsed="false">
      <c r="A31" s="31" t="s">
        <v>48</v>
      </c>
      <c r="B31" s="2" t="s">
        <v>46</v>
      </c>
      <c r="C31" s="7"/>
      <c r="D31" s="28" t="n">
        <v>3413</v>
      </c>
      <c r="E31" s="29" t="n">
        <f aca="false">D31-SUM(G31:Y31)</f>
        <v>0</v>
      </c>
      <c r="F31" s="7"/>
      <c r="G31" s="93" t="n">
        <v>1623</v>
      </c>
      <c r="H31" s="28" t="n">
        <v>0</v>
      </c>
      <c r="I31" s="28" t="n">
        <v>0</v>
      </c>
      <c r="J31" s="94" t="n">
        <v>0</v>
      </c>
      <c r="K31" s="28" t="n">
        <v>1790</v>
      </c>
      <c r="L31" s="28" t="n">
        <v>0</v>
      </c>
      <c r="M31" s="28" t="n">
        <v>0</v>
      </c>
      <c r="N31" s="28" t="n">
        <v>0</v>
      </c>
      <c r="O31" s="28" t="n">
        <v>0</v>
      </c>
      <c r="P31" s="28" t="n">
        <v>0</v>
      </c>
      <c r="Q31" s="28" t="n">
        <v>0</v>
      </c>
      <c r="R31" s="28" t="n">
        <v>0</v>
      </c>
      <c r="S31" s="28" t="n">
        <v>0</v>
      </c>
      <c r="T31" s="28" t="n">
        <v>0</v>
      </c>
      <c r="U31" s="94" t="n">
        <v>0</v>
      </c>
      <c r="V31" s="28" t="n">
        <v>0</v>
      </c>
      <c r="W31" s="28" t="n">
        <v>0</v>
      </c>
      <c r="X31" s="28" t="n">
        <v>0</v>
      </c>
      <c r="Y31" s="95" t="n">
        <v>0</v>
      </c>
      <c r="Z31" s="7"/>
      <c r="AA31" s="95" t="n">
        <v>3413</v>
      </c>
      <c r="AB31" s="7"/>
      <c r="AC31" s="29" t="n">
        <v>0</v>
      </c>
      <c r="AD31" s="29" t="n">
        <v>1623</v>
      </c>
      <c r="AE31" s="96" t="n">
        <v>0</v>
      </c>
      <c r="AF31" s="29" t="n">
        <v>1790</v>
      </c>
      <c r="AG31" s="97" t="n">
        <v>0</v>
      </c>
      <c r="AH31" s="96" t="n">
        <v>0</v>
      </c>
      <c r="AI31" s="97" t="n">
        <v>0</v>
      </c>
      <c r="AJ31" s="7"/>
      <c r="AK31" s="28" t="n">
        <v>1623</v>
      </c>
      <c r="AL31" s="28" t="n">
        <v>1790</v>
      </c>
      <c r="AM31" s="28" t="n">
        <v>0</v>
      </c>
      <c r="AN31" s="94" t="n">
        <v>0</v>
      </c>
      <c r="AO31" s="28"/>
      <c r="AP31" s="69" t="n">
        <v>0.475534720187518</v>
      </c>
      <c r="AQ31" s="40" t="n">
        <v>0.524465279812482</v>
      </c>
      <c r="AR31" s="40" t="n">
        <v>0</v>
      </c>
      <c r="AS31" s="70" t="n">
        <v>0</v>
      </c>
      <c r="AT31" s="7"/>
    </row>
    <row r="32" customFormat="false" ht="12.75" hidden="false" customHeight="false" outlineLevel="0" collapsed="false">
      <c r="A32" s="31" t="s">
        <v>49</v>
      </c>
      <c r="B32" s="2" t="s">
        <v>50</v>
      </c>
      <c r="C32" s="7"/>
      <c r="D32" s="28" t="n">
        <v>9580</v>
      </c>
      <c r="E32" s="29" t="n">
        <f aca="false">D32-SUM(G32:Y32)</f>
        <v>3063</v>
      </c>
      <c r="F32" s="7"/>
      <c r="G32" s="93" t="n">
        <v>17</v>
      </c>
      <c r="H32" s="28" t="n">
        <v>325</v>
      </c>
      <c r="I32" s="28" t="n">
        <v>4555</v>
      </c>
      <c r="J32" s="94" t="n">
        <v>3</v>
      </c>
      <c r="K32" s="28" t="n">
        <v>0</v>
      </c>
      <c r="L32" s="28" t="n">
        <v>0</v>
      </c>
      <c r="M32" s="28" t="n">
        <v>0</v>
      </c>
      <c r="N32" s="28" t="n">
        <v>0</v>
      </c>
      <c r="O32" s="28" t="n">
        <v>0</v>
      </c>
      <c r="P32" s="28" t="n">
        <v>0</v>
      </c>
      <c r="Q32" s="28" t="n">
        <v>0</v>
      </c>
      <c r="R32" s="28" t="n">
        <v>0</v>
      </c>
      <c r="S32" s="28" t="n">
        <v>446</v>
      </c>
      <c r="T32" s="28" t="n">
        <v>0</v>
      </c>
      <c r="U32" s="94" t="n">
        <v>1171</v>
      </c>
      <c r="V32" s="28" t="n">
        <v>0</v>
      </c>
      <c r="W32" s="28" t="n">
        <v>0</v>
      </c>
      <c r="X32" s="28" t="n">
        <v>0</v>
      </c>
      <c r="Y32" s="95" t="n">
        <v>0</v>
      </c>
      <c r="Z32" s="7"/>
      <c r="AA32" s="95" t="n">
        <v>6517</v>
      </c>
      <c r="AB32" s="7"/>
      <c r="AC32" s="29" t="n">
        <v>4880</v>
      </c>
      <c r="AD32" s="29" t="n">
        <v>20</v>
      </c>
      <c r="AE32" s="96" t="n">
        <v>0</v>
      </c>
      <c r="AF32" s="29" t="n">
        <v>446</v>
      </c>
      <c r="AG32" s="97" t="n">
        <v>1171</v>
      </c>
      <c r="AH32" s="96" t="n">
        <v>0</v>
      </c>
      <c r="AI32" s="97" t="n">
        <v>0</v>
      </c>
      <c r="AJ32" s="7"/>
      <c r="AK32" s="28" t="n">
        <v>4900</v>
      </c>
      <c r="AL32" s="28" t="n">
        <v>1617</v>
      </c>
      <c r="AM32" s="28" t="n">
        <v>0</v>
      </c>
      <c r="AN32" s="94" t="n">
        <v>0</v>
      </c>
      <c r="AO32" s="28"/>
      <c r="AP32" s="69" t="n">
        <v>0.511482254697286</v>
      </c>
      <c r="AQ32" s="40" t="n">
        <v>0.168789144050104</v>
      </c>
      <c r="AR32" s="40" t="n">
        <v>0</v>
      </c>
      <c r="AS32" s="70" t="n">
        <v>0</v>
      </c>
      <c r="AT32" s="7"/>
    </row>
    <row r="33" customFormat="false" ht="12.75" hidden="false" customHeight="false" outlineLevel="0" collapsed="false">
      <c r="A33" s="31" t="s">
        <v>51</v>
      </c>
      <c r="B33" s="2" t="s">
        <v>50</v>
      </c>
      <c r="C33" s="7"/>
      <c r="D33" s="28" t="n">
        <v>15995</v>
      </c>
      <c r="E33" s="29" t="n">
        <f aca="false">D33-SUM(G33:Y33)</f>
        <v>0</v>
      </c>
      <c r="F33" s="7"/>
      <c r="G33" s="93" t="n">
        <v>0</v>
      </c>
      <c r="H33" s="28" t="n">
        <v>0</v>
      </c>
      <c r="I33" s="28" t="n">
        <v>0</v>
      </c>
      <c r="J33" s="94" t="n">
        <v>0</v>
      </c>
      <c r="K33" s="28" t="n">
        <v>0</v>
      </c>
      <c r="L33" s="28" t="n">
        <v>0</v>
      </c>
      <c r="M33" s="28" t="n">
        <v>0</v>
      </c>
      <c r="N33" s="28" t="n">
        <v>0</v>
      </c>
      <c r="O33" s="28" t="n">
        <v>0</v>
      </c>
      <c r="P33" s="28" t="n">
        <v>0</v>
      </c>
      <c r="Q33" s="28" t="n">
        <v>0</v>
      </c>
      <c r="R33" s="28" t="n">
        <v>0</v>
      </c>
      <c r="S33" s="28" t="n">
        <v>15995</v>
      </c>
      <c r="T33" s="28" t="n">
        <v>0</v>
      </c>
      <c r="U33" s="94" t="n">
        <v>0</v>
      </c>
      <c r="V33" s="28" t="n">
        <v>0</v>
      </c>
      <c r="W33" s="28" t="n">
        <v>0</v>
      </c>
      <c r="X33" s="28" t="n">
        <v>0</v>
      </c>
      <c r="Y33" s="95" t="n">
        <v>0</v>
      </c>
      <c r="Z33" s="7"/>
      <c r="AA33" s="95" t="n">
        <v>15995</v>
      </c>
      <c r="AB33" s="7"/>
      <c r="AC33" s="29" t="n">
        <v>0</v>
      </c>
      <c r="AD33" s="29" t="n">
        <v>0</v>
      </c>
      <c r="AE33" s="96" t="n">
        <v>0</v>
      </c>
      <c r="AF33" s="29" t="n">
        <v>15995</v>
      </c>
      <c r="AG33" s="97" t="n">
        <v>0</v>
      </c>
      <c r="AH33" s="96" t="n">
        <v>0</v>
      </c>
      <c r="AI33" s="97" t="n">
        <v>0</v>
      </c>
      <c r="AJ33" s="7"/>
      <c r="AK33" s="28" t="n">
        <v>0</v>
      </c>
      <c r="AL33" s="28" t="n">
        <v>15995</v>
      </c>
      <c r="AM33" s="28" t="n">
        <v>0</v>
      </c>
      <c r="AN33" s="94" t="n">
        <v>0</v>
      </c>
      <c r="AO33" s="28"/>
      <c r="AP33" s="69" t="n">
        <v>0</v>
      </c>
      <c r="AQ33" s="40" t="n">
        <v>1</v>
      </c>
      <c r="AR33" s="40" t="n">
        <v>0</v>
      </c>
      <c r="AS33" s="70" t="n">
        <v>0</v>
      </c>
      <c r="AT33" s="7"/>
    </row>
    <row r="34" customFormat="false" ht="12.75" hidden="false" customHeight="false" outlineLevel="0" collapsed="false">
      <c r="A34" s="31" t="s">
        <v>52</v>
      </c>
      <c r="B34" s="2" t="s">
        <v>50</v>
      </c>
      <c r="C34" s="7"/>
      <c r="D34" s="28" t="n">
        <v>3413</v>
      </c>
      <c r="E34" s="29" t="n">
        <f aca="false">D34-SUM(G34:Y34)</f>
        <v>1092</v>
      </c>
      <c r="F34" s="7"/>
      <c r="G34" s="93" t="n">
        <v>6</v>
      </c>
      <c r="H34" s="28" t="n">
        <v>116</v>
      </c>
      <c r="I34" s="28" t="n">
        <v>1623</v>
      </c>
      <c r="J34" s="94" t="n">
        <v>1</v>
      </c>
      <c r="K34" s="28" t="n">
        <v>0</v>
      </c>
      <c r="L34" s="28" t="n">
        <v>0</v>
      </c>
      <c r="M34" s="28" t="n">
        <v>0</v>
      </c>
      <c r="N34" s="28" t="n">
        <v>0</v>
      </c>
      <c r="O34" s="28" t="n">
        <v>0</v>
      </c>
      <c r="P34" s="28" t="n">
        <v>0</v>
      </c>
      <c r="Q34" s="28" t="n">
        <v>0</v>
      </c>
      <c r="R34" s="28" t="n">
        <v>0</v>
      </c>
      <c r="S34" s="28" t="n">
        <v>158</v>
      </c>
      <c r="T34" s="28" t="n">
        <v>0</v>
      </c>
      <c r="U34" s="94" t="n">
        <v>417</v>
      </c>
      <c r="V34" s="28" t="n">
        <v>0</v>
      </c>
      <c r="W34" s="28" t="n">
        <v>0</v>
      </c>
      <c r="X34" s="28" t="n">
        <v>0</v>
      </c>
      <c r="Y34" s="95" t="n">
        <v>0</v>
      </c>
      <c r="Z34" s="7"/>
      <c r="AA34" s="95" t="n">
        <v>2321</v>
      </c>
      <c r="AB34" s="7"/>
      <c r="AC34" s="29" t="n">
        <v>1739</v>
      </c>
      <c r="AD34" s="29" t="n">
        <v>7</v>
      </c>
      <c r="AE34" s="96" t="n">
        <v>0</v>
      </c>
      <c r="AF34" s="29" t="n">
        <v>158</v>
      </c>
      <c r="AG34" s="97" t="n">
        <v>417</v>
      </c>
      <c r="AH34" s="96" t="n">
        <v>0</v>
      </c>
      <c r="AI34" s="97" t="n">
        <v>0</v>
      </c>
      <c r="AJ34" s="7"/>
      <c r="AK34" s="28" t="n">
        <v>1746</v>
      </c>
      <c r="AL34" s="28" t="n">
        <v>575</v>
      </c>
      <c r="AM34" s="28" t="n">
        <v>0</v>
      </c>
      <c r="AN34" s="94" t="n">
        <v>0</v>
      </c>
      <c r="AO34" s="28"/>
      <c r="AP34" s="69" t="n">
        <v>0.511573395839437</v>
      </c>
      <c r="AQ34" s="40" t="n">
        <v>0.168473483738646</v>
      </c>
      <c r="AR34" s="40" t="n">
        <v>0</v>
      </c>
      <c r="AS34" s="70" t="n">
        <v>0</v>
      </c>
      <c r="AT34" s="7"/>
    </row>
    <row r="35" customFormat="false" ht="12.75" hidden="false" customHeight="false" outlineLevel="0" collapsed="false">
      <c r="A35" s="31" t="s">
        <v>53</v>
      </c>
      <c r="B35" s="2" t="s">
        <v>54</v>
      </c>
      <c r="C35" s="7"/>
      <c r="D35" s="28" t="n">
        <v>3975</v>
      </c>
      <c r="E35" s="29" t="n">
        <f aca="false">D35-SUM(G35:Y35)</f>
        <v>0</v>
      </c>
      <c r="F35" s="7"/>
      <c r="G35" s="93" t="n">
        <v>0</v>
      </c>
      <c r="H35" s="28" t="n">
        <v>0</v>
      </c>
      <c r="I35" s="28" t="n">
        <v>0</v>
      </c>
      <c r="J35" s="94" t="n">
        <v>0</v>
      </c>
      <c r="K35" s="28" t="n">
        <v>0</v>
      </c>
      <c r="L35" s="28" t="n">
        <v>0</v>
      </c>
      <c r="M35" s="28" t="n">
        <v>0</v>
      </c>
      <c r="N35" s="28" t="n">
        <v>0</v>
      </c>
      <c r="O35" s="28" t="n">
        <v>0</v>
      </c>
      <c r="P35" s="28" t="n">
        <v>0</v>
      </c>
      <c r="Q35" s="28" t="n">
        <v>0</v>
      </c>
      <c r="R35" s="28" t="n">
        <v>0</v>
      </c>
      <c r="S35" s="28" t="n">
        <v>0</v>
      </c>
      <c r="T35" s="28" t="n">
        <v>0</v>
      </c>
      <c r="U35" s="94" t="n">
        <v>3975</v>
      </c>
      <c r="V35" s="28" t="n">
        <v>0</v>
      </c>
      <c r="W35" s="28" t="n">
        <v>0</v>
      </c>
      <c r="X35" s="28" t="n">
        <v>0</v>
      </c>
      <c r="Y35" s="95" t="n">
        <v>0</v>
      </c>
      <c r="Z35" s="7"/>
      <c r="AA35" s="95" t="n">
        <v>3975</v>
      </c>
      <c r="AB35" s="7"/>
      <c r="AC35" s="29" t="n">
        <v>0</v>
      </c>
      <c r="AD35" s="29" t="n">
        <v>0</v>
      </c>
      <c r="AE35" s="96" t="n">
        <v>0</v>
      </c>
      <c r="AF35" s="29" t="n">
        <v>0</v>
      </c>
      <c r="AG35" s="97" t="n">
        <v>3975</v>
      </c>
      <c r="AH35" s="96" t="n">
        <v>0</v>
      </c>
      <c r="AI35" s="97" t="n">
        <v>0</v>
      </c>
      <c r="AJ35" s="7"/>
      <c r="AK35" s="28" t="n">
        <v>0</v>
      </c>
      <c r="AL35" s="28" t="n">
        <v>3975</v>
      </c>
      <c r="AM35" s="28" t="n">
        <v>0</v>
      </c>
      <c r="AN35" s="94" t="n">
        <v>0</v>
      </c>
      <c r="AO35" s="28"/>
      <c r="AP35" s="69" t="n">
        <v>0</v>
      </c>
      <c r="AQ35" s="40" t="n">
        <v>1</v>
      </c>
      <c r="AR35" s="40" t="n">
        <v>0</v>
      </c>
      <c r="AS35" s="70" t="n">
        <v>0</v>
      </c>
      <c r="AT35" s="7"/>
    </row>
    <row r="36" customFormat="false" ht="12.75" hidden="false" customHeight="false" outlineLevel="0" collapsed="false">
      <c r="A36" s="31" t="s">
        <v>55</v>
      </c>
      <c r="B36" s="2" t="s">
        <v>54</v>
      </c>
      <c r="C36" s="7"/>
      <c r="D36" s="28" t="n">
        <v>3033</v>
      </c>
      <c r="E36" s="29" t="n">
        <f aca="false">D36-SUM(G36:Y36)</f>
        <v>785</v>
      </c>
      <c r="F36" s="7"/>
      <c r="G36" s="93" t="n">
        <v>1442</v>
      </c>
      <c r="H36" s="28" t="n">
        <v>1</v>
      </c>
      <c r="I36" s="28" t="n">
        <v>65</v>
      </c>
      <c r="J36" s="94" t="n">
        <v>6</v>
      </c>
      <c r="K36" s="28" t="n">
        <v>0</v>
      </c>
      <c r="L36" s="28" t="n">
        <v>0</v>
      </c>
      <c r="M36" s="28" t="n">
        <v>0</v>
      </c>
      <c r="N36" s="28" t="n">
        <v>0</v>
      </c>
      <c r="O36" s="28" t="n">
        <v>0</v>
      </c>
      <c r="P36" s="28" t="n">
        <v>0</v>
      </c>
      <c r="Q36" s="28" t="n">
        <v>0</v>
      </c>
      <c r="R36" s="28" t="n">
        <v>0</v>
      </c>
      <c r="S36" s="28" t="n">
        <v>0</v>
      </c>
      <c r="T36" s="28" t="n">
        <v>0</v>
      </c>
      <c r="U36" s="94" t="n">
        <v>734</v>
      </c>
      <c r="V36" s="28" t="n">
        <v>0</v>
      </c>
      <c r="W36" s="28" t="n">
        <v>0</v>
      </c>
      <c r="X36" s="28" t="n">
        <v>0</v>
      </c>
      <c r="Y36" s="95" t="n">
        <v>0</v>
      </c>
      <c r="Z36" s="7"/>
      <c r="AA36" s="95" t="n">
        <v>2248</v>
      </c>
      <c r="AB36" s="7"/>
      <c r="AC36" s="29" t="n">
        <v>66</v>
      </c>
      <c r="AD36" s="29" t="n">
        <v>1448</v>
      </c>
      <c r="AE36" s="96" t="n">
        <v>0</v>
      </c>
      <c r="AF36" s="29" t="n">
        <v>0</v>
      </c>
      <c r="AG36" s="97" t="n">
        <v>734</v>
      </c>
      <c r="AH36" s="96" t="n">
        <v>0</v>
      </c>
      <c r="AI36" s="97" t="n">
        <v>0</v>
      </c>
      <c r="AJ36" s="7"/>
      <c r="AK36" s="28" t="n">
        <v>1514</v>
      </c>
      <c r="AL36" s="28" t="n">
        <v>734</v>
      </c>
      <c r="AM36" s="28" t="n">
        <v>0</v>
      </c>
      <c r="AN36" s="94" t="n">
        <v>0</v>
      </c>
      <c r="AO36" s="28"/>
      <c r="AP36" s="69" t="n">
        <v>0.499175733597099</v>
      </c>
      <c r="AQ36" s="40" t="n">
        <v>0.242004615891856</v>
      </c>
      <c r="AR36" s="40" t="n">
        <v>0</v>
      </c>
      <c r="AS36" s="70" t="n">
        <v>0</v>
      </c>
      <c r="AT36" s="7"/>
    </row>
    <row r="37" customFormat="false" ht="12.75" hidden="false" customHeight="false" outlineLevel="0" collapsed="false">
      <c r="A37" s="31" t="s">
        <v>56</v>
      </c>
      <c r="B37" s="2" t="s">
        <v>57</v>
      </c>
      <c r="C37" s="7"/>
      <c r="D37" s="28" t="n">
        <v>84909</v>
      </c>
      <c r="E37" s="29" t="n">
        <f aca="false">D37-SUM(G37:Y37)</f>
        <v>23763</v>
      </c>
      <c r="F37" s="7"/>
      <c r="G37" s="93" t="n">
        <v>36637</v>
      </c>
      <c r="H37" s="28" t="n">
        <v>31</v>
      </c>
      <c r="I37" s="28" t="n">
        <v>2003</v>
      </c>
      <c r="J37" s="94" t="n">
        <v>118</v>
      </c>
      <c r="K37" s="28" t="n">
        <v>0</v>
      </c>
      <c r="L37" s="28" t="n">
        <v>0</v>
      </c>
      <c r="M37" s="28" t="n">
        <v>0</v>
      </c>
      <c r="N37" s="28" t="n">
        <v>0</v>
      </c>
      <c r="O37" s="28" t="n">
        <v>0</v>
      </c>
      <c r="P37" s="28" t="n">
        <v>0</v>
      </c>
      <c r="Q37" s="28" t="n">
        <v>0</v>
      </c>
      <c r="R37" s="28" t="n">
        <v>0</v>
      </c>
      <c r="S37" s="28" t="n">
        <v>0</v>
      </c>
      <c r="T37" s="28" t="n">
        <v>0</v>
      </c>
      <c r="U37" s="94" t="n">
        <v>22357</v>
      </c>
      <c r="V37" s="28" t="n">
        <v>0</v>
      </c>
      <c r="W37" s="28" t="n">
        <v>0</v>
      </c>
      <c r="X37" s="28" t="n">
        <v>0</v>
      </c>
      <c r="Y37" s="95" t="n">
        <v>0</v>
      </c>
      <c r="Z37" s="7"/>
      <c r="AA37" s="95" t="n">
        <v>61146</v>
      </c>
      <c r="AB37" s="7"/>
      <c r="AC37" s="29" t="n">
        <v>2034</v>
      </c>
      <c r="AD37" s="29" t="n">
        <v>36755</v>
      </c>
      <c r="AE37" s="96" t="n">
        <v>0</v>
      </c>
      <c r="AF37" s="29" t="n">
        <v>0</v>
      </c>
      <c r="AG37" s="97" t="n">
        <v>22357</v>
      </c>
      <c r="AH37" s="96" t="n">
        <v>0</v>
      </c>
      <c r="AI37" s="97" t="n">
        <v>0</v>
      </c>
      <c r="AJ37" s="7"/>
      <c r="AK37" s="28" t="n">
        <v>38789</v>
      </c>
      <c r="AL37" s="28" t="n">
        <v>22357</v>
      </c>
      <c r="AM37" s="28" t="n">
        <v>0</v>
      </c>
      <c r="AN37" s="94" t="n">
        <v>0</v>
      </c>
      <c r="AO37" s="28"/>
      <c r="AP37" s="69" t="n">
        <v>0.456830253565582</v>
      </c>
      <c r="AQ37" s="40" t="n">
        <v>0.263305421097881</v>
      </c>
      <c r="AR37" s="40" t="n">
        <v>0</v>
      </c>
      <c r="AS37" s="70" t="n">
        <v>0</v>
      </c>
      <c r="AT37" s="7"/>
    </row>
    <row r="38" customFormat="false" ht="12.75" hidden="false" customHeight="false" outlineLevel="0" collapsed="false">
      <c r="A38" s="31" t="s">
        <v>58</v>
      </c>
      <c r="B38" s="2" t="s">
        <v>57</v>
      </c>
      <c r="C38" s="7"/>
      <c r="D38" s="28" t="n">
        <v>14349</v>
      </c>
      <c r="E38" s="29" t="n">
        <f aca="false">D38-SUM(G38:Y38)</f>
        <v>3652</v>
      </c>
      <c r="F38" s="7"/>
      <c r="G38" s="93" t="n">
        <v>3253</v>
      </c>
      <c r="H38" s="28" t="n">
        <v>5</v>
      </c>
      <c r="I38" s="28" t="n">
        <v>3979</v>
      </c>
      <c r="J38" s="94" t="n">
        <v>27</v>
      </c>
      <c r="K38" s="28" t="n">
        <v>0</v>
      </c>
      <c r="L38" s="28" t="n">
        <v>0</v>
      </c>
      <c r="M38" s="28" t="n">
        <v>0</v>
      </c>
      <c r="N38" s="28" t="n">
        <v>0</v>
      </c>
      <c r="O38" s="28" t="n">
        <v>0</v>
      </c>
      <c r="P38" s="28" t="n">
        <v>0</v>
      </c>
      <c r="Q38" s="28" t="n">
        <v>0</v>
      </c>
      <c r="R38" s="28" t="n">
        <v>0</v>
      </c>
      <c r="S38" s="28" t="n">
        <v>0</v>
      </c>
      <c r="T38" s="28" t="n">
        <v>0</v>
      </c>
      <c r="U38" s="94" t="n">
        <v>3433</v>
      </c>
      <c r="V38" s="28" t="n">
        <v>0</v>
      </c>
      <c r="W38" s="28" t="n">
        <v>0</v>
      </c>
      <c r="X38" s="28" t="n">
        <v>0</v>
      </c>
      <c r="Y38" s="95" t="n">
        <v>0</v>
      </c>
      <c r="Z38" s="7"/>
      <c r="AA38" s="95" t="n">
        <v>10697</v>
      </c>
      <c r="AB38" s="7"/>
      <c r="AC38" s="29" t="n">
        <v>3984</v>
      </c>
      <c r="AD38" s="29" t="n">
        <v>3280</v>
      </c>
      <c r="AE38" s="96" t="n">
        <v>0</v>
      </c>
      <c r="AF38" s="29" t="n">
        <v>0</v>
      </c>
      <c r="AG38" s="97" t="n">
        <v>3433</v>
      </c>
      <c r="AH38" s="96" t="n">
        <v>0</v>
      </c>
      <c r="AI38" s="97" t="n">
        <v>0</v>
      </c>
      <c r="AJ38" s="7"/>
      <c r="AK38" s="28" t="n">
        <v>7264</v>
      </c>
      <c r="AL38" s="28" t="n">
        <v>3433</v>
      </c>
      <c r="AM38" s="28" t="n">
        <v>0</v>
      </c>
      <c r="AN38" s="94" t="n">
        <v>0</v>
      </c>
      <c r="AO38" s="28"/>
      <c r="AP38" s="69" t="n">
        <v>0.506237368457732</v>
      </c>
      <c r="AQ38" s="40" t="n">
        <v>0.239250121959718</v>
      </c>
      <c r="AR38" s="40" t="n">
        <v>0</v>
      </c>
      <c r="AS38" s="70" t="n">
        <v>0</v>
      </c>
      <c r="AT38" s="7"/>
    </row>
    <row r="39" customFormat="false" ht="12.75" hidden="false" customHeight="false" outlineLevel="0" collapsed="false">
      <c r="A39" s="31" t="s">
        <v>59</v>
      </c>
      <c r="B39" s="2" t="s">
        <v>57</v>
      </c>
      <c r="C39" s="7"/>
      <c r="D39" s="28" t="n">
        <v>38321</v>
      </c>
      <c r="E39" s="29" t="n">
        <f aca="false">D39-SUM(G39:Y39)</f>
        <v>9853</v>
      </c>
      <c r="F39" s="7"/>
      <c r="G39" s="93" t="n">
        <v>16089</v>
      </c>
      <c r="H39" s="28" t="n">
        <v>13</v>
      </c>
      <c r="I39" s="28" t="n">
        <v>3026</v>
      </c>
      <c r="J39" s="94" t="n">
        <v>74</v>
      </c>
      <c r="K39" s="28" t="n">
        <v>0</v>
      </c>
      <c r="L39" s="28" t="n">
        <v>0</v>
      </c>
      <c r="M39" s="28" t="n">
        <v>0</v>
      </c>
      <c r="N39" s="28" t="n">
        <v>0</v>
      </c>
      <c r="O39" s="28" t="n">
        <v>0</v>
      </c>
      <c r="P39" s="28" t="n">
        <v>0</v>
      </c>
      <c r="Q39" s="28" t="n">
        <v>0</v>
      </c>
      <c r="R39" s="28" t="n">
        <v>0</v>
      </c>
      <c r="S39" s="28" t="n">
        <v>0</v>
      </c>
      <c r="T39" s="28" t="n">
        <v>0</v>
      </c>
      <c r="U39" s="94" t="n">
        <v>9266</v>
      </c>
      <c r="V39" s="28" t="n">
        <v>0</v>
      </c>
      <c r="W39" s="28" t="n">
        <v>0</v>
      </c>
      <c r="X39" s="28" t="n">
        <v>0</v>
      </c>
      <c r="Y39" s="95" t="n">
        <v>0</v>
      </c>
      <c r="Z39" s="7"/>
      <c r="AA39" s="95" t="n">
        <v>28468</v>
      </c>
      <c r="AB39" s="7"/>
      <c r="AC39" s="29" t="n">
        <v>3039</v>
      </c>
      <c r="AD39" s="29" t="n">
        <v>16163</v>
      </c>
      <c r="AE39" s="96" t="n">
        <v>0</v>
      </c>
      <c r="AF39" s="29" t="n">
        <v>0</v>
      </c>
      <c r="AG39" s="97" t="n">
        <v>9266</v>
      </c>
      <c r="AH39" s="96" t="n">
        <v>0</v>
      </c>
      <c r="AI39" s="97" t="n">
        <v>0</v>
      </c>
      <c r="AJ39" s="7"/>
      <c r="AK39" s="28" t="n">
        <v>19202</v>
      </c>
      <c r="AL39" s="28" t="n">
        <v>9266</v>
      </c>
      <c r="AM39" s="28" t="n">
        <v>0</v>
      </c>
      <c r="AN39" s="94" t="n">
        <v>0</v>
      </c>
      <c r="AO39" s="28"/>
      <c r="AP39" s="69" t="n">
        <v>0.501082957125336</v>
      </c>
      <c r="AQ39" s="40" t="n">
        <v>0.241799535502727</v>
      </c>
      <c r="AR39" s="40" t="n">
        <v>0</v>
      </c>
      <c r="AS39" s="70" t="n">
        <v>0</v>
      </c>
      <c r="AT39" s="7"/>
    </row>
    <row r="40" customFormat="false" ht="12.75" hidden="false" customHeight="false" outlineLevel="0" collapsed="false">
      <c r="A40" s="31" t="s">
        <v>60</v>
      </c>
      <c r="B40" s="2" t="s">
        <v>57</v>
      </c>
      <c r="C40" s="7"/>
      <c r="D40" s="28" t="n">
        <v>49631</v>
      </c>
      <c r="E40" s="29" t="n">
        <f aca="false">D40-SUM(G40:Y40)</f>
        <v>12799</v>
      </c>
      <c r="F40" s="7"/>
      <c r="G40" s="93" t="n">
        <v>23600</v>
      </c>
      <c r="H40" s="28" t="n">
        <v>16</v>
      </c>
      <c r="I40" s="28" t="n">
        <v>1080</v>
      </c>
      <c r="J40" s="94" t="n">
        <v>97</v>
      </c>
      <c r="K40" s="28" t="n">
        <v>0</v>
      </c>
      <c r="L40" s="28" t="n">
        <v>0</v>
      </c>
      <c r="M40" s="28" t="n">
        <v>0</v>
      </c>
      <c r="N40" s="28" t="n">
        <v>0</v>
      </c>
      <c r="O40" s="28" t="n">
        <v>0</v>
      </c>
      <c r="P40" s="28" t="n">
        <v>0</v>
      </c>
      <c r="Q40" s="28" t="n">
        <v>0</v>
      </c>
      <c r="R40" s="28" t="n">
        <v>0</v>
      </c>
      <c r="S40" s="28" t="n">
        <v>0</v>
      </c>
      <c r="T40" s="28" t="n">
        <v>0</v>
      </c>
      <c r="U40" s="94" t="n">
        <v>12039</v>
      </c>
      <c r="V40" s="28" t="n">
        <v>0</v>
      </c>
      <c r="W40" s="28" t="n">
        <v>0</v>
      </c>
      <c r="X40" s="28" t="n">
        <v>0</v>
      </c>
      <c r="Y40" s="95" t="n">
        <v>0</v>
      </c>
      <c r="Z40" s="7"/>
      <c r="AA40" s="95" t="n">
        <v>36832</v>
      </c>
      <c r="AB40" s="7"/>
      <c r="AC40" s="29" t="n">
        <v>1096</v>
      </c>
      <c r="AD40" s="29" t="n">
        <v>23697</v>
      </c>
      <c r="AE40" s="96" t="n">
        <v>0</v>
      </c>
      <c r="AF40" s="29" t="n">
        <v>0</v>
      </c>
      <c r="AG40" s="97" t="n">
        <v>12039</v>
      </c>
      <c r="AH40" s="96" t="n">
        <v>0</v>
      </c>
      <c r="AI40" s="97" t="n">
        <v>0</v>
      </c>
      <c r="AJ40" s="7"/>
      <c r="AK40" s="28" t="n">
        <v>24793</v>
      </c>
      <c r="AL40" s="28" t="n">
        <v>12039</v>
      </c>
      <c r="AM40" s="28" t="n">
        <v>0</v>
      </c>
      <c r="AN40" s="94" t="n">
        <v>0</v>
      </c>
      <c r="AO40" s="28"/>
      <c r="AP40" s="69" t="n">
        <v>0.499546654308799</v>
      </c>
      <c r="AQ40" s="40" t="n">
        <v>0.242570167838649</v>
      </c>
      <c r="AR40" s="40" t="n">
        <v>0</v>
      </c>
      <c r="AS40" s="70" t="n">
        <v>0</v>
      </c>
      <c r="AT40" s="7"/>
    </row>
    <row r="41" customFormat="false" ht="12.75" hidden="false" customHeight="false" outlineLevel="0" collapsed="false">
      <c r="A41" s="31" t="s">
        <v>61</v>
      </c>
      <c r="B41" s="2" t="s">
        <v>62</v>
      </c>
      <c r="C41" s="7"/>
      <c r="D41" s="28" t="n">
        <v>23033</v>
      </c>
      <c r="E41" s="29" t="n">
        <f aca="false">D41-SUM(G41:Y41)</f>
        <v>5942</v>
      </c>
      <c r="F41" s="7"/>
      <c r="G41" s="93" t="n">
        <v>10952</v>
      </c>
      <c r="H41" s="28" t="n">
        <v>44</v>
      </c>
      <c r="I41" s="28" t="n">
        <v>501</v>
      </c>
      <c r="J41" s="94" t="n">
        <v>8</v>
      </c>
      <c r="K41" s="28" t="n">
        <v>0</v>
      </c>
      <c r="L41" s="28" t="n">
        <v>0</v>
      </c>
      <c r="M41" s="28" t="n">
        <v>0</v>
      </c>
      <c r="N41" s="28" t="n">
        <v>0</v>
      </c>
      <c r="O41" s="28" t="n">
        <v>0</v>
      </c>
      <c r="P41" s="28" t="n">
        <v>0</v>
      </c>
      <c r="Q41" s="28" t="n">
        <v>0</v>
      </c>
      <c r="R41" s="28" t="n">
        <v>0</v>
      </c>
      <c r="S41" s="28" t="n">
        <v>0</v>
      </c>
      <c r="T41" s="28" t="n">
        <v>0</v>
      </c>
      <c r="U41" s="94" t="n">
        <v>5586</v>
      </c>
      <c r="V41" s="28" t="n">
        <v>0</v>
      </c>
      <c r="W41" s="28" t="n">
        <v>0</v>
      </c>
      <c r="X41" s="28" t="n">
        <v>0</v>
      </c>
      <c r="Y41" s="95" t="n">
        <v>0</v>
      </c>
      <c r="Z41" s="7"/>
      <c r="AA41" s="95" t="n">
        <v>17091</v>
      </c>
      <c r="AB41" s="7"/>
      <c r="AC41" s="29" t="n">
        <v>545</v>
      </c>
      <c r="AD41" s="29" t="n">
        <v>10960</v>
      </c>
      <c r="AE41" s="96" t="n">
        <v>0</v>
      </c>
      <c r="AF41" s="29" t="n">
        <v>0</v>
      </c>
      <c r="AG41" s="97" t="n">
        <v>5586</v>
      </c>
      <c r="AH41" s="96" t="n">
        <v>0</v>
      </c>
      <c r="AI41" s="97" t="n">
        <v>0</v>
      </c>
      <c r="AJ41" s="7"/>
      <c r="AK41" s="28" t="n">
        <v>11505</v>
      </c>
      <c r="AL41" s="28" t="n">
        <v>5586</v>
      </c>
      <c r="AM41" s="28" t="n">
        <v>0</v>
      </c>
      <c r="AN41" s="94" t="n">
        <v>0</v>
      </c>
      <c r="AO41" s="28"/>
      <c r="AP41" s="69" t="n">
        <v>0.499500716363479</v>
      </c>
      <c r="AQ41" s="40" t="n">
        <v>0.242521599444276</v>
      </c>
      <c r="AR41" s="40" t="n">
        <v>0</v>
      </c>
      <c r="AS41" s="70" t="n">
        <v>0</v>
      </c>
      <c r="AT41" s="7"/>
    </row>
    <row r="42" customFormat="false" ht="12.75" hidden="false" customHeight="false" outlineLevel="0" collapsed="false">
      <c r="A42" s="31" t="s">
        <v>63</v>
      </c>
      <c r="B42" s="2" t="s">
        <v>62</v>
      </c>
      <c r="C42" s="7"/>
      <c r="D42" s="28" t="n">
        <v>13795</v>
      </c>
      <c r="E42" s="29" t="n">
        <f aca="false">D42-SUM(G42:Y42)</f>
        <v>3561</v>
      </c>
      <c r="F42" s="7"/>
      <c r="G42" s="93" t="n">
        <v>6559</v>
      </c>
      <c r="H42" s="28" t="n">
        <v>26</v>
      </c>
      <c r="I42" s="28" t="n">
        <v>299</v>
      </c>
      <c r="J42" s="94" t="n">
        <v>4</v>
      </c>
      <c r="K42" s="28" t="n">
        <v>0</v>
      </c>
      <c r="L42" s="28" t="n">
        <v>0</v>
      </c>
      <c r="M42" s="28" t="n">
        <v>0</v>
      </c>
      <c r="N42" s="28" t="n">
        <v>0</v>
      </c>
      <c r="O42" s="28" t="n">
        <v>0</v>
      </c>
      <c r="P42" s="28" t="n">
        <v>0</v>
      </c>
      <c r="Q42" s="28" t="n">
        <v>0</v>
      </c>
      <c r="R42" s="28" t="n">
        <v>0</v>
      </c>
      <c r="S42" s="28" t="n">
        <v>0</v>
      </c>
      <c r="T42" s="28" t="n">
        <v>0</v>
      </c>
      <c r="U42" s="94" t="n">
        <v>3346</v>
      </c>
      <c r="V42" s="28" t="n">
        <v>0</v>
      </c>
      <c r="W42" s="28" t="n">
        <v>0</v>
      </c>
      <c r="X42" s="28" t="n">
        <v>0</v>
      </c>
      <c r="Y42" s="95" t="n">
        <v>0</v>
      </c>
      <c r="Z42" s="7"/>
      <c r="AA42" s="95" t="n">
        <v>10234</v>
      </c>
      <c r="AB42" s="7"/>
      <c r="AC42" s="29" t="n">
        <v>325</v>
      </c>
      <c r="AD42" s="29" t="n">
        <v>6563</v>
      </c>
      <c r="AE42" s="96" t="n">
        <v>0</v>
      </c>
      <c r="AF42" s="29" t="n">
        <v>0</v>
      </c>
      <c r="AG42" s="97" t="n">
        <v>3346</v>
      </c>
      <c r="AH42" s="96" t="n">
        <v>0</v>
      </c>
      <c r="AI42" s="97" t="n">
        <v>0</v>
      </c>
      <c r="AJ42" s="7"/>
      <c r="AK42" s="28" t="n">
        <v>6888</v>
      </c>
      <c r="AL42" s="28" t="n">
        <v>3346</v>
      </c>
      <c r="AM42" s="28" t="n">
        <v>0</v>
      </c>
      <c r="AN42" s="94" t="n">
        <v>0</v>
      </c>
      <c r="AO42" s="28"/>
      <c r="AP42" s="69" t="n">
        <v>0.499311344690105</v>
      </c>
      <c r="AQ42" s="40" t="n">
        <v>0.242551649148242</v>
      </c>
      <c r="AR42" s="40" t="n">
        <v>0</v>
      </c>
      <c r="AS42" s="70" t="n">
        <v>0</v>
      </c>
      <c r="AT42" s="7"/>
    </row>
    <row r="43" customFormat="false" ht="12.75" hidden="false" customHeight="false" outlineLevel="0" collapsed="false">
      <c r="A43" s="31" t="s">
        <v>64</v>
      </c>
      <c r="B43" s="2" t="s">
        <v>65</v>
      </c>
      <c r="C43" s="7"/>
      <c r="D43" s="28" t="n">
        <v>11418</v>
      </c>
      <c r="E43" s="29" t="n">
        <f aca="false">D43-SUM(G43:Y43)</f>
        <v>0</v>
      </c>
      <c r="F43" s="7"/>
      <c r="G43" s="93" t="n">
        <v>0</v>
      </c>
      <c r="H43" s="28" t="n">
        <v>0</v>
      </c>
      <c r="I43" s="28" t="n">
        <v>0</v>
      </c>
      <c r="J43" s="94" t="n">
        <v>0</v>
      </c>
      <c r="K43" s="28" t="n">
        <v>0</v>
      </c>
      <c r="L43" s="28" t="n">
        <v>11418</v>
      </c>
      <c r="M43" s="28" t="n">
        <v>0</v>
      </c>
      <c r="N43" s="28" t="n">
        <v>0</v>
      </c>
      <c r="O43" s="28" t="n">
        <v>0</v>
      </c>
      <c r="P43" s="28" t="n">
        <v>0</v>
      </c>
      <c r="Q43" s="28" t="n">
        <v>0</v>
      </c>
      <c r="R43" s="28" t="n">
        <v>0</v>
      </c>
      <c r="S43" s="28" t="n">
        <v>0</v>
      </c>
      <c r="T43" s="28" t="n">
        <v>0</v>
      </c>
      <c r="U43" s="94" t="n">
        <v>0</v>
      </c>
      <c r="V43" s="28" t="n">
        <v>0</v>
      </c>
      <c r="W43" s="28" t="n">
        <v>0</v>
      </c>
      <c r="X43" s="28" t="n">
        <v>0</v>
      </c>
      <c r="Y43" s="95" t="n">
        <v>0</v>
      </c>
      <c r="Z43" s="7"/>
      <c r="AA43" s="95" t="n">
        <v>11418</v>
      </c>
      <c r="AB43" s="7"/>
      <c r="AC43" s="29" t="n">
        <v>0</v>
      </c>
      <c r="AD43" s="29" t="n">
        <v>0</v>
      </c>
      <c r="AE43" s="96" t="n">
        <v>0</v>
      </c>
      <c r="AF43" s="29" t="n">
        <v>11418</v>
      </c>
      <c r="AG43" s="97" t="n">
        <v>0</v>
      </c>
      <c r="AH43" s="96" t="n">
        <v>0</v>
      </c>
      <c r="AI43" s="97" t="n">
        <v>0</v>
      </c>
      <c r="AJ43" s="7"/>
      <c r="AK43" s="28" t="n">
        <v>0</v>
      </c>
      <c r="AL43" s="28" t="n">
        <v>11418</v>
      </c>
      <c r="AM43" s="28" t="n">
        <v>0</v>
      </c>
      <c r="AN43" s="94" t="n">
        <v>0</v>
      </c>
      <c r="AO43" s="28"/>
      <c r="AP43" s="69" t="n">
        <v>0</v>
      </c>
      <c r="AQ43" s="40" t="n">
        <v>1</v>
      </c>
      <c r="AR43" s="40" t="n">
        <v>0</v>
      </c>
      <c r="AS43" s="70" t="n">
        <v>0</v>
      </c>
      <c r="AT43" s="7"/>
    </row>
    <row r="44" customFormat="false" ht="12.75" hidden="false" customHeight="false" outlineLevel="0" collapsed="false">
      <c r="A44" s="31" t="s">
        <v>66</v>
      </c>
      <c r="B44" s="2" t="s">
        <v>65</v>
      </c>
      <c r="C44" s="7"/>
      <c r="D44" s="28" t="n">
        <v>3413</v>
      </c>
      <c r="E44" s="29" t="n">
        <f aca="false">D44-SUM(G44:Y44)</f>
        <v>0</v>
      </c>
      <c r="F44" s="7"/>
      <c r="G44" s="93" t="n">
        <v>6</v>
      </c>
      <c r="H44" s="28" t="n">
        <v>116</v>
      </c>
      <c r="I44" s="28" t="n">
        <v>1623</v>
      </c>
      <c r="J44" s="94" t="n">
        <v>0</v>
      </c>
      <c r="K44" s="28" t="n">
        <v>0</v>
      </c>
      <c r="L44" s="28" t="n">
        <v>0</v>
      </c>
      <c r="M44" s="28" t="n">
        <v>0</v>
      </c>
      <c r="N44" s="28" t="n">
        <v>0</v>
      </c>
      <c r="O44" s="28" t="n">
        <v>0</v>
      </c>
      <c r="P44" s="28" t="n">
        <v>0</v>
      </c>
      <c r="Q44" s="28" t="n">
        <v>0</v>
      </c>
      <c r="R44" s="28" t="n">
        <v>0</v>
      </c>
      <c r="S44" s="28" t="n">
        <v>0</v>
      </c>
      <c r="T44" s="28" t="n">
        <v>0</v>
      </c>
      <c r="U44" s="94" t="n">
        <v>1668</v>
      </c>
      <c r="V44" s="28" t="n">
        <v>0</v>
      </c>
      <c r="W44" s="28" t="n">
        <v>0</v>
      </c>
      <c r="X44" s="28" t="n">
        <v>0</v>
      </c>
      <c r="Y44" s="95" t="n">
        <v>0</v>
      </c>
      <c r="Z44" s="7"/>
      <c r="AA44" s="95" t="n">
        <v>3413</v>
      </c>
      <c r="AB44" s="7"/>
      <c r="AC44" s="29" t="n">
        <v>1739</v>
      </c>
      <c r="AD44" s="29" t="n">
        <v>6</v>
      </c>
      <c r="AE44" s="96" t="n">
        <v>0</v>
      </c>
      <c r="AF44" s="29" t="n">
        <v>0</v>
      </c>
      <c r="AG44" s="97" t="n">
        <v>1668</v>
      </c>
      <c r="AH44" s="96" t="n">
        <v>0</v>
      </c>
      <c r="AI44" s="97" t="n">
        <v>0</v>
      </c>
      <c r="AJ44" s="7"/>
      <c r="AK44" s="28" t="n">
        <v>1745</v>
      </c>
      <c r="AL44" s="28" t="n">
        <v>1668</v>
      </c>
      <c r="AM44" s="28" t="n">
        <v>0</v>
      </c>
      <c r="AN44" s="94" t="n">
        <v>0</v>
      </c>
      <c r="AO44" s="28"/>
      <c r="AP44" s="69" t="n">
        <v>0.511280398476414</v>
      </c>
      <c r="AQ44" s="40" t="n">
        <v>0.488719601523586</v>
      </c>
      <c r="AR44" s="40" t="n">
        <v>0</v>
      </c>
      <c r="AS44" s="70" t="n">
        <v>0</v>
      </c>
      <c r="AT44" s="7"/>
    </row>
    <row r="45" customFormat="false" ht="12.75" hidden="false" customHeight="false" outlineLevel="0" collapsed="false">
      <c r="A45" s="31" t="s">
        <v>67</v>
      </c>
      <c r="B45" s="2" t="s">
        <v>68</v>
      </c>
      <c r="C45" s="7"/>
      <c r="D45" s="28" t="n">
        <v>3413</v>
      </c>
      <c r="E45" s="29" t="n">
        <f aca="false">D45-SUM(G45:Y45)</f>
        <v>0</v>
      </c>
      <c r="F45" s="7"/>
      <c r="G45" s="93" t="n">
        <v>1623</v>
      </c>
      <c r="H45" s="28" t="n">
        <v>0</v>
      </c>
      <c r="I45" s="28" t="n">
        <v>0</v>
      </c>
      <c r="J45" s="94" t="n">
        <v>116</v>
      </c>
      <c r="K45" s="28" t="n">
        <v>325</v>
      </c>
      <c r="L45" s="28" t="n">
        <v>0</v>
      </c>
      <c r="M45" s="28" t="n">
        <v>0</v>
      </c>
      <c r="N45" s="28" t="n">
        <v>0</v>
      </c>
      <c r="O45" s="28" t="n">
        <v>0</v>
      </c>
      <c r="P45" s="28" t="n">
        <v>0</v>
      </c>
      <c r="Q45" s="28" t="n">
        <v>0</v>
      </c>
      <c r="R45" s="28" t="n">
        <v>0</v>
      </c>
      <c r="S45" s="28" t="n">
        <v>0</v>
      </c>
      <c r="T45" s="28" t="n">
        <v>0</v>
      </c>
      <c r="U45" s="94" t="n">
        <v>1349</v>
      </c>
      <c r="V45" s="28" t="n">
        <v>0</v>
      </c>
      <c r="W45" s="28" t="n">
        <v>0</v>
      </c>
      <c r="X45" s="28" t="n">
        <v>0</v>
      </c>
      <c r="Y45" s="95" t="n">
        <v>0</v>
      </c>
      <c r="Z45" s="7"/>
      <c r="AA45" s="95" t="n">
        <v>3413</v>
      </c>
      <c r="AB45" s="7"/>
      <c r="AC45" s="29" t="n">
        <v>0</v>
      </c>
      <c r="AD45" s="29" t="n">
        <v>1739</v>
      </c>
      <c r="AE45" s="96" t="n">
        <v>0</v>
      </c>
      <c r="AF45" s="29" t="n">
        <v>325</v>
      </c>
      <c r="AG45" s="97" t="n">
        <v>1349</v>
      </c>
      <c r="AH45" s="96" t="n">
        <v>0</v>
      </c>
      <c r="AI45" s="97" t="n">
        <v>0</v>
      </c>
      <c r="AJ45" s="7"/>
      <c r="AK45" s="28" t="n">
        <v>1739</v>
      </c>
      <c r="AL45" s="28" t="n">
        <v>1674</v>
      </c>
      <c r="AM45" s="28" t="n">
        <v>0</v>
      </c>
      <c r="AN45" s="94" t="n">
        <v>0</v>
      </c>
      <c r="AO45" s="28"/>
      <c r="AP45" s="69" t="n">
        <v>0.509522414298271</v>
      </c>
      <c r="AQ45" s="40" t="n">
        <v>0.490477585701729</v>
      </c>
      <c r="AR45" s="40" t="n">
        <v>0</v>
      </c>
      <c r="AS45" s="70" t="n">
        <v>0</v>
      </c>
      <c r="AT45" s="7"/>
    </row>
    <row r="46" customFormat="false" ht="12.75" hidden="false" customHeight="false" outlineLevel="0" collapsed="false">
      <c r="A46" s="31" t="s">
        <v>69</v>
      </c>
      <c r="B46" s="2" t="s">
        <v>68</v>
      </c>
      <c r="C46" s="7"/>
      <c r="D46" s="28" t="n">
        <v>3975</v>
      </c>
      <c r="E46" s="29" t="n">
        <f aca="false">D46-SUM(G46:Y46)</f>
        <v>0</v>
      </c>
      <c r="F46" s="7"/>
      <c r="G46" s="93" t="n">
        <v>0</v>
      </c>
      <c r="H46" s="28" t="n">
        <v>0</v>
      </c>
      <c r="I46" s="28" t="n">
        <v>0</v>
      </c>
      <c r="J46" s="94" t="n">
        <v>0</v>
      </c>
      <c r="K46" s="28" t="n">
        <v>3975</v>
      </c>
      <c r="L46" s="28" t="n">
        <v>0</v>
      </c>
      <c r="M46" s="28" t="n">
        <v>0</v>
      </c>
      <c r="N46" s="28" t="n">
        <v>0</v>
      </c>
      <c r="O46" s="28" t="n">
        <v>0</v>
      </c>
      <c r="P46" s="28" t="n">
        <v>0</v>
      </c>
      <c r="Q46" s="28" t="n">
        <v>0</v>
      </c>
      <c r="R46" s="28" t="n">
        <v>0</v>
      </c>
      <c r="S46" s="28" t="n">
        <v>0</v>
      </c>
      <c r="T46" s="28" t="n">
        <v>0</v>
      </c>
      <c r="U46" s="94" t="n">
        <v>0</v>
      </c>
      <c r="V46" s="28" t="n">
        <v>0</v>
      </c>
      <c r="W46" s="28" t="n">
        <v>0</v>
      </c>
      <c r="X46" s="28" t="n">
        <v>0</v>
      </c>
      <c r="Y46" s="95" t="n">
        <v>0</v>
      </c>
      <c r="Z46" s="7"/>
      <c r="AA46" s="95" t="n">
        <v>3975</v>
      </c>
      <c r="AB46" s="7"/>
      <c r="AC46" s="29" t="n">
        <v>0</v>
      </c>
      <c r="AD46" s="29" t="n">
        <v>0</v>
      </c>
      <c r="AE46" s="96" t="n">
        <v>0</v>
      </c>
      <c r="AF46" s="29" t="n">
        <v>3975</v>
      </c>
      <c r="AG46" s="97" t="n">
        <v>0</v>
      </c>
      <c r="AH46" s="96" t="n">
        <v>0</v>
      </c>
      <c r="AI46" s="97" t="n">
        <v>0</v>
      </c>
      <c r="AJ46" s="7"/>
      <c r="AK46" s="28" t="n">
        <v>0</v>
      </c>
      <c r="AL46" s="28" t="n">
        <v>3975</v>
      </c>
      <c r="AM46" s="28" t="n">
        <v>0</v>
      </c>
      <c r="AN46" s="94" t="n">
        <v>0</v>
      </c>
      <c r="AO46" s="28"/>
      <c r="AP46" s="69" t="n">
        <v>0</v>
      </c>
      <c r="AQ46" s="40" t="n">
        <v>1</v>
      </c>
      <c r="AR46" s="40" t="n">
        <v>0</v>
      </c>
      <c r="AS46" s="70" t="n">
        <v>0</v>
      </c>
      <c r="AT46" s="7"/>
    </row>
    <row r="47" customFormat="false" ht="12.75" hidden="false" customHeight="false" outlineLevel="0" collapsed="false">
      <c r="A47" s="31" t="s">
        <v>70</v>
      </c>
      <c r="B47" s="2" t="s">
        <v>71</v>
      </c>
      <c r="C47" s="7"/>
      <c r="D47" s="28" t="n">
        <v>6820</v>
      </c>
      <c r="E47" s="29" t="n">
        <f aca="false">D47-SUM(G47:Y47)</f>
        <v>0</v>
      </c>
      <c r="F47" s="7"/>
      <c r="G47" s="93" t="n">
        <v>0</v>
      </c>
      <c r="H47" s="28" t="n">
        <v>0</v>
      </c>
      <c r="I47" s="28" t="n">
        <v>0</v>
      </c>
      <c r="J47" s="94" t="n">
        <v>0</v>
      </c>
      <c r="K47" s="28" t="n">
        <v>6820</v>
      </c>
      <c r="L47" s="28" t="n">
        <v>0</v>
      </c>
      <c r="M47" s="28" t="n">
        <v>0</v>
      </c>
      <c r="N47" s="28" t="n">
        <v>0</v>
      </c>
      <c r="O47" s="28" t="n">
        <v>0</v>
      </c>
      <c r="P47" s="28" t="n">
        <v>0</v>
      </c>
      <c r="Q47" s="28" t="n">
        <v>0</v>
      </c>
      <c r="R47" s="28" t="n">
        <v>0</v>
      </c>
      <c r="S47" s="28" t="n">
        <v>0</v>
      </c>
      <c r="T47" s="28" t="n">
        <v>0</v>
      </c>
      <c r="U47" s="94" t="n">
        <v>0</v>
      </c>
      <c r="V47" s="28" t="n">
        <v>0</v>
      </c>
      <c r="W47" s="28" t="n">
        <v>0</v>
      </c>
      <c r="X47" s="28" t="n">
        <v>0</v>
      </c>
      <c r="Y47" s="95" t="n">
        <v>0</v>
      </c>
      <c r="Z47" s="7"/>
      <c r="AA47" s="95" t="n">
        <v>6820</v>
      </c>
      <c r="AB47" s="7"/>
      <c r="AC47" s="29" t="n">
        <v>0</v>
      </c>
      <c r="AD47" s="29" t="n">
        <v>0</v>
      </c>
      <c r="AE47" s="96" t="n">
        <v>0</v>
      </c>
      <c r="AF47" s="29" t="n">
        <v>6820</v>
      </c>
      <c r="AG47" s="97" t="n">
        <v>0</v>
      </c>
      <c r="AH47" s="96" t="n">
        <v>0</v>
      </c>
      <c r="AI47" s="97" t="n">
        <v>0</v>
      </c>
      <c r="AJ47" s="7"/>
      <c r="AK47" s="28" t="n">
        <v>0</v>
      </c>
      <c r="AL47" s="28" t="n">
        <v>6820</v>
      </c>
      <c r="AM47" s="28" t="n">
        <v>0</v>
      </c>
      <c r="AN47" s="94" t="n">
        <v>0</v>
      </c>
      <c r="AO47" s="28"/>
      <c r="AP47" s="69" t="n">
        <v>0</v>
      </c>
      <c r="AQ47" s="40" t="n">
        <v>1</v>
      </c>
      <c r="AR47" s="40" t="n">
        <v>0</v>
      </c>
      <c r="AS47" s="70" t="n">
        <v>0</v>
      </c>
      <c r="AT47" s="7"/>
    </row>
    <row r="48" customFormat="false" ht="12.75" hidden="false" customHeight="false" outlineLevel="0" collapsed="false">
      <c r="A48" s="31" t="s">
        <v>72</v>
      </c>
      <c r="B48" s="2" t="s">
        <v>71</v>
      </c>
      <c r="C48" s="7"/>
      <c r="D48" s="28" t="n">
        <v>13948</v>
      </c>
      <c r="E48" s="29" t="n">
        <f aca="false">D48-SUM(G48:Y48)</f>
        <v>0</v>
      </c>
      <c r="F48" s="7"/>
      <c r="G48" s="93" t="n">
        <v>0</v>
      </c>
      <c r="H48" s="28" t="n">
        <v>0</v>
      </c>
      <c r="I48" s="28" t="n">
        <v>0</v>
      </c>
      <c r="J48" s="94" t="n">
        <v>0</v>
      </c>
      <c r="K48" s="28" t="n">
        <v>13948</v>
      </c>
      <c r="L48" s="28" t="n">
        <v>0</v>
      </c>
      <c r="M48" s="28" t="n">
        <v>0</v>
      </c>
      <c r="N48" s="28" t="n">
        <v>0</v>
      </c>
      <c r="O48" s="28" t="n">
        <v>0</v>
      </c>
      <c r="P48" s="28" t="n">
        <v>0</v>
      </c>
      <c r="Q48" s="28" t="n">
        <v>0</v>
      </c>
      <c r="R48" s="28" t="n">
        <v>0</v>
      </c>
      <c r="S48" s="28" t="n">
        <v>0</v>
      </c>
      <c r="T48" s="28" t="n">
        <v>0</v>
      </c>
      <c r="U48" s="94" t="n">
        <v>0</v>
      </c>
      <c r="V48" s="28" t="n">
        <v>0</v>
      </c>
      <c r="W48" s="28" t="n">
        <v>0</v>
      </c>
      <c r="X48" s="28" t="n">
        <v>0</v>
      </c>
      <c r="Y48" s="95" t="n">
        <v>0</v>
      </c>
      <c r="Z48" s="7"/>
      <c r="AA48" s="95" t="n">
        <v>13948</v>
      </c>
      <c r="AB48" s="7"/>
      <c r="AC48" s="29" t="n">
        <v>0</v>
      </c>
      <c r="AD48" s="29" t="n">
        <v>0</v>
      </c>
      <c r="AE48" s="96" t="n">
        <v>0</v>
      </c>
      <c r="AF48" s="29" t="n">
        <v>13948</v>
      </c>
      <c r="AG48" s="97" t="n">
        <v>0</v>
      </c>
      <c r="AH48" s="96" t="n">
        <v>0</v>
      </c>
      <c r="AI48" s="97" t="n">
        <v>0</v>
      </c>
      <c r="AJ48" s="7"/>
      <c r="AK48" s="28" t="n">
        <v>0</v>
      </c>
      <c r="AL48" s="28" t="n">
        <v>13948</v>
      </c>
      <c r="AM48" s="28" t="n">
        <v>0</v>
      </c>
      <c r="AN48" s="94" t="n">
        <v>0</v>
      </c>
      <c r="AO48" s="28"/>
      <c r="AP48" s="69" t="n">
        <v>0</v>
      </c>
      <c r="AQ48" s="40" t="n">
        <v>1</v>
      </c>
      <c r="AR48" s="40" t="n">
        <v>0</v>
      </c>
      <c r="AS48" s="70" t="n">
        <v>0</v>
      </c>
      <c r="AT48" s="7"/>
    </row>
    <row r="49" customFormat="false" ht="12.75" hidden="false" customHeight="false" outlineLevel="0" collapsed="false">
      <c r="A49" s="31" t="s">
        <v>73</v>
      </c>
      <c r="B49" s="2" t="s">
        <v>71</v>
      </c>
      <c r="C49" s="7"/>
      <c r="D49" s="28" t="n">
        <v>40403</v>
      </c>
      <c r="E49" s="29" t="n">
        <f aca="false">D49-SUM(G49:Y49)</f>
        <v>0</v>
      </c>
      <c r="F49" s="7"/>
      <c r="G49" s="93" t="n">
        <v>0</v>
      </c>
      <c r="H49" s="28" t="n">
        <v>0</v>
      </c>
      <c r="I49" s="28" t="n">
        <v>0</v>
      </c>
      <c r="J49" s="94" t="n">
        <v>0</v>
      </c>
      <c r="K49" s="28" t="n">
        <v>40403</v>
      </c>
      <c r="L49" s="28" t="n">
        <v>0</v>
      </c>
      <c r="M49" s="28" t="n">
        <v>0</v>
      </c>
      <c r="N49" s="28" t="n">
        <v>0</v>
      </c>
      <c r="O49" s="28" t="n">
        <v>0</v>
      </c>
      <c r="P49" s="28" t="n">
        <v>0</v>
      </c>
      <c r="Q49" s="28" t="n">
        <v>0</v>
      </c>
      <c r="R49" s="28" t="n">
        <v>0</v>
      </c>
      <c r="S49" s="28" t="n">
        <v>0</v>
      </c>
      <c r="T49" s="28" t="n">
        <v>0</v>
      </c>
      <c r="U49" s="94" t="n">
        <v>0</v>
      </c>
      <c r="V49" s="28" t="n">
        <v>0</v>
      </c>
      <c r="W49" s="28" t="n">
        <v>0</v>
      </c>
      <c r="X49" s="28" t="n">
        <v>0</v>
      </c>
      <c r="Y49" s="95" t="n">
        <v>0</v>
      </c>
      <c r="Z49" s="7"/>
      <c r="AA49" s="95" t="n">
        <v>40403</v>
      </c>
      <c r="AB49" s="7"/>
      <c r="AC49" s="29" t="n">
        <v>0</v>
      </c>
      <c r="AD49" s="29" t="n">
        <v>0</v>
      </c>
      <c r="AE49" s="96" t="n">
        <v>0</v>
      </c>
      <c r="AF49" s="29" t="n">
        <v>40403</v>
      </c>
      <c r="AG49" s="97" t="n">
        <v>0</v>
      </c>
      <c r="AH49" s="96" t="n">
        <v>0</v>
      </c>
      <c r="AI49" s="97" t="n">
        <v>0</v>
      </c>
      <c r="AJ49" s="7"/>
      <c r="AK49" s="28" t="n">
        <v>0</v>
      </c>
      <c r="AL49" s="28" t="n">
        <v>40403</v>
      </c>
      <c r="AM49" s="28" t="n">
        <v>0</v>
      </c>
      <c r="AN49" s="94" t="n">
        <v>0</v>
      </c>
      <c r="AO49" s="28"/>
      <c r="AP49" s="69" t="n">
        <v>0</v>
      </c>
      <c r="AQ49" s="40" t="n">
        <v>1</v>
      </c>
      <c r="AR49" s="40" t="n">
        <v>0</v>
      </c>
      <c r="AS49" s="70" t="n">
        <v>0</v>
      </c>
      <c r="AT49" s="7"/>
    </row>
    <row r="50" customFormat="false" ht="12.75" hidden="false" customHeight="false" outlineLevel="0" collapsed="false">
      <c r="A50" s="31" t="s">
        <v>74</v>
      </c>
      <c r="B50" s="2" t="s">
        <v>71</v>
      </c>
      <c r="C50" s="7"/>
      <c r="D50" s="28" t="n">
        <v>100000</v>
      </c>
      <c r="E50" s="29" t="n">
        <f aca="false">D50-SUM(G50:Y50)</f>
        <v>0</v>
      </c>
      <c r="F50" s="7"/>
      <c r="G50" s="93" t="n">
        <v>47552</v>
      </c>
      <c r="H50" s="28" t="n">
        <v>0</v>
      </c>
      <c r="I50" s="28" t="n">
        <v>0</v>
      </c>
      <c r="J50" s="94" t="n">
        <v>3398</v>
      </c>
      <c r="K50" s="28" t="n">
        <v>9535</v>
      </c>
      <c r="L50" s="28" t="n">
        <v>0</v>
      </c>
      <c r="M50" s="28" t="n">
        <v>0</v>
      </c>
      <c r="N50" s="28" t="n">
        <v>0</v>
      </c>
      <c r="O50" s="28" t="n">
        <v>0</v>
      </c>
      <c r="P50" s="28" t="n">
        <v>0</v>
      </c>
      <c r="Q50" s="28" t="n">
        <v>0</v>
      </c>
      <c r="R50" s="28" t="n">
        <v>0</v>
      </c>
      <c r="S50" s="28" t="n">
        <v>0</v>
      </c>
      <c r="T50" s="28" t="n">
        <v>0</v>
      </c>
      <c r="U50" s="94" t="n">
        <v>39515</v>
      </c>
      <c r="V50" s="28" t="n">
        <v>0</v>
      </c>
      <c r="W50" s="28" t="n">
        <v>0</v>
      </c>
      <c r="X50" s="28" t="n">
        <v>0</v>
      </c>
      <c r="Y50" s="95" t="n">
        <v>0</v>
      </c>
      <c r="Z50" s="7"/>
      <c r="AA50" s="95" t="n">
        <v>100000</v>
      </c>
      <c r="AB50" s="7"/>
      <c r="AC50" s="29" t="n">
        <v>0</v>
      </c>
      <c r="AD50" s="29" t="n">
        <v>50950</v>
      </c>
      <c r="AE50" s="96" t="n">
        <v>0</v>
      </c>
      <c r="AF50" s="29" t="n">
        <v>9535</v>
      </c>
      <c r="AG50" s="97" t="n">
        <v>39515</v>
      </c>
      <c r="AH50" s="96" t="n">
        <v>0</v>
      </c>
      <c r="AI50" s="97" t="n">
        <v>0</v>
      </c>
      <c r="AJ50" s="7"/>
      <c r="AK50" s="28" t="n">
        <v>50950</v>
      </c>
      <c r="AL50" s="28" t="n">
        <v>49050</v>
      </c>
      <c r="AM50" s="28" t="n">
        <v>0</v>
      </c>
      <c r="AN50" s="94" t="n">
        <v>0</v>
      </c>
      <c r="AO50" s="28"/>
      <c r="AP50" s="69" t="n">
        <v>0.5095</v>
      </c>
      <c r="AQ50" s="40" t="n">
        <v>0.4905</v>
      </c>
      <c r="AR50" s="40" t="n">
        <v>0</v>
      </c>
      <c r="AS50" s="70" t="n">
        <v>0</v>
      </c>
      <c r="AT50" s="7"/>
    </row>
    <row r="51" customFormat="false" ht="12.75" hidden="false" customHeight="false" outlineLevel="0" collapsed="false">
      <c r="A51" s="31" t="s">
        <v>75</v>
      </c>
      <c r="B51" s="2" t="s">
        <v>71</v>
      </c>
      <c r="C51" s="7"/>
      <c r="D51" s="28" t="n">
        <v>29487</v>
      </c>
      <c r="E51" s="29" t="n">
        <f aca="false">D51-SUM(G51:Y51)</f>
        <v>0</v>
      </c>
      <c r="F51" s="7"/>
      <c r="G51" s="93" t="n">
        <v>14021</v>
      </c>
      <c r="H51" s="28" t="n">
        <v>0</v>
      </c>
      <c r="I51" s="28" t="n">
        <v>0</v>
      </c>
      <c r="J51" s="94" t="n">
        <v>1002</v>
      </c>
      <c r="K51" s="28" t="n">
        <v>2812</v>
      </c>
      <c r="L51" s="28" t="n">
        <v>0</v>
      </c>
      <c r="M51" s="28" t="n">
        <v>0</v>
      </c>
      <c r="N51" s="28" t="n">
        <v>0</v>
      </c>
      <c r="O51" s="28" t="n">
        <v>0</v>
      </c>
      <c r="P51" s="28" t="n">
        <v>0</v>
      </c>
      <c r="Q51" s="28" t="n">
        <v>0</v>
      </c>
      <c r="R51" s="28" t="n">
        <v>0</v>
      </c>
      <c r="S51" s="28" t="n">
        <v>0</v>
      </c>
      <c r="T51" s="28" t="n">
        <v>0</v>
      </c>
      <c r="U51" s="94" t="n">
        <v>11652</v>
      </c>
      <c r="V51" s="28" t="n">
        <v>0</v>
      </c>
      <c r="W51" s="28" t="n">
        <v>0</v>
      </c>
      <c r="X51" s="28" t="n">
        <v>0</v>
      </c>
      <c r="Y51" s="95" t="n">
        <v>0</v>
      </c>
      <c r="Z51" s="7"/>
      <c r="AA51" s="95" t="n">
        <v>29487</v>
      </c>
      <c r="AB51" s="7"/>
      <c r="AC51" s="29" t="n">
        <v>0</v>
      </c>
      <c r="AD51" s="29" t="n">
        <v>15023</v>
      </c>
      <c r="AE51" s="96" t="n">
        <v>0</v>
      </c>
      <c r="AF51" s="29" t="n">
        <v>2812</v>
      </c>
      <c r="AG51" s="97" t="n">
        <v>11652</v>
      </c>
      <c r="AH51" s="96" t="n">
        <v>0</v>
      </c>
      <c r="AI51" s="97" t="n">
        <v>0</v>
      </c>
      <c r="AJ51" s="7"/>
      <c r="AK51" s="28" t="n">
        <v>15023</v>
      </c>
      <c r="AL51" s="28" t="n">
        <v>14464</v>
      </c>
      <c r="AM51" s="28" t="n">
        <v>0</v>
      </c>
      <c r="AN51" s="94" t="n">
        <v>0</v>
      </c>
      <c r="AO51" s="28"/>
      <c r="AP51" s="69" t="n">
        <v>0.509478753348933</v>
      </c>
      <c r="AQ51" s="40" t="n">
        <v>0.490521246651067</v>
      </c>
      <c r="AR51" s="40" t="n">
        <v>0</v>
      </c>
      <c r="AS51" s="70" t="n">
        <v>0</v>
      </c>
      <c r="AT51" s="7"/>
    </row>
    <row r="52" customFormat="false" ht="12.75" hidden="false" customHeight="false" outlineLevel="0" collapsed="false">
      <c r="A52" s="31" t="s">
        <v>76</v>
      </c>
      <c r="B52" s="2" t="s">
        <v>71</v>
      </c>
      <c r="C52" s="7"/>
      <c r="D52" s="28" t="n">
        <v>13651</v>
      </c>
      <c r="E52" s="29" t="n">
        <f aca="false">D52-SUM(G52:Y52)</f>
        <v>0</v>
      </c>
      <c r="F52" s="7"/>
      <c r="G52" s="93" t="n">
        <v>6491</v>
      </c>
      <c r="H52" s="28" t="n">
        <v>0</v>
      </c>
      <c r="I52" s="28" t="n">
        <v>0</v>
      </c>
      <c r="J52" s="94" t="n">
        <v>463</v>
      </c>
      <c r="K52" s="28" t="n">
        <v>1301</v>
      </c>
      <c r="L52" s="28" t="n">
        <v>0</v>
      </c>
      <c r="M52" s="28" t="n">
        <v>0</v>
      </c>
      <c r="N52" s="28" t="n">
        <v>0</v>
      </c>
      <c r="O52" s="28" t="n">
        <v>0</v>
      </c>
      <c r="P52" s="28" t="n">
        <v>0</v>
      </c>
      <c r="Q52" s="28" t="n">
        <v>0</v>
      </c>
      <c r="R52" s="28" t="n">
        <v>0</v>
      </c>
      <c r="S52" s="28" t="n">
        <v>0</v>
      </c>
      <c r="T52" s="28" t="n">
        <v>0</v>
      </c>
      <c r="U52" s="94" t="n">
        <v>5396</v>
      </c>
      <c r="V52" s="28" t="n">
        <v>0</v>
      </c>
      <c r="W52" s="28" t="n">
        <v>0</v>
      </c>
      <c r="X52" s="28" t="n">
        <v>0</v>
      </c>
      <c r="Y52" s="95" t="n">
        <v>0</v>
      </c>
      <c r="Z52" s="7"/>
      <c r="AA52" s="95" t="n">
        <v>13651</v>
      </c>
      <c r="AB52" s="7"/>
      <c r="AC52" s="29" t="n">
        <v>0</v>
      </c>
      <c r="AD52" s="29" t="n">
        <v>6954</v>
      </c>
      <c r="AE52" s="96" t="n">
        <v>0</v>
      </c>
      <c r="AF52" s="29" t="n">
        <v>1301</v>
      </c>
      <c r="AG52" s="97" t="n">
        <v>5396</v>
      </c>
      <c r="AH52" s="96" t="n">
        <v>0</v>
      </c>
      <c r="AI52" s="97" t="n">
        <v>0</v>
      </c>
      <c r="AJ52" s="7"/>
      <c r="AK52" s="28" t="n">
        <v>6954</v>
      </c>
      <c r="AL52" s="28" t="n">
        <v>6697</v>
      </c>
      <c r="AM52" s="28" t="n">
        <v>0</v>
      </c>
      <c r="AN52" s="94" t="n">
        <v>0</v>
      </c>
      <c r="AO52" s="28"/>
      <c r="AP52" s="69" t="n">
        <v>0.509413229800015</v>
      </c>
      <c r="AQ52" s="40" t="n">
        <v>0.490586770199985</v>
      </c>
      <c r="AR52" s="40" t="n">
        <v>0</v>
      </c>
      <c r="AS52" s="70" t="n">
        <v>0</v>
      </c>
      <c r="AT52" s="7"/>
    </row>
    <row r="53" customFormat="false" ht="12.75" hidden="false" customHeight="false" outlineLevel="0" collapsed="false">
      <c r="A53" s="31" t="s">
        <v>77</v>
      </c>
      <c r="B53" s="2" t="s">
        <v>78</v>
      </c>
      <c r="C53" s="7"/>
      <c r="D53" s="28" t="n">
        <v>11926</v>
      </c>
      <c r="E53" s="29" t="n">
        <f aca="false">D53-SUM(G53:Y53)</f>
        <v>0</v>
      </c>
      <c r="F53" s="7"/>
      <c r="G53" s="93" t="n">
        <v>0</v>
      </c>
      <c r="H53" s="28" t="n">
        <v>0</v>
      </c>
      <c r="I53" s="28" t="n">
        <v>0</v>
      </c>
      <c r="J53" s="94" t="n">
        <v>0</v>
      </c>
      <c r="K53" s="28" t="n">
        <v>11926</v>
      </c>
      <c r="L53" s="28" t="n">
        <v>0</v>
      </c>
      <c r="M53" s="28" t="n">
        <v>0</v>
      </c>
      <c r="N53" s="28" t="n">
        <v>0</v>
      </c>
      <c r="O53" s="28" t="n">
        <v>0</v>
      </c>
      <c r="P53" s="28" t="n">
        <v>0</v>
      </c>
      <c r="Q53" s="28" t="n">
        <v>0</v>
      </c>
      <c r="R53" s="28" t="n">
        <v>0</v>
      </c>
      <c r="S53" s="28" t="n">
        <v>0</v>
      </c>
      <c r="T53" s="28" t="n">
        <v>0</v>
      </c>
      <c r="U53" s="94" t="n">
        <v>0</v>
      </c>
      <c r="V53" s="28" t="n">
        <v>0</v>
      </c>
      <c r="W53" s="28" t="n">
        <v>0</v>
      </c>
      <c r="X53" s="28" t="n">
        <v>0</v>
      </c>
      <c r="Y53" s="95" t="n">
        <v>0</v>
      </c>
      <c r="Z53" s="7"/>
      <c r="AA53" s="95" t="n">
        <v>11926</v>
      </c>
      <c r="AB53" s="7"/>
      <c r="AC53" s="29" t="n">
        <v>0</v>
      </c>
      <c r="AD53" s="29" t="n">
        <v>0</v>
      </c>
      <c r="AE53" s="96" t="n">
        <v>0</v>
      </c>
      <c r="AF53" s="29" t="n">
        <v>11926</v>
      </c>
      <c r="AG53" s="97" t="n">
        <v>0</v>
      </c>
      <c r="AH53" s="96" t="n">
        <v>0</v>
      </c>
      <c r="AI53" s="97" t="n">
        <v>0</v>
      </c>
      <c r="AJ53" s="7"/>
      <c r="AK53" s="28" t="n">
        <v>0</v>
      </c>
      <c r="AL53" s="28" t="n">
        <v>11926</v>
      </c>
      <c r="AM53" s="28" t="n">
        <v>0</v>
      </c>
      <c r="AN53" s="94" t="n">
        <v>0</v>
      </c>
      <c r="AO53" s="28"/>
      <c r="AP53" s="69" t="n">
        <v>0</v>
      </c>
      <c r="AQ53" s="40" t="n">
        <v>1</v>
      </c>
      <c r="AR53" s="40" t="n">
        <v>0</v>
      </c>
      <c r="AS53" s="70" t="n">
        <v>0</v>
      </c>
      <c r="AT53" s="7"/>
    </row>
    <row r="54" customFormat="false" ht="12.75" hidden="false" customHeight="false" outlineLevel="0" collapsed="false">
      <c r="A54" s="31" t="s">
        <v>79</v>
      </c>
      <c r="B54" s="2" t="s">
        <v>78</v>
      </c>
      <c r="C54" s="7"/>
      <c r="D54" s="28" t="n">
        <v>34253</v>
      </c>
      <c r="E54" s="29" t="n">
        <f aca="false">D54-SUM(G54:Y54)</f>
        <v>0</v>
      </c>
      <c r="F54" s="7"/>
      <c r="G54" s="93" t="n">
        <v>0</v>
      </c>
      <c r="H54" s="28" t="n">
        <v>0</v>
      </c>
      <c r="I54" s="28" t="n">
        <v>0</v>
      </c>
      <c r="J54" s="94" t="n">
        <v>0</v>
      </c>
      <c r="K54" s="28" t="n">
        <v>34253</v>
      </c>
      <c r="L54" s="28" t="n">
        <v>0</v>
      </c>
      <c r="M54" s="28" t="n">
        <v>0</v>
      </c>
      <c r="N54" s="28" t="n">
        <v>0</v>
      </c>
      <c r="O54" s="28" t="n">
        <v>0</v>
      </c>
      <c r="P54" s="28" t="n">
        <v>0</v>
      </c>
      <c r="Q54" s="28" t="n">
        <v>0</v>
      </c>
      <c r="R54" s="28" t="n">
        <v>0</v>
      </c>
      <c r="S54" s="28" t="n">
        <v>0</v>
      </c>
      <c r="T54" s="28" t="n">
        <v>0</v>
      </c>
      <c r="U54" s="94" t="n">
        <v>0</v>
      </c>
      <c r="V54" s="28" t="n">
        <v>0</v>
      </c>
      <c r="W54" s="28" t="n">
        <v>0</v>
      </c>
      <c r="X54" s="28" t="n">
        <v>0</v>
      </c>
      <c r="Y54" s="95" t="n">
        <v>0</v>
      </c>
      <c r="Z54" s="7"/>
      <c r="AA54" s="95" t="n">
        <v>34253</v>
      </c>
      <c r="AB54" s="7"/>
      <c r="AC54" s="29" t="n">
        <v>0</v>
      </c>
      <c r="AD54" s="29" t="n">
        <v>0</v>
      </c>
      <c r="AE54" s="96" t="n">
        <v>0</v>
      </c>
      <c r="AF54" s="29" t="n">
        <v>34253</v>
      </c>
      <c r="AG54" s="97" t="n">
        <v>0</v>
      </c>
      <c r="AH54" s="96" t="n">
        <v>0</v>
      </c>
      <c r="AI54" s="97" t="n">
        <v>0</v>
      </c>
      <c r="AJ54" s="7"/>
      <c r="AK54" s="28" t="n">
        <v>0</v>
      </c>
      <c r="AL54" s="28" t="n">
        <v>34253</v>
      </c>
      <c r="AM54" s="28" t="n">
        <v>0</v>
      </c>
      <c r="AN54" s="94" t="n">
        <v>0</v>
      </c>
      <c r="AO54" s="28"/>
      <c r="AP54" s="69" t="n">
        <v>0</v>
      </c>
      <c r="AQ54" s="40" t="n">
        <v>1</v>
      </c>
      <c r="AR54" s="40" t="n">
        <v>0</v>
      </c>
      <c r="AS54" s="70" t="n">
        <v>0</v>
      </c>
      <c r="AT54" s="7"/>
    </row>
    <row r="55" customFormat="false" ht="12.75" hidden="false" customHeight="false" outlineLevel="0" collapsed="false">
      <c r="A55" s="31" t="s">
        <v>80</v>
      </c>
      <c r="B55" s="2" t="s">
        <v>78</v>
      </c>
      <c r="C55" s="7"/>
      <c r="D55" s="28" t="n">
        <v>10238</v>
      </c>
      <c r="E55" s="29" t="n">
        <f aca="false">D55-SUM(G55:Y55)</f>
        <v>2543</v>
      </c>
      <c r="F55" s="7"/>
      <c r="G55" s="93" t="n">
        <v>4868</v>
      </c>
      <c r="H55" s="28" t="n">
        <v>19</v>
      </c>
      <c r="I55" s="28" t="n">
        <v>222</v>
      </c>
      <c r="J55" s="94" t="n">
        <v>0</v>
      </c>
      <c r="K55" s="28" t="n">
        <v>198</v>
      </c>
      <c r="L55" s="28" t="n">
        <v>0</v>
      </c>
      <c r="M55" s="28" t="n">
        <v>0</v>
      </c>
      <c r="N55" s="28" t="n">
        <v>0</v>
      </c>
      <c r="O55" s="28" t="n">
        <v>0</v>
      </c>
      <c r="P55" s="28" t="n">
        <v>0</v>
      </c>
      <c r="Q55" s="28" t="n">
        <v>0</v>
      </c>
      <c r="R55" s="28" t="n">
        <v>0</v>
      </c>
      <c r="S55" s="28" t="n">
        <v>0</v>
      </c>
      <c r="T55" s="28" t="n">
        <v>0</v>
      </c>
      <c r="U55" s="94" t="n">
        <v>2388</v>
      </c>
      <c r="V55" s="28" t="n">
        <v>0</v>
      </c>
      <c r="W55" s="28" t="n">
        <v>0</v>
      </c>
      <c r="X55" s="28" t="n">
        <v>0</v>
      </c>
      <c r="Y55" s="95" t="n">
        <v>0</v>
      </c>
      <c r="Z55" s="7"/>
      <c r="AA55" s="95" t="n">
        <v>7695</v>
      </c>
      <c r="AB55" s="7"/>
      <c r="AC55" s="29" t="n">
        <v>241</v>
      </c>
      <c r="AD55" s="29" t="n">
        <v>4868</v>
      </c>
      <c r="AE55" s="96" t="n">
        <v>0</v>
      </c>
      <c r="AF55" s="29" t="n">
        <v>198</v>
      </c>
      <c r="AG55" s="97" t="n">
        <v>2388</v>
      </c>
      <c r="AH55" s="96" t="n">
        <v>0</v>
      </c>
      <c r="AI55" s="97" t="n">
        <v>0</v>
      </c>
      <c r="AJ55" s="7"/>
      <c r="AK55" s="28" t="n">
        <v>5109</v>
      </c>
      <c r="AL55" s="28" t="n">
        <v>2586</v>
      </c>
      <c r="AM55" s="28" t="n">
        <v>0</v>
      </c>
      <c r="AN55" s="94" t="n">
        <v>0</v>
      </c>
      <c r="AO55" s="28"/>
      <c r="AP55" s="69" t="n">
        <v>0.499023246727877</v>
      </c>
      <c r="AQ55" s="40" t="n">
        <v>0.252588396171127</v>
      </c>
      <c r="AR55" s="40" t="n">
        <v>0</v>
      </c>
      <c r="AS55" s="70" t="n">
        <v>0</v>
      </c>
      <c r="AT55" s="7"/>
    </row>
    <row r="56" customFormat="false" ht="12.75" hidden="false" customHeight="false" outlineLevel="0" collapsed="false">
      <c r="A56" s="31" t="s">
        <v>81</v>
      </c>
      <c r="B56" s="2" t="s">
        <v>82</v>
      </c>
      <c r="C56" s="7"/>
      <c r="D56" s="28" t="n">
        <v>10795</v>
      </c>
      <c r="E56" s="29" t="n">
        <f aca="false">D56-SUM(G56:Y56)</f>
        <v>0</v>
      </c>
      <c r="F56" s="7"/>
      <c r="G56" s="93" t="n">
        <v>0</v>
      </c>
      <c r="H56" s="28" t="n">
        <v>0</v>
      </c>
      <c r="I56" s="28" t="n">
        <v>0</v>
      </c>
      <c r="J56" s="94" t="n">
        <v>0</v>
      </c>
      <c r="K56" s="28" t="n">
        <v>10795</v>
      </c>
      <c r="L56" s="28" t="n">
        <v>0</v>
      </c>
      <c r="M56" s="28" t="n">
        <v>0</v>
      </c>
      <c r="N56" s="28" t="n">
        <v>0</v>
      </c>
      <c r="O56" s="28" t="n">
        <v>0</v>
      </c>
      <c r="P56" s="28" t="n">
        <v>0</v>
      </c>
      <c r="Q56" s="28" t="n">
        <v>0</v>
      </c>
      <c r="R56" s="28" t="n">
        <v>0</v>
      </c>
      <c r="S56" s="28" t="n">
        <v>0</v>
      </c>
      <c r="T56" s="28" t="n">
        <v>0</v>
      </c>
      <c r="U56" s="94" t="n">
        <v>0</v>
      </c>
      <c r="V56" s="28" t="n">
        <v>0</v>
      </c>
      <c r="W56" s="28" t="n">
        <v>0</v>
      </c>
      <c r="X56" s="28" t="n">
        <v>0</v>
      </c>
      <c r="Y56" s="95" t="n">
        <v>0</v>
      </c>
      <c r="Z56" s="7"/>
      <c r="AA56" s="95" t="n">
        <v>10795</v>
      </c>
      <c r="AB56" s="7"/>
      <c r="AC56" s="29" t="n">
        <v>0</v>
      </c>
      <c r="AD56" s="29" t="n">
        <v>0</v>
      </c>
      <c r="AE56" s="96" t="n">
        <v>0</v>
      </c>
      <c r="AF56" s="29" t="n">
        <v>10795</v>
      </c>
      <c r="AG56" s="97" t="n">
        <v>0</v>
      </c>
      <c r="AH56" s="96" t="n">
        <v>0</v>
      </c>
      <c r="AI56" s="97" t="n">
        <v>0</v>
      </c>
      <c r="AJ56" s="7"/>
      <c r="AK56" s="28" t="n">
        <v>0</v>
      </c>
      <c r="AL56" s="28" t="n">
        <v>10795</v>
      </c>
      <c r="AM56" s="28" t="n">
        <v>0</v>
      </c>
      <c r="AN56" s="94" t="n">
        <v>0</v>
      </c>
      <c r="AO56" s="28"/>
      <c r="AP56" s="69" t="n">
        <v>0</v>
      </c>
      <c r="AQ56" s="40" t="n">
        <v>1</v>
      </c>
      <c r="AR56" s="40" t="n">
        <v>0</v>
      </c>
      <c r="AS56" s="70" t="n">
        <v>0</v>
      </c>
      <c r="AT56" s="7"/>
    </row>
    <row r="57" customFormat="false" ht="12.75" hidden="false" customHeight="false" outlineLevel="0" collapsed="false">
      <c r="A57" s="31" t="s">
        <v>83</v>
      </c>
      <c r="B57" s="2" t="s">
        <v>82</v>
      </c>
      <c r="C57" s="7"/>
      <c r="D57" s="28" t="n">
        <v>3975</v>
      </c>
      <c r="E57" s="29" t="n">
        <f aca="false">D57-SUM(G57:Y57)</f>
        <v>0</v>
      </c>
      <c r="F57" s="7"/>
      <c r="G57" s="93" t="n">
        <v>0</v>
      </c>
      <c r="H57" s="28" t="n">
        <v>0</v>
      </c>
      <c r="I57" s="28" t="n">
        <v>0</v>
      </c>
      <c r="J57" s="94" t="n">
        <v>0</v>
      </c>
      <c r="K57" s="28" t="n">
        <v>3975</v>
      </c>
      <c r="L57" s="28" t="n">
        <v>0</v>
      </c>
      <c r="M57" s="28" t="n">
        <v>0</v>
      </c>
      <c r="N57" s="28" t="n">
        <v>0</v>
      </c>
      <c r="O57" s="28" t="n">
        <v>0</v>
      </c>
      <c r="P57" s="28" t="n">
        <v>0</v>
      </c>
      <c r="Q57" s="28" t="n">
        <v>0</v>
      </c>
      <c r="R57" s="28" t="n">
        <v>0</v>
      </c>
      <c r="S57" s="28" t="n">
        <v>0</v>
      </c>
      <c r="T57" s="28" t="n">
        <v>0</v>
      </c>
      <c r="U57" s="94" t="n">
        <v>0</v>
      </c>
      <c r="V57" s="28" t="n">
        <v>0</v>
      </c>
      <c r="W57" s="28" t="n">
        <v>0</v>
      </c>
      <c r="X57" s="28" t="n">
        <v>0</v>
      </c>
      <c r="Y57" s="95" t="n">
        <v>0</v>
      </c>
      <c r="Z57" s="7"/>
      <c r="AA57" s="95" t="n">
        <v>3975</v>
      </c>
      <c r="AB57" s="7"/>
      <c r="AC57" s="29" t="n">
        <v>0</v>
      </c>
      <c r="AD57" s="29" t="n">
        <v>0</v>
      </c>
      <c r="AE57" s="96" t="n">
        <v>0</v>
      </c>
      <c r="AF57" s="29" t="n">
        <v>3975</v>
      </c>
      <c r="AG57" s="97" t="n">
        <v>0</v>
      </c>
      <c r="AH57" s="96" t="n">
        <v>0</v>
      </c>
      <c r="AI57" s="97" t="n">
        <v>0</v>
      </c>
      <c r="AJ57" s="7"/>
      <c r="AK57" s="28" t="n">
        <v>0</v>
      </c>
      <c r="AL57" s="28" t="n">
        <v>3975</v>
      </c>
      <c r="AM57" s="28" t="n">
        <v>0</v>
      </c>
      <c r="AN57" s="94" t="n">
        <v>0</v>
      </c>
      <c r="AO57" s="28"/>
      <c r="AP57" s="69" t="n">
        <v>0</v>
      </c>
      <c r="AQ57" s="40" t="n">
        <v>1</v>
      </c>
      <c r="AR57" s="40" t="n">
        <v>0</v>
      </c>
      <c r="AS57" s="70" t="n">
        <v>0</v>
      </c>
      <c r="AT57" s="7"/>
    </row>
    <row r="58" customFormat="false" ht="12.75" hidden="false" customHeight="false" outlineLevel="0" collapsed="false">
      <c r="A58" s="31" t="s">
        <v>84</v>
      </c>
      <c r="B58" s="2" t="s">
        <v>82</v>
      </c>
      <c r="C58" s="7"/>
      <c r="D58" s="28" t="n">
        <v>11418</v>
      </c>
      <c r="E58" s="29" t="n">
        <f aca="false">D58-SUM(G58:Y58)</f>
        <v>0</v>
      </c>
      <c r="F58" s="7"/>
      <c r="G58" s="93" t="n">
        <v>0</v>
      </c>
      <c r="H58" s="28" t="n">
        <v>0</v>
      </c>
      <c r="I58" s="28" t="n">
        <v>0</v>
      </c>
      <c r="J58" s="94" t="n">
        <v>0</v>
      </c>
      <c r="K58" s="28" t="n">
        <v>11418</v>
      </c>
      <c r="L58" s="28" t="n">
        <v>0</v>
      </c>
      <c r="M58" s="28" t="n">
        <v>0</v>
      </c>
      <c r="N58" s="28" t="n">
        <v>0</v>
      </c>
      <c r="O58" s="28" t="n">
        <v>0</v>
      </c>
      <c r="P58" s="28" t="n">
        <v>0</v>
      </c>
      <c r="Q58" s="28" t="n">
        <v>0</v>
      </c>
      <c r="R58" s="28" t="n">
        <v>0</v>
      </c>
      <c r="S58" s="28" t="n">
        <v>0</v>
      </c>
      <c r="T58" s="28" t="n">
        <v>0</v>
      </c>
      <c r="U58" s="94" t="n">
        <v>0</v>
      </c>
      <c r="V58" s="28" t="n">
        <v>0</v>
      </c>
      <c r="W58" s="28" t="n">
        <v>0</v>
      </c>
      <c r="X58" s="28" t="n">
        <v>0</v>
      </c>
      <c r="Y58" s="95" t="n">
        <v>0</v>
      </c>
      <c r="Z58" s="7"/>
      <c r="AA58" s="95" t="n">
        <v>11418</v>
      </c>
      <c r="AB58" s="7"/>
      <c r="AC58" s="29" t="n">
        <v>0</v>
      </c>
      <c r="AD58" s="29" t="n">
        <v>0</v>
      </c>
      <c r="AE58" s="96" t="n">
        <v>0</v>
      </c>
      <c r="AF58" s="29" t="n">
        <v>11418</v>
      </c>
      <c r="AG58" s="97" t="n">
        <v>0</v>
      </c>
      <c r="AH58" s="96" t="n">
        <v>0</v>
      </c>
      <c r="AI58" s="97" t="n">
        <v>0</v>
      </c>
      <c r="AJ58" s="7"/>
      <c r="AK58" s="28" t="n">
        <v>0</v>
      </c>
      <c r="AL58" s="28" t="n">
        <v>11418</v>
      </c>
      <c r="AM58" s="28" t="n">
        <v>0</v>
      </c>
      <c r="AN58" s="94" t="n">
        <v>0</v>
      </c>
      <c r="AO58" s="28"/>
      <c r="AP58" s="69" t="n">
        <v>0</v>
      </c>
      <c r="AQ58" s="40" t="n">
        <v>1</v>
      </c>
      <c r="AR58" s="40" t="n">
        <v>0</v>
      </c>
      <c r="AS58" s="70" t="n">
        <v>0</v>
      </c>
      <c r="AT58" s="7"/>
    </row>
    <row r="59" customFormat="false" ht="12.75" hidden="false" customHeight="false" outlineLevel="0" collapsed="false">
      <c r="A59" s="31" t="s">
        <v>85</v>
      </c>
      <c r="B59" s="2" t="s">
        <v>82</v>
      </c>
      <c r="C59" s="7"/>
      <c r="D59" s="28" t="n">
        <v>239106</v>
      </c>
      <c r="E59" s="29" t="n">
        <f aca="false">D59-SUM(G59:Y59)</f>
        <v>78277</v>
      </c>
      <c r="F59" s="7"/>
      <c r="G59" s="93" t="n">
        <v>113698</v>
      </c>
      <c r="H59" s="28" t="n">
        <v>469</v>
      </c>
      <c r="I59" s="28" t="n">
        <v>5205</v>
      </c>
      <c r="J59" s="94" t="n">
        <v>81</v>
      </c>
      <c r="K59" s="28" t="n">
        <v>11423</v>
      </c>
      <c r="L59" s="28" t="n">
        <v>0</v>
      </c>
      <c r="M59" s="28" t="n">
        <v>0</v>
      </c>
      <c r="N59" s="28" t="n">
        <v>0</v>
      </c>
      <c r="O59" s="28" t="n">
        <v>0</v>
      </c>
      <c r="P59" s="28" t="n">
        <v>0</v>
      </c>
      <c r="Q59" s="28" t="n">
        <v>0</v>
      </c>
      <c r="R59" s="28" t="n">
        <v>0</v>
      </c>
      <c r="S59" s="28" t="n">
        <v>0</v>
      </c>
      <c r="T59" s="28" t="n">
        <v>0</v>
      </c>
      <c r="U59" s="94" t="n">
        <v>29953</v>
      </c>
      <c r="V59" s="28" t="n">
        <v>0</v>
      </c>
      <c r="W59" s="28" t="n">
        <v>0</v>
      </c>
      <c r="X59" s="28" t="n">
        <v>0</v>
      </c>
      <c r="Y59" s="95" t="n">
        <v>0</v>
      </c>
      <c r="Z59" s="7"/>
      <c r="AA59" s="95" t="n">
        <v>160829</v>
      </c>
      <c r="AB59" s="7"/>
      <c r="AC59" s="29" t="n">
        <v>5674</v>
      </c>
      <c r="AD59" s="29" t="n">
        <v>113779</v>
      </c>
      <c r="AE59" s="96" t="n">
        <v>0</v>
      </c>
      <c r="AF59" s="29" t="n">
        <v>11423</v>
      </c>
      <c r="AG59" s="97" t="n">
        <v>29953</v>
      </c>
      <c r="AH59" s="96" t="n">
        <v>0</v>
      </c>
      <c r="AI59" s="97" t="n">
        <v>0</v>
      </c>
      <c r="AJ59" s="7"/>
      <c r="AK59" s="28" t="n">
        <v>119453</v>
      </c>
      <c r="AL59" s="28" t="n">
        <v>41376</v>
      </c>
      <c r="AM59" s="28" t="n">
        <v>0</v>
      </c>
      <c r="AN59" s="94" t="n">
        <v>0</v>
      </c>
      <c r="AO59" s="28"/>
      <c r="AP59" s="69" t="n">
        <v>0.499581775446873</v>
      </c>
      <c r="AQ59" s="40" t="n">
        <v>0.173044591101854</v>
      </c>
      <c r="AR59" s="40" t="n">
        <v>0</v>
      </c>
      <c r="AS59" s="70" t="n">
        <v>0</v>
      </c>
      <c r="AT59" s="7"/>
    </row>
    <row r="60" customFormat="false" ht="12.75" hidden="false" customHeight="false" outlineLevel="0" collapsed="false">
      <c r="A60" s="31" t="s">
        <v>86</v>
      </c>
      <c r="B60" s="2" t="s">
        <v>82</v>
      </c>
      <c r="C60" s="7"/>
      <c r="D60" s="28" t="n">
        <v>1225</v>
      </c>
      <c r="E60" s="29" t="n">
        <f aca="false">D60-SUM(G60:Y60)</f>
        <v>404</v>
      </c>
      <c r="F60" s="7"/>
      <c r="G60" s="93" t="n">
        <v>582</v>
      </c>
      <c r="H60" s="28" t="n">
        <v>2</v>
      </c>
      <c r="I60" s="28" t="n">
        <v>26</v>
      </c>
      <c r="J60" s="94" t="n">
        <v>0</v>
      </c>
      <c r="K60" s="28" t="n">
        <v>58</v>
      </c>
      <c r="L60" s="28" t="n">
        <v>0</v>
      </c>
      <c r="M60" s="28" t="n">
        <v>0</v>
      </c>
      <c r="N60" s="28" t="n">
        <v>0</v>
      </c>
      <c r="O60" s="28" t="n">
        <v>0</v>
      </c>
      <c r="P60" s="28" t="n">
        <v>0</v>
      </c>
      <c r="Q60" s="28" t="n">
        <v>0</v>
      </c>
      <c r="R60" s="28" t="n">
        <v>0</v>
      </c>
      <c r="S60" s="28" t="n">
        <v>0</v>
      </c>
      <c r="T60" s="28" t="n">
        <v>0</v>
      </c>
      <c r="U60" s="94" t="n">
        <v>153</v>
      </c>
      <c r="V60" s="28" t="n">
        <v>0</v>
      </c>
      <c r="W60" s="28" t="n">
        <v>0</v>
      </c>
      <c r="X60" s="28" t="n">
        <v>0</v>
      </c>
      <c r="Y60" s="95" t="n">
        <v>0</v>
      </c>
      <c r="Z60" s="7"/>
      <c r="AA60" s="95" t="n">
        <v>821</v>
      </c>
      <c r="AB60" s="7"/>
      <c r="AC60" s="29" t="n">
        <v>28</v>
      </c>
      <c r="AD60" s="29" t="n">
        <v>582</v>
      </c>
      <c r="AE60" s="96" t="n">
        <v>0</v>
      </c>
      <c r="AF60" s="29" t="n">
        <v>58</v>
      </c>
      <c r="AG60" s="97" t="n">
        <v>153</v>
      </c>
      <c r="AH60" s="96" t="n">
        <v>0</v>
      </c>
      <c r="AI60" s="97" t="n">
        <v>0</v>
      </c>
      <c r="AJ60" s="7"/>
      <c r="AK60" s="28" t="n">
        <v>610</v>
      </c>
      <c r="AL60" s="28" t="n">
        <v>211</v>
      </c>
      <c r="AM60" s="28" t="n">
        <v>0</v>
      </c>
      <c r="AN60" s="94" t="n">
        <v>0</v>
      </c>
      <c r="AO60" s="28"/>
      <c r="AP60" s="69" t="n">
        <v>0.497959183673469</v>
      </c>
      <c r="AQ60" s="40" t="n">
        <v>0.172244897959184</v>
      </c>
      <c r="AR60" s="40" t="n">
        <v>0</v>
      </c>
      <c r="AS60" s="70" t="n">
        <v>0</v>
      </c>
      <c r="AT60" s="7"/>
    </row>
    <row r="61" customFormat="false" ht="12.75" hidden="false" customHeight="false" outlineLevel="0" collapsed="false">
      <c r="A61" s="31" t="s">
        <v>87</v>
      </c>
      <c r="B61" s="2" t="s">
        <v>82</v>
      </c>
      <c r="C61" s="7"/>
      <c r="D61" s="28" t="n">
        <v>3413</v>
      </c>
      <c r="E61" s="29" t="n">
        <f aca="false">D61-SUM(G61:Y61)</f>
        <v>1120</v>
      </c>
      <c r="F61" s="7"/>
      <c r="G61" s="93" t="n">
        <v>1623</v>
      </c>
      <c r="H61" s="28" t="n">
        <v>6</v>
      </c>
      <c r="I61" s="28" t="n">
        <v>73</v>
      </c>
      <c r="J61" s="94" t="n">
        <v>1</v>
      </c>
      <c r="K61" s="28" t="n">
        <v>162</v>
      </c>
      <c r="L61" s="28" t="n">
        <v>0</v>
      </c>
      <c r="M61" s="28" t="n">
        <v>0</v>
      </c>
      <c r="N61" s="28" t="n">
        <v>0</v>
      </c>
      <c r="O61" s="28" t="n">
        <v>0</v>
      </c>
      <c r="P61" s="28" t="n">
        <v>0</v>
      </c>
      <c r="Q61" s="28" t="n">
        <v>0</v>
      </c>
      <c r="R61" s="28" t="n">
        <v>0</v>
      </c>
      <c r="S61" s="28" t="n">
        <v>0</v>
      </c>
      <c r="T61" s="28" t="n">
        <v>0</v>
      </c>
      <c r="U61" s="94" t="n">
        <v>428</v>
      </c>
      <c r="V61" s="28" t="n">
        <v>0</v>
      </c>
      <c r="W61" s="28" t="n">
        <v>0</v>
      </c>
      <c r="X61" s="28" t="n">
        <v>0</v>
      </c>
      <c r="Y61" s="95" t="n">
        <v>0</v>
      </c>
      <c r="Z61" s="7"/>
      <c r="AA61" s="95" t="n">
        <v>2293</v>
      </c>
      <c r="AB61" s="7"/>
      <c r="AC61" s="29" t="n">
        <v>79</v>
      </c>
      <c r="AD61" s="29" t="n">
        <v>1624</v>
      </c>
      <c r="AE61" s="96" t="n">
        <v>0</v>
      </c>
      <c r="AF61" s="29" t="n">
        <v>162</v>
      </c>
      <c r="AG61" s="97" t="n">
        <v>428</v>
      </c>
      <c r="AH61" s="96" t="n">
        <v>0</v>
      </c>
      <c r="AI61" s="97" t="n">
        <v>0</v>
      </c>
      <c r="AJ61" s="7"/>
      <c r="AK61" s="28" t="n">
        <v>1703</v>
      </c>
      <c r="AL61" s="28" t="n">
        <v>590</v>
      </c>
      <c r="AM61" s="28" t="n">
        <v>0</v>
      </c>
      <c r="AN61" s="94" t="n">
        <v>0</v>
      </c>
      <c r="AO61" s="28"/>
      <c r="AP61" s="69" t="n">
        <v>0.498974509229417</v>
      </c>
      <c r="AQ61" s="40" t="n">
        <v>0.172868444184002</v>
      </c>
      <c r="AR61" s="40" t="n">
        <v>0</v>
      </c>
      <c r="AS61" s="70" t="n">
        <v>0</v>
      </c>
      <c r="AT61" s="7"/>
    </row>
    <row r="62" customFormat="false" ht="12.75" hidden="false" customHeight="false" outlineLevel="0" collapsed="false">
      <c r="A62" s="31" t="s">
        <v>88</v>
      </c>
      <c r="B62" s="2" t="s">
        <v>89</v>
      </c>
      <c r="C62" s="7"/>
      <c r="D62" s="28" t="n">
        <v>10795</v>
      </c>
      <c r="E62" s="29" t="n">
        <f aca="false">D62-SUM(G62:Y62)</f>
        <v>0</v>
      </c>
      <c r="F62" s="7"/>
      <c r="G62" s="93" t="n">
        <v>0</v>
      </c>
      <c r="H62" s="28" t="n">
        <v>0</v>
      </c>
      <c r="I62" s="28" t="n">
        <v>0</v>
      </c>
      <c r="J62" s="94" t="n">
        <v>0</v>
      </c>
      <c r="K62" s="28" t="n">
        <v>0</v>
      </c>
      <c r="L62" s="28" t="n">
        <v>10795</v>
      </c>
      <c r="M62" s="28" t="n">
        <v>0</v>
      </c>
      <c r="N62" s="28" t="n">
        <v>0</v>
      </c>
      <c r="O62" s="28" t="n">
        <v>0</v>
      </c>
      <c r="P62" s="28" t="n">
        <v>0</v>
      </c>
      <c r="Q62" s="28" t="n">
        <v>0</v>
      </c>
      <c r="R62" s="28" t="n">
        <v>0</v>
      </c>
      <c r="S62" s="28" t="n">
        <v>0</v>
      </c>
      <c r="T62" s="28" t="n">
        <v>0</v>
      </c>
      <c r="U62" s="94" t="n">
        <v>0</v>
      </c>
      <c r="V62" s="28" t="n">
        <v>0</v>
      </c>
      <c r="W62" s="28" t="n">
        <v>0</v>
      </c>
      <c r="X62" s="28" t="n">
        <v>0</v>
      </c>
      <c r="Y62" s="95" t="n">
        <v>0</v>
      </c>
      <c r="Z62" s="7"/>
      <c r="AA62" s="95" t="n">
        <v>10795</v>
      </c>
      <c r="AB62" s="7"/>
      <c r="AC62" s="29" t="n">
        <v>0</v>
      </c>
      <c r="AD62" s="29" t="n">
        <v>0</v>
      </c>
      <c r="AE62" s="96" t="n">
        <v>0</v>
      </c>
      <c r="AF62" s="29" t="n">
        <v>10795</v>
      </c>
      <c r="AG62" s="97" t="n">
        <v>0</v>
      </c>
      <c r="AH62" s="96" t="n">
        <v>0</v>
      </c>
      <c r="AI62" s="97" t="n">
        <v>0</v>
      </c>
      <c r="AJ62" s="7"/>
      <c r="AK62" s="28" t="n">
        <v>0</v>
      </c>
      <c r="AL62" s="28" t="n">
        <v>10795</v>
      </c>
      <c r="AM62" s="28" t="n">
        <v>0</v>
      </c>
      <c r="AN62" s="94" t="n">
        <v>0</v>
      </c>
      <c r="AO62" s="28"/>
      <c r="AP62" s="69" t="n">
        <v>0</v>
      </c>
      <c r="AQ62" s="40" t="n">
        <v>1</v>
      </c>
      <c r="AR62" s="40" t="n">
        <v>0</v>
      </c>
      <c r="AS62" s="70" t="n">
        <v>0</v>
      </c>
      <c r="AT62" s="7"/>
    </row>
    <row r="63" customFormat="false" ht="12.75" hidden="false" customHeight="false" outlineLevel="0" collapsed="false">
      <c r="A63" s="31" t="s">
        <v>90</v>
      </c>
      <c r="B63" s="2" t="s">
        <v>89</v>
      </c>
      <c r="C63" s="7"/>
      <c r="D63" s="28" t="n">
        <v>22836</v>
      </c>
      <c r="E63" s="29" t="n">
        <f aca="false">D63-SUM(G63:Y63)</f>
        <v>0</v>
      </c>
      <c r="F63" s="7"/>
      <c r="G63" s="93" t="n">
        <v>0</v>
      </c>
      <c r="H63" s="28" t="n">
        <v>0</v>
      </c>
      <c r="I63" s="28" t="n">
        <v>0</v>
      </c>
      <c r="J63" s="94" t="n">
        <v>0</v>
      </c>
      <c r="K63" s="28" t="n">
        <v>0</v>
      </c>
      <c r="L63" s="28" t="n">
        <v>22836</v>
      </c>
      <c r="M63" s="28" t="n">
        <v>0</v>
      </c>
      <c r="N63" s="28" t="n">
        <v>0</v>
      </c>
      <c r="O63" s="28" t="n">
        <v>0</v>
      </c>
      <c r="P63" s="28" t="n">
        <v>0</v>
      </c>
      <c r="Q63" s="28" t="n">
        <v>0</v>
      </c>
      <c r="R63" s="28" t="n">
        <v>0</v>
      </c>
      <c r="S63" s="28" t="n">
        <v>0</v>
      </c>
      <c r="T63" s="28" t="n">
        <v>0</v>
      </c>
      <c r="U63" s="94" t="n">
        <v>0</v>
      </c>
      <c r="V63" s="28" t="n">
        <v>0</v>
      </c>
      <c r="W63" s="28" t="n">
        <v>0</v>
      </c>
      <c r="X63" s="28" t="n">
        <v>0</v>
      </c>
      <c r="Y63" s="95" t="n">
        <v>0</v>
      </c>
      <c r="Z63" s="7"/>
      <c r="AA63" s="95" t="n">
        <v>22836</v>
      </c>
      <c r="AB63" s="7"/>
      <c r="AC63" s="29" t="n">
        <v>0</v>
      </c>
      <c r="AD63" s="29" t="n">
        <v>0</v>
      </c>
      <c r="AE63" s="96" t="n">
        <v>0</v>
      </c>
      <c r="AF63" s="29" t="n">
        <v>22836</v>
      </c>
      <c r="AG63" s="97" t="n">
        <v>0</v>
      </c>
      <c r="AH63" s="96" t="n">
        <v>0</v>
      </c>
      <c r="AI63" s="97" t="n">
        <v>0</v>
      </c>
      <c r="AJ63" s="7"/>
      <c r="AK63" s="28" t="n">
        <v>0</v>
      </c>
      <c r="AL63" s="28" t="n">
        <v>22836</v>
      </c>
      <c r="AM63" s="28" t="n">
        <v>0</v>
      </c>
      <c r="AN63" s="94" t="n">
        <v>0</v>
      </c>
      <c r="AO63" s="28"/>
      <c r="AP63" s="69" t="n">
        <v>0</v>
      </c>
      <c r="AQ63" s="40" t="n">
        <v>1</v>
      </c>
      <c r="AR63" s="40" t="n">
        <v>0</v>
      </c>
      <c r="AS63" s="70" t="n">
        <v>0</v>
      </c>
      <c r="AT63" s="7"/>
    </row>
    <row r="64" customFormat="false" ht="12.75" hidden="false" customHeight="false" outlineLevel="0" collapsed="false">
      <c r="A64" s="31" t="s">
        <v>91</v>
      </c>
      <c r="B64" s="2" t="s">
        <v>89</v>
      </c>
      <c r="C64" s="7"/>
      <c r="D64" s="28" t="n">
        <v>200000</v>
      </c>
      <c r="E64" s="29" t="n">
        <f aca="false">D64-SUM(G64:Y64)</f>
        <v>65474</v>
      </c>
      <c r="F64" s="7"/>
      <c r="G64" s="93" t="n">
        <v>95102</v>
      </c>
      <c r="H64" s="28" t="n">
        <v>392</v>
      </c>
      <c r="I64" s="28" t="n">
        <v>4354</v>
      </c>
      <c r="J64" s="94" t="n">
        <v>68</v>
      </c>
      <c r="K64" s="28" t="n">
        <v>0</v>
      </c>
      <c r="L64" s="28" t="n">
        <v>9556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94" t="n">
        <v>25054</v>
      </c>
      <c r="V64" s="28" t="n">
        <v>0</v>
      </c>
      <c r="W64" s="28" t="n">
        <v>0</v>
      </c>
      <c r="X64" s="28" t="n">
        <v>0</v>
      </c>
      <c r="Y64" s="95" t="n">
        <v>0</v>
      </c>
      <c r="Z64" s="7"/>
      <c r="AA64" s="95" t="n">
        <v>134526</v>
      </c>
      <c r="AB64" s="7"/>
      <c r="AC64" s="29" t="n">
        <v>4746</v>
      </c>
      <c r="AD64" s="29" t="n">
        <v>95170</v>
      </c>
      <c r="AE64" s="96" t="n">
        <v>0</v>
      </c>
      <c r="AF64" s="29" t="n">
        <v>9556</v>
      </c>
      <c r="AG64" s="97" t="n">
        <v>25054</v>
      </c>
      <c r="AH64" s="96" t="n">
        <v>0</v>
      </c>
      <c r="AI64" s="97" t="n">
        <v>0</v>
      </c>
      <c r="AJ64" s="7"/>
      <c r="AK64" s="28" t="n">
        <v>99916</v>
      </c>
      <c r="AL64" s="28" t="n">
        <v>34610</v>
      </c>
      <c r="AM64" s="28" t="n">
        <v>0</v>
      </c>
      <c r="AN64" s="94" t="n">
        <v>0</v>
      </c>
      <c r="AO64" s="28"/>
      <c r="AP64" s="69" t="n">
        <v>0.49958</v>
      </c>
      <c r="AQ64" s="40" t="n">
        <v>0.17305</v>
      </c>
      <c r="AR64" s="40" t="n">
        <v>0</v>
      </c>
      <c r="AS64" s="70" t="n">
        <v>0</v>
      </c>
      <c r="AT64" s="7"/>
    </row>
    <row r="65" customFormat="false" ht="12.75" hidden="false" customHeight="false" outlineLevel="0" collapsed="false">
      <c r="A65" s="31" t="s">
        <v>92</v>
      </c>
      <c r="B65" s="2" t="s">
        <v>89</v>
      </c>
      <c r="C65" s="7"/>
      <c r="D65" s="28" t="n">
        <v>16450</v>
      </c>
      <c r="E65" s="29" t="n">
        <f aca="false">D65-SUM(G65:Y65)</f>
        <v>5388</v>
      </c>
      <c r="F65" s="7"/>
      <c r="G65" s="93" t="n">
        <v>7822</v>
      </c>
      <c r="H65" s="28" t="n">
        <v>32</v>
      </c>
      <c r="I65" s="28" t="n">
        <v>357</v>
      </c>
      <c r="J65" s="94" t="n">
        <v>5</v>
      </c>
      <c r="K65" s="28" t="n">
        <v>0</v>
      </c>
      <c r="L65" s="28" t="n">
        <v>786</v>
      </c>
      <c r="M65" s="28" t="n">
        <v>0</v>
      </c>
      <c r="N65" s="28" t="n">
        <v>0</v>
      </c>
      <c r="O65" s="28" t="n">
        <v>0</v>
      </c>
      <c r="P65" s="28" t="n">
        <v>0</v>
      </c>
      <c r="Q65" s="28" t="n">
        <v>0</v>
      </c>
      <c r="R65" s="28" t="n">
        <v>0</v>
      </c>
      <c r="S65" s="28" t="n">
        <v>0</v>
      </c>
      <c r="T65" s="28" t="n">
        <v>0</v>
      </c>
      <c r="U65" s="94" t="n">
        <v>2060</v>
      </c>
      <c r="V65" s="28" t="n">
        <v>0</v>
      </c>
      <c r="W65" s="28" t="n">
        <v>0</v>
      </c>
      <c r="X65" s="28" t="n">
        <v>0</v>
      </c>
      <c r="Y65" s="95" t="n">
        <v>0</v>
      </c>
      <c r="Z65" s="7"/>
      <c r="AA65" s="95" t="n">
        <v>11062</v>
      </c>
      <c r="AB65" s="7"/>
      <c r="AC65" s="29" t="n">
        <v>389</v>
      </c>
      <c r="AD65" s="29" t="n">
        <v>7827</v>
      </c>
      <c r="AE65" s="96" t="n">
        <v>0</v>
      </c>
      <c r="AF65" s="29" t="n">
        <v>786</v>
      </c>
      <c r="AG65" s="97" t="n">
        <v>2060</v>
      </c>
      <c r="AH65" s="96" t="n">
        <v>0</v>
      </c>
      <c r="AI65" s="97" t="n">
        <v>0</v>
      </c>
      <c r="AJ65" s="7"/>
      <c r="AK65" s="28" t="n">
        <v>8216</v>
      </c>
      <c r="AL65" s="28" t="n">
        <v>2846</v>
      </c>
      <c r="AM65" s="28" t="n">
        <v>0</v>
      </c>
      <c r="AN65" s="94" t="n">
        <v>0</v>
      </c>
      <c r="AO65" s="28"/>
      <c r="AP65" s="69" t="n">
        <v>0.499452887537994</v>
      </c>
      <c r="AQ65" s="40" t="n">
        <v>0.173009118541033</v>
      </c>
      <c r="AR65" s="40" t="n">
        <v>0</v>
      </c>
      <c r="AS65" s="70" t="n">
        <v>0</v>
      </c>
      <c r="AT65" s="7"/>
    </row>
    <row r="66" customFormat="false" ht="12.75" hidden="false" customHeight="false" outlineLevel="0" collapsed="false">
      <c r="A66" s="31" t="s">
        <v>93</v>
      </c>
      <c r="B66" s="2" t="s">
        <v>94</v>
      </c>
      <c r="C66" s="7"/>
      <c r="D66" s="28" t="n">
        <v>3975</v>
      </c>
      <c r="E66" s="29" t="n">
        <f aca="false">D66-SUM(G66:Y66)</f>
        <v>0</v>
      </c>
      <c r="F66" s="7"/>
      <c r="G66" s="93" t="n">
        <v>0</v>
      </c>
      <c r="H66" s="28" t="n">
        <v>0</v>
      </c>
      <c r="I66" s="28" t="n">
        <v>0</v>
      </c>
      <c r="J66" s="94" t="n">
        <v>0</v>
      </c>
      <c r="K66" s="28" t="n">
        <v>0</v>
      </c>
      <c r="L66" s="28" t="n">
        <v>3975</v>
      </c>
      <c r="M66" s="28" t="n">
        <v>0</v>
      </c>
      <c r="N66" s="28" t="n">
        <v>0</v>
      </c>
      <c r="O66" s="28" t="n">
        <v>0</v>
      </c>
      <c r="P66" s="28" t="n">
        <v>0</v>
      </c>
      <c r="Q66" s="28" t="n">
        <v>0</v>
      </c>
      <c r="R66" s="28" t="n">
        <v>0</v>
      </c>
      <c r="S66" s="28" t="n">
        <v>0</v>
      </c>
      <c r="T66" s="28" t="n">
        <v>0</v>
      </c>
      <c r="U66" s="94" t="n">
        <v>0</v>
      </c>
      <c r="V66" s="28" t="n">
        <v>0</v>
      </c>
      <c r="W66" s="28" t="n">
        <v>0</v>
      </c>
      <c r="X66" s="28" t="n">
        <v>0</v>
      </c>
      <c r="Y66" s="95" t="n">
        <v>0</v>
      </c>
      <c r="Z66" s="7"/>
      <c r="AA66" s="95" t="n">
        <v>3975</v>
      </c>
      <c r="AB66" s="7"/>
      <c r="AC66" s="29" t="n">
        <v>0</v>
      </c>
      <c r="AD66" s="29" t="n">
        <v>0</v>
      </c>
      <c r="AE66" s="96" t="n">
        <v>0</v>
      </c>
      <c r="AF66" s="29" t="n">
        <v>3975</v>
      </c>
      <c r="AG66" s="97" t="n">
        <v>0</v>
      </c>
      <c r="AH66" s="96" t="n">
        <v>0</v>
      </c>
      <c r="AI66" s="97" t="n">
        <v>0</v>
      </c>
      <c r="AJ66" s="7"/>
      <c r="AK66" s="28" t="n">
        <v>0</v>
      </c>
      <c r="AL66" s="28" t="n">
        <v>3975</v>
      </c>
      <c r="AM66" s="28" t="n">
        <v>0</v>
      </c>
      <c r="AN66" s="94" t="n">
        <v>0</v>
      </c>
      <c r="AO66" s="28"/>
      <c r="AP66" s="69" t="n">
        <v>0</v>
      </c>
      <c r="AQ66" s="40" t="n">
        <v>1</v>
      </c>
      <c r="AR66" s="40" t="n">
        <v>0</v>
      </c>
      <c r="AS66" s="70" t="n">
        <v>0</v>
      </c>
      <c r="AT66" s="7"/>
    </row>
    <row r="67" customFormat="false" ht="12.75" hidden="false" customHeight="false" outlineLevel="0" collapsed="false">
      <c r="A67" s="31" t="s">
        <v>95</v>
      </c>
      <c r="B67" s="2" t="s">
        <v>96</v>
      </c>
      <c r="C67" s="7"/>
      <c r="D67" s="28" t="n">
        <v>471</v>
      </c>
      <c r="E67" s="29" t="n">
        <f aca="false">D67-SUM(G67:Y67)</f>
        <v>125</v>
      </c>
      <c r="F67" s="7"/>
      <c r="G67" s="93" t="n">
        <v>224</v>
      </c>
      <c r="H67" s="28" t="n">
        <v>0</v>
      </c>
      <c r="I67" s="28" t="n">
        <v>10</v>
      </c>
      <c r="J67" s="94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94" t="n">
        <v>112</v>
      </c>
      <c r="V67" s="28" t="n">
        <v>0</v>
      </c>
      <c r="W67" s="28" t="n">
        <v>0</v>
      </c>
      <c r="X67" s="28" t="n">
        <v>0</v>
      </c>
      <c r="Y67" s="95" t="n">
        <v>0</v>
      </c>
      <c r="Z67" s="7"/>
      <c r="AA67" s="95" t="n">
        <v>346</v>
      </c>
      <c r="AB67" s="7"/>
      <c r="AC67" s="29" t="n">
        <v>10</v>
      </c>
      <c r="AD67" s="29" t="n">
        <v>224</v>
      </c>
      <c r="AE67" s="96" t="n">
        <v>0</v>
      </c>
      <c r="AF67" s="29" t="n">
        <v>0</v>
      </c>
      <c r="AG67" s="97" t="n">
        <v>112</v>
      </c>
      <c r="AH67" s="96" t="n">
        <v>0</v>
      </c>
      <c r="AI67" s="97" t="n">
        <v>0</v>
      </c>
      <c r="AJ67" s="7"/>
      <c r="AK67" s="28" t="n">
        <v>234</v>
      </c>
      <c r="AL67" s="28" t="n">
        <v>112</v>
      </c>
      <c r="AM67" s="28" t="n">
        <v>0</v>
      </c>
      <c r="AN67" s="94" t="n">
        <v>0</v>
      </c>
      <c r="AO67" s="28"/>
      <c r="AP67" s="69" t="n">
        <v>0.496815286624204</v>
      </c>
      <c r="AQ67" s="40" t="n">
        <v>0.237791932059448</v>
      </c>
      <c r="AR67" s="40" t="n">
        <v>0</v>
      </c>
      <c r="AS67" s="70" t="n">
        <v>0</v>
      </c>
      <c r="AT67" s="7"/>
    </row>
    <row r="68" customFormat="false" ht="12.75" hidden="false" customHeight="false" outlineLevel="0" collapsed="false">
      <c r="A68" s="31" t="s">
        <v>97</v>
      </c>
      <c r="B68" s="2" t="s">
        <v>98</v>
      </c>
      <c r="C68" s="7"/>
      <c r="D68" s="28" t="n">
        <v>11418</v>
      </c>
      <c r="E68" s="29" t="n">
        <f aca="false">D68-SUM(G68:Y68)</f>
        <v>0</v>
      </c>
      <c r="F68" s="7"/>
      <c r="G68" s="93" t="n">
        <v>0</v>
      </c>
      <c r="H68" s="28" t="n">
        <v>0</v>
      </c>
      <c r="I68" s="28" t="n">
        <v>0</v>
      </c>
      <c r="J68" s="94" t="n">
        <v>0</v>
      </c>
      <c r="K68" s="28" t="n">
        <v>0</v>
      </c>
      <c r="L68" s="28" t="n">
        <v>0</v>
      </c>
      <c r="M68" s="28" t="n">
        <v>0</v>
      </c>
      <c r="N68" s="28" t="n">
        <v>0</v>
      </c>
      <c r="O68" s="28" t="n">
        <v>0</v>
      </c>
      <c r="P68" s="28" t="n">
        <v>0</v>
      </c>
      <c r="Q68" s="28" t="n">
        <v>0</v>
      </c>
      <c r="R68" s="28" t="n">
        <v>0</v>
      </c>
      <c r="S68" s="28" t="n">
        <v>0</v>
      </c>
      <c r="T68" s="28" t="n">
        <v>0</v>
      </c>
      <c r="U68" s="94" t="n">
        <v>11418</v>
      </c>
      <c r="V68" s="28" t="n">
        <v>0</v>
      </c>
      <c r="W68" s="28" t="n">
        <v>0</v>
      </c>
      <c r="X68" s="28" t="n">
        <v>0</v>
      </c>
      <c r="Y68" s="95" t="n">
        <v>0</v>
      </c>
      <c r="Z68" s="7"/>
      <c r="AA68" s="95" t="n">
        <v>11418</v>
      </c>
      <c r="AB68" s="7"/>
      <c r="AC68" s="29" t="n">
        <v>0</v>
      </c>
      <c r="AD68" s="29" t="n">
        <v>0</v>
      </c>
      <c r="AE68" s="96" t="n">
        <v>0</v>
      </c>
      <c r="AF68" s="29" t="n">
        <v>0</v>
      </c>
      <c r="AG68" s="97" t="n">
        <v>11418</v>
      </c>
      <c r="AH68" s="96" t="n">
        <v>0</v>
      </c>
      <c r="AI68" s="97" t="n">
        <v>0</v>
      </c>
      <c r="AJ68" s="7"/>
      <c r="AK68" s="28" t="n">
        <v>0</v>
      </c>
      <c r="AL68" s="28" t="n">
        <v>11418</v>
      </c>
      <c r="AM68" s="28" t="n">
        <v>0</v>
      </c>
      <c r="AN68" s="94" t="n">
        <v>0</v>
      </c>
      <c r="AO68" s="28"/>
      <c r="AP68" s="69" t="n">
        <v>0</v>
      </c>
      <c r="AQ68" s="40" t="n">
        <v>1</v>
      </c>
      <c r="AR68" s="40" t="n">
        <v>0</v>
      </c>
      <c r="AS68" s="70" t="n">
        <v>0</v>
      </c>
      <c r="AT68" s="7"/>
    </row>
    <row r="69" customFormat="false" ht="12.75" hidden="false" customHeight="false" outlineLevel="0" collapsed="false">
      <c r="A69" s="31" t="s">
        <v>99</v>
      </c>
      <c r="B69" s="2" t="s">
        <v>100</v>
      </c>
      <c r="C69" s="7"/>
      <c r="D69" s="28" t="n">
        <v>11418</v>
      </c>
      <c r="E69" s="29" t="n">
        <f aca="false">D69-SUM(G69:Y69)</f>
        <v>0</v>
      </c>
      <c r="F69" s="7"/>
      <c r="G69" s="93" t="n">
        <v>0</v>
      </c>
      <c r="H69" s="28" t="n">
        <v>0</v>
      </c>
      <c r="I69" s="28" t="n">
        <v>0</v>
      </c>
      <c r="J69" s="94" t="n">
        <v>0</v>
      </c>
      <c r="K69" s="28" t="n">
        <v>0</v>
      </c>
      <c r="L69" s="28" t="n">
        <v>0</v>
      </c>
      <c r="M69" s="28" t="n">
        <v>0</v>
      </c>
      <c r="N69" s="28" t="n">
        <v>0</v>
      </c>
      <c r="O69" s="28" t="n">
        <v>0</v>
      </c>
      <c r="P69" s="28" t="n">
        <v>0</v>
      </c>
      <c r="Q69" s="28" t="n">
        <v>11418</v>
      </c>
      <c r="R69" s="28" t="n">
        <v>0</v>
      </c>
      <c r="S69" s="28" t="n">
        <v>0</v>
      </c>
      <c r="T69" s="28" t="n">
        <v>0</v>
      </c>
      <c r="U69" s="94" t="n">
        <v>0</v>
      </c>
      <c r="V69" s="28" t="n">
        <v>0</v>
      </c>
      <c r="W69" s="28" t="n">
        <v>0</v>
      </c>
      <c r="X69" s="28" t="n">
        <v>0</v>
      </c>
      <c r="Y69" s="95" t="n">
        <v>0</v>
      </c>
      <c r="Z69" s="7"/>
      <c r="AA69" s="95" t="n">
        <v>11418</v>
      </c>
      <c r="AB69" s="7"/>
      <c r="AC69" s="29" t="n">
        <v>0</v>
      </c>
      <c r="AD69" s="29" t="n">
        <v>0</v>
      </c>
      <c r="AE69" s="96" t="n">
        <v>0</v>
      </c>
      <c r="AF69" s="29" t="n">
        <v>11418</v>
      </c>
      <c r="AG69" s="97" t="n">
        <v>0</v>
      </c>
      <c r="AH69" s="96" t="n">
        <v>0</v>
      </c>
      <c r="AI69" s="97" t="n">
        <v>0</v>
      </c>
      <c r="AJ69" s="7"/>
      <c r="AK69" s="28" t="n">
        <v>0</v>
      </c>
      <c r="AL69" s="28" t="n">
        <v>11418</v>
      </c>
      <c r="AM69" s="28" t="n">
        <v>0</v>
      </c>
      <c r="AN69" s="94" t="n">
        <v>0</v>
      </c>
      <c r="AO69" s="28"/>
      <c r="AP69" s="69" t="n">
        <v>0</v>
      </c>
      <c r="AQ69" s="40" t="n">
        <v>1</v>
      </c>
      <c r="AR69" s="40" t="n">
        <v>0</v>
      </c>
      <c r="AS69" s="70" t="n">
        <v>0</v>
      </c>
      <c r="AT69" s="7"/>
    </row>
    <row r="70" customFormat="false" ht="12.75" hidden="false" customHeight="false" outlineLevel="0" collapsed="false">
      <c r="A70" s="31" t="s">
        <v>101</v>
      </c>
      <c r="B70" s="2" t="s">
        <v>102</v>
      </c>
      <c r="C70" s="7"/>
      <c r="D70" s="28" t="n">
        <v>5909</v>
      </c>
      <c r="E70" s="29" t="n">
        <f aca="false">D70-SUM(G70:Y70)</f>
        <v>1527</v>
      </c>
      <c r="F70" s="7"/>
      <c r="G70" s="93" t="n">
        <v>2809</v>
      </c>
      <c r="H70" s="28" t="n">
        <v>11</v>
      </c>
      <c r="I70" s="28" t="n">
        <v>128</v>
      </c>
      <c r="J70" s="94" t="n">
        <v>2</v>
      </c>
      <c r="K70" s="28" t="n">
        <v>0</v>
      </c>
      <c r="L70" s="28" t="n">
        <v>0</v>
      </c>
      <c r="M70" s="28" t="n">
        <v>0</v>
      </c>
      <c r="N70" s="28" t="n">
        <v>0</v>
      </c>
      <c r="O70" s="28" t="n">
        <v>0</v>
      </c>
      <c r="P70" s="28" t="n">
        <v>0</v>
      </c>
      <c r="Q70" s="28" t="n">
        <v>0</v>
      </c>
      <c r="R70" s="28" t="n">
        <v>0</v>
      </c>
      <c r="S70" s="28" t="n">
        <v>0</v>
      </c>
      <c r="T70" s="28" t="n">
        <v>0</v>
      </c>
      <c r="U70" s="94" t="n">
        <v>1432</v>
      </c>
      <c r="V70" s="28" t="n">
        <v>0</v>
      </c>
      <c r="W70" s="28" t="n">
        <v>0</v>
      </c>
      <c r="X70" s="28" t="n">
        <v>0</v>
      </c>
      <c r="Y70" s="95" t="n">
        <v>0</v>
      </c>
      <c r="Z70" s="7"/>
      <c r="AA70" s="95" t="n">
        <v>4382</v>
      </c>
      <c r="AB70" s="7"/>
      <c r="AC70" s="29" t="n">
        <v>139</v>
      </c>
      <c r="AD70" s="29" t="n">
        <v>2811</v>
      </c>
      <c r="AE70" s="96" t="n">
        <v>0</v>
      </c>
      <c r="AF70" s="29" t="n">
        <v>0</v>
      </c>
      <c r="AG70" s="97" t="n">
        <v>1432</v>
      </c>
      <c r="AH70" s="96" t="n">
        <v>0</v>
      </c>
      <c r="AI70" s="97" t="n">
        <v>0</v>
      </c>
      <c r="AJ70" s="7"/>
      <c r="AK70" s="28" t="n">
        <v>2950</v>
      </c>
      <c r="AL70" s="28" t="n">
        <v>1432</v>
      </c>
      <c r="AM70" s="28" t="n">
        <v>0</v>
      </c>
      <c r="AN70" s="94" t="n">
        <v>0</v>
      </c>
      <c r="AO70" s="28"/>
      <c r="AP70" s="69" t="n">
        <v>0.499238449822305</v>
      </c>
      <c r="AQ70" s="40" t="n">
        <v>0.242342189879844</v>
      </c>
      <c r="AR70" s="40" t="n">
        <v>0</v>
      </c>
      <c r="AS70" s="70" t="n">
        <v>0</v>
      </c>
      <c r="AT70" s="7"/>
    </row>
    <row r="71" customFormat="false" ht="12.75" hidden="false" customHeight="false" outlineLevel="0" collapsed="false">
      <c r="A71" s="31" t="s">
        <v>103</v>
      </c>
      <c r="B71" s="2" t="s">
        <v>104</v>
      </c>
      <c r="C71" s="7"/>
      <c r="D71" s="28" t="n">
        <v>7161</v>
      </c>
      <c r="E71" s="29" t="n">
        <f aca="false">D71-SUM(G71:Y71)</f>
        <v>2485</v>
      </c>
      <c r="F71" s="7"/>
      <c r="G71" s="93" t="n">
        <v>9</v>
      </c>
      <c r="H71" s="28" t="n">
        <v>264</v>
      </c>
      <c r="I71" s="28" t="n">
        <v>3089</v>
      </c>
      <c r="J71" s="94" t="n">
        <v>2</v>
      </c>
      <c r="K71" s="28" t="n">
        <v>0</v>
      </c>
      <c r="L71" s="28" t="n">
        <v>0</v>
      </c>
      <c r="M71" s="28" t="n">
        <v>0</v>
      </c>
      <c r="N71" s="28" t="n">
        <v>0</v>
      </c>
      <c r="O71" s="28" t="n">
        <v>0</v>
      </c>
      <c r="P71" s="28" t="n">
        <v>0</v>
      </c>
      <c r="Q71" s="28" t="n">
        <v>0</v>
      </c>
      <c r="R71" s="28" t="n">
        <v>0</v>
      </c>
      <c r="S71" s="28" t="n">
        <v>362</v>
      </c>
      <c r="T71" s="28" t="n">
        <v>0</v>
      </c>
      <c r="U71" s="94" t="n">
        <v>950</v>
      </c>
      <c r="V71" s="28" t="n">
        <v>0</v>
      </c>
      <c r="W71" s="28" t="n">
        <v>0</v>
      </c>
      <c r="X71" s="28" t="n">
        <v>0</v>
      </c>
      <c r="Y71" s="95" t="n">
        <v>0</v>
      </c>
      <c r="Z71" s="7"/>
      <c r="AA71" s="95" t="n">
        <v>4676</v>
      </c>
      <c r="AB71" s="7"/>
      <c r="AC71" s="29" t="n">
        <v>3353</v>
      </c>
      <c r="AD71" s="29" t="n">
        <v>11</v>
      </c>
      <c r="AE71" s="96" t="n">
        <v>0</v>
      </c>
      <c r="AF71" s="29" t="n">
        <v>362</v>
      </c>
      <c r="AG71" s="97" t="n">
        <v>950</v>
      </c>
      <c r="AH71" s="96" t="n">
        <v>0</v>
      </c>
      <c r="AI71" s="97" t="n">
        <v>0</v>
      </c>
      <c r="AJ71" s="7"/>
      <c r="AK71" s="28" t="n">
        <v>3364</v>
      </c>
      <c r="AL71" s="28" t="n">
        <v>1312</v>
      </c>
      <c r="AM71" s="28" t="n">
        <v>0</v>
      </c>
      <c r="AN71" s="94" t="n">
        <v>0</v>
      </c>
      <c r="AO71" s="28"/>
      <c r="AP71" s="69" t="n">
        <v>0.469766792347438</v>
      </c>
      <c r="AQ71" s="40" t="n">
        <v>0.183214634827538</v>
      </c>
      <c r="AR71" s="40" t="n">
        <v>0</v>
      </c>
      <c r="AS71" s="70" t="n">
        <v>0</v>
      </c>
      <c r="AT71" s="7"/>
    </row>
    <row r="72" customFormat="false" ht="12.75" hidden="false" customHeight="false" outlineLevel="0" collapsed="false">
      <c r="A72" s="31" t="s">
        <v>105</v>
      </c>
      <c r="B72" s="2" t="s">
        <v>106</v>
      </c>
      <c r="C72" s="7"/>
      <c r="D72" s="28" t="n">
        <v>10795</v>
      </c>
      <c r="E72" s="29" t="n">
        <f aca="false">D72-SUM(G72:Y72)</f>
        <v>0</v>
      </c>
      <c r="F72" s="7"/>
      <c r="G72" s="93" t="n">
        <v>0</v>
      </c>
      <c r="H72" s="28" t="n">
        <v>0</v>
      </c>
      <c r="I72" s="28" t="n">
        <v>0</v>
      </c>
      <c r="J72" s="94" t="n">
        <v>0</v>
      </c>
      <c r="K72" s="28" t="n">
        <v>0</v>
      </c>
      <c r="L72" s="28" t="n">
        <v>0</v>
      </c>
      <c r="M72" s="28" t="n">
        <v>0</v>
      </c>
      <c r="N72" s="28" t="n">
        <v>0</v>
      </c>
      <c r="O72" s="28" t="n">
        <v>0</v>
      </c>
      <c r="P72" s="28" t="n">
        <v>0</v>
      </c>
      <c r="Q72" s="28" t="n">
        <v>0</v>
      </c>
      <c r="R72" s="28" t="n">
        <v>0</v>
      </c>
      <c r="S72" s="28" t="n">
        <v>0</v>
      </c>
      <c r="T72" s="28" t="n">
        <v>0</v>
      </c>
      <c r="U72" s="94" t="n">
        <v>10795</v>
      </c>
      <c r="V72" s="28" t="n">
        <v>0</v>
      </c>
      <c r="W72" s="28" t="n">
        <v>0</v>
      </c>
      <c r="X72" s="28" t="n">
        <v>0</v>
      </c>
      <c r="Y72" s="95" t="n">
        <v>0</v>
      </c>
      <c r="Z72" s="7"/>
      <c r="AA72" s="95" t="n">
        <v>10795</v>
      </c>
      <c r="AB72" s="7"/>
      <c r="AC72" s="29" t="n">
        <v>0</v>
      </c>
      <c r="AD72" s="29" t="n">
        <v>0</v>
      </c>
      <c r="AE72" s="96" t="n">
        <v>0</v>
      </c>
      <c r="AF72" s="29" t="n">
        <v>0</v>
      </c>
      <c r="AG72" s="97" t="n">
        <v>10795</v>
      </c>
      <c r="AH72" s="96" t="n">
        <v>0</v>
      </c>
      <c r="AI72" s="97" t="n">
        <v>0</v>
      </c>
      <c r="AJ72" s="7"/>
      <c r="AK72" s="28" t="n">
        <v>0</v>
      </c>
      <c r="AL72" s="28" t="n">
        <v>10795</v>
      </c>
      <c r="AM72" s="28" t="n">
        <v>0</v>
      </c>
      <c r="AN72" s="94" t="n">
        <v>0</v>
      </c>
      <c r="AO72" s="28"/>
      <c r="AP72" s="69" t="n">
        <v>0</v>
      </c>
      <c r="AQ72" s="40" t="n">
        <v>1</v>
      </c>
      <c r="AR72" s="40" t="n">
        <v>0</v>
      </c>
      <c r="AS72" s="70" t="n">
        <v>0</v>
      </c>
      <c r="AT72" s="7"/>
    </row>
    <row r="73" customFormat="false" ht="12.75" hidden="false" customHeight="false" outlineLevel="0" collapsed="false">
      <c r="A73" s="31" t="s">
        <v>107</v>
      </c>
      <c r="B73" s="2" t="s">
        <v>106</v>
      </c>
      <c r="C73" s="7"/>
      <c r="D73" s="28" t="n">
        <v>2718</v>
      </c>
      <c r="E73" s="29" t="n">
        <f aca="false">D73-SUM(G73:Y73)</f>
        <v>705</v>
      </c>
      <c r="F73" s="7"/>
      <c r="G73" s="93" t="n">
        <v>1293</v>
      </c>
      <c r="H73" s="28" t="n">
        <v>5</v>
      </c>
      <c r="I73" s="28" t="n">
        <v>58</v>
      </c>
      <c r="J73" s="94" t="n">
        <v>0</v>
      </c>
      <c r="K73" s="28" t="n">
        <v>0</v>
      </c>
      <c r="L73" s="28" t="n">
        <v>0</v>
      </c>
      <c r="M73" s="28" t="n">
        <v>0</v>
      </c>
      <c r="N73" s="28" t="n">
        <v>0</v>
      </c>
      <c r="O73" s="28" t="n">
        <v>0</v>
      </c>
      <c r="P73" s="28" t="n">
        <v>0</v>
      </c>
      <c r="Q73" s="28" t="n">
        <v>0</v>
      </c>
      <c r="R73" s="28" t="n">
        <v>0</v>
      </c>
      <c r="S73" s="28" t="n">
        <v>0</v>
      </c>
      <c r="T73" s="28" t="n">
        <v>0</v>
      </c>
      <c r="U73" s="94" t="n">
        <v>657</v>
      </c>
      <c r="V73" s="28" t="n">
        <v>0</v>
      </c>
      <c r="W73" s="28" t="n">
        <v>0</v>
      </c>
      <c r="X73" s="28" t="n">
        <v>0</v>
      </c>
      <c r="Y73" s="95" t="n">
        <v>0</v>
      </c>
      <c r="Z73" s="7"/>
      <c r="AA73" s="95" t="n">
        <v>2013</v>
      </c>
      <c r="AB73" s="7"/>
      <c r="AC73" s="29" t="n">
        <v>63</v>
      </c>
      <c r="AD73" s="29" t="n">
        <v>1293</v>
      </c>
      <c r="AE73" s="96" t="n">
        <v>0</v>
      </c>
      <c r="AF73" s="29" t="n">
        <v>0</v>
      </c>
      <c r="AG73" s="97" t="n">
        <v>657</v>
      </c>
      <c r="AH73" s="96" t="n">
        <v>0</v>
      </c>
      <c r="AI73" s="97" t="n">
        <v>0</v>
      </c>
      <c r="AJ73" s="7"/>
      <c r="AK73" s="28" t="n">
        <v>1356</v>
      </c>
      <c r="AL73" s="28" t="n">
        <v>657</v>
      </c>
      <c r="AM73" s="28" t="n">
        <v>0</v>
      </c>
      <c r="AN73" s="94" t="n">
        <v>0</v>
      </c>
      <c r="AO73" s="28"/>
      <c r="AP73" s="69" t="n">
        <v>0.498896247240618</v>
      </c>
      <c r="AQ73" s="40" t="n">
        <v>0.241721854304636</v>
      </c>
      <c r="AR73" s="40" t="n">
        <v>0</v>
      </c>
      <c r="AS73" s="70" t="n">
        <v>0</v>
      </c>
      <c r="AT73" s="7"/>
    </row>
    <row r="74" customFormat="false" ht="12.75" hidden="false" customHeight="false" outlineLevel="0" collapsed="false">
      <c r="A74" s="31" t="s">
        <v>108</v>
      </c>
      <c r="B74" s="2" t="s">
        <v>106</v>
      </c>
      <c r="C74" s="7"/>
      <c r="D74" s="28" t="n">
        <v>2786</v>
      </c>
      <c r="E74" s="29" t="n">
        <f aca="false">D74-SUM(G74:Y74)</f>
        <v>722</v>
      </c>
      <c r="F74" s="7"/>
      <c r="G74" s="93" t="n">
        <v>1324</v>
      </c>
      <c r="H74" s="28" t="n">
        <v>5</v>
      </c>
      <c r="I74" s="28" t="n">
        <v>60</v>
      </c>
      <c r="J74" s="94" t="n">
        <v>0</v>
      </c>
      <c r="K74" s="28" t="n">
        <v>0</v>
      </c>
      <c r="L74" s="28" t="n">
        <v>0</v>
      </c>
      <c r="M74" s="28" t="n">
        <v>0</v>
      </c>
      <c r="N74" s="28" t="n">
        <v>0</v>
      </c>
      <c r="O74" s="28" t="n">
        <v>0</v>
      </c>
      <c r="P74" s="28" t="n">
        <v>0</v>
      </c>
      <c r="Q74" s="28" t="n">
        <v>0</v>
      </c>
      <c r="R74" s="28" t="n">
        <v>0</v>
      </c>
      <c r="S74" s="28" t="n">
        <v>0</v>
      </c>
      <c r="T74" s="28" t="n">
        <v>0</v>
      </c>
      <c r="U74" s="94" t="n">
        <v>675</v>
      </c>
      <c r="V74" s="28" t="n">
        <v>0</v>
      </c>
      <c r="W74" s="28" t="n">
        <v>0</v>
      </c>
      <c r="X74" s="28" t="n">
        <v>0</v>
      </c>
      <c r="Y74" s="95" t="n">
        <v>0</v>
      </c>
      <c r="Z74" s="7"/>
      <c r="AA74" s="95" t="n">
        <v>2064</v>
      </c>
      <c r="AB74" s="7"/>
      <c r="AC74" s="29" t="n">
        <v>65</v>
      </c>
      <c r="AD74" s="29" t="n">
        <v>1324</v>
      </c>
      <c r="AE74" s="96" t="n">
        <v>0</v>
      </c>
      <c r="AF74" s="29" t="n">
        <v>0</v>
      </c>
      <c r="AG74" s="97" t="n">
        <v>675</v>
      </c>
      <c r="AH74" s="96" t="n">
        <v>0</v>
      </c>
      <c r="AI74" s="97" t="n">
        <v>0</v>
      </c>
      <c r="AJ74" s="7"/>
      <c r="AK74" s="28" t="n">
        <v>1389</v>
      </c>
      <c r="AL74" s="28" t="n">
        <v>675</v>
      </c>
      <c r="AM74" s="28" t="n">
        <v>0</v>
      </c>
      <c r="AN74" s="94" t="n">
        <v>0</v>
      </c>
      <c r="AO74" s="28"/>
      <c r="AP74" s="69" t="n">
        <v>0.498564249820531</v>
      </c>
      <c r="AQ74" s="40" t="n">
        <v>0.242282842785355</v>
      </c>
      <c r="AR74" s="40" t="n">
        <v>0</v>
      </c>
      <c r="AS74" s="70" t="n">
        <v>0</v>
      </c>
      <c r="AT74" s="7"/>
    </row>
    <row r="75" customFormat="false" ht="12.75" hidden="false" customHeight="false" outlineLevel="0" collapsed="false">
      <c r="A75" s="31" t="s">
        <v>109</v>
      </c>
      <c r="B75" s="2" t="s">
        <v>106</v>
      </c>
      <c r="C75" s="7"/>
      <c r="D75" s="28" t="n">
        <v>2651</v>
      </c>
      <c r="E75" s="29" t="n">
        <f aca="false">D75-SUM(G75:Y75)</f>
        <v>687</v>
      </c>
      <c r="F75" s="7"/>
      <c r="G75" s="93" t="n">
        <v>1260</v>
      </c>
      <c r="H75" s="28" t="n">
        <v>5</v>
      </c>
      <c r="I75" s="28" t="n">
        <v>57</v>
      </c>
      <c r="J75" s="94" t="n">
        <v>0</v>
      </c>
      <c r="K75" s="28" t="n">
        <v>0</v>
      </c>
      <c r="L75" s="28" t="n">
        <v>0</v>
      </c>
      <c r="M75" s="28" t="n">
        <v>0</v>
      </c>
      <c r="N75" s="28" t="n">
        <v>0</v>
      </c>
      <c r="O75" s="28" t="n">
        <v>0</v>
      </c>
      <c r="P75" s="28" t="n">
        <v>0</v>
      </c>
      <c r="Q75" s="28" t="n">
        <v>0</v>
      </c>
      <c r="R75" s="28" t="n">
        <v>0</v>
      </c>
      <c r="S75" s="28" t="n">
        <v>0</v>
      </c>
      <c r="T75" s="28" t="n">
        <v>0</v>
      </c>
      <c r="U75" s="94" t="n">
        <v>642</v>
      </c>
      <c r="V75" s="28" t="n">
        <v>0</v>
      </c>
      <c r="W75" s="28" t="n">
        <v>0</v>
      </c>
      <c r="X75" s="28" t="n">
        <v>0</v>
      </c>
      <c r="Y75" s="95" t="n">
        <v>0</v>
      </c>
      <c r="Z75" s="7"/>
      <c r="AA75" s="95" t="n">
        <v>1964</v>
      </c>
      <c r="AB75" s="7"/>
      <c r="AC75" s="29" t="n">
        <v>62</v>
      </c>
      <c r="AD75" s="29" t="n">
        <v>1260</v>
      </c>
      <c r="AE75" s="96" t="n">
        <v>0</v>
      </c>
      <c r="AF75" s="29" t="n">
        <v>0</v>
      </c>
      <c r="AG75" s="97" t="n">
        <v>642</v>
      </c>
      <c r="AH75" s="96" t="n">
        <v>0</v>
      </c>
      <c r="AI75" s="97" t="n">
        <v>0</v>
      </c>
      <c r="AJ75" s="7"/>
      <c r="AK75" s="28" t="n">
        <v>1322</v>
      </c>
      <c r="AL75" s="28" t="n">
        <v>642</v>
      </c>
      <c r="AM75" s="28" t="n">
        <v>0</v>
      </c>
      <c r="AN75" s="94" t="n">
        <v>0</v>
      </c>
      <c r="AO75" s="28"/>
      <c r="AP75" s="69" t="n">
        <v>0.498679743493022</v>
      </c>
      <c r="AQ75" s="40" t="n">
        <v>0.242172764994342</v>
      </c>
      <c r="AR75" s="40" t="n">
        <v>0</v>
      </c>
      <c r="AS75" s="70" t="n">
        <v>0</v>
      </c>
      <c r="AT75" s="7"/>
    </row>
    <row r="76" customFormat="false" ht="12.75" hidden="false" customHeight="false" outlineLevel="0" collapsed="false">
      <c r="A76" s="31" t="s">
        <v>110</v>
      </c>
      <c r="B76" s="2" t="s">
        <v>23</v>
      </c>
      <c r="C76" s="7"/>
      <c r="D76" s="28" t="n">
        <v>7664</v>
      </c>
      <c r="E76" s="29" t="n">
        <f aca="false">D76-SUM(G76:Y76)</f>
        <v>2417</v>
      </c>
      <c r="F76" s="7"/>
      <c r="G76" s="93" t="n">
        <v>3644</v>
      </c>
      <c r="H76" s="28" t="n">
        <v>14</v>
      </c>
      <c r="I76" s="28" t="n">
        <v>166</v>
      </c>
      <c r="J76" s="94" t="n">
        <v>0</v>
      </c>
      <c r="K76" s="28" t="n">
        <v>0</v>
      </c>
      <c r="L76" s="28" t="n">
        <v>0</v>
      </c>
      <c r="M76" s="28" t="n">
        <v>0</v>
      </c>
      <c r="N76" s="28" t="n">
        <v>0</v>
      </c>
      <c r="O76" s="28" t="n">
        <v>351</v>
      </c>
      <c r="P76" s="28" t="n">
        <v>148</v>
      </c>
      <c r="Q76" s="28" t="n">
        <v>0</v>
      </c>
      <c r="R76" s="28" t="n">
        <v>0</v>
      </c>
      <c r="S76" s="28" t="n">
        <v>0</v>
      </c>
      <c r="T76" s="28" t="n">
        <v>0</v>
      </c>
      <c r="U76" s="94" t="n">
        <v>924</v>
      </c>
      <c r="V76" s="28" t="n">
        <v>0</v>
      </c>
      <c r="W76" s="28" t="n">
        <v>0</v>
      </c>
      <c r="X76" s="28" t="n">
        <v>0</v>
      </c>
      <c r="Y76" s="95" t="n">
        <v>0</v>
      </c>
      <c r="Z76" s="7"/>
      <c r="AA76" s="95" t="n">
        <v>5247</v>
      </c>
      <c r="AB76" s="7"/>
      <c r="AC76" s="29" t="n">
        <v>180</v>
      </c>
      <c r="AD76" s="29" t="n">
        <v>3644</v>
      </c>
      <c r="AE76" s="96" t="n">
        <v>0</v>
      </c>
      <c r="AF76" s="29" t="n">
        <v>499</v>
      </c>
      <c r="AG76" s="97" t="n">
        <v>924</v>
      </c>
      <c r="AH76" s="96" t="n">
        <v>0</v>
      </c>
      <c r="AI76" s="97" t="n">
        <v>0</v>
      </c>
      <c r="AJ76" s="7"/>
      <c r="AK76" s="28" t="n">
        <v>3824</v>
      </c>
      <c r="AL76" s="28" t="n">
        <v>1423</v>
      </c>
      <c r="AM76" s="28" t="n">
        <v>0</v>
      </c>
      <c r="AN76" s="94" t="n">
        <v>0</v>
      </c>
      <c r="AO76" s="28"/>
      <c r="AP76" s="69" t="n">
        <v>0.498956158663883</v>
      </c>
      <c r="AQ76" s="40" t="n">
        <v>0.185673277661795</v>
      </c>
      <c r="AR76" s="40" t="n">
        <v>0</v>
      </c>
      <c r="AS76" s="70" t="n">
        <v>0</v>
      </c>
      <c r="AT76" s="7"/>
    </row>
    <row r="77" customFormat="false" ht="12.75" hidden="false" customHeight="false" outlineLevel="0" collapsed="false">
      <c r="A77" s="31" t="s">
        <v>111</v>
      </c>
      <c r="B77" s="2" t="s">
        <v>23</v>
      </c>
      <c r="C77" s="7"/>
      <c r="D77" s="28" t="n">
        <v>12796</v>
      </c>
      <c r="E77" s="29" t="n">
        <f aca="false">D77-SUM(G77:Y77)</f>
        <v>0</v>
      </c>
      <c r="F77" s="7"/>
      <c r="G77" s="93" t="n">
        <v>0</v>
      </c>
      <c r="H77" s="28" t="n">
        <v>0</v>
      </c>
      <c r="I77" s="28" t="n">
        <v>0</v>
      </c>
      <c r="J77" s="94" t="n">
        <v>0</v>
      </c>
      <c r="K77" s="28" t="n">
        <v>0</v>
      </c>
      <c r="L77" s="28" t="n">
        <v>0</v>
      </c>
      <c r="M77" s="28" t="n">
        <v>0</v>
      </c>
      <c r="N77" s="28" t="n">
        <v>0</v>
      </c>
      <c r="O77" s="28" t="n">
        <v>0</v>
      </c>
      <c r="P77" s="28" t="n">
        <v>12796</v>
      </c>
      <c r="Q77" s="28" t="n">
        <v>0</v>
      </c>
      <c r="R77" s="28" t="n">
        <v>0</v>
      </c>
      <c r="S77" s="28" t="n">
        <v>0</v>
      </c>
      <c r="T77" s="28" t="n">
        <v>0</v>
      </c>
      <c r="U77" s="94" t="n">
        <v>0</v>
      </c>
      <c r="V77" s="28" t="n">
        <v>0</v>
      </c>
      <c r="W77" s="28" t="n">
        <v>0</v>
      </c>
      <c r="X77" s="28" t="n">
        <v>0</v>
      </c>
      <c r="Y77" s="95" t="n">
        <v>0</v>
      </c>
      <c r="Z77" s="7"/>
      <c r="AA77" s="95" t="n">
        <v>12796</v>
      </c>
      <c r="AB77" s="7"/>
      <c r="AC77" s="29" t="n">
        <v>0</v>
      </c>
      <c r="AD77" s="29" t="n">
        <v>0</v>
      </c>
      <c r="AE77" s="96" t="n">
        <v>0</v>
      </c>
      <c r="AF77" s="29" t="n">
        <v>12796</v>
      </c>
      <c r="AG77" s="97" t="n">
        <v>0</v>
      </c>
      <c r="AH77" s="96" t="n">
        <v>0</v>
      </c>
      <c r="AI77" s="97" t="n">
        <v>0</v>
      </c>
      <c r="AJ77" s="7"/>
      <c r="AK77" s="28" t="n">
        <v>0</v>
      </c>
      <c r="AL77" s="28" t="n">
        <v>12796</v>
      </c>
      <c r="AM77" s="28" t="n">
        <v>0</v>
      </c>
      <c r="AN77" s="94" t="n">
        <v>0</v>
      </c>
      <c r="AO77" s="28"/>
      <c r="AP77" s="69" t="n">
        <v>0</v>
      </c>
      <c r="AQ77" s="40" t="n">
        <v>1</v>
      </c>
      <c r="AR77" s="40" t="n">
        <v>0</v>
      </c>
      <c r="AS77" s="70" t="n">
        <v>0</v>
      </c>
      <c r="AT77" s="7"/>
    </row>
    <row r="78" customFormat="false" ht="12.75" hidden="false" customHeight="false" outlineLevel="0" collapsed="false">
      <c r="A78" s="31" t="s">
        <v>112</v>
      </c>
      <c r="B78" s="2" t="s">
        <v>113</v>
      </c>
      <c r="C78" s="7"/>
      <c r="D78" s="28" t="n">
        <v>2665</v>
      </c>
      <c r="E78" s="29" t="n">
        <f aca="false">D78-SUM(G78:Y78)</f>
        <v>0</v>
      </c>
      <c r="F78" s="7"/>
      <c r="G78" s="93" t="n">
        <v>0</v>
      </c>
      <c r="H78" s="28" t="n">
        <v>0</v>
      </c>
      <c r="I78" s="28" t="n">
        <v>0</v>
      </c>
      <c r="J78" s="94" t="n">
        <v>0</v>
      </c>
      <c r="K78" s="28" t="n">
        <v>0</v>
      </c>
      <c r="L78" s="28" t="n">
        <v>0</v>
      </c>
      <c r="M78" s="28" t="n">
        <v>0</v>
      </c>
      <c r="N78" s="28" t="n">
        <v>0</v>
      </c>
      <c r="O78" s="28" t="n">
        <v>0</v>
      </c>
      <c r="P78" s="28" t="n">
        <v>0</v>
      </c>
      <c r="Q78" s="28" t="n">
        <v>0</v>
      </c>
      <c r="R78" s="28" t="n">
        <v>0</v>
      </c>
      <c r="S78" s="28" t="n">
        <v>0</v>
      </c>
      <c r="T78" s="28" t="n">
        <v>0</v>
      </c>
      <c r="U78" s="94" t="n">
        <v>2665</v>
      </c>
      <c r="V78" s="28" t="n">
        <v>0</v>
      </c>
      <c r="W78" s="28" t="n">
        <v>0</v>
      </c>
      <c r="X78" s="28" t="n">
        <v>0</v>
      </c>
      <c r="Y78" s="95" t="n">
        <v>0</v>
      </c>
      <c r="Z78" s="7"/>
      <c r="AA78" s="95" t="n">
        <v>2665</v>
      </c>
      <c r="AB78" s="7"/>
      <c r="AC78" s="29" t="n">
        <v>0</v>
      </c>
      <c r="AD78" s="29" t="n">
        <v>0</v>
      </c>
      <c r="AE78" s="96" t="n">
        <v>0</v>
      </c>
      <c r="AF78" s="29" t="n">
        <v>0</v>
      </c>
      <c r="AG78" s="97" t="n">
        <v>2665</v>
      </c>
      <c r="AH78" s="96" t="n">
        <v>0</v>
      </c>
      <c r="AI78" s="97" t="n">
        <v>0</v>
      </c>
      <c r="AJ78" s="7"/>
      <c r="AK78" s="28" t="n">
        <v>0</v>
      </c>
      <c r="AL78" s="28" t="n">
        <v>2665</v>
      </c>
      <c r="AM78" s="28" t="n">
        <v>0</v>
      </c>
      <c r="AN78" s="94" t="n">
        <v>0</v>
      </c>
      <c r="AO78" s="28"/>
      <c r="AP78" s="69" t="n">
        <v>0</v>
      </c>
      <c r="AQ78" s="40" t="n">
        <v>1</v>
      </c>
      <c r="AR78" s="40" t="n">
        <v>0</v>
      </c>
      <c r="AS78" s="70" t="n">
        <v>0</v>
      </c>
      <c r="AT78" s="7"/>
    </row>
    <row r="79" customFormat="false" ht="12.75" hidden="false" customHeight="false" outlineLevel="0" collapsed="false">
      <c r="A79" s="31" t="s">
        <v>114</v>
      </c>
      <c r="B79" s="2" t="s">
        <v>115</v>
      </c>
      <c r="C79" s="7"/>
      <c r="D79" s="28" t="n">
        <v>4866</v>
      </c>
      <c r="E79" s="29" t="n">
        <f aca="false">D79-SUM(G79:Y79)</f>
        <v>0</v>
      </c>
      <c r="F79" s="7"/>
      <c r="G79" s="93" t="n">
        <v>0</v>
      </c>
      <c r="H79" s="28" t="n">
        <v>0</v>
      </c>
      <c r="I79" s="28" t="n">
        <v>0</v>
      </c>
      <c r="J79" s="94" t="n">
        <v>0</v>
      </c>
      <c r="K79" s="28" t="n">
        <v>4866</v>
      </c>
      <c r="L79" s="28" t="n">
        <v>0</v>
      </c>
      <c r="M79" s="28" t="n">
        <v>0</v>
      </c>
      <c r="N79" s="28" t="n">
        <v>0</v>
      </c>
      <c r="O79" s="28" t="n">
        <v>0</v>
      </c>
      <c r="P79" s="28" t="n">
        <v>0</v>
      </c>
      <c r="Q79" s="28" t="n">
        <v>0</v>
      </c>
      <c r="R79" s="28" t="n">
        <v>0</v>
      </c>
      <c r="S79" s="28" t="n">
        <v>0</v>
      </c>
      <c r="T79" s="28" t="n">
        <v>0</v>
      </c>
      <c r="U79" s="94" t="n">
        <v>0</v>
      </c>
      <c r="V79" s="28" t="n">
        <v>0</v>
      </c>
      <c r="W79" s="28" t="n">
        <v>0</v>
      </c>
      <c r="X79" s="28" t="n">
        <v>0</v>
      </c>
      <c r="Y79" s="95" t="n">
        <v>0</v>
      </c>
      <c r="Z79" s="7"/>
      <c r="AA79" s="95" t="n">
        <v>4866</v>
      </c>
      <c r="AB79" s="7"/>
      <c r="AC79" s="29" t="n">
        <v>0</v>
      </c>
      <c r="AD79" s="29" t="n">
        <v>0</v>
      </c>
      <c r="AE79" s="96" t="n">
        <v>0</v>
      </c>
      <c r="AF79" s="29" t="n">
        <v>4866</v>
      </c>
      <c r="AG79" s="97" t="n">
        <v>0</v>
      </c>
      <c r="AH79" s="96" t="n">
        <v>0</v>
      </c>
      <c r="AI79" s="97" t="n">
        <v>0</v>
      </c>
      <c r="AJ79" s="7"/>
      <c r="AK79" s="28" t="n">
        <v>0</v>
      </c>
      <c r="AL79" s="28" t="n">
        <v>4866</v>
      </c>
      <c r="AM79" s="28" t="n">
        <v>0</v>
      </c>
      <c r="AN79" s="94" t="n">
        <v>0</v>
      </c>
      <c r="AO79" s="28"/>
      <c r="AP79" s="69" t="n">
        <v>0</v>
      </c>
      <c r="AQ79" s="40" t="n">
        <v>1</v>
      </c>
      <c r="AR79" s="40" t="n">
        <v>0</v>
      </c>
      <c r="AS79" s="70" t="n">
        <v>0</v>
      </c>
      <c r="AT79" s="7"/>
    </row>
    <row r="80" customFormat="false" ht="12.75" hidden="false" customHeight="false" outlineLevel="0" collapsed="false">
      <c r="A80" s="31" t="s">
        <v>116</v>
      </c>
      <c r="B80" s="2" t="s">
        <v>115</v>
      </c>
      <c r="C80" s="7"/>
      <c r="D80" s="28" t="n">
        <v>15000</v>
      </c>
      <c r="E80" s="29" t="n">
        <f aca="false">D80-SUM(G80:Y80)</f>
        <v>0</v>
      </c>
      <c r="F80" s="7"/>
      <c r="G80" s="93" t="n">
        <v>0</v>
      </c>
      <c r="H80" s="28" t="n">
        <v>0</v>
      </c>
      <c r="I80" s="28" t="n">
        <v>0</v>
      </c>
      <c r="J80" s="94" t="n">
        <v>0</v>
      </c>
      <c r="K80" s="28" t="n">
        <v>15000</v>
      </c>
      <c r="L80" s="28" t="n">
        <v>0</v>
      </c>
      <c r="M80" s="28" t="n">
        <v>0</v>
      </c>
      <c r="N80" s="28" t="n">
        <v>0</v>
      </c>
      <c r="O80" s="28" t="n">
        <v>0</v>
      </c>
      <c r="P80" s="28" t="n">
        <v>0</v>
      </c>
      <c r="Q80" s="28" t="n">
        <v>0</v>
      </c>
      <c r="R80" s="28" t="n">
        <v>0</v>
      </c>
      <c r="S80" s="28" t="n">
        <v>0</v>
      </c>
      <c r="T80" s="28" t="n">
        <v>0</v>
      </c>
      <c r="U80" s="94" t="n">
        <v>0</v>
      </c>
      <c r="V80" s="28" t="n">
        <v>0</v>
      </c>
      <c r="W80" s="28" t="n">
        <v>0</v>
      </c>
      <c r="X80" s="28" t="n">
        <v>0</v>
      </c>
      <c r="Y80" s="95" t="n">
        <v>0</v>
      </c>
      <c r="Z80" s="7"/>
      <c r="AA80" s="95" t="n">
        <v>15000</v>
      </c>
      <c r="AB80" s="7"/>
      <c r="AC80" s="29" t="n">
        <v>0</v>
      </c>
      <c r="AD80" s="29" t="n">
        <v>0</v>
      </c>
      <c r="AE80" s="96" t="n">
        <v>0</v>
      </c>
      <c r="AF80" s="29" t="n">
        <v>15000</v>
      </c>
      <c r="AG80" s="97" t="n">
        <v>0</v>
      </c>
      <c r="AH80" s="96" t="n">
        <v>0</v>
      </c>
      <c r="AI80" s="97" t="n">
        <v>0</v>
      </c>
      <c r="AJ80" s="7"/>
      <c r="AK80" s="28" t="n">
        <v>0</v>
      </c>
      <c r="AL80" s="28" t="n">
        <v>15000</v>
      </c>
      <c r="AM80" s="28" t="n">
        <v>0</v>
      </c>
      <c r="AN80" s="94" t="n">
        <v>0</v>
      </c>
      <c r="AO80" s="28"/>
      <c r="AP80" s="69" t="n">
        <v>0</v>
      </c>
      <c r="AQ80" s="40" t="n">
        <v>1</v>
      </c>
      <c r="AR80" s="40" t="n">
        <v>0</v>
      </c>
      <c r="AS80" s="70" t="n">
        <v>0</v>
      </c>
      <c r="AT80" s="7"/>
    </row>
    <row r="81" customFormat="false" ht="12.75" hidden="false" customHeight="false" outlineLevel="0" collapsed="false">
      <c r="A81" s="31" t="s">
        <v>117</v>
      </c>
      <c r="B81" s="2" t="s">
        <v>115</v>
      </c>
      <c r="C81" s="7"/>
      <c r="D81" s="28" t="n">
        <v>22000</v>
      </c>
      <c r="E81" s="29" t="n">
        <f aca="false">D81-SUM(G81:Y81)</f>
        <v>6931</v>
      </c>
      <c r="F81" s="7"/>
      <c r="G81" s="93" t="n">
        <v>10461</v>
      </c>
      <c r="H81" s="28" t="n">
        <v>42</v>
      </c>
      <c r="I81" s="28" t="n">
        <v>478</v>
      </c>
      <c r="J81" s="94" t="n">
        <v>0</v>
      </c>
      <c r="K81" s="28" t="n">
        <v>425</v>
      </c>
      <c r="L81" s="28" t="n">
        <v>1011</v>
      </c>
      <c r="M81" s="28" t="n">
        <v>0</v>
      </c>
      <c r="N81" s="28" t="n">
        <v>0</v>
      </c>
      <c r="O81" s="28" t="n">
        <v>0</v>
      </c>
      <c r="P81" s="28" t="n">
        <v>0</v>
      </c>
      <c r="Q81" s="28" t="n">
        <v>0</v>
      </c>
      <c r="R81" s="28" t="n">
        <v>0</v>
      </c>
      <c r="S81" s="28" t="n">
        <v>0</v>
      </c>
      <c r="T81" s="28" t="n">
        <v>0</v>
      </c>
      <c r="U81" s="94" t="n">
        <v>2652</v>
      </c>
      <c r="V81" s="28" t="n">
        <v>0</v>
      </c>
      <c r="W81" s="28" t="n">
        <v>0</v>
      </c>
      <c r="X81" s="28" t="n">
        <v>0</v>
      </c>
      <c r="Y81" s="95" t="n">
        <v>0</v>
      </c>
      <c r="Z81" s="7"/>
      <c r="AA81" s="95" t="n">
        <v>15069</v>
      </c>
      <c r="AB81" s="7"/>
      <c r="AC81" s="29" t="n">
        <v>520</v>
      </c>
      <c r="AD81" s="29" t="n">
        <v>10461</v>
      </c>
      <c r="AE81" s="96" t="n">
        <v>0</v>
      </c>
      <c r="AF81" s="29" t="n">
        <v>1436</v>
      </c>
      <c r="AG81" s="97" t="n">
        <v>2652</v>
      </c>
      <c r="AH81" s="96" t="n">
        <v>0</v>
      </c>
      <c r="AI81" s="97" t="n">
        <v>0</v>
      </c>
      <c r="AJ81" s="7"/>
      <c r="AK81" s="28" t="n">
        <v>10981</v>
      </c>
      <c r="AL81" s="28" t="n">
        <v>4088</v>
      </c>
      <c r="AM81" s="28" t="n">
        <v>0</v>
      </c>
      <c r="AN81" s="94" t="n">
        <v>0</v>
      </c>
      <c r="AO81" s="28"/>
      <c r="AP81" s="69" t="n">
        <v>0.499136363636364</v>
      </c>
      <c r="AQ81" s="40" t="n">
        <v>0.185818181818182</v>
      </c>
      <c r="AR81" s="40" t="n">
        <v>0</v>
      </c>
      <c r="AS81" s="70" t="n">
        <v>0</v>
      </c>
      <c r="AT81" s="7"/>
    </row>
    <row r="82" customFormat="false" ht="12.75" hidden="false" customHeight="false" outlineLevel="0" collapsed="false">
      <c r="A82" s="31" t="s">
        <v>118</v>
      </c>
      <c r="B82" s="2" t="s">
        <v>115</v>
      </c>
      <c r="C82" s="7"/>
      <c r="D82" s="28" t="n">
        <v>53969</v>
      </c>
      <c r="E82" s="29" t="n">
        <f aca="false">D82-SUM(G82:Y82)</f>
        <v>0</v>
      </c>
      <c r="F82" s="7"/>
      <c r="G82" s="93" t="n">
        <v>0</v>
      </c>
      <c r="H82" s="28" t="n">
        <v>0</v>
      </c>
      <c r="I82" s="28" t="n">
        <v>0</v>
      </c>
      <c r="J82" s="94" t="n">
        <v>0</v>
      </c>
      <c r="K82" s="28" t="n">
        <v>53969</v>
      </c>
      <c r="L82" s="28" t="n">
        <v>0</v>
      </c>
      <c r="M82" s="28" t="n">
        <v>0</v>
      </c>
      <c r="N82" s="28" t="n">
        <v>0</v>
      </c>
      <c r="O82" s="28" t="n">
        <v>0</v>
      </c>
      <c r="P82" s="28" t="n">
        <v>0</v>
      </c>
      <c r="Q82" s="28" t="n">
        <v>0</v>
      </c>
      <c r="R82" s="28" t="n">
        <v>0</v>
      </c>
      <c r="S82" s="28" t="n">
        <v>0</v>
      </c>
      <c r="T82" s="28" t="n">
        <v>0</v>
      </c>
      <c r="U82" s="94" t="n">
        <v>0</v>
      </c>
      <c r="V82" s="28" t="n">
        <v>0</v>
      </c>
      <c r="W82" s="28" t="n">
        <v>0</v>
      </c>
      <c r="X82" s="28" t="n">
        <v>0</v>
      </c>
      <c r="Y82" s="95" t="n">
        <v>0</v>
      </c>
      <c r="Z82" s="7"/>
      <c r="AA82" s="95" t="n">
        <v>53969</v>
      </c>
      <c r="AB82" s="7"/>
      <c r="AC82" s="29" t="n">
        <v>0</v>
      </c>
      <c r="AD82" s="29" t="n">
        <v>0</v>
      </c>
      <c r="AE82" s="96" t="n">
        <v>0</v>
      </c>
      <c r="AF82" s="29" t="n">
        <v>53969</v>
      </c>
      <c r="AG82" s="97" t="n">
        <v>0</v>
      </c>
      <c r="AH82" s="96" t="n">
        <v>0</v>
      </c>
      <c r="AI82" s="97" t="n">
        <v>0</v>
      </c>
      <c r="AJ82" s="7"/>
      <c r="AK82" s="28" t="n">
        <v>0</v>
      </c>
      <c r="AL82" s="28" t="n">
        <v>53969</v>
      </c>
      <c r="AM82" s="28" t="n">
        <v>0</v>
      </c>
      <c r="AN82" s="94" t="n">
        <v>0</v>
      </c>
      <c r="AO82" s="28"/>
      <c r="AP82" s="69" t="n">
        <v>0</v>
      </c>
      <c r="AQ82" s="40" t="n">
        <v>1</v>
      </c>
      <c r="AR82" s="40" t="n">
        <v>0</v>
      </c>
      <c r="AS82" s="70" t="n">
        <v>0</v>
      </c>
      <c r="AT82" s="7"/>
    </row>
    <row r="83" customFormat="false" ht="12.75" hidden="false" customHeight="false" outlineLevel="0" collapsed="false">
      <c r="A83" s="31" t="s">
        <v>119</v>
      </c>
      <c r="B83" s="2" t="s">
        <v>115</v>
      </c>
      <c r="C83" s="7"/>
      <c r="D83" s="28" t="n">
        <v>19877</v>
      </c>
      <c r="E83" s="29" t="n">
        <f aca="false">D83-SUM(G83:Y83)</f>
        <v>0</v>
      </c>
      <c r="F83" s="7"/>
      <c r="G83" s="93" t="n">
        <v>0</v>
      </c>
      <c r="H83" s="28" t="n">
        <v>0</v>
      </c>
      <c r="I83" s="28" t="n">
        <v>0</v>
      </c>
      <c r="J83" s="94" t="n">
        <v>0</v>
      </c>
      <c r="K83" s="28" t="n">
        <v>19877</v>
      </c>
      <c r="L83" s="28" t="n">
        <v>0</v>
      </c>
      <c r="M83" s="28" t="n">
        <v>0</v>
      </c>
      <c r="N83" s="28" t="n">
        <v>0</v>
      </c>
      <c r="O83" s="28" t="n">
        <v>0</v>
      </c>
      <c r="P83" s="28" t="n">
        <v>0</v>
      </c>
      <c r="Q83" s="28" t="n">
        <v>0</v>
      </c>
      <c r="R83" s="28" t="n">
        <v>0</v>
      </c>
      <c r="S83" s="28" t="n">
        <v>0</v>
      </c>
      <c r="T83" s="28" t="n">
        <v>0</v>
      </c>
      <c r="U83" s="94" t="n">
        <v>0</v>
      </c>
      <c r="V83" s="28" t="n">
        <v>0</v>
      </c>
      <c r="W83" s="28" t="n">
        <v>0</v>
      </c>
      <c r="X83" s="28" t="n">
        <v>0</v>
      </c>
      <c r="Y83" s="95" t="n">
        <v>0</v>
      </c>
      <c r="Z83" s="7"/>
      <c r="AA83" s="95" t="n">
        <v>19877</v>
      </c>
      <c r="AB83" s="7"/>
      <c r="AC83" s="29" t="n">
        <v>0</v>
      </c>
      <c r="AD83" s="29" t="n">
        <v>0</v>
      </c>
      <c r="AE83" s="96" t="n">
        <v>0</v>
      </c>
      <c r="AF83" s="29" t="n">
        <v>19877</v>
      </c>
      <c r="AG83" s="97" t="n">
        <v>0</v>
      </c>
      <c r="AH83" s="96" t="n">
        <v>0</v>
      </c>
      <c r="AI83" s="97" t="n">
        <v>0</v>
      </c>
      <c r="AJ83" s="7"/>
      <c r="AK83" s="28" t="n">
        <v>0</v>
      </c>
      <c r="AL83" s="28" t="n">
        <v>19877</v>
      </c>
      <c r="AM83" s="28" t="n">
        <v>0</v>
      </c>
      <c r="AN83" s="94" t="n">
        <v>0</v>
      </c>
      <c r="AO83" s="28"/>
      <c r="AP83" s="69" t="n">
        <v>0</v>
      </c>
      <c r="AQ83" s="40" t="n">
        <v>1</v>
      </c>
      <c r="AR83" s="40" t="n">
        <v>0</v>
      </c>
      <c r="AS83" s="70" t="n">
        <v>0</v>
      </c>
      <c r="AT83" s="7"/>
    </row>
    <row r="84" customFormat="false" ht="12.75" hidden="false" customHeight="false" outlineLevel="0" collapsed="false">
      <c r="A84" s="31" t="s">
        <v>120</v>
      </c>
      <c r="B84" s="2" t="s">
        <v>115</v>
      </c>
      <c r="C84" s="7"/>
      <c r="D84" s="28" t="n">
        <v>57089</v>
      </c>
      <c r="E84" s="29" t="n">
        <f aca="false">D84-SUM(G84:Y84)</f>
        <v>0</v>
      </c>
      <c r="F84" s="7"/>
      <c r="G84" s="93" t="n">
        <v>0</v>
      </c>
      <c r="H84" s="28" t="n">
        <v>0</v>
      </c>
      <c r="I84" s="28" t="n">
        <v>0</v>
      </c>
      <c r="J84" s="94" t="n">
        <v>0</v>
      </c>
      <c r="K84" s="28" t="n">
        <v>57089</v>
      </c>
      <c r="L84" s="28" t="n">
        <v>0</v>
      </c>
      <c r="M84" s="28" t="n">
        <v>0</v>
      </c>
      <c r="N84" s="28" t="n">
        <v>0</v>
      </c>
      <c r="O84" s="28" t="n">
        <v>0</v>
      </c>
      <c r="P84" s="28" t="n">
        <v>0</v>
      </c>
      <c r="Q84" s="28" t="n">
        <v>0</v>
      </c>
      <c r="R84" s="28" t="n">
        <v>0</v>
      </c>
      <c r="S84" s="28" t="n">
        <v>0</v>
      </c>
      <c r="T84" s="28" t="n">
        <v>0</v>
      </c>
      <c r="U84" s="94" t="n">
        <v>0</v>
      </c>
      <c r="V84" s="28" t="n">
        <v>0</v>
      </c>
      <c r="W84" s="28" t="n">
        <v>0</v>
      </c>
      <c r="X84" s="28" t="n">
        <v>0</v>
      </c>
      <c r="Y84" s="95" t="n">
        <v>0</v>
      </c>
      <c r="Z84" s="7"/>
      <c r="AA84" s="95" t="n">
        <v>57089</v>
      </c>
      <c r="AB84" s="7"/>
      <c r="AC84" s="29" t="n">
        <v>0</v>
      </c>
      <c r="AD84" s="29" t="n">
        <v>0</v>
      </c>
      <c r="AE84" s="96" t="n">
        <v>0</v>
      </c>
      <c r="AF84" s="29" t="n">
        <v>57089</v>
      </c>
      <c r="AG84" s="97" t="n">
        <v>0</v>
      </c>
      <c r="AH84" s="96" t="n">
        <v>0</v>
      </c>
      <c r="AI84" s="97" t="n">
        <v>0</v>
      </c>
      <c r="AJ84" s="7"/>
      <c r="AK84" s="28" t="n">
        <v>0</v>
      </c>
      <c r="AL84" s="28" t="n">
        <v>57089</v>
      </c>
      <c r="AM84" s="28" t="n">
        <v>0</v>
      </c>
      <c r="AN84" s="94" t="n">
        <v>0</v>
      </c>
      <c r="AO84" s="28"/>
      <c r="AP84" s="69" t="n">
        <v>0</v>
      </c>
      <c r="AQ84" s="40" t="n">
        <v>1</v>
      </c>
      <c r="AR84" s="40" t="n">
        <v>0</v>
      </c>
      <c r="AS84" s="70" t="n">
        <v>0</v>
      </c>
      <c r="AT84" s="7"/>
    </row>
    <row r="85" customFormat="false" ht="12.75" hidden="false" customHeight="false" outlineLevel="0" collapsed="false">
      <c r="A85" s="31" t="s">
        <v>121</v>
      </c>
      <c r="B85" s="2" t="s">
        <v>115</v>
      </c>
      <c r="C85" s="7"/>
      <c r="D85" s="28" t="n">
        <v>41125</v>
      </c>
      <c r="E85" s="29" t="n">
        <f aca="false">D85-SUM(G85:Y85)</f>
        <v>12954</v>
      </c>
      <c r="F85" s="7"/>
      <c r="G85" s="93" t="n">
        <v>19555</v>
      </c>
      <c r="H85" s="28" t="n">
        <v>80</v>
      </c>
      <c r="I85" s="28" t="n">
        <v>895</v>
      </c>
      <c r="J85" s="94" t="n">
        <v>0</v>
      </c>
      <c r="K85" s="28" t="n">
        <v>795</v>
      </c>
      <c r="L85" s="28" t="n">
        <v>1890</v>
      </c>
      <c r="M85" s="28" t="n">
        <v>0</v>
      </c>
      <c r="N85" s="28" t="n">
        <v>0</v>
      </c>
      <c r="O85" s="28" t="n">
        <v>0</v>
      </c>
      <c r="P85" s="28" t="n">
        <v>0</v>
      </c>
      <c r="Q85" s="28" t="n">
        <v>0</v>
      </c>
      <c r="R85" s="28" t="n">
        <v>0</v>
      </c>
      <c r="S85" s="28" t="n">
        <v>0</v>
      </c>
      <c r="T85" s="28" t="n">
        <v>0</v>
      </c>
      <c r="U85" s="94" t="n">
        <v>4956</v>
      </c>
      <c r="V85" s="28" t="n">
        <v>0</v>
      </c>
      <c r="W85" s="28" t="n">
        <v>0</v>
      </c>
      <c r="X85" s="28" t="n">
        <v>0</v>
      </c>
      <c r="Y85" s="95" t="n">
        <v>0</v>
      </c>
      <c r="Z85" s="7"/>
      <c r="AA85" s="95" t="n">
        <v>28171</v>
      </c>
      <c r="AB85" s="7"/>
      <c r="AC85" s="29" t="n">
        <v>975</v>
      </c>
      <c r="AD85" s="29" t="n">
        <v>19555</v>
      </c>
      <c r="AE85" s="96" t="n">
        <v>0</v>
      </c>
      <c r="AF85" s="29" t="n">
        <v>2685</v>
      </c>
      <c r="AG85" s="97" t="n">
        <v>4956</v>
      </c>
      <c r="AH85" s="96" t="n">
        <v>0</v>
      </c>
      <c r="AI85" s="97" t="n">
        <v>0</v>
      </c>
      <c r="AJ85" s="7"/>
      <c r="AK85" s="28" t="n">
        <v>20530</v>
      </c>
      <c r="AL85" s="28" t="n">
        <v>7641</v>
      </c>
      <c r="AM85" s="28" t="n">
        <v>0</v>
      </c>
      <c r="AN85" s="94" t="n">
        <v>0</v>
      </c>
      <c r="AO85" s="28"/>
      <c r="AP85" s="69" t="n">
        <v>0.499209726443769</v>
      </c>
      <c r="AQ85" s="40" t="n">
        <v>0.185799392097264</v>
      </c>
      <c r="AR85" s="40" t="n">
        <v>0</v>
      </c>
      <c r="AS85" s="70" t="n">
        <v>0</v>
      </c>
      <c r="AT85" s="7"/>
    </row>
    <row r="86" customFormat="false" ht="12.75" hidden="false" customHeight="false" outlineLevel="0" collapsed="false">
      <c r="A86" s="31" t="s">
        <v>122</v>
      </c>
      <c r="B86" s="2" t="s">
        <v>115</v>
      </c>
      <c r="C86" s="7"/>
      <c r="D86" s="28" t="n">
        <v>17064</v>
      </c>
      <c r="E86" s="29" t="n">
        <f aca="false">D86-SUM(G86:Y86)</f>
        <v>5377</v>
      </c>
      <c r="F86" s="7"/>
      <c r="G86" s="93" t="n">
        <v>8113</v>
      </c>
      <c r="H86" s="28" t="n">
        <v>33</v>
      </c>
      <c r="I86" s="28" t="n">
        <v>371</v>
      </c>
      <c r="J86" s="94" t="n">
        <v>0</v>
      </c>
      <c r="K86" s="28" t="n">
        <v>330</v>
      </c>
      <c r="L86" s="28" t="n">
        <v>784</v>
      </c>
      <c r="M86" s="28" t="n">
        <v>0</v>
      </c>
      <c r="N86" s="28" t="n">
        <v>0</v>
      </c>
      <c r="O86" s="28" t="n">
        <v>0</v>
      </c>
      <c r="P86" s="28" t="n">
        <v>0</v>
      </c>
      <c r="Q86" s="28" t="n">
        <v>0</v>
      </c>
      <c r="R86" s="28" t="n">
        <v>0</v>
      </c>
      <c r="S86" s="28" t="n">
        <v>0</v>
      </c>
      <c r="T86" s="28" t="n">
        <v>0</v>
      </c>
      <c r="U86" s="94" t="n">
        <v>2056</v>
      </c>
      <c r="V86" s="28" t="n">
        <v>0</v>
      </c>
      <c r="W86" s="28" t="n">
        <v>0</v>
      </c>
      <c r="X86" s="28" t="n">
        <v>0</v>
      </c>
      <c r="Y86" s="95" t="n">
        <v>0</v>
      </c>
      <c r="Z86" s="7"/>
      <c r="AA86" s="95" t="n">
        <v>11687</v>
      </c>
      <c r="AB86" s="7"/>
      <c r="AC86" s="29" t="n">
        <v>404</v>
      </c>
      <c r="AD86" s="29" t="n">
        <v>8113</v>
      </c>
      <c r="AE86" s="96" t="n">
        <v>0</v>
      </c>
      <c r="AF86" s="29" t="n">
        <v>1114</v>
      </c>
      <c r="AG86" s="97" t="n">
        <v>2056</v>
      </c>
      <c r="AH86" s="96" t="n">
        <v>0</v>
      </c>
      <c r="AI86" s="97" t="n">
        <v>0</v>
      </c>
      <c r="AJ86" s="7"/>
      <c r="AK86" s="28" t="n">
        <v>8517</v>
      </c>
      <c r="AL86" s="28" t="n">
        <v>3170</v>
      </c>
      <c r="AM86" s="28" t="n">
        <v>0</v>
      </c>
      <c r="AN86" s="94" t="n">
        <v>0</v>
      </c>
      <c r="AO86" s="28"/>
      <c r="AP86" s="69" t="n">
        <v>0.499120956399437</v>
      </c>
      <c r="AQ86" s="40" t="n">
        <v>0.185771214252227</v>
      </c>
      <c r="AR86" s="40" t="n">
        <v>0</v>
      </c>
      <c r="AS86" s="70" t="n">
        <v>0</v>
      </c>
      <c r="AT86" s="7"/>
    </row>
    <row r="87" customFormat="false" ht="12.75" hidden="false" customHeight="false" outlineLevel="0" collapsed="false">
      <c r="A87" s="31" t="s">
        <v>123</v>
      </c>
      <c r="B87" s="2" t="s">
        <v>124</v>
      </c>
      <c r="C87" s="7"/>
      <c r="D87" s="28" t="n">
        <v>1832</v>
      </c>
      <c r="E87" s="29" t="n">
        <f aca="false">D87-SUM(G87:Y87)</f>
        <v>0</v>
      </c>
      <c r="F87" s="7"/>
      <c r="G87" s="93" t="n">
        <v>0</v>
      </c>
      <c r="H87" s="28" t="n">
        <v>0</v>
      </c>
      <c r="I87" s="28" t="n">
        <v>0</v>
      </c>
      <c r="J87" s="94" t="n">
        <v>0</v>
      </c>
      <c r="K87" s="28" t="n">
        <v>0</v>
      </c>
      <c r="L87" s="28" t="n">
        <v>0</v>
      </c>
      <c r="M87" s="28" t="n">
        <v>0</v>
      </c>
      <c r="N87" s="28" t="n">
        <v>0</v>
      </c>
      <c r="O87" s="28" t="n">
        <v>0</v>
      </c>
      <c r="P87" s="28" t="n">
        <v>0</v>
      </c>
      <c r="Q87" s="28" t="n">
        <v>0</v>
      </c>
      <c r="R87" s="28" t="n">
        <v>0</v>
      </c>
      <c r="S87" s="28" t="n">
        <v>0</v>
      </c>
      <c r="T87" s="28" t="n">
        <v>0</v>
      </c>
      <c r="U87" s="94" t="n">
        <v>1832</v>
      </c>
      <c r="V87" s="28" t="n">
        <v>0</v>
      </c>
      <c r="W87" s="28" t="n">
        <v>0</v>
      </c>
      <c r="X87" s="28" t="n">
        <v>0</v>
      </c>
      <c r="Y87" s="95" t="n">
        <v>0</v>
      </c>
      <c r="Z87" s="7"/>
      <c r="AA87" s="95" t="n">
        <v>1832</v>
      </c>
      <c r="AB87" s="7"/>
      <c r="AC87" s="29" t="n">
        <v>0</v>
      </c>
      <c r="AD87" s="29" t="n">
        <v>0</v>
      </c>
      <c r="AE87" s="96" t="n">
        <v>0</v>
      </c>
      <c r="AF87" s="29" t="n">
        <v>0</v>
      </c>
      <c r="AG87" s="97" t="n">
        <v>1832</v>
      </c>
      <c r="AH87" s="96" t="n">
        <v>0</v>
      </c>
      <c r="AI87" s="97" t="n">
        <v>0</v>
      </c>
      <c r="AJ87" s="7"/>
      <c r="AK87" s="28" t="n">
        <v>0</v>
      </c>
      <c r="AL87" s="28" t="n">
        <v>1832</v>
      </c>
      <c r="AM87" s="28" t="n">
        <v>0</v>
      </c>
      <c r="AN87" s="94" t="n">
        <v>0</v>
      </c>
      <c r="AO87" s="28"/>
      <c r="AP87" s="69" t="n">
        <v>0</v>
      </c>
      <c r="AQ87" s="40" t="n">
        <v>1</v>
      </c>
      <c r="AR87" s="40" t="n">
        <v>0</v>
      </c>
      <c r="AS87" s="70" t="n">
        <v>0</v>
      </c>
      <c r="AT87" s="7"/>
    </row>
    <row r="88" customFormat="false" ht="12.75" hidden="false" customHeight="false" outlineLevel="0" collapsed="false">
      <c r="A88" s="31" t="s">
        <v>125</v>
      </c>
      <c r="B88" s="2" t="s">
        <v>126</v>
      </c>
      <c r="C88" s="7"/>
      <c r="D88" s="28" t="n">
        <v>132990</v>
      </c>
      <c r="E88" s="29" t="n">
        <f aca="false">D88-SUM(G88:Y88)</f>
        <v>0</v>
      </c>
      <c r="F88" s="7"/>
      <c r="G88" s="93" t="n">
        <v>35809</v>
      </c>
      <c r="H88" s="28" t="n">
        <v>21574</v>
      </c>
      <c r="I88" s="28" t="n">
        <v>3137</v>
      </c>
      <c r="J88" s="94" t="n">
        <v>184</v>
      </c>
      <c r="K88" s="28" t="n">
        <v>0</v>
      </c>
      <c r="L88" s="28" t="n">
        <v>0</v>
      </c>
      <c r="M88" s="28" t="n">
        <v>0</v>
      </c>
      <c r="N88" s="28" t="n">
        <v>0</v>
      </c>
      <c r="O88" s="28" t="n">
        <v>0</v>
      </c>
      <c r="P88" s="28" t="n">
        <v>0</v>
      </c>
      <c r="Q88" s="28" t="n">
        <v>0</v>
      </c>
      <c r="R88" s="28" t="n">
        <v>0</v>
      </c>
      <c r="S88" s="28" t="n">
        <v>0</v>
      </c>
      <c r="T88" s="28" t="n">
        <v>0</v>
      </c>
      <c r="U88" s="94" t="n">
        <v>72286</v>
      </c>
      <c r="V88" s="28" t="n">
        <v>0</v>
      </c>
      <c r="W88" s="28" t="n">
        <v>0</v>
      </c>
      <c r="X88" s="28" t="n">
        <v>0</v>
      </c>
      <c r="Y88" s="95" t="n">
        <v>0</v>
      </c>
      <c r="Z88" s="7"/>
      <c r="AA88" s="95" t="n">
        <v>132990</v>
      </c>
      <c r="AB88" s="7"/>
      <c r="AC88" s="29" t="n">
        <v>24711</v>
      </c>
      <c r="AD88" s="29" t="n">
        <v>35993</v>
      </c>
      <c r="AE88" s="96" t="n">
        <v>0</v>
      </c>
      <c r="AF88" s="29" t="n">
        <v>0</v>
      </c>
      <c r="AG88" s="97" t="n">
        <v>72286</v>
      </c>
      <c r="AH88" s="96" t="n">
        <v>0</v>
      </c>
      <c r="AI88" s="97" t="n">
        <v>0</v>
      </c>
      <c r="AJ88" s="7"/>
      <c r="AK88" s="28" t="n">
        <v>60704</v>
      </c>
      <c r="AL88" s="28" t="n">
        <v>72286</v>
      </c>
      <c r="AM88" s="28" t="n">
        <v>0</v>
      </c>
      <c r="AN88" s="94" t="n">
        <v>0</v>
      </c>
      <c r="AO88" s="28"/>
      <c r="AP88" s="69" t="n">
        <v>0.456455372584405</v>
      </c>
      <c r="AQ88" s="40" t="n">
        <v>0.543544627415595</v>
      </c>
      <c r="AR88" s="40" t="n">
        <v>0</v>
      </c>
      <c r="AS88" s="70" t="n">
        <v>0</v>
      </c>
      <c r="AT88" s="7"/>
    </row>
    <row r="89" customFormat="false" ht="12.75" hidden="false" customHeight="false" outlineLevel="0" collapsed="false">
      <c r="A89" s="31" t="s">
        <v>127</v>
      </c>
      <c r="B89" s="2" t="s">
        <v>128</v>
      </c>
      <c r="C89" s="7"/>
      <c r="D89" s="28" t="n">
        <v>10000</v>
      </c>
      <c r="E89" s="29" t="n">
        <f aca="false">D89-SUM(G89:Y89)</f>
        <v>2582</v>
      </c>
      <c r="F89" s="7"/>
      <c r="G89" s="93" t="n">
        <v>4754</v>
      </c>
      <c r="H89" s="28" t="n">
        <v>19</v>
      </c>
      <c r="I89" s="28" t="n">
        <v>217</v>
      </c>
      <c r="J89" s="94" t="n">
        <v>3</v>
      </c>
      <c r="K89" s="28" t="n">
        <v>0</v>
      </c>
      <c r="L89" s="28" t="n">
        <v>0</v>
      </c>
      <c r="M89" s="28" t="n">
        <v>0</v>
      </c>
      <c r="N89" s="28" t="n">
        <v>0</v>
      </c>
      <c r="O89" s="28" t="n">
        <v>0</v>
      </c>
      <c r="P89" s="28" t="n">
        <v>0</v>
      </c>
      <c r="Q89" s="28" t="n">
        <v>0</v>
      </c>
      <c r="R89" s="28" t="n">
        <v>0</v>
      </c>
      <c r="S89" s="28" t="n">
        <v>0</v>
      </c>
      <c r="T89" s="28" t="n">
        <v>0</v>
      </c>
      <c r="U89" s="94" t="n">
        <v>2425</v>
      </c>
      <c r="V89" s="28" t="n">
        <v>0</v>
      </c>
      <c r="W89" s="28" t="n">
        <v>0</v>
      </c>
      <c r="X89" s="28" t="n">
        <v>0</v>
      </c>
      <c r="Y89" s="95" t="n">
        <v>0</v>
      </c>
      <c r="Z89" s="7"/>
      <c r="AA89" s="95" t="n">
        <v>7418</v>
      </c>
      <c r="AB89" s="7"/>
      <c r="AC89" s="29" t="n">
        <v>236</v>
      </c>
      <c r="AD89" s="29" t="n">
        <v>4757</v>
      </c>
      <c r="AE89" s="96" t="n">
        <v>0</v>
      </c>
      <c r="AF89" s="29" t="n">
        <v>0</v>
      </c>
      <c r="AG89" s="97" t="n">
        <v>2425</v>
      </c>
      <c r="AH89" s="96" t="n">
        <v>0</v>
      </c>
      <c r="AI89" s="97" t="n">
        <v>0</v>
      </c>
      <c r="AJ89" s="7"/>
      <c r="AK89" s="28" t="n">
        <v>4993</v>
      </c>
      <c r="AL89" s="28" t="n">
        <v>2425</v>
      </c>
      <c r="AM89" s="28" t="n">
        <v>0</v>
      </c>
      <c r="AN89" s="94" t="n">
        <v>0</v>
      </c>
      <c r="AO89" s="28"/>
      <c r="AP89" s="69" t="n">
        <v>0.4993</v>
      </c>
      <c r="AQ89" s="40" t="n">
        <v>0.2425</v>
      </c>
      <c r="AR89" s="40" t="n">
        <v>0</v>
      </c>
      <c r="AS89" s="70" t="n">
        <v>0</v>
      </c>
      <c r="AT89" s="7"/>
    </row>
    <row r="90" customFormat="false" ht="12.75" hidden="false" customHeight="false" outlineLevel="0" collapsed="false">
      <c r="A90" s="31" t="s">
        <v>129</v>
      </c>
      <c r="B90" s="2" t="s">
        <v>130</v>
      </c>
      <c r="C90" s="7"/>
      <c r="D90" s="28" t="n">
        <v>12796</v>
      </c>
      <c r="E90" s="29" t="n">
        <f aca="false">D90-SUM(G90:Y90)</f>
        <v>3303</v>
      </c>
      <c r="F90" s="7"/>
      <c r="G90" s="93" t="n">
        <v>6084</v>
      </c>
      <c r="H90" s="28" t="n">
        <v>24</v>
      </c>
      <c r="I90" s="28" t="n">
        <v>278</v>
      </c>
      <c r="J90" s="94" t="n">
        <v>4</v>
      </c>
      <c r="K90" s="28" t="n">
        <v>0</v>
      </c>
      <c r="L90" s="28" t="n">
        <v>0</v>
      </c>
      <c r="M90" s="28" t="n">
        <v>0</v>
      </c>
      <c r="N90" s="28" t="n">
        <v>0</v>
      </c>
      <c r="O90" s="28" t="n">
        <v>0</v>
      </c>
      <c r="P90" s="28" t="n">
        <v>0</v>
      </c>
      <c r="Q90" s="28" t="n">
        <v>0</v>
      </c>
      <c r="R90" s="28" t="n">
        <v>0</v>
      </c>
      <c r="S90" s="28" t="n">
        <v>0</v>
      </c>
      <c r="T90" s="28" t="n">
        <v>0</v>
      </c>
      <c r="U90" s="94" t="n">
        <v>3103</v>
      </c>
      <c r="V90" s="28" t="n">
        <v>0</v>
      </c>
      <c r="W90" s="28" t="n">
        <v>0</v>
      </c>
      <c r="X90" s="28" t="n">
        <v>0</v>
      </c>
      <c r="Y90" s="95" t="n">
        <v>0</v>
      </c>
      <c r="Z90" s="7"/>
      <c r="AA90" s="95" t="n">
        <v>9493</v>
      </c>
      <c r="AB90" s="7"/>
      <c r="AC90" s="29" t="n">
        <v>302</v>
      </c>
      <c r="AD90" s="29" t="n">
        <v>6088</v>
      </c>
      <c r="AE90" s="96" t="n">
        <v>0</v>
      </c>
      <c r="AF90" s="29" t="n">
        <v>0</v>
      </c>
      <c r="AG90" s="97" t="n">
        <v>3103</v>
      </c>
      <c r="AH90" s="96" t="n">
        <v>0</v>
      </c>
      <c r="AI90" s="97" t="n">
        <v>0</v>
      </c>
      <c r="AJ90" s="7"/>
      <c r="AK90" s="28" t="n">
        <v>6390</v>
      </c>
      <c r="AL90" s="28" t="n">
        <v>3103</v>
      </c>
      <c r="AM90" s="28" t="n">
        <v>0</v>
      </c>
      <c r="AN90" s="94" t="n">
        <v>0</v>
      </c>
      <c r="AO90" s="28"/>
      <c r="AP90" s="69" t="n">
        <v>0.499374804626446</v>
      </c>
      <c r="AQ90" s="40" t="n">
        <v>0.242497655517349</v>
      </c>
      <c r="AR90" s="40" t="n">
        <v>0</v>
      </c>
      <c r="AS90" s="70" t="n">
        <v>0</v>
      </c>
      <c r="AT90" s="7"/>
    </row>
    <row r="91" customFormat="false" ht="12.75" hidden="false" customHeight="false" outlineLevel="0" collapsed="false">
      <c r="A91" s="31" t="s">
        <v>131</v>
      </c>
      <c r="B91" s="2" t="s">
        <v>130</v>
      </c>
      <c r="C91" s="7"/>
      <c r="D91" s="28" t="n">
        <v>7664</v>
      </c>
      <c r="E91" s="29" t="n">
        <f aca="false">D91-SUM(G91:Y91)</f>
        <v>1979</v>
      </c>
      <c r="F91" s="7"/>
      <c r="G91" s="93" t="n">
        <v>3644</v>
      </c>
      <c r="H91" s="28" t="n">
        <v>14</v>
      </c>
      <c r="I91" s="28" t="n">
        <v>166</v>
      </c>
      <c r="J91" s="94" t="n">
        <v>2</v>
      </c>
      <c r="K91" s="28" t="n">
        <v>0</v>
      </c>
      <c r="L91" s="28" t="n">
        <v>0</v>
      </c>
      <c r="M91" s="28" t="n">
        <v>0</v>
      </c>
      <c r="N91" s="28" t="n">
        <v>0</v>
      </c>
      <c r="O91" s="28" t="n">
        <v>0</v>
      </c>
      <c r="P91" s="28" t="n">
        <v>0</v>
      </c>
      <c r="Q91" s="28" t="n">
        <v>0</v>
      </c>
      <c r="R91" s="28" t="n">
        <v>0</v>
      </c>
      <c r="S91" s="28" t="n">
        <v>0</v>
      </c>
      <c r="T91" s="28" t="n">
        <v>0</v>
      </c>
      <c r="U91" s="94" t="n">
        <v>1859</v>
      </c>
      <c r="V91" s="28" t="n">
        <v>0</v>
      </c>
      <c r="W91" s="28" t="n">
        <v>0</v>
      </c>
      <c r="X91" s="28" t="n">
        <v>0</v>
      </c>
      <c r="Y91" s="95" t="n">
        <v>0</v>
      </c>
      <c r="Z91" s="7"/>
      <c r="AA91" s="95" t="n">
        <v>5685</v>
      </c>
      <c r="AB91" s="7"/>
      <c r="AC91" s="29" t="n">
        <v>180</v>
      </c>
      <c r="AD91" s="29" t="n">
        <v>3646</v>
      </c>
      <c r="AE91" s="96" t="n">
        <v>0</v>
      </c>
      <c r="AF91" s="29" t="n">
        <v>0</v>
      </c>
      <c r="AG91" s="97" t="n">
        <v>1859</v>
      </c>
      <c r="AH91" s="96" t="n">
        <v>0</v>
      </c>
      <c r="AI91" s="97" t="n">
        <v>0</v>
      </c>
      <c r="AJ91" s="7"/>
      <c r="AK91" s="28" t="n">
        <v>3826</v>
      </c>
      <c r="AL91" s="28" t="n">
        <v>1859</v>
      </c>
      <c r="AM91" s="28" t="n">
        <v>0</v>
      </c>
      <c r="AN91" s="94" t="n">
        <v>0</v>
      </c>
      <c r="AO91" s="28"/>
      <c r="AP91" s="69" t="n">
        <v>0.499217118997912</v>
      </c>
      <c r="AQ91" s="40" t="n">
        <v>0.242562630480167</v>
      </c>
      <c r="AR91" s="40" t="n">
        <v>0</v>
      </c>
      <c r="AS91" s="70" t="n">
        <v>0</v>
      </c>
      <c r="AT91" s="7"/>
    </row>
    <row r="92" customFormat="false" ht="12.75" hidden="false" customHeight="false" outlineLevel="0" collapsed="false">
      <c r="A92" s="31" t="s">
        <v>132</v>
      </c>
      <c r="B92" s="2" t="s">
        <v>133</v>
      </c>
      <c r="C92" s="7"/>
      <c r="D92" s="28" t="n">
        <v>3690</v>
      </c>
      <c r="E92" s="29" t="n">
        <f aca="false">D92-SUM(G92:Y92)</f>
        <v>0</v>
      </c>
      <c r="F92" s="7"/>
      <c r="G92" s="93" t="n">
        <v>0</v>
      </c>
      <c r="H92" s="28" t="n">
        <v>0</v>
      </c>
      <c r="I92" s="28" t="n">
        <v>0</v>
      </c>
      <c r="J92" s="94" t="n">
        <v>0</v>
      </c>
      <c r="K92" s="28" t="n">
        <v>3690</v>
      </c>
      <c r="L92" s="28" t="n">
        <v>0</v>
      </c>
      <c r="M92" s="28" t="n">
        <v>0</v>
      </c>
      <c r="N92" s="28" t="n">
        <v>0</v>
      </c>
      <c r="O92" s="28" t="n">
        <v>0</v>
      </c>
      <c r="P92" s="28" t="n">
        <v>0</v>
      </c>
      <c r="Q92" s="28" t="n">
        <v>0</v>
      </c>
      <c r="R92" s="28" t="n">
        <v>0</v>
      </c>
      <c r="S92" s="28" t="n">
        <v>0</v>
      </c>
      <c r="T92" s="28" t="n">
        <v>0</v>
      </c>
      <c r="U92" s="94" t="n">
        <v>0</v>
      </c>
      <c r="V92" s="28" t="n">
        <v>0</v>
      </c>
      <c r="W92" s="28" t="n">
        <v>0</v>
      </c>
      <c r="X92" s="28" t="n">
        <v>0</v>
      </c>
      <c r="Y92" s="95" t="n">
        <v>0</v>
      </c>
      <c r="Z92" s="7"/>
      <c r="AA92" s="95" t="n">
        <v>3690</v>
      </c>
      <c r="AB92" s="7"/>
      <c r="AC92" s="29" t="n">
        <v>0</v>
      </c>
      <c r="AD92" s="29" t="n">
        <v>0</v>
      </c>
      <c r="AE92" s="96" t="n">
        <v>0</v>
      </c>
      <c r="AF92" s="29" t="n">
        <v>3690</v>
      </c>
      <c r="AG92" s="97" t="n">
        <v>0</v>
      </c>
      <c r="AH92" s="96" t="n">
        <v>0</v>
      </c>
      <c r="AI92" s="97" t="n">
        <v>0</v>
      </c>
      <c r="AJ92" s="7"/>
      <c r="AK92" s="28" t="n">
        <v>0</v>
      </c>
      <c r="AL92" s="28" t="n">
        <v>3690</v>
      </c>
      <c r="AM92" s="28" t="n">
        <v>0</v>
      </c>
      <c r="AN92" s="94" t="n">
        <v>0</v>
      </c>
      <c r="AO92" s="28"/>
      <c r="AP92" s="69" t="n">
        <v>0</v>
      </c>
      <c r="AQ92" s="40" t="n">
        <v>1</v>
      </c>
      <c r="AR92" s="40" t="n">
        <v>0</v>
      </c>
      <c r="AS92" s="70" t="n">
        <v>0</v>
      </c>
      <c r="AT92" s="7"/>
    </row>
    <row r="93" customFormat="false" ht="12.75" hidden="false" customHeight="false" outlineLevel="0" collapsed="false">
      <c r="A93" s="31" t="s">
        <v>134</v>
      </c>
      <c r="B93" s="2" t="s">
        <v>135</v>
      </c>
      <c r="C93" s="7"/>
      <c r="D93" s="28" t="n">
        <v>10230</v>
      </c>
      <c r="E93" s="29" t="n">
        <f aca="false">D93-SUM(G93:Y93)</f>
        <v>2866</v>
      </c>
      <c r="F93" s="7"/>
      <c r="G93" s="93" t="n">
        <v>4413</v>
      </c>
      <c r="H93" s="28" t="n">
        <v>14</v>
      </c>
      <c r="I93" s="28" t="n">
        <v>240</v>
      </c>
      <c r="J93" s="94" t="n">
        <v>3</v>
      </c>
      <c r="K93" s="28" t="n">
        <v>0</v>
      </c>
      <c r="L93" s="28" t="n">
        <v>0</v>
      </c>
      <c r="M93" s="28" t="n">
        <v>0</v>
      </c>
      <c r="N93" s="28" t="n">
        <v>0</v>
      </c>
      <c r="O93" s="28" t="n">
        <v>0</v>
      </c>
      <c r="P93" s="28" t="n">
        <v>0</v>
      </c>
      <c r="Q93" s="28" t="n">
        <v>0</v>
      </c>
      <c r="R93" s="28" t="n">
        <v>0</v>
      </c>
      <c r="S93" s="28" t="n">
        <v>0</v>
      </c>
      <c r="T93" s="28" t="n">
        <v>0</v>
      </c>
      <c r="U93" s="94" t="n">
        <v>2694</v>
      </c>
      <c r="V93" s="28" t="n">
        <v>0</v>
      </c>
      <c r="W93" s="28" t="n">
        <v>0</v>
      </c>
      <c r="X93" s="28" t="n">
        <v>0</v>
      </c>
      <c r="Y93" s="95" t="n">
        <v>0</v>
      </c>
      <c r="Z93" s="7"/>
      <c r="AA93" s="95" t="n">
        <v>7364</v>
      </c>
      <c r="AB93" s="7"/>
      <c r="AC93" s="29" t="n">
        <v>254</v>
      </c>
      <c r="AD93" s="29" t="n">
        <v>4416</v>
      </c>
      <c r="AE93" s="96" t="n">
        <v>0</v>
      </c>
      <c r="AF93" s="29" t="n">
        <v>0</v>
      </c>
      <c r="AG93" s="97" t="n">
        <v>2694</v>
      </c>
      <c r="AH93" s="96" t="n">
        <v>0</v>
      </c>
      <c r="AI93" s="97" t="n">
        <v>0</v>
      </c>
      <c r="AJ93" s="7"/>
      <c r="AK93" s="28" t="n">
        <v>4670</v>
      </c>
      <c r="AL93" s="28" t="n">
        <v>2694</v>
      </c>
      <c r="AM93" s="28" t="n">
        <v>0</v>
      </c>
      <c r="AN93" s="94" t="n">
        <v>0</v>
      </c>
      <c r="AO93" s="28"/>
      <c r="AP93" s="69" t="n">
        <v>0.456500488758553</v>
      </c>
      <c r="AQ93" s="40" t="n">
        <v>0.263343108504399</v>
      </c>
      <c r="AR93" s="40" t="n">
        <v>0</v>
      </c>
      <c r="AS93" s="70" t="n">
        <v>0</v>
      </c>
      <c r="AT93" s="7"/>
    </row>
    <row r="94" customFormat="false" ht="12.75" hidden="false" customHeight="false" outlineLevel="0" collapsed="false">
      <c r="A94" s="31" t="s">
        <v>136</v>
      </c>
      <c r="B94" s="2" t="s">
        <v>137</v>
      </c>
      <c r="C94" s="7"/>
      <c r="D94" s="28" t="n">
        <v>3075</v>
      </c>
      <c r="E94" s="29" t="n">
        <f aca="false">D94-SUM(G94:Y94)</f>
        <v>0</v>
      </c>
      <c r="F94" s="7"/>
      <c r="G94" s="93" t="n">
        <v>0</v>
      </c>
      <c r="H94" s="28" t="n">
        <v>0</v>
      </c>
      <c r="I94" s="28" t="n">
        <v>0</v>
      </c>
      <c r="J94" s="94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94" t="n">
        <v>3075</v>
      </c>
      <c r="V94" s="28" t="n">
        <v>0</v>
      </c>
      <c r="W94" s="28" t="n">
        <v>0</v>
      </c>
      <c r="X94" s="28" t="n">
        <v>0</v>
      </c>
      <c r="Y94" s="95" t="n">
        <v>0</v>
      </c>
      <c r="Z94" s="7"/>
      <c r="AA94" s="95" t="n">
        <v>3075</v>
      </c>
      <c r="AB94" s="7"/>
      <c r="AC94" s="29" t="n">
        <v>0</v>
      </c>
      <c r="AD94" s="29" t="n">
        <v>0</v>
      </c>
      <c r="AE94" s="96" t="n">
        <v>0</v>
      </c>
      <c r="AF94" s="29" t="n">
        <v>0</v>
      </c>
      <c r="AG94" s="97" t="n">
        <v>3075</v>
      </c>
      <c r="AH94" s="96" t="n">
        <v>0</v>
      </c>
      <c r="AI94" s="97" t="n">
        <v>0</v>
      </c>
      <c r="AJ94" s="7"/>
      <c r="AK94" s="28" t="n">
        <v>0</v>
      </c>
      <c r="AL94" s="28" t="n">
        <v>3075</v>
      </c>
      <c r="AM94" s="28" t="n">
        <v>0</v>
      </c>
      <c r="AN94" s="94" t="n">
        <v>0</v>
      </c>
      <c r="AO94" s="28"/>
      <c r="AP94" s="69" t="n">
        <v>0</v>
      </c>
      <c r="AQ94" s="40" t="n">
        <v>1</v>
      </c>
      <c r="AR94" s="40" t="n">
        <v>0</v>
      </c>
      <c r="AS94" s="70" t="n">
        <v>0</v>
      </c>
      <c r="AT94" s="7"/>
    </row>
    <row r="95" customFormat="false" ht="12.75" hidden="false" customHeight="false" outlineLevel="0" collapsed="false">
      <c r="A95" s="31" t="s">
        <v>138</v>
      </c>
      <c r="B95" s="2" t="s">
        <v>139</v>
      </c>
      <c r="C95" s="7"/>
      <c r="D95" s="28" t="n">
        <v>524</v>
      </c>
      <c r="E95" s="29" t="n">
        <f aca="false">D95-SUM(G95:Y95)</f>
        <v>0</v>
      </c>
      <c r="F95" s="7"/>
      <c r="G95" s="93" t="n">
        <v>0</v>
      </c>
      <c r="H95" s="28" t="n">
        <v>0</v>
      </c>
      <c r="I95" s="28" t="n">
        <v>0</v>
      </c>
      <c r="J95" s="94" t="n">
        <v>0</v>
      </c>
      <c r="K95" s="28" t="n">
        <v>0</v>
      </c>
      <c r="L95" s="28" t="n">
        <v>0</v>
      </c>
      <c r="M95" s="28" t="n">
        <v>0</v>
      </c>
      <c r="N95" s="28" t="n">
        <v>0</v>
      </c>
      <c r="O95" s="28" t="n">
        <v>0</v>
      </c>
      <c r="P95" s="28" t="n">
        <v>0</v>
      </c>
      <c r="Q95" s="28" t="n">
        <v>0</v>
      </c>
      <c r="R95" s="28" t="n">
        <v>0</v>
      </c>
      <c r="S95" s="28" t="n">
        <v>0</v>
      </c>
      <c r="T95" s="28" t="n">
        <v>0</v>
      </c>
      <c r="U95" s="94" t="n">
        <v>524</v>
      </c>
      <c r="V95" s="28" t="n">
        <v>0</v>
      </c>
      <c r="W95" s="28" t="n">
        <v>0</v>
      </c>
      <c r="X95" s="28" t="n">
        <v>0</v>
      </c>
      <c r="Y95" s="95" t="n">
        <v>0</v>
      </c>
      <c r="Z95" s="7"/>
      <c r="AA95" s="95" t="n">
        <v>524</v>
      </c>
      <c r="AB95" s="7"/>
      <c r="AC95" s="29" t="n">
        <v>0</v>
      </c>
      <c r="AD95" s="29" t="n">
        <v>0</v>
      </c>
      <c r="AE95" s="96" t="n">
        <v>0</v>
      </c>
      <c r="AF95" s="29" t="n">
        <v>0</v>
      </c>
      <c r="AG95" s="97" t="n">
        <v>524</v>
      </c>
      <c r="AH95" s="96" t="n">
        <v>0</v>
      </c>
      <c r="AI95" s="97" t="n">
        <v>0</v>
      </c>
      <c r="AJ95" s="7"/>
      <c r="AK95" s="28" t="n">
        <v>0</v>
      </c>
      <c r="AL95" s="28" t="n">
        <v>524</v>
      </c>
      <c r="AM95" s="28" t="n">
        <v>0</v>
      </c>
      <c r="AN95" s="94" t="n">
        <v>0</v>
      </c>
      <c r="AO95" s="28"/>
      <c r="AP95" s="69" t="n">
        <v>0</v>
      </c>
      <c r="AQ95" s="40" t="n">
        <v>1</v>
      </c>
      <c r="AR95" s="40" t="n">
        <v>0</v>
      </c>
      <c r="AS95" s="70" t="n">
        <v>0</v>
      </c>
      <c r="AT95" s="7"/>
    </row>
    <row r="96" customFormat="false" ht="12.75" hidden="false" customHeight="false" outlineLevel="0" collapsed="false">
      <c r="A96" s="31" t="s">
        <v>140</v>
      </c>
      <c r="B96" s="2" t="s">
        <v>139</v>
      </c>
      <c r="C96" s="7"/>
      <c r="D96" s="28" t="n">
        <v>1231</v>
      </c>
      <c r="E96" s="29" t="n">
        <f aca="false">D96-SUM(G96:Y96)</f>
        <v>0</v>
      </c>
      <c r="F96" s="7"/>
      <c r="G96" s="93" t="n">
        <v>0</v>
      </c>
      <c r="H96" s="28" t="n">
        <v>0</v>
      </c>
      <c r="I96" s="28" t="n">
        <v>0</v>
      </c>
      <c r="J96" s="94" t="n">
        <v>0</v>
      </c>
      <c r="K96" s="28" t="n">
        <v>0</v>
      </c>
      <c r="L96" s="28" t="n">
        <v>0</v>
      </c>
      <c r="M96" s="28" t="n">
        <v>0</v>
      </c>
      <c r="N96" s="28" t="n">
        <v>0</v>
      </c>
      <c r="O96" s="28" t="n">
        <v>0</v>
      </c>
      <c r="P96" s="28" t="n">
        <v>0</v>
      </c>
      <c r="Q96" s="28" t="n">
        <v>0</v>
      </c>
      <c r="R96" s="28" t="n">
        <v>0</v>
      </c>
      <c r="S96" s="28" t="n">
        <v>0</v>
      </c>
      <c r="T96" s="28" t="n">
        <v>0</v>
      </c>
      <c r="U96" s="94" t="n">
        <v>1231</v>
      </c>
      <c r="V96" s="28" t="n">
        <v>0</v>
      </c>
      <c r="W96" s="28" t="n">
        <v>0</v>
      </c>
      <c r="X96" s="28" t="n">
        <v>0</v>
      </c>
      <c r="Y96" s="95" t="n">
        <v>0</v>
      </c>
      <c r="Z96" s="7"/>
      <c r="AA96" s="95" t="n">
        <v>1231</v>
      </c>
      <c r="AB96" s="7"/>
      <c r="AC96" s="29" t="n">
        <v>0</v>
      </c>
      <c r="AD96" s="29" t="n">
        <v>0</v>
      </c>
      <c r="AE96" s="96" t="n">
        <v>0</v>
      </c>
      <c r="AF96" s="29" t="n">
        <v>0</v>
      </c>
      <c r="AG96" s="97" t="n">
        <v>1231</v>
      </c>
      <c r="AH96" s="96" t="n">
        <v>0</v>
      </c>
      <c r="AI96" s="97" t="n">
        <v>0</v>
      </c>
      <c r="AJ96" s="7"/>
      <c r="AK96" s="28" t="n">
        <v>0</v>
      </c>
      <c r="AL96" s="28" t="n">
        <v>1231</v>
      </c>
      <c r="AM96" s="28" t="n">
        <v>0</v>
      </c>
      <c r="AN96" s="94" t="n">
        <v>0</v>
      </c>
      <c r="AO96" s="28"/>
      <c r="AP96" s="69" t="n">
        <v>0</v>
      </c>
      <c r="AQ96" s="40" t="n">
        <v>1</v>
      </c>
      <c r="AR96" s="40" t="n">
        <v>0</v>
      </c>
      <c r="AS96" s="70" t="n">
        <v>0</v>
      </c>
      <c r="AT96" s="7"/>
    </row>
    <row r="97" customFormat="false" ht="12.75" hidden="false" customHeight="false" outlineLevel="0" collapsed="false">
      <c r="A97" s="31" t="s">
        <v>141</v>
      </c>
      <c r="B97" s="2" t="s">
        <v>139</v>
      </c>
      <c r="C97" s="7"/>
      <c r="D97" s="28" t="n">
        <v>471</v>
      </c>
      <c r="E97" s="29" t="n">
        <f aca="false">D97-SUM(G97:Y97)</f>
        <v>125</v>
      </c>
      <c r="F97" s="7"/>
      <c r="G97" s="93" t="n">
        <v>224</v>
      </c>
      <c r="H97" s="28" t="n">
        <v>0</v>
      </c>
      <c r="I97" s="28" t="n">
        <v>10</v>
      </c>
      <c r="J97" s="94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94" t="n">
        <v>112</v>
      </c>
      <c r="V97" s="28" t="n">
        <v>0</v>
      </c>
      <c r="W97" s="28" t="n">
        <v>0</v>
      </c>
      <c r="X97" s="28" t="n">
        <v>0</v>
      </c>
      <c r="Y97" s="95" t="n">
        <v>0</v>
      </c>
      <c r="Z97" s="7"/>
      <c r="AA97" s="95" t="n">
        <v>346</v>
      </c>
      <c r="AB97" s="7"/>
      <c r="AC97" s="29" t="n">
        <v>10</v>
      </c>
      <c r="AD97" s="29" t="n">
        <v>224</v>
      </c>
      <c r="AE97" s="96" t="n">
        <v>0</v>
      </c>
      <c r="AF97" s="29" t="n">
        <v>0</v>
      </c>
      <c r="AG97" s="97" t="n">
        <v>112</v>
      </c>
      <c r="AH97" s="96" t="n">
        <v>0</v>
      </c>
      <c r="AI97" s="97" t="n">
        <v>0</v>
      </c>
      <c r="AJ97" s="7"/>
      <c r="AK97" s="28" t="n">
        <v>234</v>
      </c>
      <c r="AL97" s="28" t="n">
        <v>112</v>
      </c>
      <c r="AM97" s="28" t="n">
        <v>0</v>
      </c>
      <c r="AN97" s="94" t="n">
        <v>0</v>
      </c>
      <c r="AO97" s="28"/>
      <c r="AP97" s="69" t="n">
        <v>0.496815286624204</v>
      </c>
      <c r="AQ97" s="40" t="n">
        <v>0.237791932059448</v>
      </c>
      <c r="AR97" s="40" t="n">
        <v>0</v>
      </c>
      <c r="AS97" s="70" t="n">
        <v>0</v>
      </c>
      <c r="AT97" s="7"/>
    </row>
    <row r="98" customFormat="false" ht="12.75" hidden="false" customHeight="false" outlineLevel="0" collapsed="false">
      <c r="A98" s="31" t="s">
        <v>142</v>
      </c>
      <c r="B98" s="2" t="s">
        <v>139</v>
      </c>
      <c r="C98" s="7"/>
      <c r="D98" s="28" t="n">
        <v>309</v>
      </c>
      <c r="E98" s="29" t="n">
        <f aca="false">D98-SUM(G98:Y98)</f>
        <v>0</v>
      </c>
      <c r="F98" s="7"/>
      <c r="G98" s="93" t="n">
        <v>0</v>
      </c>
      <c r="H98" s="28" t="n">
        <v>0</v>
      </c>
      <c r="I98" s="28" t="n">
        <v>0</v>
      </c>
      <c r="J98" s="94" t="n">
        <v>0</v>
      </c>
      <c r="K98" s="28" t="n">
        <v>0</v>
      </c>
      <c r="L98" s="28" t="n">
        <v>0</v>
      </c>
      <c r="M98" s="28" t="n">
        <v>0</v>
      </c>
      <c r="N98" s="28" t="n">
        <v>0</v>
      </c>
      <c r="O98" s="28" t="n">
        <v>0</v>
      </c>
      <c r="P98" s="28" t="n">
        <v>0</v>
      </c>
      <c r="Q98" s="28" t="n">
        <v>0</v>
      </c>
      <c r="R98" s="28" t="n">
        <v>0</v>
      </c>
      <c r="S98" s="28" t="n">
        <v>0</v>
      </c>
      <c r="T98" s="28" t="n">
        <v>0</v>
      </c>
      <c r="U98" s="94" t="n">
        <v>309</v>
      </c>
      <c r="V98" s="28" t="n">
        <v>0</v>
      </c>
      <c r="W98" s="28" t="n">
        <v>0</v>
      </c>
      <c r="X98" s="28" t="n">
        <v>0</v>
      </c>
      <c r="Y98" s="95" t="n">
        <v>0</v>
      </c>
      <c r="Z98" s="7"/>
      <c r="AA98" s="95" t="n">
        <v>309</v>
      </c>
      <c r="AB98" s="7"/>
      <c r="AC98" s="29" t="n">
        <v>0</v>
      </c>
      <c r="AD98" s="29" t="n">
        <v>0</v>
      </c>
      <c r="AE98" s="96" t="n">
        <v>0</v>
      </c>
      <c r="AF98" s="29" t="n">
        <v>0</v>
      </c>
      <c r="AG98" s="97" t="n">
        <v>309</v>
      </c>
      <c r="AH98" s="96" t="n">
        <v>0</v>
      </c>
      <c r="AI98" s="97" t="n">
        <v>0</v>
      </c>
      <c r="AJ98" s="7"/>
      <c r="AK98" s="28" t="n">
        <v>0</v>
      </c>
      <c r="AL98" s="28" t="n">
        <v>309</v>
      </c>
      <c r="AM98" s="28" t="n">
        <v>0</v>
      </c>
      <c r="AN98" s="94" t="n">
        <v>0</v>
      </c>
      <c r="AO98" s="28"/>
      <c r="AP98" s="69" t="n">
        <v>0</v>
      </c>
      <c r="AQ98" s="40" t="n">
        <v>1</v>
      </c>
      <c r="AR98" s="40" t="n">
        <v>0</v>
      </c>
      <c r="AS98" s="70" t="n">
        <v>0</v>
      </c>
      <c r="AT98" s="7"/>
    </row>
    <row r="99" customFormat="false" ht="12.75" hidden="false" customHeight="false" outlineLevel="0" collapsed="false">
      <c r="A99" s="31" t="s">
        <v>143</v>
      </c>
      <c r="B99" s="2" t="s">
        <v>139</v>
      </c>
      <c r="C99" s="7"/>
      <c r="D99" s="28" t="n">
        <v>3414</v>
      </c>
      <c r="E99" s="29" t="n">
        <f aca="false">D99-SUM(G99:Y99)</f>
        <v>883</v>
      </c>
      <c r="F99" s="7"/>
      <c r="G99" s="93" t="n">
        <v>1623</v>
      </c>
      <c r="H99" s="28" t="n">
        <v>6</v>
      </c>
      <c r="I99" s="28" t="n">
        <v>73</v>
      </c>
      <c r="J99" s="94" t="n">
        <v>1</v>
      </c>
      <c r="K99" s="28" t="n">
        <v>0</v>
      </c>
      <c r="L99" s="28" t="n">
        <v>0</v>
      </c>
      <c r="M99" s="28" t="n">
        <v>0</v>
      </c>
      <c r="N99" s="28" t="n">
        <v>0</v>
      </c>
      <c r="O99" s="28" t="n">
        <v>0</v>
      </c>
      <c r="P99" s="28" t="n">
        <v>0</v>
      </c>
      <c r="Q99" s="28" t="n">
        <v>0</v>
      </c>
      <c r="R99" s="28" t="n">
        <v>0</v>
      </c>
      <c r="S99" s="28" t="n">
        <v>0</v>
      </c>
      <c r="T99" s="28" t="n">
        <v>0</v>
      </c>
      <c r="U99" s="94" t="n">
        <v>828</v>
      </c>
      <c r="V99" s="28" t="n">
        <v>0</v>
      </c>
      <c r="W99" s="28" t="n">
        <v>0</v>
      </c>
      <c r="X99" s="28" t="n">
        <v>0</v>
      </c>
      <c r="Y99" s="95" t="n">
        <v>0</v>
      </c>
      <c r="Z99" s="7"/>
      <c r="AA99" s="95" t="n">
        <v>2531</v>
      </c>
      <c r="AB99" s="7"/>
      <c r="AC99" s="29" t="n">
        <v>79</v>
      </c>
      <c r="AD99" s="29" t="n">
        <v>1624</v>
      </c>
      <c r="AE99" s="96" t="n">
        <v>0</v>
      </c>
      <c r="AF99" s="29" t="n">
        <v>0</v>
      </c>
      <c r="AG99" s="97" t="n">
        <v>828</v>
      </c>
      <c r="AH99" s="96" t="n">
        <v>0</v>
      </c>
      <c r="AI99" s="97" t="n">
        <v>0</v>
      </c>
      <c r="AJ99" s="7"/>
      <c r="AK99" s="28" t="n">
        <v>1703</v>
      </c>
      <c r="AL99" s="28" t="n">
        <v>828</v>
      </c>
      <c r="AM99" s="28" t="n">
        <v>0</v>
      </c>
      <c r="AN99" s="94" t="n">
        <v>0</v>
      </c>
      <c r="AO99" s="28"/>
      <c r="AP99" s="69" t="n">
        <v>0.498828353837141</v>
      </c>
      <c r="AQ99" s="40" t="n">
        <v>0.242530755711775</v>
      </c>
      <c r="AR99" s="40" t="n">
        <v>0</v>
      </c>
      <c r="AS99" s="70" t="n">
        <v>0</v>
      </c>
      <c r="AT99" s="7"/>
    </row>
    <row r="100" customFormat="false" ht="12.75" hidden="false" customHeight="false" outlineLevel="0" collapsed="false">
      <c r="A100" s="31" t="s">
        <v>144</v>
      </c>
      <c r="B100" s="2" t="s">
        <v>145</v>
      </c>
      <c r="C100" s="7"/>
      <c r="D100" s="28" t="n">
        <v>624030</v>
      </c>
      <c r="E100" s="29" t="n">
        <f aca="false">D100-SUM(G100:Y100)</f>
        <v>0</v>
      </c>
      <c r="F100" s="7"/>
      <c r="G100" s="93" t="n">
        <v>180178</v>
      </c>
      <c r="H100" s="28" t="n">
        <v>21999</v>
      </c>
      <c r="I100" s="28" t="n">
        <v>67088</v>
      </c>
      <c r="J100" s="94" t="n">
        <v>0</v>
      </c>
      <c r="K100" s="28" t="n">
        <v>117584</v>
      </c>
      <c r="L100" s="28" t="n">
        <v>139598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97583</v>
      </c>
      <c r="T100" s="28" t="n">
        <v>0</v>
      </c>
      <c r="U100" s="94" t="n">
        <v>0</v>
      </c>
      <c r="V100" s="28" t="n">
        <v>0</v>
      </c>
      <c r="W100" s="28" t="n">
        <v>0</v>
      </c>
      <c r="X100" s="28" t="n">
        <v>0</v>
      </c>
      <c r="Y100" s="95" t="n">
        <v>0</v>
      </c>
      <c r="Z100" s="7"/>
      <c r="AA100" s="95" t="n">
        <v>624030</v>
      </c>
      <c r="AB100" s="7"/>
      <c r="AC100" s="29" t="n">
        <v>89087</v>
      </c>
      <c r="AD100" s="29" t="n">
        <v>180178</v>
      </c>
      <c r="AE100" s="96" t="n">
        <v>0</v>
      </c>
      <c r="AF100" s="29" t="n">
        <v>354765</v>
      </c>
      <c r="AG100" s="97" t="n">
        <v>0</v>
      </c>
      <c r="AH100" s="96" t="n">
        <v>0</v>
      </c>
      <c r="AI100" s="97" t="n">
        <v>0</v>
      </c>
      <c r="AJ100" s="7"/>
      <c r="AK100" s="28" t="n">
        <v>269265</v>
      </c>
      <c r="AL100" s="28" t="n">
        <v>354765</v>
      </c>
      <c r="AM100" s="28" t="n">
        <v>0</v>
      </c>
      <c r="AN100" s="94" t="n">
        <v>0</v>
      </c>
      <c r="AO100" s="28"/>
      <c r="AP100" s="69" t="n">
        <v>0.431493678188549</v>
      </c>
      <c r="AQ100" s="40" t="n">
        <v>0.568506321811451</v>
      </c>
      <c r="AR100" s="40" t="n">
        <v>0</v>
      </c>
      <c r="AS100" s="70" t="n">
        <v>0</v>
      </c>
      <c r="AT100" s="7"/>
    </row>
    <row r="101" customFormat="false" ht="12.75" hidden="false" customHeight="false" outlineLevel="0" collapsed="false">
      <c r="A101" s="31" t="s">
        <v>146</v>
      </c>
      <c r="B101" s="2" t="s">
        <v>145</v>
      </c>
      <c r="C101" s="7"/>
      <c r="D101" s="28" t="n">
        <v>161027</v>
      </c>
      <c r="E101" s="29" t="n">
        <f aca="false">D101-SUM(G101:Y101)</f>
        <v>0</v>
      </c>
      <c r="F101" s="7"/>
      <c r="G101" s="93" t="n">
        <v>51237</v>
      </c>
      <c r="H101" s="28" t="n">
        <v>6255</v>
      </c>
      <c r="I101" s="28" t="n">
        <v>19077</v>
      </c>
      <c r="J101" s="94" t="n">
        <v>0</v>
      </c>
      <c r="K101" s="28" t="n">
        <v>27993</v>
      </c>
      <c r="L101" s="28" t="n">
        <v>33234</v>
      </c>
      <c r="M101" s="28" t="n">
        <v>0</v>
      </c>
      <c r="N101" s="28" t="n">
        <v>0</v>
      </c>
      <c r="O101" s="28" t="n">
        <v>0</v>
      </c>
      <c r="P101" s="28" t="n">
        <v>0</v>
      </c>
      <c r="Q101" s="28" t="n">
        <v>0</v>
      </c>
      <c r="R101" s="28" t="n">
        <v>0</v>
      </c>
      <c r="S101" s="28" t="n">
        <v>23231</v>
      </c>
      <c r="T101" s="28" t="n">
        <v>0</v>
      </c>
      <c r="U101" s="94" t="n">
        <v>0</v>
      </c>
      <c r="V101" s="28" t="n">
        <v>0</v>
      </c>
      <c r="W101" s="28" t="n">
        <v>0</v>
      </c>
      <c r="X101" s="28" t="n">
        <v>0</v>
      </c>
      <c r="Y101" s="95" t="n">
        <v>0</v>
      </c>
      <c r="Z101" s="7"/>
      <c r="AA101" s="95" t="n">
        <v>161027</v>
      </c>
      <c r="AB101" s="7"/>
      <c r="AC101" s="29" t="n">
        <v>25332</v>
      </c>
      <c r="AD101" s="29" t="n">
        <v>51237</v>
      </c>
      <c r="AE101" s="96" t="n">
        <v>0</v>
      </c>
      <c r="AF101" s="29" t="n">
        <v>84458</v>
      </c>
      <c r="AG101" s="97" t="n">
        <v>0</v>
      </c>
      <c r="AH101" s="96" t="n">
        <v>0</v>
      </c>
      <c r="AI101" s="97" t="n">
        <v>0</v>
      </c>
      <c r="AJ101" s="7"/>
      <c r="AK101" s="28" t="n">
        <v>76569</v>
      </c>
      <c r="AL101" s="28" t="n">
        <v>84458</v>
      </c>
      <c r="AM101" s="28" t="n">
        <v>0</v>
      </c>
      <c r="AN101" s="94" t="n">
        <v>0</v>
      </c>
      <c r="AO101" s="28"/>
      <c r="AP101" s="69" t="n">
        <v>0.475504108006732</v>
      </c>
      <c r="AQ101" s="40" t="n">
        <v>0.524495891993268</v>
      </c>
      <c r="AR101" s="40" t="n">
        <v>0</v>
      </c>
      <c r="AS101" s="70" t="n">
        <v>0</v>
      </c>
      <c r="AT101" s="7"/>
    </row>
    <row r="102" customFormat="false" ht="12.75" hidden="false" customHeight="false" outlineLevel="0" collapsed="false">
      <c r="A102" s="31" t="s">
        <v>147</v>
      </c>
      <c r="B102" s="2" t="s">
        <v>145</v>
      </c>
      <c r="C102" s="7"/>
      <c r="D102" s="28" t="n">
        <v>206933</v>
      </c>
      <c r="E102" s="29" t="n">
        <f aca="false">D102-SUM(G102:Y102)</f>
        <v>0</v>
      </c>
      <c r="F102" s="7"/>
      <c r="G102" s="93" t="n">
        <v>65843</v>
      </c>
      <c r="H102" s="28" t="n">
        <v>8039</v>
      </c>
      <c r="I102" s="28" t="n">
        <v>24516</v>
      </c>
      <c r="J102" s="94" t="n">
        <v>0</v>
      </c>
      <c r="K102" s="28" t="n">
        <v>35973</v>
      </c>
      <c r="L102" s="28" t="n">
        <v>42708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29854</v>
      </c>
      <c r="T102" s="28" t="n">
        <v>0</v>
      </c>
      <c r="U102" s="94" t="n">
        <v>0</v>
      </c>
      <c r="V102" s="28" t="n">
        <v>0</v>
      </c>
      <c r="W102" s="28" t="n">
        <v>0</v>
      </c>
      <c r="X102" s="28" t="n">
        <v>0</v>
      </c>
      <c r="Y102" s="95" t="n">
        <v>0</v>
      </c>
      <c r="Z102" s="7"/>
      <c r="AA102" s="95" t="n">
        <v>206933</v>
      </c>
      <c r="AB102" s="7"/>
      <c r="AC102" s="29" t="n">
        <v>32555</v>
      </c>
      <c r="AD102" s="29" t="n">
        <v>65843</v>
      </c>
      <c r="AE102" s="96" t="n">
        <v>0</v>
      </c>
      <c r="AF102" s="29" t="n">
        <v>108535</v>
      </c>
      <c r="AG102" s="97" t="n">
        <v>0</v>
      </c>
      <c r="AH102" s="96" t="n">
        <v>0</v>
      </c>
      <c r="AI102" s="97" t="n">
        <v>0</v>
      </c>
      <c r="AJ102" s="7"/>
      <c r="AK102" s="28" t="n">
        <v>98398</v>
      </c>
      <c r="AL102" s="28" t="n">
        <v>108535</v>
      </c>
      <c r="AM102" s="28" t="n">
        <v>0</v>
      </c>
      <c r="AN102" s="94" t="n">
        <v>0</v>
      </c>
      <c r="AO102" s="28"/>
      <c r="AP102" s="69" t="n">
        <v>0.475506564926812</v>
      </c>
      <c r="AQ102" s="40" t="n">
        <v>0.524493435073188</v>
      </c>
      <c r="AR102" s="40" t="n">
        <v>0</v>
      </c>
      <c r="AS102" s="70" t="n">
        <v>0</v>
      </c>
      <c r="AT102" s="7"/>
    </row>
    <row r="103" customFormat="false" ht="12.75" hidden="false" customHeight="false" outlineLevel="0" collapsed="false">
      <c r="A103" s="31" t="s">
        <v>148</v>
      </c>
      <c r="B103" s="2" t="s">
        <v>145</v>
      </c>
      <c r="C103" s="7"/>
      <c r="D103" s="28" t="n">
        <v>133127</v>
      </c>
      <c r="E103" s="29" t="n">
        <f aca="false">D103-SUM(G103:Y103)</f>
        <v>0</v>
      </c>
      <c r="F103" s="7"/>
      <c r="G103" s="93" t="n">
        <v>42359</v>
      </c>
      <c r="H103" s="28" t="n">
        <v>5172</v>
      </c>
      <c r="I103" s="28" t="n">
        <v>15772</v>
      </c>
      <c r="J103" s="94" t="n">
        <v>0</v>
      </c>
      <c r="K103" s="28" t="n">
        <v>23143</v>
      </c>
      <c r="L103" s="28" t="n">
        <v>27475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19206</v>
      </c>
      <c r="T103" s="28" t="n">
        <v>0</v>
      </c>
      <c r="U103" s="94" t="n">
        <v>0</v>
      </c>
      <c r="V103" s="28" t="n">
        <v>0</v>
      </c>
      <c r="W103" s="28" t="n">
        <v>0</v>
      </c>
      <c r="X103" s="28" t="n">
        <v>0</v>
      </c>
      <c r="Y103" s="95" t="n">
        <v>0</v>
      </c>
      <c r="Z103" s="7"/>
      <c r="AA103" s="95" t="n">
        <v>133127</v>
      </c>
      <c r="AB103" s="7"/>
      <c r="AC103" s="29" t="n">
        <v>20944</v>
      </c>
      <c r="AD103" s="29" t="n">
        <v>42359</v>
      </c>
      <c r="AE103" s="96" t="n">
        <v>0</v>
      </c>
      <c r="AF103" s="29" t="n">
        <v>69824</v>
      </c>
      <c r="AG103" s="97" t="n">
        <v>0</v>
      </c>
      <c r="AH103" s="96" t="n">
        <v>0</v>
      </c>
      <c r="AI103" s="97" t="n">
        <v>0</v>
      </c>
      <c r="AJ103" s="7"/>
      <c r="AK103" s="28" t="n">
        <v>63303</v>
      </c>
      <c r="AL103" s="28" t="n">
        <v>69824</v>
      </c>
      <c r="AM103" s="28" t="n">
        <v>0</v>
      </c>
      <c r="AN103" s="94" t="n">
        <v>0</v>
      </c>
      <c r="AO103" s="28"/>
      <c r="AP103" s="69" t="n">
        <v>0.475508349170341</v>
      </c>
      <c r="AQ103" s="40" t="n">
        <v>0.524491650829659</v>
      </c>
      <c r="AR103" s="40" t="n">
        <v>0</v>
      </c>
      <c r="AS103" s="70" t="n">
        <v>0</v>
      </c>
      <c r="AT103" s="7"/>
    </row>
    <row r="104" customFormat="false" ht="12.75" hidden="false" customHeight="false" outlineLevel="0" collapsed="false">
      <c r="A104" s="31" t="s">
        <v>149</v>
      </c>
      <c r="B104" s="2" t="s">
        <v>145</v>
      </c>
      <c r="C104" s="7"/>
      <c r="D104" s="28" t="n">
        <v>51332</v>
      </c>
      <c r="E104" s="29" t="n">
        <f aca="false">D104-SUM(G104:Y104)</f>
        <v>0</v>
      </c>
      <c r="F104" s="7"/>
      <c r="G104" s="93" t="n">
        <v>0</v>
      </c>
      <c r="H104" s="28" t="n">
        <v>0</v>
      </c>
      <c r="I104" s="28" t="n">
        <v>0</v>
      </c>
      <c r="J104" s="94" t="n">
        <v>0</v>
      </c>
      <c r="K104" s="28" t="n">
        <v>17014</v>
      </c>
      <c r="L104" s="28" t="n">
        <v>20198</v>
      </c>
      <c r="M104" s="28" t="n">
        <v>0</v>
      </c>
      <c r="N104" s="28" t="n">
        <v>0</v>
      </c>
      <c r="O104" s="28" t="n">
        <v>0</v>
      </c>
      <c r="P104" s="28" t="n">
        <v>0</v>
      </c>
      <c r="Q104" s="28" t="n">
        <v>0</v>
      </c>
      <c r="R104" s="28" t="n">
        <v>0</v>
      </c>
      <c r="S104" s="28" t="n">
        <v>14120</v>
      </c>
      <c r="T104" s="28" t="n">
        <v>0</v>
      </c>
      <c r="U104" s="94" t="n">
        <v>0</v>
      </c>
      <c r="V104" s="28" t="n">
        <v>0</v>
      </c>
      <c r="W104" s="28" t="n">
        <v>0</v>
      </c>
      <c r="X104" s="28" t="n">
        <v>0</v>
      </c>
      <c r="Y104" s="95" t="n">
        <v>0</v>
      </c>
      <c r="Z104" s="7"/>
      <c r="AA104" s="95" t="n">
        <v>51332</v>
      </c>
      <c r="AB104" s="7"/>
      <c r="AC104" s="29" t="n">
        <v>0</v>
      </c>
      <c r="AD104" s="29" t="n">
        <v>0</v>
      </c>
      <c r="AE104" s="96" t="n">
        <v>0</v>
      </c>
      <c r="AF104" s="29" t="n">
        <v>51332</v>
      </c>
      <c r="AG104" s="97" t="n">
        <v>0</v>
      </c>
      <c r="AH104" s="96" t="n">
        <v>0</v>
      </c>
      <c r="AI104" s="97" t="n">
        <v>0</v>
      </c>
      <c r="AJ104" s="7"/>
      <c r="AK104" s="28" t="n">
        <v>0</v>
      </c>
      <c r="AL104" s="28" t="n">
        <v>51332</v>
      </c>
      <c r="AM104" s="28" t="n">
        <v>0</v>
      </c>
      <c r="AN104" s="94" t="n">
        <v>0</v>
      </c>
      <c r="AO104" s="28"/>
      <c r="AP104" s="69" t="n">
        <v>0</v>
      </c>
      <c r="AQ104" s="40" t="n">
        <v>1</v>
      </c>
      <c r="AR104" s="40" t="n">
        <v>0</v>
      </c>
      <c r="AS104" s="70" t="n">
        <v>0</v>
      </c>
      <c r="AT104" s="7"/>
    </row>
    <row r="105" customFormat="false" ht="12.75" hidden="false" customHeight="false" outlineLevel="0" collapsed="false">
      <c r="A105" s="31" t="s">
        <v>150</v>
      </c>
      <c r="B105" s="2" t="s">
        <v>145</v>
      </c>
      <c r="C105" s="7"/>
      <c r="D105" s="28" t="n">
        <v>3414</v>
      </c>
      <c r="E105" s="29" t="n">
        <f aca="false">D105-SUM(G105:Y105)</f>
        <v>0</v>
      </c>
      <c r="F105" s="7"/>
      <c r="G105" s="93" t="n">
        <v>1086</v>
      </c>
      <c r="H105" s="28" t="n">
        <v>132</v>
      </c>
      <c r="I105" s="28" t="n">
        <v>404</v>
      </c>
      <c r="J105" s="94" t="n">
        <v>0</v>
      </c>
      <c r="K105" s="28" t="n">
        <v>594</v>
      </c>
      <c r="L105" s="28" t="n">
        <v>705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493</v>
      </c>
      <c r="T105" s="28" t="n">
        <v>0</v>
      </c>
      <c r="U105" s="94" t="n">
        <v>0</v>
      </c>
      <c r="V105" s="28" t="n">
        <v>0</v>
      </c>
      <c r="W105" s="28" t="n">
        <v>0</v>
      </c>
      <c r="X105" s="28" t="n">
        <v>0</v>
      </c>
      <c r="Y105" s="95" t="n">
        <v>0</v>
      </c>
      <c r="Z105" s="7"/>
      <c r="AA105" s="95" t="n">
        <v>3414</v>
      </c>
      <c r="AB105" s="7"/>
      <c r="AC105" s="29" t="n">
        <v>536</v>
      </c>
      <c r="AD105" s="29" t="n">
        <v>1086</v>
      </c>
      <c r="AE105" s="96" t="n">
        <v>0</v>
      </c>
      <c r="AF105" s="29" t="n">
        <v>1792</v>
      </c>
      <c r="AG105" s="97" t="n">
        <v>0</v>
      </c>
      <c r="AH105" s="96" t="n">
        <v>0</v>
      </c>
      <c r="AI105" s="97" t="n">
        <v>0</v>
      </c>
      <c r="AJ105" s="7"/>
      <c r="AK105" s="28" t="n">
        <v>1622</v>
      </c>
      <c r="AL105" s="28" t="n">
        <v>1792</v>
      </c>
      <c r="AM105" s="28" t="n">
        <v>0</v>
      </c>
      <c r="AN105" s="94" t="n">
        <v>0</v>
      </c>
      <c r="AO105" s="28"/>
      <c r="AP105" s="69" t="n">
        <v>0.47510251903925</v>
      </c>
      <c r="AQ105" s="40" t="n">
        <v>0.52489748096075</v>
      </c>
      <c r="AR105" s="40" t="n">
        <v>0</v>
      </c>
      <c r="AS105" s="70" t="n">
        <v>0</v>
      </c>
      <c r="AT105" s="7"/>
    </row>
    <row r="106" customFormat="false" ht="12.75" hidden="false" customHeight="false" outlineLevel="0" collapsed="false">
      <c r="A106" s="31" t="s">
        <v>151</v>
      </c>
      <c r="B106" s="2" t="s">
        <v>145</v>
      </c>
      <c r="C106" s="7"/>
      <c r="D106" s="28" t="n">
        <v>11420</v>
      </c>
      <c r="E106" s="29" t="n">
        <f aca="false">D106-SUM(G106:Y106)</f>
        <v>0</v>
      </c>
      <c r="F106" s="7"/>
      <c r="G106" s="93" t="n">
        <v>0</v>
      </c>
      <c r="H106" s="28" t="n">
        <v>0</v>
      </c>
      <c r="I106" s="28" t="n">
        <v>0</v>
      </c>
      <c r="J106" s="94" t="n">
        <v>0</v>
      </c>
      <c r="K106" s="28" t="n">
        <v>3785</v>
      </c>
      <c r="L106" s="28" t="n">
        <v>4494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3141</v>
      </c>
      <c r="T106" s="28" t="n">
        <v>0</v>
      </c>
      <c r="U106" s="94" t="n">
        <v>0</v>
      </c>
      <c r="V106" s="28" t="n">
        <v>0</v>
      </c>
      <c r="W106" s="28" t="n">
        <v>0</v>
      </c>
      <c r="X106" s="28" t="n">
        <v>0</v>
      </c>
      <c r="Y106" s="95" t="n">
        <v>0</v>
      </c>
      <c r="Z106" s="7"/>
      <c r="AA106" s="95" t="n">
        <v>11420</v>
      </c>
      <c r="AB106" s="7"/>
      <c r="AC106" s="29" t="n">
        <v>0</v>
      </c>
      <c r="AD106" s="29" t="n">
        <v>0</v>
      </c>
      <c r="AE106" s="96" t="n">
        <v>0</v>
      </c>
      <c r="AF106" s="29" t="n">
        <v>11420</v>
      </c>
      <c r="AG106" s="97" t="n">
        <v>0</v>
      </c>
      <c r="AH106" s="96" t="n">
        <v>0</v>
      </c>
      <c r="AI106" s="97" t="n">
        <v>0</v>
      </c>
      <c r="AJ106" s="7"/>
      <c r="AK106" s="28" t="n">
        <v>0</v>
      </c>
      <c r="AL106" s="28" t="n">
        <v>11420</v>
      </c>
      <c r="AM106" s="28" t="n">
        <v>0</v>
      </c>
      <c r="AN106" s="94" t="n">
        <v>0</v>
      </c>
      <c r="AO106" s="28"/>
      <c r="AP106" s="69" t="n">
        <v>0</v>
      </c>
      <c r="AQ106" s="40" t="n">
        <v>1</v>
      </c>
      <c r="AR106" s="40" t="n">
        <v>0</v>
      </c>
      <c r="AS106" s="70" t="n">
        <v>0</v>
      </c>
      <c r="AT106" s="7"/>
    </row>
    <row r="107" customFormat="false" ht="12.75" hidden="false" customHeight="false" outlineLevel="0" collapsed="false">
      <c r="A107" s="31" t="s">
        <v>152</v>
      </c>
      <c r="B107" s="2" t="s">
        <v>145</v>
      </c>
      <c r="C107" s="7"/>
      <c r="D107" s="28" t="n">
        <v>3975</v>
      </c>
      <c r="E107" s="29" t="n">
        <f aca="false">D107-SUM(G107:Y107)</f>
        <v>0</v>
      </c>
      <c r="F107" s="7"/>
      <c r="G107" s="93" t="n">
        <v>0</v>
      </c>
      <c r="H107" s="28" t="n">
        <v>0</v>
      </c>
      <c r="I107" s="28" t="n">
        <v>0</v>
      </c>
      <c r="J107" s="94" t="n">
        <v>0</v>
      </c>
      <c r="K107" s="28" t="n">
        <v>1317</v>
      </c>
      <c r="L107" s="28" t="n">
        <v>1565</v>
      </c>
      <c r="M107" s="28" t="n">
        <v>0</v>
      </c>
      <c r="N107" s="28" t="n">
        <v>0</v>
      </c>
      <c r="O107" s="28" t="n">
        <v>0</v>
      </c>
      <c r="P107" s="28" t="n">
        <v>0</v>
      </c>
      <c r="Q107" s="28" t="n">
        <v>0</v>
      </c>
      <c r="R107" s="28" t="n">
        <v>0</v>
      </c>
      <c r="S107" s="28" t="n">
        <v>1093</v>
      </c>
      <c r="T107" s="28" t="n">
        <v>0</v>
      </c>
      <c r="U107" s="94" t="n">
        <v>0</v>
      </c>
      <c r="V107" s="28" t="n">
        <v>0</v>
      </c>
      <c r="W107" s="28" t="n">
        <v>0</v>
      </c>
      <c r="X107" s="28" t="n">
        <v>0</v>
      </c>
      <c r="Y107" s="95" t="n">
        <v>0</v>
      </c>
      <c r="Z107" s="7"/>
      <c r="AA107" s="95" t="n">
        <v>3975</v>
      </c>
      <c r="AB107" s="7"/>
      <c r="AC107" s="29" t="n">
        <v>0</v>
      </c>
      <c r="AD107" s="29" t="n">
        <v>0</v>
      </c>
      <c r="AE107" s="96" t="n">
        <v>0</v>
      </c>
      <c r="AF107" s="29" t="n">
        <v>3975</v>
      </c>
      <c r="AG107" s="97" t="n">
        <v>0</v>
      </c>
      <c r="AH107" s="96" t="n">
        <v>0</v>
      </c>
      <c r="AI107" s="97" t="n">
        <v>0</v>
      </c>
      <c r="AJ107" s="7"/>
      <c r="AK107" s="28" t="n">
        <v>0</v>
      </c>
      <c r="AL107" s="28" t="n">
        <v>3975</v>
      </c>
      <c r="AM107" s="28" t="n">
        <v>0</v>
      </c>
      <c r="AN107" s="94" t="n">
        <v>0</v>
      </c>
      <c r="AO107" s="28"/>
      <c r="AP107" s="69" t="n">
        <v>0</v>
      </c>
      <c r="AQ107" s="40" t="n">
        <v>1</v>
      </c>
      <c r="AR107" s="40" t="n">
        <v>0</v>
      </c>
      <c r="AS107" s="70" t="n">
        <v>0</v>
      </c>
      <c r="AT107" s="7"/>
    </row>
    <row r="108" customFormat="false" ht="12.75" hidden="false" customHeight="false" outlineLevel="0" collapsed="false">
      <c r="A108" s="31" t="s">
        <v>153</v>
      </c>
      <c r="B108" s="2" t="s">
        <v>347</v>
      </c>
      <c r="C108" s="7"/>
      <c r="D108" s="28" t="n">
        <v>985</v>
      </c>
      <c r="E108" s="29" t="n">
        <f aca="false">D108-SUM(G108:Y108)</f>
        <v>0</v>
      </c>
      <c r="F108" s="7"/>
      <c r="G108" s="93" t="n">
        <v>0</v>
      </c>
      <c r="H108" s="28" t="n">
        <v>0</v>
      </c>
      <c r="I108" s="28" t="n">
        <v>0</v>
      </c>
      <c r="J108" s="94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94" t="n">
        <v>985</v>
      </c>
      <c r="V108" s="28" t="n">
        <v>0</v>
      </c>
      <c r="W108" s="28" t="n">
        <v>0</v>
      </c>
      <c r="X108" s="28" t="n">
        <v>0</v>
      </c>
      <c r="Y108" s="95" t="n">
        <v>0</v>
      </c>
      <c r="Z108" s="7"/>
      <c r="AA108" s="95" t="n">
        <v>985</v>
      </c>
      <c r="AB108" s="7"/>
      <c r="AC108" s="29" t="n">
        <v>0</v>
      </c>
      <c r="AD108" s="29" t="n">
        <v>0</v>
      </c>
      <c r="AE108" s="96" t="n">
        <v>0</v>
      </c>
      <c r="AF108" s="29" t="n">
        <v>0</v>
      </c>
      <c r="AG108" s="97" t="n">
        <v>985</v>
      </c>
      <c r="AH108" s="96" t="n">
        <v>0</v>
      </c>
      <c r="AI108" s="97" t="n">
        <v>0</v>
      </c>
      <c r="AJ108" s="7"/>
      <c r="AK108" s="28" t="n">
        <v>0</v>
      </c>
      <c r="AL108" s="28" t="n">
        <v>985</v>
      </c>
      <c r="AM108" s="28" t="n">
        <v>0</v>
      </c>
      <c r="AN108" s="94" t="n">
        <v>0</v>
      </c>
      <c r="AO108" s="28"/>
      <c r="AP108" s="69" t="n">
        <v>0</v>
      </c>
      <c r="AQ108" s="40" t="n">
        <v>1</v>
      </c>
      <c r="AR108" s="40" t="n">
        <v>0</v>
      </c>
      <c r="AS108" s="70" t="n">
        <v>0</v>
      </c>
      <c r="AT108" s="7"/>
    </row>
    <row r="109" customFormat="false" ht="12.75" hidden="false" customHeight="false" outlineLevel="0" collapsed="false">
      <c r="A109" s="31" t="s">
        <v>155</v>
      </c>
      <c r="B109" s="2" t="s">
        <v>156</v>
      </c>
      <c r="C109" s="7"/>
      <c r="D109" s="28" t="n">
        <v>3975</v>
      </c>
      <c r="E109" s="29" t="n">
        <f aca="false">D109-SUM(G109:Y109)</f>
        <v>0</v>
      </c>
      <c r="F109" s="7"/>
      <c r="G109" s="93" t="n">
        <v>0</v>
      </c>
      <c r="H109" s="28" t="n">
        <v>0</v>
      </c>
      <c r="I109" s="28" t="n">
        <v>0</v>
      </c>
      <c r="J109" s="94" t="n">
        <v>0</v>
      </c>
      <c r="K109" s="28" t="n">
        <v>0</v>
      </c>
      <c r="L109" s="28" t="n">
        <v>0</v>
      </c>
      <c r="M109" s="28" t="n">
        <v>0</v>
      </c>
      <c r="N109" s="28" t="n">
        <v>0</v>
      </c>
      <c r="O109" s="28" t="n">
        <v>0</v>
      </c>
      <c r="P109" s="28" t="n">
        <v>0</v>
      </c>
      <c r="Q109" s="28" t="n">
        <v>0</v>
      </c>
      <c r="R109" s="28" t="n">
        <v>0</v>
      </c>
      <c r="S109" s="28" t="n">
        <v>0</v>
      </c>
      <c r="T109" s="28" t="n">
        <v>0</v>
      </c>
      <c r="U109" s="94" t="n">
        <v>3975</v>
      </c>
      <c r="V109" s="28" t="n">
        <v>0</v>
      </c>
      <c r="W109" s="28" t="n">
        <v>0</v>
      </c>
      <c r="X109" s="28" t="n">
        <v>0</v>
      </c>
      <c r="Y109" s="95" t="n">
        <v>0</v>
      </c>
      <c r="Z109" s="7"/>
      <c r="AA109" s="95" t="n">
        <v>3975</v>
      </c>
      <c r="AB109" s="7"/>
      <c r="AC109" s="29" t="n">
        <v>0</v>
      </c>
      <c r="AD109" s="29" t="n">
        <v>0</v>
      </c>
      <c r="AE109" s="96" t="n">
        <v>0</v>
      </c>
      <c r="AF109" s="29" t="n">
        <v>0</v>
      </c>
      <c r="AG109" s="97" t="n">
        <v>3975</v>
      </c>
      <c r="AH109" s="96" t="n">
        <v>0</v>
      </c>
      <c r="AI109" s="97" t="n">
        <v>0</v>
      </c>
      <c r="AJ109" s="7"/>
      <c r="AK109" s="28" t="n">
        <v>0</v>
      </c>
      <c r="AL109" s="28" t="n">
        <v>3975</v>
      </c>
      <c r="AM109" s="28" t="n">
        <v>0</v>
      </c>
      <c r="AN109" s="94" t="n">
        <v>0</v>
      </c>
      <c r="AO109" s="28"/>
      <c r="AP109" s="69" t="n">
        <v>0</v>
      </c>
      <c r="AQ109" s="40" t="n">
        <v>1</v>
      </c>
      <c r="AR109" s="40" t="n">
        <v>0</v>
      </c>
      <c r="AS109" s="70" t="n">
        <v>0</v>
      </c>
      <c r="AT109" s="7"/>
    </row>
    <row r="110" customFormat="false" ht="12.75" hidden="false" customHeight="false" outlineLevel="0" collapsed="false">
      <c r="A110" s="31" t="s">
        <v>157</v>
      </c>
      <c r="B110" s="2" t="s">
        <v>156</v>
      </c>
      <c r="C110" s="7"/>
      <c r="D110" s="28" t="n">
        <v>820</v>
      </c>
      <c r="E110" s="29" t="n">
        <f aca="false">D110-SUM(G110:Y110)</f>
        <v>0</v>
      </c>
      <c r="F110" s="7"/>
      <c r="G110" s="93" t="n">
        <v>0</v>
      </c>
      <c r="H110" s="28" t="n">
        <v>0</v>
      </c>
      <c r="I110" s="28" t="n">
        <v>0</v>
      </c>
      <c r="J110" s="94" t="n">
        <v>0</v>
      </c>
      <c r="K110" s="28" t="n">
        <v>0</v>
      </c>
      <c r="L110" s="28" t="n">
        <v>0</v>
      </c>
      <c r="M110" s="28" t="n">
        <v>0</v>
      </c>
      <c r="N110" s="28" t="n">
        <v>0</v>
      </c>
      <c r="O110" s="28" t="n">
        <v>0</v>
      </c>
      <c r="P110" s="28" t="n">
        <v>0</v>
      </c>
      <c r="Q110" s="28" t="n">
        <v>0</v>
      </c>
      <c r="R110" s="28" t="n">
        <v>0</v>
      </c>
      <c r="S110" s="28" t="n">
        <v>0</v>
      </c>
      <c r="T110" s="28" t="n">
        <v>0</v>
      </c>
      <c r="U110" s="94" t="n">
        <v>820</v>
      </c>
      <c r="V110" s="28" t="n">
        <v>0</v>
      </c>
      <c r="W110" s="28" t="n">
        <v>0</v>
      </c>
      <c r="X110" s="28" t="n">
        <v>0</v>
      </c>
      <c r="Y110" s="95" t="n">
        <v>0</v>
      </c>
      <c r="Z110" s="7"/>
      <c r="AA110" s="95" t="n">
        <v>820</v>
      </c>
      <c r="AB110" s="7"/>
      <c r="AC110" s="29" t="n">
        <v>0</v>
      </c>
      <c r="AD110" s="29" t="n">
        <v>0</v>
      </c>
      <c r="AE110" s="96" t="n">
        <v>0</v>
      </c>
      <c r="AF110" s="29" t="n">
        <v>0</v>
      </c>
      <c r="AG110" s="97" t="n">
        <v>820</v>
      </c>
      <c r="AH110" s="96" t="n">
        <v>0</v>
      </c>
      <c r="AI110" s="97" t="n">
        <v>0</v>
      </c>
      <c r="AJ110" s="7"/>
      <c r="AK110" s="28" t="n">
        <v>0</v>
      </c>
      <c r="AL110" s="28" t="n">
        <v>820</v>
      </c>
      <c r="AM110" s="28" t="n">
        <v>0</v>
      </c>
      <c r="AN110" s="94" t="n">
        <v>0</v>
      </c>
      <c r="AO110" s="28"/>
      <c r="AP110" s="69" t="n">
        <v>0</v>
      </c>
      <c r="AQ110" s="40" t="n">
        <v>1</v>
      </c>
      <c r="AR110" s="40" t="n">
        <v>0</v>
      </c>
      <c r="AS110" s="70" t="n">
        <v>0</v>
      </c>
      <c r="AT110" s="7"/>
    </row>
    <row r="111" customFormat="false" ht="12.75" hidden="false" customHeight="false" outlineLevel="0" collapsed="false">
      <c r="A111" s="31" t="s">
        <v>158</v>
      </c>
      <c r="B111" s="2" t="s">
        <v>156</v>
      </c>
      <c r="C111" s="7"/>
      <c r="D111" s="28" t="n">
        <v>42000</v>
      </c>
      <c r="E111" s="29" t="n">
        <f aca="false">D111-SUM(G111:Y111)</f>
        <v>10610</v>
      </c>
      <c r="F111" s="7"/>
      <c r="G111" s="93" t="n">
        <v>19971</v>
      </c>
      <c r="H111" s="28" t="n">
        <v>1427</v>
      </c>
      <c r="I111" s="28" t="n">
        <v>0</v>
      </c>
      <c r="J111" s="94" t="n">
        <v>14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94" t="n">
        <v>9978</v>
      </c>
      <c r="V111" s="28" t="n">
        <v>0</v>
      </c>
      <c r="W111" s="28" t="n">
        <v>0</v>
      </c>
      <c r="X111" s="28" t="n">
        <v>0</v>
      </c>
      <c r="Y111" s="95" t="n">
        <v>0</v>
      </c>
      <c r="Z111" s="7"/>
      <c r="AA111" s="95" t="n">
        <v>31390</v>
      </c>
      <c r="AB111" s="7"/>
      <c r="AC111" s="29" t="n">
        <v>1427</v>
      </c>
      <c r="AD111" s="29" t="n">
        <v>19985</v>
      </c>
      <c r="AE111" s="96" t="n">
        <v>0</v>
      </c>
      <c r="AF111" s="29" t="n">
        <v>0</v>
      </c>
      <c r="AG111" s="97" t="n">
        <v>9978</v>
      </c>
      <c r="AH111" s="96" t="n">
        <v>0</v>
      </c>
      <c r="AI111" s="97" t="n">
        <v>0</v>
      </c>
      <c r="AJ111" s="7"/>
      <c r="AK111" s="28" t="n">
        <v>21412</v>
      </c>
      <c r="AL111" s="28" t="n">
        <v>9978</v>
      </c>
      <c r="AM111" s="28" t="n">
        <v>0</v>
      </c>
      <c r="AN111" s="94" t="n">
        <v>0</v>
      </c>
      <c r="AO111" s="28"/>
      <c r="AP111" s="69" t="n">
        <v>0.509809523809524</v>
      </c>
      <c r="AQ111" s="40" t="n">
        <v>0.237571428571429</v>
      </c>
      <c r="AR111" s="40" t="n">
        <v>0</v>
      </c>
      <c r="AS111" s="70" t="n">
        <v>0</v>
      </c>
      <c r="AT111" s="7"/>
    </row>
    <row r="112" customFormat="false" ht="12.75" hidden="false" customHeight="false" outlineLevel="0" collapsed="false">
      <c r="A112" s="31" t="s">
        <v>159</v>
      </c>
      <c r="B112" s="2" t="s">
        <v>156</v>
      </c>
      <c r="C112" s="7"/>
      <c r="D112" s="28" t="n">
        <v>3413</v>
      </c>
      <c r="E112" s="29" t="n">
        <f aca="false">D112-SUM(G112:Y112)</f>
        <v>864</v>
      </c>
      <c r="F112" s="7"/>
      <c r="G112" s="93" t="n">
        <v>1623</v>
      </c>
      <c r="H112" s="28" t="n">
        <v>116</v>
      </c>
      <c r="I112" s="28" t="n">
        <v>0</v>
      </c>
      <c r="J112" s="94" t="n">
        <v>1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 t="n">
        <v>0</v>
      </c>
      <c r="U112" s="94" t="n">
        <v>809</v>
      </c>
      <c r="V112" s="28" t="n">
        <v>0</v>
      </c>
      <c r="W112" s="28" t="n">
        <v>0</v>
      </c>
      <c r="X112" s="28" t="n">
        <v>0</v>
      </c>
      <c r="Y112" s="95" t="n">
        <v>0</v>
      </c>
      <c r="Z112" s="7"/>
      <c r="AA112" s="95" t="n">
        <v>2549</v>
      </c>
      <c r="AB112" s="7"/>
      <c r="AC112" s="29" t="n">
        <v>116</v>
      </c>
      <c r="AD112" s="29" t="n">
        <v>1624</v>
      </c>
      <c r="AE112" s="96" t="n">
        <v>0</v>
      </c>
      <c r="AF112" s="29" t="n">
        <v>0</v>
      </c>
      <c r="AG112" s="97" t="n">
        <v>809</v>
      </c>
      <c r="AH112" s="96" t="n">
        <v>0</v>
      </c>
      <c r="AI112" s="97" t="n">
        <v>0</v>
      </c>
      <c r="AJ112" s="7"/>
      <c r="AK112" s="28" t="n">
        <v>1740</v>
      </c>
      <c r="AL112" s="28" t="n">
        <v>809</v>
      </c>
      <c r="AM112" s="28" t="n">
        <v>0</v>
      </c>
      <c r="AN112" s="94" t="n">
        <v>0</v>
      </c>
      <c r="AO112" s="28"/>
      <c r="AP112" s="69" t="n">
        <v>0.509815411661295</v>
      </c>
      <c r="AQ112" s="40" t="n">
        <v>0.2370348666862</v>
      </c>
      <c r="AR112" s="40" t="n">
        <v>0</v>
      </c>
      <c r="AS112" s="70" t="n">
        <v>0</v>
      </c>
      <c r="AT112" s="7"/>
    </row>
    <row r="113" customFormat="false" ht="12.75" hidden="false" customHeight="false" outlineLevel="0" collapsed="false">
      <c r="A113" s="31" t="s">
        <v>160</v>
      </c>
      <c r="B113" s="2" t="s">
        <v>161</v>
      </c>
      <c r="C113" s="7"/>
      <c r="D113" s="28" t="n">
        <v>57465</v>
      </c>
      <c r="E113" s="29" t="n">
        <f aca="false">D113-SUM(G113:Y113)</f>
        <v>14515</v>
      </c>
      <c r="F113" s="7"/>
      <c r="G113" s="93" t="n">
        <v>27325</v>
      </c>
      <c r="H113" s="28" t="n">
        <v>1953</v>
      </c>
      <c r="I113" s="28" t="n">
        <v>0</v>
      </c>
      <c r="J113" s="94" t="n">
        <v>18</v>
      </c>
      <c r="K113" s="28" t="n">
        <v>0</v>
      </c>
      <c r="L113" s="28" t="n">
        <v>0</v>
      </c>
      <c r="M113" s="28" t="n">
        <v>0</v>
      </c>
      <c r="N113" s="28" t="n">
        <v>0</v>
      </c>
      <c r="O113" s="28" t="n">
        <v>0</v>
      </c>
      <c r="P113" s="28" t="n">
        <v>0</v>
      </c>
      <c r="Q113" s="28" t="n">
        <v>0</v>
      </c>
      <c r="R113" s="28" t="n">
        <v>0</v>
      </c>
      <c r="S113" s="28" t="n">
        <v>0</v>
      </c>
      <c r="T113" s="28" t="n">
        <v>0</v>
      </c>
      <c r="U113" s="94" t="n">
        <v>13654</v>
      </c>
      <c r="V113" s="28" t="n">
        <v>0</v>
      </c>
      <c r="W113" s="28" t="n">
        <v>0</v>
      </c>
      <c r="X113" s="28" t="n">
        <v>0</v>
      </c>
      <c r="Y113" s="95" t="n">
        <v>0</v>
      </c>
      <c r="Z113" s="7"/>
      <c r="AA113" s="95" t="n">
        <v>42950</v>
      </c>
      <c r="AB113" s="7"/>
      <c r="AC113" s="29" t="n">
        <v>1953</v>
      </c>
      <c r="AD113" s="29" t="n">
        <v>27343</v>
      </c>
      <c r="AE113" s="96" t="n">
        <v>0</v>
      </c>
      <c r="AF113" s="29" t="n">
        <v>0</v>
      </c>
      <c r="AG113" s="97" t="n">
        <v>13654</v>
      </c>
      <c r="AH113" s="96" t="n">
        <v>0</v>
      </c>
      <c r="AI113" s="97" t="n">
        <v>0</v>
      </c>
      <c r="AJ113" s="7"/>
      <c r="AK113" s="28" t="n">
        <v>29296</v>
      </c>
      <c r="AL113" s="28" t="n">
        <v>13654</v>
      </c>
      <c r="AM113" s="28" t="n">
        <v>0</v>
      </c>
      <c r="AN113" s="94" t="n">
        <v>0</v>
      </c>
      <c r="AO113" s="28"/>
      <c r="AP113" s="69" t="n">
        <v>0.509805968850605</v>
      </c>
      <c r="AQ113" s="40" t="n">
        <v>0.237605498999391</v>
      </c>
      <c r="AR113" s="40" t="n">
        <v>0</v>
      </c>
      <c r="AS113" s="70" t="n">
        <v>0</v>
      </c>
      <c r="AT113" s="7"/>
    </row>
    <row r="114" customFormat="false" ht="12.75" hidden="false" customHeight="false" outlineLevel="0" collapsed="false">
      <c r="A114" s="31" t="s">
        <v>162</v>
      </c>
      <c r="B114" s="2" t="s">
        <v>161</v>
      </c>
      <c r="C114" s="7"/>
      <c r="D114" s="28" t="n">
        <v>67062</v>
      </c>
      <c r="E114" s="29" t="n">
        <f aca="false">D114-SUM(G114:Y114)</f>
        <v>16937</v>
      </c>
      <c r="F114" s="7"/>
      <c r="G114" s="93" t="n">
        <v>31889</v>
      </c>
      <c r="H114" s="28" t="n">
        <v>2279</v>
      </c>
      <c r="I114" s="28" t="n">
        <v>0</v>
      </c>
      <c r="J114" s="94" t="n">
        <v>22</v>
      </c>
      <c r="K114" s="28" t="n">
        <v>0</v>
      </c>
      <c r="L114" s="28" t="n">
        <v>0</v>
      </c>
      <c r="M114" s="28" t="n">
        <v>0</v>
      </c>
      <c r="N114" s="28" t="n">
        <v>0</v>
      </c>
      <c r="O114" s="28" t="n">
        <v>0</v>
      </c>
      <c r="P114" s="28" t="n">
        <v>0</v>
      </c>
      <c r="Q114" s="28" t="n">
        <v>0</v>
      </c>
      <c r="R114" s="28" t="n">
        <v>0</v>
      </c>
      <c r="S114" s="28" t="n">
        <v>0</v>
      </c>
      <c r="T114" s="28" t="n">
        <v>0</v>
      </c>
      <c r="U114" s="94" t="n">
        <v>15935</v>
      </c>
      <c r="V114" s="28" t="n">
        <v>0</v>
      </c>
      <c r="W114" s="28" t="n">
        <v>0</v>
      </c>
      <c r="X114" s="28" t="n">
        <v>0</v>
      </c>
      <c r="Y114" s="95" t="n">
        <v>0</v>
      </c>
      <c r="Z114" s="7"/>
      <c r="AA114" s="95" t="n">
        <v>50125</v>
      </c>
      <c r="AB114" s="7"/>
      <c r="AC114" s="29" t="n">
        <v>2279</v>
      </c>
      <c r="AD114" s="29" t="n">
        <v>31911</v>
      </c>
      <c r="AE114" s="96" t="n">
        <v>0</v>
      </c>
      <c r="AF114" s="29" t="n">
        <v>0</v>
      </c>
      <c r="AG114" s="97" t="n">
        <v>15935</v>
      </c>
      <c r="AH114" s="96" t="n">
        <v>0</v>
      </c>
      <c r="AI114" s="97" t="n">
        <v>0</v>
      </c>
      <c r="AJ114" s="7"/>
      <c r="AK114" s="28" t="n">
        <v>34190</v>
      </c>
      <c r="AL114" s="28" t="n">
        <v>15935</v>
      </c>
      <c r="AM114" s="28" t="n">
        <v>0</v>
      </c>
      <c r="AN114" s="94" t="n">
        <v>0</v>
      </c>
      <c r="AO114" s="28"/>
      <c r="AP114" s="69" t="n">
        <v>0.50982672750589</v>
      </c>
      <c r="AQ114" s="40" t="n">
        <v>0.23761593749068</v>
      </c>
      <c r="AR114" s="40" t="n">
        <v>0</v>
      </c>
      <c r="AS114" s="70" t="n">
        <v>0</v>
      </c>
      <c r="AT114" s="7"/>
    </row>
    <row r="115" customFormat="false" ht="12.75" hidden="false" customHeight="false" outlineLevel="0" collapsed="false">
      <c r="A115" s="31" t="s">
        <v>163</v>
      </c>
      <c r="B115" s="2" t="s">
        <v>161</v>
      </c>
      <c r="C115" s="7"/>
      <c r="D115" s="28" t="n">
        <v>54498</v>
      </c>
      <c r="E115" s="29" t="n">
        <f aca="false">D115-SUM(G115:Y115)</f>
        <v>13766</v>
      </c>
      <c r="F115" s="7"/>
      <c r="G115" s="93" t="n">
        <v>25914</v>
      </c>
      <c r="H115" s="28" t="n">
        <v>1851</v>
      </c>
      <c r="I115" s="28" t="n">
        <v>0</v>
      </c>
      <c r="J115" s="94" t="n">
        <v>17</v>
      </c>
      <c r="K115" s="28" t="n">
        <v>0</v>
      </c>
      <c r="L115" s="28" t="n">
        <v>0</v>
      </c>
      <c r="M115" s="28" t="n">
        <v>0</v>
      </c>
      <c r="N115" s="28" t="n">
        <v>0</v>
      </c>
      <c r="O115" s="28" t="n">
        <v>0</v>
      </c>
      <c r="P115" s="28" t="n">
        <v>0</v>
      </c>
      <c r="Q115" s="28" t="n">
        <v>0</v>
      </c>
      <c r="R115" s="28" t="n">
        <v>0</v>
      </c>
      <c r="S115" s="28" t="n">
        <v>0</v>
      </c>
      <c r="T115" s="28" t="n">
        <v>0</v>
      </c>
      <c r="U115" s="94" t="n">
        <v>12950</v>
      </c>
      <c r="V115" s="28" t="n">
        <v>0</v>
      </c>
      <c r="W115" s="28" t="n">
        <v>0</v>
      </c>
      <c r="X115" s="28" t="n">
        <v>0</v>
      </c>
      <c r="Y115" s="95" t="n">
        <v>0</v>
      </c>
      <c r="Z115" s="7"/>
      <c r="AA115" s="95" t="n">
        <v>40732</v>
      </c>
      <c r="AB115" s="7"/>
      <c r="AC115" s="29" t="n">
        <v>1851</v>
      </c>
      <c r="AD115" s="29" t="n">
        <v>25931</v>
      </c>
      <c r="AE115" s="96" t="n">
        <v>0</v>
      </c>
      <c r="AF115" s="29" t="n">
        <v>0</v>
      </c>
      <c r="AG115" s="97" t="n">
        <v>12950</v>
      </c>
      <c r="AH115" s="96" t="n">
        <v>0</v>
      </c>
      <c r="AI115" s="97" t="n">
        <v>0</v>
      </c>
      <c r="AJ115" s="7"/>
      <c r="AK115" s="28" t="n">
        <v>27782</v>
      </c>
      <c r="AL115" s="28" t="n">
        <v>12950</v>
      </c>
      <c r="AM115" s="28" t="n">
        <v>0</v>
      </c>
      <c r="AN115" s="94" t="n">
        <v>0</v>
      </c>
      <c r="AO115" s="28"/>
      <c r="AP115" s="69" t="n">
        <v>0.509780175419281</v>
      </c>
      <c r="AQ115" s="40" t="n">
        <v>0.237623399023817</v>
      </c>
      <c r="AR115" s="40" t="n">
        <v>0</v>
      </c>
      <c r="AS115" s="70" t="n">
        <v>0</v>
      </c>
      <c r="AT115" s="7"/>
    </row>
    <row r="116" customFormat="false" ht="12.75" hidden="false" customHeight="false" outlineLevel="0" collapsed="false">
      <c r="A116" s="31" t="s">
        <v>164</v>
      </c>
      <c r="B116" s="2" t="s">
        <v>161</v>
      </c>
      <c r="C116" s="7"/>
      <c r="D116" s="28" t="n">
        <v>8199</v>
      </c>
      <c r="E116" s="29" t="n">
        <f aca="false">D116-SUM(G116:Y116)</f>
        <v>0</v>
      </c>
      <c r="F116" s="7"/>
      <c r="G116" s="93" t="n">
        <v>0</v>
      </c>
      <c r="H116" s="28" t="n">
        <v>0</v>
      </c>
      <c r="I116" s="28" t="n">
        <v>0</v>
      </c>
      <c r="J116" s="94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 t="n">
        <v>0</v>
      </c>
      <c r="U116" s="94" t="n">
        <v>8199</v>
      </c>
      <c r="V116" s="28" t="n">
        <v>0</v>
      </c>
      <c r="W116" s="28" t="n">
        <v>0</v>
      </c>
      <c r="X116" s="28" t="n">
        <v>0</v>
      </c>
      <c r="Y116" s="95" t="n">
        <v>0</v>
      </c>
      <c r="Z116" s="7"/>
      <c r="AA116" s="95" t="n">
        <v>8199</v>
      </c>
      <c r="AB116" s="7"/>
      <c r="AC116" s="29" t="n">
        <v>0</v>
      </c>
      <c r="AD116" s="29" t="n">
        <v>0</v>
      </c>
      <c r="AE116" s="96" t="n">
        <v>0</v>
      </c>
      <c r="AF116" s="29" t="n">
        <v>0</v>
      </c>
      <c r="AG116" s="97" t="n">
        <v>8199</v>
      </c>
      <c r="AH116" s="96" t="n">
        <v>0</v>
      </c>
      <c r="AI116" s="97" t="n">
        <v>0</v>
      </c>
      <c r="AJ116" s="7"/>
      <c r="AK116" s="28" t="n">
        <v>0</v>
      </c>
      <c r="AL116" s="28" t="n">
        <v>8199</v>
      </c>
      <c r="AM116" s="28" t="n">
        <v>0</v>
      </c>
      <c r="AN116" s="94" t="n">
        <v>0</v>
      </c>
      <c r="AO116" s="28"/>
      <c r="AP116" s="69" t="n">
        <v>0</v>
      </c>
      <c r="AQ116" s="40" t="n">
        <v>1</v>
      </c>
      <c r="AR116" s="40" t="n">
        <v>0</v>
      </c>
      <c r="AS116" s="70" t="n">
        <v>0</v>
      </c>
      <c r="AT116" s="7"/>
    </row>
    <row r="117" customFormat="false" ht="12.75" hidden="false" customHeight="false" outlineLevel="0" collapsed="false">
      <c r="A117" s="31" t="s">
        <v>165</v>
      </c>
      <c r="B117" s="2" t="s">
        <v>166</v>
      </c>
      <c r="C117" s="7"/>
      <c r="D117" s="28" t="n">
        <v>13000</v>
      </c>
      <c r="E117" s="29" t="n">
        <f aca="false">D117-SUM(G117:Y117)</f>
        <v>3355</v>
      </c>
      <c r="F117" s="7"/>
      <c r="G117" s="93" t="n">
        <v>6181</v>
      </c>
      <c r="H117" s="28" t="n">
        <v>25</v>
      </c>
      <c r="I117" s="28" t="n">
        <v>282</v>
      </c>
      <c r="J117" s="94" t="n">
        <v>4</v>
      </c>
      <c r="K117" s="28" t="n">
        <v>0</v>
      </c>
      <c r="L117" s="28" t="n">
        <v>0</v>
      </c>
      <c r="M117" s="28" t="n">
        <v>0</v>
      </c>
      <c r="N117" s="28" t="n">
        <v>0</v>
      </c>
      <c r="O117" s="28" t="n">
        <v>0</v>
      </c>
      <c r="P117" s="28" t="n">
        <v>0</v>
      </c>
      <c r="Q117" s="28" t="n">
        <v>0</v>
      </c>
      <c r="R117" s="28" t="n">
        <v>0</v>
      </c>
      <c r="S117" s="28" t="n">
        <v>0</v>
      </c>
      <c r="T117" s="28" t="n">
        <v>0</v>
      </c>
      <c r="U117" s="94" t="n">
        <v>3153</v>
      </c>
      <c r="V117" s="28" t="n">
        <v>0</v>
      </c>
      <c r="W117" s="28" t="n">
        <v>0</v>
      </c>
      <c r="X117" s="28" t="n">
        <v>0</v>
      </c>
      <c r="Y117" s="95" t="n">
        <v>0</v>
      </c>
      <c r="Z117" s="7"/>
      <c r="AA117" s="95" t="n">
        <v>9645</v>
      </c>
      <c r="AB117" s="7"/>
      <c r="AC117" s="29" t="n">
        <v>307</v>
      </c>
      <c r="AD117" s="29" t="n">
        <v>6185</v>
      </c>
      <c r="AE117" s="96" t="n">
        <v>0</v>
      </c>
      <c r="AF117" s="29" t="n">
        <v>0</v>
      </c>
      <c r="AG117" s="97" t="n">
        <v>3153</v>
      </c>
      <c r="AH117" s="96" t="n">
        <v>0</v>
      </c>
      <c r="AI117" s="97" t="n">
        <v>0</v>
      </c>
      <c r="AJ117" s="7"/>
      <c r="AK117" s="28" t="n">
        <v>6492</v>
      </c>
      <c r="AL117" s="28" t="n">
        <v>3153</v>
      </c>
      <c r="AM117" s="28" t="n">
        <v>0</v>
      </c>
      <c r="AN117" s="94" t="n">
        <v>0</v>
      </c>
      <c r="AO117" s="28"/>
      <c r="AP117" s="69" t="n">
        <v>0.499384615384615</v>
      </c>
      <c r="AQ117" s="40" t="n">
        <v>0.242538461538462</v>
      </c>
      <c r="AR117" s="40" t="n">
        <v>0</v>
      </c>
      <c r="AS117" s="70" t="n">
        <v>0</v>
      </c>
      <c r="AT117" s="7"/>
    </row>
    <row r="118" customFormat="false" ht="12.75" hidden="false" customHeight="false" outlineLevel="0" collapsed="false">
      <c r="A118" s="31" t="s">
        <v>167</v>
      </c>
      <c r="B118" s="2" t="s">
        <v>168</v>
      </c>
      <c r="C118" s="7"/>
      <c r="D118" s="28" t="n">
        <v>7281</v>
      </c>
      <c r="E118" s="29" t="n">
        <f aca="false">D118-SUM(G118:Y118)</f>
        <v>2328</v>
      </c>
      <c r="F118" s="7"/>
      <c r="G118" s="93" t="n">
        <v>14</v>
      </c>
      <c r="H118" s="28" t="n">
        <v>247</v>
      </c>
      <c r="I118" s="28" t="n">
        <v>3462</v>
      </c>
      <c r="J118" s="94" t="n">
        <v>2</v>
      </c>
      <c r="K118" s="28" t="n">
        <v>0</v>
      </c>
      <c r="L118" s="28" t="n">
        <v>0</v>
      </c>
      <c r="M118" s="28" t="n">
        <v>0</v>
      </c>
      <c r="N118" s="28" t="n">
        <v>0</v>
      </c>
      <c r="O118" s="28" t="n">
        <v>0</v>
      </c>
      <c r="P118" s="28" t="n">
        <v>0</v>
      </c>
      <c r="Q118" s="28" t="n">
        <v>0</v>
      </c>
      <c r="R118" s="28" t="n">
        <v>0</v>
      </c>
      <c r="S118" s="28" t="n">
        <v>339</v>
      </c>
      <c r="T118" s="28" t="n">
        <v>0</v>
      </c>
      <c r="U118" s="94" t="n">
        <v>889</v>
      </c>
      <c r="V118" s="28" t="n">
        <v>0</v>
      </c>
      <c r="W118" s="28" t="n">
        <v>0</v>
      </c>
      <c r="X118" s="28" t="n">
        <v>0</v>
      </c>
      <c r="Y118" s="95" t="n">
        <v>0</v>
      </c>
      <c r="Z118" s="7"/>
      <c r="AA118" s="95" t="n">
        <v>4953</v>
      </c>
      <c r="AB118" s="7"/>
      <c r="AC118" s="29" t="n">
        <v>3709</v>
      </c>
      <c r="AD118" s="29" t="n">
        <v>16</v>
      </c>
      <c r="AE118" s="96" t="n">
        <v>0</v>
      </c>
      <c r="AF118" s="29" t="n">
        <v>339</v>
      </c>
      <c r="AG118" s="97" t="n">
        <v>889</v>
      </c>
      <c r="AH118" s="96" t="n">
        <v>0</v>
      </c>
      <c r="AI118" s="97" t="n">
        <v>0</v>
      </c>
      <c r="AJ118" s="7"/>
      <c r="AK118" s="28" t="n">
        <v>3725</v>
      </c>
      <c r="AL118" s="28" t="n">
        <v>1228</v>
      </c>
      <c r="AM118" s="28" t="n">
        <v>0</v>
      </c>
      <c r="AN118" s="94" t="n">
        <v>0</v>
      </c>
      <c r="AO118" s="28"/>
      <c r="AP118" s="69" t="n">
        <v>0.511605548688367</v>
      </c>
      <c r="AQ118" s="40" t="n">
        <v>0.168658151352836</v>
      </c>
      <c r="AR118" s="40" t="n">
        <v>0</v>
      </c>
      <c r="AS118" s="70" t="n">
        <v>0</v>
      </c>
      <c r="AT118" s="7"/>
    </row>
    <row r="119" customFormat="false" ht="12.75" hidden="false" customHeight="false" outlineLevel="0" collapsed="false">
      <c r="A119" s="31" t="s">
        <v>169</v>
      </c>
      <c r="B119" s="2" t="s">
        <v>168</v>
      </c>
      <c r="C119" s="7"/>
      <c r="D119" s="28" t="n">
        <v>12156</v>
      </c>
      <c r="E119" s="29" t="n">
        <f aca="false">D119-SUM(G119:Y119)</f>
        <v>3885</v>
      </c>
      <c r="F119" s="7"/>
      <c r="G119" s="93" t="n">
        <v>23</v>
      </c>
      <c r="H119" s="28" t="n">
        <v>413</v>
      </c>
      <c r="I119" s="28" t="n">
        <v>5780</v>
      </c>
      <c r="J119" s="94" t="n">
        <v>4</v>
      </c>
      <c r="K119" s="28" t="n">
        <v>0</v>
      </c>
      <c r="L119" s="28" t="n">
        <v>0</v>
      </c>
      <c r="M119" s="28" t="n">
        <v>0</v>
      </c>
      <c r="N119" s="28" t="n">
        <v>0</v>
      </c>
      <c r="O119" s="28" t="n">
        <v>0</v>
      </c>
      <c r="P119" s="28" t="n">
        <v>0</v>
      </c>
      <c r="Q119" s="28" t="n">
        <v>0</v>
      </c>
      <c r="R119" s="28" t="n">
        <v>0</v>
      </c>
      <c r="S119" s="28" t="n">
        <v>566</v>
      </c>
      <c r="T119" s="28" t="n">
        <v>0</v>
      </c>
      <c r="U119" s="94" t="n">
        <v>1485</v>
      </c>
      <c r="V119" s="28" t="n">
        <v>0</v>
      </c>
      <c r="W119" s="28" t="n">
        <v>0</v>
      </c>
      <c r="X119" s="28" t="n">
        <v>0</v>
      </c>
      <c r="Y119" s="95" t="n">
        <v>0</v>
      </c>
      <c r="Z119" s="7"/>
      <c r="AA119" s="95" t="n">
        <v>8271</v>
      </c>
      <c r="AB119" s="7"/>
      <c r="AC119" s="29" t="n">
        <v>6193</v>
      </c>
      <c r="AD119" s="29" t="n">
        <v>27</v>
      </c>
      <c r="AE119" s="96" t="n">
        <v>0</v>
      </c>
      <c r="AF119" s="29" t="n">
        <v>566</v>
      </c>
      <c r="AG119" s="97" t="n">
        <v>1485</v>
      </c>
      <c r="AH119" s="96" t="n">
        <v>0</v>
      </c>
      <c r="AI119" s="97" t="n">
        <v>0</v>
      </c>
      <c r="AJ119" s="7"/>
      <c r="AK119" s="28" t="n">
        <v>6220</v>
      </c>
      <c r="AL119" s="28" t="n">
        <v>2051</v>
      </c>
      <c r="AM119" s="28" t="n">
        <v>0</v>
      </c>
      <c r="AN119" s="94" t="n">
        <v>0</v>
      </c>
      <c r="AO119" s="28"/>
      <c r="AP119" s="69" t="n">
        <v>0.511681474169135</v>
      </c>
      <c r="AQ119" s="40" t="n">
        <v>0.168723264231655</v>
      </c>
      <c r="AR119" s="40" t="n">
        <v>0</v>
      </c>
      <c r="AS119" s="70" t="n">
        <v>0</v>
      </c>
      <c r="AT119" s="7"/>
    </row>
    <row r="120" customFormat="false" ht="12.75" hidden="false" customHeight="false" outlineLevel="0" collapsed="false">
      <c r="A120" s="31" t="s">
        <v>170</v>
      </c>
      <c r="B120" s="2" t="s">
        <v>171</v>
      </c>
      <c r="C120" s="7"/>
      <c r="D120" s="28" t="n">
        <v>206</v>
      </c>
      <c r="E120" s="29" t="n">
        <f aca="false">D120-SUM(G120:Y120)</f>
        <v>0</v>
      </c>
      <c r="F120" s="7"/>
      <c r="G120" s="93" t="n">
        <v>0</v>
      </c>
      <c r="H120" s="28" t="n">
        <v>0</v>
      </c>
      <c r="I120" s="28" t="n">
        <v>0</v>
      </c>
      <c r="J120" s="94" t="n">
        <v>0</v>
      </c>
      <c r="K120" s="28" t="n">
        <v>0</v>
      </c>
      <c r="L120" s="28" t="n">
        <v>0</v>
      </c>
      <c r="M120" s="28" t="n">
        <v>0</v>
      </c>
      <c r="N120" s="28" t="n">
        <v>0</v>
      </c>
      <c r="O120" s="28" t="n">
        <v>0</v>
      </c>
      <c r="P120" s="28" t="n">
        <v>0</v>
      </c>
      <c r="Q120" s="28" t="n">
        <v>0</v>
      </c>
      <c r="R120" s="28" t="n">
        <v>0</v>
      </c>
      <c r="S120" s="28" t="n">
        <v>0</v>
      </c>
      <c r="T120" s="28" t="n">
        <v>0</v>
      </c>
      <c r="U120" s="94" t="n">
        <v>206</v>
      </c>
      <c r="V120" s="28" t="n">
        <v>0</v>
      </c>
      <c r="W120" s="28" t="n">
        <v>0</v>
      </c>
      <c r="X120" s="28" t="n">
        <v>0</v>
      </c>
      <c r="Y120" s="95" t="n">
        <v>0</v>
      </c>
      <c r="Z120" s="7"/>
      <c r="AA120" s="95" t="n">
        <v>206</v>
      </c>
      <c r="AB120" s="7"/>
      <c r="AC120" s="29" t="n">
        <v>0</v>
      </c>
      <c r="AD120" s="29" t="n">
        <v>0</v>
      </c>
      <c r="AE120" s="96" t="n">
        <v>0</v>
      </c>
      <c r="AF120" s="29" t="n">
        <v>0</v>
      </c>
      <c r="AG120" s="97" t="n">
        <v>206</v>
      </c>
      <c r="AH120" s="96" t="n">
        <v>0</v>
      </c>
      <c r="AI120" s="97" t="n">
        <v>0</v>
      </c>
      <c r="AJ120" s="7"/>
      <c r="AK120" s="28" t="n">
        <v>0</v>
      </c>
      <c r="AL120" s="28" t="n">
        <v>206</v>
      </c>
      <c r="AM120" s="28" t="n">
        <v>0</v>
      </c>
      <c r="AN120" s="94" t="n">
        <v>0</v>
      </c>
      <c r="AO120" s="28"/>
      <c r="AP120" s="69" t="n">
        <v>0</v>
      </c>
      <c r="AQ120" s="40" t="n">
        <v>1</v>
      </c>
      <c r="AR120" s="40" t="n">
        <v>0</v>
      </c>
      <c r="AS120" s="70" t="n">
        <v>0</v>
      </c>
      <c r="AT120" s="7"/>
    </row>
    <row r="121" customFormat="false" ht="12.75" hidden="false" customHeight="false" outlineLevel="0" collapsed="false">
      <c r="A121" s="31" t="s">
        <v>172</v>
      </c>
      <c r="B121" s="2" t="s">
        <v>171</v>
      </c>
      <c r="C121" s="7"/>
      <c r="D121" s="28" t="n">
        <v>236</v>
      </c>
      <c r="E121" s="29" t="n">
        <f aca="false">D121-SUM(G121:Y121)</f>
        <v>63</v>
      </c>
      <c r="F121" s="7"/>
      <c r="G121" s="93" t="n">
        <v>112</v>
      </c>
      <c r="H121" s="28" t="n">
        <v>0</v>
      </c>
      <c r="I121" s="28" t="n">
        <v>5</v>
      </c>
      <c r="J121" s="94" t="n">
        <v>0</v>
      </c>
      <c r="K121" s="28" t="n">
        <v>0</v>
      </c>
      <c r="L121" s="28" t="n">
        <v>0</v>
      </c>
      <c r="M121" s="28" t="n">
        <v>0</v>
      </c>
      <c r="N121" s="28" t="n">
        <v>0</v>
      </c>
      <c r="O121" s="28" t="n">
        <v>0</v>
      </c>
      <c r="P121" s="28" t="n">
        <v>0</v>
      </c>
      <c r="Q121" s="28" t="n">
        <v>0</v>
      </c>
      <c r="R121" s="28" t="n">
        <v>0</v>
      </c>
      <c r="S121" s="28" t="n">
        <v>0</v>
      </c>
      <c r="T121" s="28" t="n">
        <v>0</v>
      </c>
      <c r="U121" s="94" t="n">
        <v>56</v>
      </c>
      <c r="V121" s="28" t="n">
        <v>0</v>
      </c>
      <c r="W121" s="28" t="n">
        <v>0</v>
      </c>
      <c r="X121" s="28" t="n">
        <v>0</v>
      </c>
      <c r="Y121" s="95" t="n">
        <v>0</v>
      </c>
      <c r="Z121" s="7"/>
      <c r="AA121" s="95" t="n">
        <v>173</v>
      </c>
      <c r="AB121" s="7"/>
      <c r="AC121" s="29" t="n">
        <v>5</v>
      </c>
      <c r="AD121" s="29" t="n">
        <v>112</v>
      </c>
      <c r="AE121" s="96" t="n">
        <v>0</v>
      </c>
      <c r="AF121" s="29" t="n">
        <v>0</v>
      </c>
      <c r="AG121" s="97" t="n">
        <v>56</v>
      </c>
      <c r="AH121" s="96" t="n">
        <v>0</v>
      </c>
      <c r="AI121" s="97" t="n">
        <v>0</v>
      </c>
      <c r="AJ121" s="7"/>
      <c r="AK121" s="28" t="n">
        <v>117</v>
      </c>
      <c r="AL121" s="28" t="n">
        <v>56</v>
      </c>
      <c r="AM121" s="28" t="n">
        <v>0</v>
      </c>
      <c r="AN121" s="94" t="n">
        <v>0</v>
      </c>
      <c r="AO121" s="28"/>
      <c r="AP121" s="69" t="n">
        <v>0.495762711864407</v>
      </c>
      <c r="AQ121" s="40" t="n">
        <v>0.23728813559322</v>
      </c>
      <c r="AR121" s="40" t="n">
        <v>0</v>
      </c>
      <c r="AS121" s="70" t="n">
        <v>0</v>
      </c>
      <c r="AT121" s="7"/>
    </row>
    <row r="122" customFormat="false" ht="12.75" hidden="false" customHeight="false" outlineLevel="0" collapsed="false">
      <c r="A122" s="31" t="s">
        <v>173</v>
      </c>
      <c r="B122" s="2" t="s">
        <v>174</v>
      </c>
      <c r="C122" s="7"/>
      <c r="D122" s="28" t="n">
        <v>63532</v>
      </c>
      <c r="E122" s="29" t="n">
        <f aca="false">D122-SUM(G122:Y122)</f>
        <v>16047</v>
      </c>
      <c r="F122" s="7"/>
      <c r="G122" s="93" t="n">
        <v>30210</v>
      </c>
      <c r="H122" s="28" t="n">
        <v>2159</v>
      </c>
      <c r="I122" s="28" t="n">
        <v>0</v>
      </c>
      <c r="J122" s="94" t="n">
        <v>21</v>
      </c>
      <c r="K122" s="28" t="n">
        <v>0</v>
      </c>
      <c r="L122" s="28" t="n">
        <v>0</v>
      </c>
      <c r="M122" s="28" t="n">
        <v>0</v>
      </c>
      <c r="N122" s="28" t="n">
        <v>0</v>
      </c>
      <c r="O122" s="28" t="n">
        <v>0</v>
      </c>
      <c r="P122" s="28" t="n">
        <v>0</v>
      </c>
      <c r="Q122" s="28" t="n">
        <v>0</v>
      </c>
      <c r="R122" s="28" t="n">
        <v>0</v>
      </c>
      <c r="S122" s="28" t="n">
        <v>0</v>
      </c>
      <c r="T122" s="28" t="n">
        <v>0</v>
      </c>
      <c r="U122" s="94" t="n">
        <v>15095</v>
      </c>
      <c r="V122" s="28" t="n">
        <v>0</v>
      </c>
      <c r="W122" s="28" t="n">
        <v>0</v>
      </c>
      <c r="X122" s="28" t="n">
        <v>0</v>
      </c>
      <c r="Y122" s="95" t="n">
        <v>0</v>
      </c>
      <c r="Z122" s="7"/>
      <c r="AA122" s="95" t="n">
        <v>47485</v>
      </c>
      <c r="AB122" s="7"/>
      <c r="AC122" s="29" t="n">
        <v>2159</v>
      </c>
      <c r="AD122" s="29" t="n">
        <v>30231</v>
      </c>
      <c r="AE122" s="96" t="n">
        <v>0</v>
      </c>
      <c r="AF122" s="29" t="n">
        <v>0</v>
      </c>
      <c r="AG122" s="97" t="n">
        <v>15095</v>
      </c>
      <c r="AH122" s="96" t="n">
        <v>0</v>
      </c>
      <c r="AI122" s="97" t="n">
        <v>0</v>
      </c>
      <c r="AJ122" s="7"/>
      <c r="AK122" s="28" t="n">
        <v>32390</v>
      </c>
      <c r="AL122" s="28" t="n">
        <v>15095</v>
      </c>
      <c r="AM122" s="28" t="n">
        <v>0</v>
      </c>
      <c r="AN122" s="94" t="n">
        <v>0</v>
      </c>
      <c r="AO122" s="28"/>
      <c r="AP122" s="69" t="n">
        <v>0.509821822073916</v>
      </c>
      <c r="AQ122" s="40" t="n">
        <v>0.237596801611786</v>
      </c>
      <c r="AR122" s="40" t="n">
        <v>0</v>
      </c>
      <c r="AS122" s="70" t="n">
        <v>0</v>
      </c>
      <c r="AT122" s="7"/>
    </row>
    <row r="123" customFormat="false" ht="12.75" hidden="false" customHeight="false" outlineLevel="0" collapsed="false">
      <c r="A123" s="31" t="s">
        <v>175</v>
      </c>
      <c r="B123" s="2" t="s">
        <v>174</v>
      </c>
      <c r="C123" s="7"/>
      <c r="D123" s="28" t="n">
        <v>38053</v>
      </c>
      <c r="E123" s="29" t="n">
        <f aca="false">D123-SUM(G123:Y123)</f>
        <v>9611</v>
      </c>
      <c r="F123" s="7"/>
      <c r="G123" s="93" t="n">
        <v>18095</v>
      </c>
      <c r="H123" s="28" t="n">
        <v>1293</v>
      </c>
      <c r="I123" s="28" t="n">
        <v>0</v>
      </c>
      <c r="J123" s="94" t="n">
        <v>13</v>
      </c>
      <c r="K123" s="28" t="n">
        <v>0</v>
      </c>
      <c r="L123" s="28" t="n">
        <v>0</v>
      </c>
      <c r="M123" s="28" t="n">
        <v>0</v>
      </c>
      <c r="N123" s="28" t="n">
        <v>0</v>
      </c>
      <c r="O123" s="28" t="n">
        <v>0</v>
      </c>
      <c r="P123" s="28" t="n">
        <v>0</v>
      </c>
      <c r="Q123" s="28" t="n">
        <v>0</v>
      </c>
      <c r="R123" s="28" t="n">
        <v>0</v>
      </c>
      <c r="S123" s="28" t="n">
        <v>0</v>
      </c>
      <c r="T123" s="28" t="n">
        <v>0</v>
      </c>
      <c r="U123" s="94" t="n">
        <v>9041</v>
      </c>
      <c r="V123" s="28" t="n">
        <v>0</v>
      </c>
      <c r="W123" s="28" t="n">
        <v>0</v>
      </c>
      <c r="X123" s="28" t="n">
        <v>0</v>
      </c>
      <c r="Y123" s="95" t="n">
        <v>0</v>
      </c>
      <c r="Z123" s="7"/>
      <c r="AA123" s="95" t="n">
        <v>28442</v>
      </c>
      <c r="AB123" s="7"/>
      <c r="AC123" s="29" t="n">
        <v>1293</v>
      </c>
      <c r="AD123" s="29" t="n">
        <v>18108</v>
      </c>
      <c r="AE123" s="96" t="n">
        <v>0</v>
      </c>
      <c r="AF123" s="29" t="n">
        <v>0</v>
      </c>
      <c r="AG123" s="97" t="n">
        <v>9041</v>
      </c>
      <c r="AH123" s="96" t="n">
        <v>0</v>
      </c>
      <c r="AI123" s="97" t="n">
        <v>0</v>
      </c>
      <c r="AJ123" s="7"/>
      <c r="AK123" s="28" t="n">
        <v>19401</v>
      </c>
      <c r="AL123" s="28" t="n">
        <v>9041</v>
      </c>
      <c r="AM123" s="28" t="n">
        <v>0</v>
      </c>
      <c r="AN123" s="94" t="n">
        <v>0</v>
      </c>
      <c r="AO123" s="28"/>
      <c r="AP123" s="69" t="n">
        <v>0.509841536803931</v>
      </c>
      <c r="AQ123" s="40" t="n">
        <v>0.237589677554989</v>
      </c>
      <c r="AR123" s="40" t="n">
        <v>0</v>
      </c>
      <c r="AS123" s="70" t="n">
        <v>0</v>
      </c>
      <c r="AT123" s="7"/>
    </row>
    <row r="124" customFormat="false" ht="12.75" hidden="false" customHeight="false" outlineLevel="0" collapsed="false">
      <c r="A124" s="31" t="s">
        <v>176</v>
      </c>
      <c r="B124" s="2" t="s">
        <v>177</v>
      </c>
      <c r="C124" s="7"/>
      <c r="D124" s="28" t="n">
        <v>11418</v>
      </c>
      <c r="E124" s="29" t="n">
        <f aca="false">D124-SUM(G124:Y124)</f>
        <v>0</v>
      </c>
      <c r="F124" s="7"/>
      <c r="G124" s="93" t="n">
        <v>0</v>
      </c>
      <c r="H124" s="28" t="n">
        <v>0</v>
      </c>
      <c r="I124" s="28" t="n">
        <v>0</v>
      </c>
      <c r="J124" s="94" t="n">
        <v>0</v>
      </c>
      <c r="K124" s="28" t="n">
        <v>0</v>
      </c>
      <c r="L124" s="28" t="n">
        <v>0</v>
      </c>
      <c r="M124" s="28" t="n">
        <v>0</v>
      </c>
      <c r="N124" s="28" t="n">
        <v>0</v>
      </c>
      <c r="O124" s="28" t="n">
        <v>0</v>
      </c>
      <c r="P124" s="28" t="n">
        <v>0</v>
      </c>
      <c r="Q124" s="28" t="n">
        <v>0</v>
      </c>
      <c r="R124" s="28" t="n">
        <v>0</v>
      </c>
      <c r="S124" s="28" t="n">
        <v>0</v>
      </c>
      <c r="T124" s="28" t="n">
        <v>0</v>
      </c>
      <c r="U124" s="94" t="n">
        <v>11418</v>
      </c>
      <c r="V124" s="28" t="n">
        <v>0</v>
      </c>
      <c r="W124" s="28" t="n">
        <v>0</v>
      </c>
      <c r="X124" s="28" t="n">
        <v>0</v>
      </c>
      <c r="Y124" s="95" t="n">
        <v>0</v>
      </c>
      <c r="Z124" s="7"/>
      <c r="AA124" s="95" t="n">
        <v>11418</v>
      </c>
      <c r="AB124" s="7"/>
      <c r="AC124" s="29" t="n">
        <v>0</v>
      </c>
      <c r="AD124" s="29" t="n">
        <v>0</v>
      </c>
      <c r="AE124" s="96" t="n">
        <v>0</v>
      </c>
      <c r="AF124" s="29" t="n">
        <v>0</v>
      </c>
      <c r="AG124" s="97" t="n">
        <v>11418</v>
      </c>
      <c r="AH124" s="96" t="n">
        <v>0</v>
      </c>
      <c r="AI124" s="97" t="n">
        <v>0</v>
      </c>
      <c r="AJ124" s="7"/>
      <c r="AK124" s="28" t="n">
        <v>0</v>
      </c>
      <c r="AL124" s="28" t="n">
        <v>11418</v>
      </c>
      <c r="AM124" s="28" t="n">
        <v>0</v>
      </c>
      <c r="AN124" s="94" t="n">
        <v>0</v>
      </c>
      <c r="AO124" s="28"/>
      <c r="AP124" s="69" t="n">
        <v>0</v>
      </c>
      <c r="AQ124" s="40" t="n">
        <v>1</v>
      </c>
      <c r="AR124" s="40" t="n">
        <v>0</v>
      </c>
      <c r="AS124" s="70" t="n">
        <v>0</v>
      </c>
      <c r="AT124" s="7"/>
    </row>
    <row r="125" customFormat="false" ht="12.75" hidden="false" customHeight="false" outlineLevel="0" collapsed="false">
      <c r="A125" s="31"/>
      <c r="B125" s="36" t="s">
        <v>34</v>
      </c>
      <c r="C125" s="7"/>
      <c r="D125" s="33" t="n">
        <f aca="false">SUM(D24:D124)</f>
        <v>3208310</v>
      </c>
      <c r="E125" s="33" t="n">
        <f aca="false">SUM(E24:E124)</f>
        <v>355888</v>
      </c>
      <c r="F125" s="7"/>
      <c r="G125" s="34" t="n">
        <f aca="false">SUM(G24:G124)</f>
        <v>1001863</v>
      </c>
      <c r="H125" s="33" t="n">
        <f aca="false">SUM(H24:H124)</f>
        <v>77781</v>
      </c>
      <c r="I125" s="33" t="n">
        <f aca="false">SUM(I24:I124)</f>
        <v>184581</v>
      </c>
      <c r="J125" s="35" t="n">
        <f aca="false">SUM(J24:J124)</f>
        <v>5790</v>
      </c>
      <c r="K125" s="33" t="n">
        <f aca="false">SUM(K24:K124)</f>
        <v>575372</v>
      </c>
      <c r="L125" s="33" t="n">
        <f aca="false">SUM(L24:L124)</f>
        <v>333028</v>
      </c>
      <c r="M125" s="33" t="n">
        <f aca="false">SUM(M24:M124)</f>
        <v>0</v>
      </c>
      <c r="N125" s="33" t="n">
        <f aca="false">SUM(N24:N124)</f>
        <v>0</v>
      </c>
      <c r="O125" s="33" t="n">
        <f aca="false">SUM(O24:O124)</f>
        <v>351</v>
      </c>
      <c r="P125" s="33" t="n">
        <f aca="false">SUM(P24:P124)</f>
        <v>12944</v>
      </c>
      <c r="Q125" s="33" t="n">
        <f aca="false">SUM(Q24:Q124)</f>
        <v>11418</v>
      </c>
      <c r="R125" s="33" t="n">
        <f aca="false">SUM(R24:R124)</f>
        <v>0</v>
      </c>
      <c r="S125" s="33" t="n">
        <f aca="false">SUM(S24:S124)</f>
        <v>206587</v>
      </c>
      <c r="T125" s="33" t="n">
        <f aca="false">SUM(T24:T124)</f>
        <v>0</v>
      </c>
      <c r="U125" s="35" t="n">
        <f aca="false">SUM(U24:U124)</f>
        <v>442707</v>
      </c>
      <c r="V125" s="33" t="n">
        <f aca="false">SUM(V24:V124)</f>
        <v>0</v>
      </c>
      <c r="W125" s="33" t="n">
        <f aca="false">SUM(W24:W124)</f>
        <v>0</v>
      </c>
      <c r="X125" s="33" t="n">
        <f aca="false">SUM(X24:X124)</f>
        <v>0</v>
      </c>
      <c r="Y125" s="98" t="n">
        <f aca="false">SUM(Y24:Y124)</f>
        <v>0</v>
      </c>
      <c r="Z125" s="7"/>
      <c r="AA125" s="98" t="n">
        <f aca="false">SUM(AA24:AA124)</f>
        <v>2852422</v>
      </c>
      <c r="AB125" s="7"/>
      <c r="AC125" s="33" t="n">
        <f aca="false">SUM(AC24:AC124)</f>
        <v>262362</v>
      </c>
      <c r="AD125" s="33" t="n">
        <f aca="false">SUM(AD24:AD124)</f>
        <v>1007653</v>
      </c>
      <c r="AE125" s="34" t="n">
        <f aca="false">SUM(AE24:AE124)</f>
        <v>0</v>
      </c>
      <c r="AF125" s="33" t="n">
        <f aca="false">SUM(AF24:AF124)</f>
        <v>1139700</v>
      </c>
      <c r="AG125" s="35" t="n">
        <f aca="false">SUM(AG24:AG124)</f>
        <v>442707</v>
      </c>
      <c r="AH125" s="34" t="n">
        <f aca="false">SUM(AH24:AH124)</f>
        <v>0</v>
      </c>
      <c r="AI125" s="35" t="n">
        <f aca="false">SUM(AI24:AI124)</f>
        <v>0</v>
      </c>
      <c r="AJ125" s="7"/>
      <c r="AK125" s="33" t="n">
        <f aca="false">SUM(AK24:AK124)</f>
        <v>1270015</v>
      </c>
      <c r="AL125" s="33" t="n">
        <f aca="false">SUM(AL24:AL124)</f>
        <v>1582407</v>
      </c>
      <c r="AM125" s="33" t="n">
        <f aca="false">SUM(AM24:AM124)</f>
        <v>0</v>
      </c>
      <c r="AN125" s="35" t="n">
        <f aca="false">SUM(AN24:AN124)</f>
        <v>0</v>
      </c>
      <c r="AO125" s="28"/>
      <c r="AP125" s="69"/>
      <c r="AS125" s="70"/>
      <c r="AT125" s="7"/>
    </row>
    <row r="126" customFormat="false" ht="12.75" hidden="false" customHeight="false" outlineLevel="0" collapsed="false">
      <c r="A126" s="31"/>
      <c r="C126" s="7"/>
      <c r="D126" s="28"/>
      <c r="E126" s="29"/>
      <c r="F126" s="7"/>
      <c r="G126" s="93"/>
      <c r="H126" s="28"/>
      <c r="I126" s="28"/>
      <c r="J126" s="94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94"/>
      <c r="V126" s="28"/>
      <c r="W126" s="28"/>
      <c r="X126" s="28"/>
      <c r="Y126" s="95"/>
      <c r="Z126" s="7"/>
      <c r="AA126" s="95"/>
      <c r="AB126" s="7"/>
      <c r="AC126" s="29"/>
      <c r="AD126" s="29"/>
      <c r="AE126" s="96"/>
      <c r="AF126" s="29"/>
      <c r="AG126" s="97"/>
      <c r="AH126" s="96"/>
      <c r="AI126" s="97"/>
      <c r="AJ126" s="7"/>
      <c r="AK126" s="28"/>
      <c r="AL126" s="28"/>
      <c r="AM126" s="28"/>
      <c r="AN126" s="94"/>
      <c r="AO126" s="28"/>
      <c r="AP126" s="69"/>
      <c r="AS126" s="70"/>
      <c r="AT126" s="7"/>
    </row>
    <row r="127" customFormat="false" ht="12.75" hidden="false" customHeight="false" outlineLevel="0" collapsed="false">
      <c r="A127" s="30" t="s">
        <v>178</v>
      </c>
      <c r="B127" s="30"/>
      <c r="C127" s="7"/>
      <c r="D127" s="28"/>
      <c r="E127" s="29"/>
      <c r="F127" s="7"/>
      <c r="G127" s="93"/>
      <c r="H127" s="28"/>
      <c r="I127" s="28"/>
      <c r="J127" s="94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94"/>
      <c r="V127" s="28"/>
      <c r="W127" s="28"/>
      <c r="X127" s="28"/>
      <c r="Y127" s="95"/>
      <c r="Z127" s="7"/>
      <c r="AA127" s="95"/>
      <c r="AB127" s="7"/>
      <c r="AC127" s="29"/>
      <c r="AD127" s="29"/>
      <c r="AE127" s="96"/>
      <c r="AF127" s="29"/>
      <c r="AG127" s="97"/>
      <c r="AH127" s="96"/>
      <c r="AI127" s="97"/>
      <c r="AJ127" s="7"/>
      <c r="AK127" s="28"/>
      <c r="AL127" s="28"/>
      <c r="AM127" s="28"/>
      <c r="AN127" s="94"/>
      <c r="AO127" s="28"/>
      <c r="AP127" s="69"/>
      <c r="AS127" s="70"/>
      <c r="AT127" s="7"/>
    </row>
    <row r="128" customFormat="false" ht="12.75" hidden="false" customHeight="false" outlineLevel="0" collapsed="false">
      <c r="A128" s="31" t="s">
        <v>179</v>
      </c>
      <c r="B128" s="2" t="s">
        <v>180</v>
      </c>
      <c r="C128" s="7"/>
      <c r="D128" s="28" t="n">
        <v>61380</v>
      </c>
      <c r="E128" s="29" t="n">
        <f aca="false">D128-SUM(G128:Y128)</f>
        <v>0</v>
      </c>
      <c r="F128" s="7"/>
      <c r="G128" s="93" t="n">
        <v>0</v>
      </c>
      <c r="H128" s="28" t="n">
        <v>0</v>
      </c>
      <c r="I128" s="28" t="n">
        <v>61380</v>
      </c>
      <c r="J128" s="94" t="n">
        <v>0</v>
      </c>
      <c r="K128" s="28" t="n">
        <v>0</v>
      </c>
      <c r="L128" s="28" t="n">
        <v>0</v>
      </c>
      <c r="M128" s="28" t="n">
        <v>0</v>
      </c>
      <c r="N128" s="28" t="n">
        <v>0</v>
      </c>
      <c r="O128" s="28" t="n">
        <v>0</v>
      </c>
      <c r="P128" s="28" t="n">
        <v>0</v>
      </c>
      <c r="Q128" s="28" t="n">
        <v>0</v>
      </c>
      <c r="R128" s="28" t="n">
        <v>0</v>
      </c>
      <c r="S128" s="28" t="n">
        <v>0</v>
      </c>
      <c r="T128" s="28" t="n">
        <v>0</v>
      </c>
      <c r="U128" s="94" t="n">
        <v>0</v>
      </c>
      <c r="V128" s="28" t="n">
        <v>0</v>
      </c>
      <c r="W128" s="28" t="n">
        <v>0</v>
      </c>
      <c r="X128" s="28" t="n">
        <v>0</v>
      </c>
      <c r="Y128" s="95" t="n">
        <v>0</v>
      </c>
      <c r="Z128" s="7"/>
      <c r="AA128" s="95" t="n">
        <v>61380</v>
      </c>
      <c r="AB128" s="7"/>
      <c r="AC128" s="29" t="n">
        <v>61380</v>
      </c>
      <c r="AD128" s="29" t="n">
        <v>0</v>
      </c>
      <c r="AE128" s="96" t="n">
        <v>0</v>
      </c>
      <c r="AF128" s="29" t="n">
        <v>0</v>
      </c>
      <c r="AG128" s="97" t="n">
        <v>0</v>
      </c>
      <c r="AH128" s="96" t="n">
        <v>0</v>
      </c>
      <c r="AI128" s="97" t="n">
        <v>0</v>
      </c>
      <c r="AJ128" s="7"/>
      <c r="AK128" s="28" t="n">
        <v>61380</v>
      </c>
      <c r="AL128" s="28" t="n">
        <v>0</v>
      </c>
      <c r="AM128" s="28" t="n">
        <v>0</v>
      </c>
      <c r="AN128" s="94" t="n">
        <v>0</v>
      </c>
      <c r="AO128" s="28"/>
      <c r="AP128" s="69" t="n">
        <v>1</v>
      </c>
      <c r="AQ128" s="40" t="n">
        <v>0</v>
      </c>
      <c r="AR128" s="40" t="n">
        <v>0</v>
      </c>
      <c r="AS128" s="70" t="n">
        <v>0</v>
      </c>
      <c r="AT128" s="7"/>
    </row>
    <row r="129" customFormat="false" ht="12.75" hidden="false" customHeight="false" outlineLevel="0" collapsed="false">
      <c r="A129" s="31" t="s">
        <v>181</v>
      </c>
      <c r="B129" s="2" t="s">
        <v>182</v>
      </c>
      <c r="C129" s="7"/>
      <c r="D129" s="28" t="n">
        <v>25575</v>
      </c>
      <c r="E129" s="29" t="n">
        <f aca="false">D129-SUM(G129:Y129)</f>
        <v>0</v>
      </c>
      <c r="F129" s="7"/>
      <c r="G129" s="93" t="n">
        <v>34</v>
      </c>
      <c r="H129" s="28" t="n">
        <v>941</v>
      </c>
      <c r="I129" s="28" t="n">
        <v>11034</v>
      </c>
      <c r="J129" s="94" t="n">
        <v>8</v>
      </c>
      <c r="K129" s="28" t="n">
        <v>0</v>
      </c>
      <c r="L129" s="28" t="n">
        <v>0</v>
      </c>
      <c r="M129" s="28" t="n">
        <v>0</v>
      </c>
      <c r="N129" s="28" t="n">
        <v>0</v>
      </c>
      <c r="O129" s="28" t="n">
        <v>0</v>
      </c>
      <c r="P129" s="28" t="n">
        <v>0</v>
      </c>
      <c r="Q129" s="28" t="n">
        <v>0</v>
      </c>
      <c r="R129" s="28" t="n">
        <v>0</v>
      </c>
      <c r="S129" s="28" t="n">
        <v>0</v>
      </c>
      <c r="T129" s="28" t="n">
        <v>0</v>
      </c>
      <c r="U129" s="94" t="n">
        <v>13558</v>
      </c>
      <c r="V129" s="28" t="n">
        <v>0</v>
      </c>
      <c r="W129" s="28" t="n">
        <v>0</v>
      </c>
      <c r="X129" s="28" t="n">
        <v>0</v>
      </c>
      <c r="Y129" s="95" t="n">
        <v>0</v>
      </c>
      <c r="Z129" s="7"/>
      <c r="AA129" s="95" t="n">
        <v>25575</v>
      </c>
      <c r="AB129" s="7"/>
      <c r="AC129" s="29" t="n">
        <v>11975</v>
      </c>
      <c r="AD129" s="29" t="n">
        <v>42</v>
      </c>
      <c r="AE129" s="96" t="n">
        <v>0</v>
      </c>
      <c r="AF129" s="29" t="n">
        <v>0</v>
      </c>
      <c r="AG129" s="97" t="n">
        <v>13558</v>
      </c>
      <c r="AH129" s="96" t="n">
        <v>0</v>
      </c>
      <c r="AI129" s="97" t="n">
        <v>0</v>
      </c>
      <c r="AJ129" s="7"/>
      <c r="AK129" s="28" t="n">
        <v>12017</v>
      </c>
      <c r="AL129" s="28" t="n">
        <v>13558</v>
      </c>
      <c r="AM129" s="28" t="n">
        <v>0</v>
      </c>
      <c r="AN129" s="94" t="n">
        <v>0</v>
      </c>
      <c r="AO129" s="28"/>
      <c r="AP129" s="69" t="n">
        <v>0.469872922776149</v>
      </c>
      <c r="AQ129" s="40" t="n">
        <v>0.530127077223851</v>
      </c>
      <c r="AR129" s="40" t="n">
        <v>0</v>
      </c>
      <c r="AS129" s="70" t="n">
        <v>0</v>
      </c>
      <c r="AT129" s="7"/>
    </row>
    <row r="130" customFormat="false" ht="12.75" hidden="false" customHeight="false" outlineLevel="0" collapsed="false">
      <c r="A130" s="31" t="s">
        <v>183</v>
      </c>
      <c r="B130" s="2" t="s">
        <v>184</v>
      </c>
      <c r="C130" s="7"/>
      <c r="D130" s="28" t="n">
        <v>306900</v>
      </c>
      <c r="E130" s="29" t="n">
        <f aca="false">D130-SUM(G130:Y130)</f>
        <v>0</v>
      </c>
      <c r="F130" s="7"/>
      <c r="G130" s="93" t="n">
        <v>133505</v>
      </c>
      <c r="H130" s="28" t="n">
        <v>0</v>
      </c>
      <c r="I130" s="28" t="n">
        <v>173395</v>
      </c>
      <c r="J130" s="94" t="n">
        <v>0</v>
      </c>
      <c r="K130" s="28" t="n">
        <v>0</v>
      </c>
      <c r="L130" s="28" t="n">
        <v>0</v>
      </c>
      <c r="M130" s="28" t="n">
        <v>0</v>
      </c>
      <c r="N130" s="28" t="n">
        <v>0</v>
      </c>
      <c r="O130" s="28" t="n">
        <v>0</v>
      </c>
      <c r="P130" s="28" t="n">
        <v>0</v>
      </c>
      <c r="Q130" s="28" t="n">
        <v>0</v>
      </c>
      <c r="R130" s="28" t="n">
        <v>0</v>
      </c>
      <c r="S130" s="28" t="n">
        <v>0</v>
      </c>
      <c r="T130" s="28" t="n">
        <v>0</v>
      </c>
      <c r="U130" s="94" t="n">
        <v>0</v>
      </c>
      <c r="V130" s="28" t="n">
        <v>0</v>
      </c>
      <c r="W130" s="28" t="n">
        <v>0</v>
      </c>
      <c r="X130" s="28" t="n">
        <v>0</v>
      </c>
      <c r="Y130" s="95" t="n">
        <v>0</v>
      </c>
      <c r="Z130" s="7"/>
      <c r="AA130" s="95" t="n">
        <v>306900</v>
      </c>
      <c r="AB130" s="7"/>
      <c r="AC130" s="29" t="n">
        <v>173395</v>
      </c>
      <c r="AD130" s="29" t="n">
        <v>133505</v>
      </c>
      <c r="AE130" s="96" t="n">
        <v>0</v>
      </c>
      <c r="AF130" s="29" t="n">
        <v>0</v>
      </c>
      <c r="AG130" s="97" t="n">
        <v>0</v>
      </c>
      <c r="AH130" s="96" t="n">
        <v>0</v>
      </c>
      <c r="AI130" s="97" t="n">
        <v>0</v>
      </c>
      <c r="AJ130" s="7"/>
      <c r="AK130" s="28" t="n">
        <v>306900</v>
      </c>
      <c r="AL130" s="28" t="n">
        <v>0</v>
      </c>
      <c r="AM130" s="28" t="n">
        <v>0</v>
      </c>
      <c r="AN130" s="94" t="n">
        <v>0</v>
      </c>
      <c r="AO130" s="28"/>
      <c r="AP130" s="69" t="n">
        <v>1</v>
      </c>
      <c r="AQ130" s="40" t="n">
        <v>0</v>
      </c>
      <c r="AR130" s="40" t="n">
        <v>0</v>
      </c>
      <c r="AS130" s="70" t="n">
        <v>0</v>
      </c>
      <c r="AT130" s="7"/>
    </row>
    <row r="131" customFormat="false" ht="12.75" hidden="false" customHeight="false" outlineLevel="0" collapsed="false">
      <c r="A131" s="31" t="s">
        <v>185</v>
      </c>
      <c r="B131" s="2" t="s">
        <v>186</v>
      </c>
      <c r="C131" s="7"/>
      <c r="D131" s="28" t="n">
        <v>646</v>
      </c>
      <c r="E131" s="29" t="n">
        <f aca="false">D131-SUM(G131:Y131)</f>
        <v>0</v>
      </c>
      <c r="F131" s="7"/>
      <c r="G131" s="93" t="n">
        <v>0</v>
      </c>
      <c r="H131" s="28" t="n">
        <v>0</v>
      </c>
      <c r="I131" s="28" t="n">
        <v>0</v>
      </c>
      <c r="J131" s="94" t="n">
        <v>0</v>
      </c>
      <c r="K131" s="28" t="n">
        <v>0</v>
      </c>
      <c r="L131" s="28" t="n">
        <v>0</v>
      </c>
      <c r="M131" s="28" t="n">
        <v>0</v>
      </c>
      <c r="N131" s="28" t="n">
        <v>0</v>
      </c>
      <c r="O131" s="28" t="n">
        <v>0</v>
      </c>
      <c r="P131" s="28" t="n">
        <v>0</v>
      </c>
      <c r="Q131" s="28" t="n">
        <v>0</v>
      </c>
      <c r="R131" s="28" t="n">
        <v>0</v>
      </c>
      <c r="S131" s="28" t="n">
        <v>0</v>
      </c>
      <c r="T131" s="28" t="n">
        <v>0</v>
      </c>
      <c r="U131" s="94" t="n">
        <v>646</v>
      </c>
      <c r="V131" s="28" t="n">
        <v>0</v>
      </c>
      <c r="W131" s="28" t="n">
        <v>0</v>
      </c>
      <c r="X131" s="28" t="n">
        <v>0</v>
      </c>
      <c r="Y131" s="95" t="n">
        <v>0</v>
      </c>
      <c r="Z131" s="7"/>
      <c r="AA131" s="95" t="n">
        <v>646</v>
      </c>
      <c r="AB131" s="7"/>
      <c r="AC131" s="29" t="n">
        <v>0</v>
      </c>
      <c r="AD131" s="29" t="n">
        <v>0</v>
      </c>
      <c r="AE131" s="96" t="n">
        <v>0</v>
      </c>
      <c r="AF131" s="29" t="n">
        <v>0</v>
      </c>
      <c r="AG131" s="97" t="n">
        <v>646</v>
      </c>
      <c r="AH131" s="96" t="n">
        <v>0</v>
      </c>
      <c r="AI131" s="97" t="n">
        <v>0</v>
      </c>
      <c r="AJ131" s="7"/>
      <c r="AK131" s="28" t="n">
        <v>0</v>
      </c>
      <c r="AL131" s="28" t="n">
        <v>646</v>
      </c>
      <c r="AM131" s="28" t="n">
        <v>0</v>
      </c>
      <c r="AN131" s="94" t="n">
        <v>0</v>
      </c>
      <c r="AO131" s="28"/>
      <c r="AP131" s="69" t="n">
        <v>0</v>
      </c>
      <c r="AQ131" s="40" t="n">
        <v>1</v>
      </c>
      <c r="AR131" s="40" t="n">
        <v>0</v>
      </c>
      <c r="AS131" s="70" t="n">
        <v>0</v>
      </c>
      <c r="AT131" s="7"/>
    </row>
    <row r="132" customFormat="false" ht="12.75" hidden="false" customHeight="false" outlineLevel="0" collapsed="false">
      <c r="A132" s="31" t="s">
        <v>187</v>
      </c>
      <c r="B132" s="2" t="s">
        <v>188</v>
      </c>
      <c r="C132" s="7"/>
      <c r="D132" s="28" t="n">
        <v>46035</v>
      </c>
      <c r="E132" s="29" t="n">
        <f aca="false">D132-SUM(G132:Y132)</f>
        <v>0</v>
      </c>
      <c r="F132" s="7"/>
      <c r="G132" s="93" t="n">
        <v>19863</v>
      </c>
      <c r="H132" s="28" t="n">
        <v>62</v>
      </c>
      <c r="I132" s="28" t="n">
        <v>1085</v>
      </c>
      <c r="J132" s="94" t="n">
        <v>16</v>
      </c>
      <c r="K132" s="28" t="n">
        <v>0</v>
      </c>
      <c r="L132" s="28" t="n">
        <v>4824</v>
      </c>
      <c r="M132" s="28" t="n">
        <v>0</v>
      </c>
      <c r="N132" s="28" t="n">
        <v>0</v>
      </c>
      <c r="O132" s="28" t="n">
        <v>0</v>
      </c>
      <c r="P132" s="28" t="n">
        <v>0</v>
      </c>
      <c r="Q132" s="28" t="n">
        <v>0</v>
      </c>
      <c r="R132" s="28" t="n">
        <v>0</v>
      </c>
      <c r="S132" s="28" t="n">
        <v>0</v>
      </c>
      <c r="T132" s="28" t="n">
        <v>0</v>
      </c>
      <c r="U132" s="94" t="n">
        <v>20185</v>
      </c>
      <c r="V132" s="28" t="n">
        <v>0</v>
      </c>
      <c r="W132" s="28" t="n">
        <v>0</v>
      </c>
      <c r="X132" s="28" t="n">
        <v>0</v>
      </c>
      <c r="Y132" s="95" t="n">
        <v>0</v>
      </c>
      <c r="Z132" s="7"/>
      <c r="AA132" s="95" t="n">
        <v>46035</v>
      </c>
      <c r="AB132" s="7"/>
      <c r="AC132" s="29" t="n">
        <v>1147</v>
      </c>
      <c r="AD132" s="29" t="n">
        <v>19879</v>
      </c>
      <c r="AE132" s="96" t="n">
        <v>0</v>
      </c>
      <c r="AF132" s="29" t="n">
        <v>4824</v>
      </c>
      <c r="AG132" s="97" t="n">
        <v>20185</v>
      </c>
      <c r="AH132" s="96" t="n">
        <v>0</v>
      </c>
      <c r="AI132" s="97" t="n">
        <v>0</v>
      </c>
      <c r="AJ132" s="7"/>
      <c r="AK132" s="28" t="n">
        <v>21026</v>
      </c>
      <c r="AL132" s="28" t="n">
        <v>25009</v>
      </c>
      <c r="AM132" s="28" t="n">
        <v>0</v>
      </c>
      <c r="AN132" s="94" t="n">
        <v>0</v>
      </c>
      <c r="AO132" s="28"/>
      <c r="AP132" s="69" t="n">
        <v>0.456739437384599</v>
      </c>
      <c r="AQ132" s="40" t="n">
        <v>0.543260562615401</v>
      </c>
      <c r="AR132" s="40" t="n">
        <v>0</v>
      </c>
      <c r="AS132" s="70" t="n">
        <v>0</v>
      </c>
      <c r="AT132" s="7"/>
    </row>
    <row r="133" customFormat="false" ht="12.75" hidden="false" customHeight="false" outlineLevel="0" collapsed="false">
      <c r="A133" s="31" t="s">
        <v>189</v>
      </c>
      <c r="B133" s="2" t="s">
        <v>190</v>
      </c>
      <c r="C133" s="7"/>
      <c r="D133" s="28" t="n">
        <v>7000</v>
      </c>
      <c r="E133" s="29" t="n">
        <f aca="false">D133-SUM(G133:Y133)</f>
        <v>2294</v>
      </c>
      <c r="F133" s="7"/>
      <c r="G133" s="93" t="n">
        <v>3328</v>
      </c>
      <c r="H133" s="28" t="n">
        <v>14</v>
      </c>
      <c r="I133" s="28" t="n">
        <v>152</v>
      </c>
      <c r="J133" s="94" t="n">
        <v>2</v>
      </c>
      <c r="K133" s="28" t="n">
        <v>334</v>
      </c>
      <c r="L133" s="28" t="n">
        <v>0</v>
      </c>
      <c r="M133" s="28" t="n">
        <v>0</v>
      </c>
      <c r="N133" s="28" t="n">
        <v>0</v>
      </c>
      <c r="O133" s="28" t="n">
        <v>0</v>
      </c>
      <c r="P133" s="28" t="n">
        <v>0</v>
      </c>
      <c r="Q133" s="28" t="n">
        <v>0</v>
      </c>
      <c r="R133" s="28" t="n">
        <v>0</v>
      </c>
      <c r="S133" s="28" t="n">
        <v>0</v>
      </c>
      <c r="T133" s="28" t="n">
        <v>0</v>
      </c>
      <c r="U133" s="94" t="n">
        <v>876</v>
      </c>
      <c r="V133" s="28" t="n">
        <v>0</v>
      </c>
      <c r="W133" s="28" t="n">
        <v>0</v>
      </c>
      <c r="X133" s="28" t="n">
        <v>0</v>
      </c>
      <c r="Y133" s="95" t="n">
        <v>0</v>
      </c>
      <c r="Z133" s="7"/>
      <c r="AA133" s="95" t="n">
        <v>4706</v>
      </c>
      <c r="AB133" s="7"/>
      <c r="AC133" s="29" t="n">
        <v>166</v>
      </c>
      <c r="AD133" s="29" t="n">
        <v>3330</v>
      </c>
      <c r="AE133" s="96" t="n">
        <v>0</v>
      </c>
      <c r="AF133" s="29" t="n">
        <v>334</v>
      </c>
      <c r="AG133" s="97" t="n">
        <v>876</v>
      </c>
      <c r="AH133" s="96" t="n">
        <v>0</v>
      </c>
      <c r="AI133" s="97" t="n">
        <v>0</v>
      </c>
      <c r="AJ133" s="7"/>
      <c r="AK133" s="28" t="n">
        <v>3496</v>
      </c>
      <c r="AL133" s="28" t="n">
        <v>1210</v>
      </c>
      <c r="AM133" s="28" t="n">
        <v>0</v>
      </c>
      <c r="AN133" s="94" t="n">
        <v>0</v>
      </c>
      <c r="AO133" s="28"/>
      <c r="AP133" s="69" t="n">
        <v>0.499428571428571</v>
      </c>
      <c r="AQ133" s="40" t="n">
        <v>0.172857142857143</v>
      </c>
      <c r="AR133" s="40" t="n">
        <v>0</v>
      </c>
      <c r="AS133" s="70" t="n">
        <v>0</v>
      </c>
      <c r="AT133" s="7"/>
    </row>
    <row r="134" customFormat="false" ht="12.75" hidden="false" customHeight="false" outlineLevel="0" collapsed="false">
      <c r="A134" s="31" t="s">
        <v>191</v>
      </c>
      <c r="B134" s="2" t="s">
        <v>192</v>
      </c>
      <c r="C134" s="7"/>
      <c r="D134" s="28" t="n">
        <v>16495</v>
      </c>
      <c r="E134" s="29" t="n">
        <f aca="false">D134-SUM(G134:Y134)</f>
        <v>0</v>
      </c>
      <c r="F134" s="7"/>
      <c r="G134" s="93" t="n">
        <v>7116</v>
      </c>
      <c r="H134" s="28" t="n">
        <v>22</v>
      </c>
      <c r="I134" s="28" t="n">
        <v>388</v>
      </c>
      <c r="J134" s="94" t="n">
        <v>6</v>
      </c>
      <c r="K134" s="28" t="n">
        <v>0</v>
      </c>
      <c r="L134" s="28" t="n">
        <v>1729</v>
      </c>
      <c r="M134" s="28" t="n">
        <v>0</v>
      </c>
      <c r="N134" s="28" t="n">
        <v>0</v>
      </c>
      <c r="O134" s="28" t="n">
        <v>0</v>
      </c>
      <c r="P134" s="28" t="n">
        <v>0</v>
      </c>
      <c r="Q134" s="28" t="n">
        <v>0</v>
      </c>
      <c r="R134" s="28" t="n">
        <v>0</v>
      </c>
      <c r="S134" s="28" t="n">
        <v>0</v>
      </c>
      <c r="T134" s="28" t="n">
        <v>0</v>
      </c>
      <c r="U134" s="94" t="n">
        <v>7234</v>
      </c>
      <c r="V134" s="28" t="n">
        <v>0</v>
      </c>
      <c r="W134" s="28" t="n">
        <v>0</v>
      </c>
      <c r="X134" s="28" t="n">
        <v>0</v>
      </c>
      <c r="Y134" s="95" t="n">
        <v>0</v>
      </c>
      <c r="Z134" s="7"/>
      <c r="AA134" s="95" t="n">
        <v>16495</v>
      </c>
      <c r="AB134" s="7"/>
      <c r="AC134" s="29" t="n">
        <v>410</v>
      </c>
      <c r="AD134" s="29" t="n">
        <v>7122</v>
      </c>
      <c r="AE134" s="96" t="n">
        <v>0</v>
      </c>
      <c r="AF134" s="29" t="n">
        <v>1729</v>
      </c>
      <c r="AG134" s="97" t="n">
        <v>7234</v>
      </c>
      <c r="AH134" s="96" t="n">
        <v>0</v>
      </c>
      <c r="AI134" s="97" t="n">
        <v>0</v>
      </c>
      <c r="AJ134" s="7"/>
      <c r="AK134" s="28" t="n">
        <v>7532</v>
      </c>
      <c r="AL134" s="28" t="n">
        <v>8963</v>
      </c>
      <c r="AM134" s="28" t="n">
        <v>0</v>
      </c>
      <c r="AN134" s="94" t="n">
        <v>0</v>
      </c>
      <c r="AO134" s="28"/>
      <c r="AP134" s="69" t="n">
        <v>0.45662321915732</v>
      </c>
      <c r="AQ134" s="40" t="n">
        <v>0.54337678084268</v>
      </c>
      <c r="AR134" s="40" t="n">
        <v>0</v>
      </c>
      <c r="AS134" s="70" t="n">
        <v>0</v>
      </c>
      <c r="AT134" s="7"/>
    </row>
    <row r="135" customFormat="false" ht="12.75" hidden="false" customHeight="false" outlineLevel="0" collapsed="false">
      <c r="A135" s="31" t="s">
        <v>193</v>
      </c>
      <c r="B135" s="2" t="s">
        <v>194</v>
      </c>
      <c r="C135" s="7"/>
      <c r="D135" s="28" t="n">
        <v>4604</v>
      </c>
      <c r="E135" s="29" t="n">
        <f aca="false">D135-SUM(G135:Y135)</f>
        <v>0</v>
      </c>
      <c r="F135" s="7"/>
      <c r="G135" s="93" t="n">
        <v>4604</v>
      </c>
      <c r="H135" s="28" t="n">
        <v>0</v>
      </c>
      <c r="I135" s="28" t="n">
        <v>0</v>
      </c>
      <c r="J135" s="94" t="n">
        <v>0</v>
      </c>
      <c r="K135" s="28" t="n">
        <v>0</v>
      </c>
      <c r="L135" s="28" t="n">
        <v>0</v>
      </c>
      <c r="M135" s="28" t="n">
        <v>0</v>
      </c>
      <c r="N135" s="28" t="n">
        <v>0</v>
      </c>
      <c r="O135" s="28" t="n">
        <v>0</v>
      </c>
      <c r="P135" s="28" t="n">
        <v>0</v>
      </c>
      <c r="Q135" s="28" t="n">
        <v>0</v>
      </c>
      <c r="R135" s="28" t="n">
        <v>0</v>
      </c>
      <c r="S135" s="28" t="n">
        <v>0</v>
      </c>
      <c r="T135" s="28" t="n">
        <v>0</v>
      </c>
      <c r="U135" s="94" t="n">
        <v>0</v>
      </c>
      <c r="V135" s="28" t="n">
        <v>0</v>
      </c>
      <c r="W135" s="28" t="n">
        <v>0</v>
      </c>
      <c r="X135" s="28" t="n">
        <v>0</v>
      </c>
      <c r="Y135" s="95" t="n">
        <v>0</v>
      </c>
      <c r="Z135" s="7"/>
      <c r="AA135" s="95" t="n">
        <v>4604</v>
      </c>
      <c r="AB135" s="7"/>
      <c r="AC135" s="29" t="n">
        <v>0</v>
      </c>
      <c r="AD135" s="29" t="n">
        <v>4604</v>
      </c>
      <c r="AE135" s="96" t="n">
        <v>0</v>
      </c>
      <c r="AF135" s="29" t="n">
        <v>0</v>
      </c>
      <c r="AG135" s="97" t="n">
        <v>0</v>
      </c>
      <c r="AH135" s="96" t="n">
        <v>0</v>
      </c>
      <c r="AI135" s="97" t="n">
        <v>0</v>
      </c>
      <c r="AJ135" s="7"/>
      <c r="AK135" s="28" t="n">
        <v>4604</v>
      </c>
      <c r="AL135" s="28" t="n">
        <v>0</v>
      </c>
      <c r="AM135" s="28" t="n">
        <v>0</v>
      </c>
      <c r="AN135" s="94" t="n">
        <v>0</v>
      </c>
      <c r="AO135" s="28"/>
      <c r="AP135" s="69" t="n">
        <v>1</v>
      </c>
      <c r="AQ135" s="40" t="n">
        <v>0</v>
      </c>
      <c r="AR135" s="40" t="n">
        <v>0</v>
      </c>
      <c r="AS135" s="70" t="n">
        <v>0</v>
      </c>
      <c r="AT135" s="7"/>
    </row>
    <row r="136" customFormat="false" ht="12.75" hidden="false" customHeight="false" outlineLevel="0" collapsed="false">
      <c r="A136" s="31" t="s">
        <v>195</v>
      </c>
      <c r="B136" s="2" t="s">
        <v>100</v>
      </c>
      <c r="C136" s="7"/>
      <c r="D136" s="28" t="n">
        <v>9750</v>
      </c>
      <c r="E136" s="29" t="n">
        <f aca="false">D136-SUM(G136:Y136)</f>
        <v>0</v>
      </c>
      <c r="F136" s="7"/>
      <c r="G136" s="93" t="n">
        <v>0</v>
      </c>
      <c r="H136" s="28" t="n">
        <v>0</v>
      </c>
      <c r="I136" s="28" t="n">
        <v>0</v>
      </c>
      <c r="J136" s="94" t="n">
        <v>0</v>
      </c>
      <c r="K136" s="28" t="n">
        <v>0</v>
      </c>
      <c r="L136" s="28" t="n">
        <v>0</v>
      </c>
      <c r="M136" s="28" t="n">
        <v>0</v>
      </c>
      <c r="N136" s="28" t="n">
        <v>0</v>
      </c>
      <c r="O136" s="28" t="n">
        <v>0</v>
      </c>
      <c r="P136" s="28" t="n">
        <v>0</v>
      </c>
      <c r="Q136" s="28" t="n">
        <v>0</v>
      </c>
      <c r="R136" s="28" t="n">
        <v>0</v>
      </c>
      <c r="S136" s="28" t="n">
        <v>0</v>
      </c>
      <c r="T136" s="28" t="n">
        <v>0</v>
      </c>
      <c r="U136" s="94" t="n">
        <v>9750</v>
      </c>
      <c r="V136" s="28" t="n">
        <v>0</v>
      </c>
      <c r="W136" s="28" t="n">
        <v>0</v>
      </c>
      <c r="X136" s="28" t="n">
        <v>0</v>
      </c>
      <c r="Y136" s="95" t="n">
        <v>0</v>
      </c>
      <c r="Z136" s="7"/>
      <c r="AA136" s="95" t="n">
        <v>9750</v>
      </c>
      <c r="AB136" s="7"/>
      <c r="AC136" s="29" t="n">
        <v>0</v>
      </c>
      <c r="AD136" s="29" t="n">
        <v>0</v>
      </c>
      <c r="AE136" s="96" t="n">
        <v>0</v>
      </c>
      <c r="AF136" s="29" t="n">
        <v>0</v>
      </c>
      <c r="AG136" s="97" t="n">
        <v>9750</v>
      </c>
      <c r="AH136" s="96" t="n">
        <v>0</v>
      </c>
      <c r="AI136" s="97" t="n">
        <v>0</v>
      </c>
      <c r="AJ136" s="7"/>
      <c r="AK136" s="28" t="n">
        <v>0</v>
      </c>
      <c r="AL136" s="28" t="n">
        <v>9750</v>
      </c>
      <c r="AM136" s="28" t="n">
        <v>0</v>
      </c>
      <c r="AN136" s="94" t="n">
        <v>0</v>
      </c>
      <c r="AO136" s="28"/>
      <c r="AP136" s="69" t="n">
        <v>0</v>
      </c>
      <c r="AQ136" s="40" t="n">
        <v>1</v>
      </c>
      <c r="AR136" s="40" t="n">
        <v>0</v>
      </c>
      <c r="AS136" s="70" t="n">
        <v>0</v>
      </c>
      <c r="AT136" s="7"/>
    </row>
    <row r="137" customFormat="false" ht="12.75" hidden="false" customHeight="false" outlineLevel="0" collapsed="false">
      <c r="A137" s="31" t="s">
        <v>196</v>
      </c>
      <c r="B137" s="2" t="s">
        <v>100</v>
      </c>
      <c r="C137" s="7"/>
      <c r="D137" s="28" t="n">
        <v>40920</v>
      </c>
      <c r="E137" s="29" t="n">
        <f aca="false">D137-SUM(G137:Y137)</f>
        <v>7703</v>
      </c>
      <c r="F137" s="7"/>
      <c r="G137" s="93" t="n">
        <v>17656</v>
      </c>
      <c r="H137" s="28" t="n">
        <v>56</v>
      </c>
      <c r="I137" s="28" t="n">
        <v>964</v>
      </c>
      <c r="J137" s="94" t="n">
        <v>0</v>
      </c>
      <c r="K137" s="28" t="n">
        <v>859</v>
      </c>
      <c r="L137" s="28" t="n">
        <v>0</v>
      </c>
      <c r="M137" s="28" t="n">
        <v>0</v>
      </c>
      <c r="N137" s="28" t="n">
        <v>0</v>
      </c>
      <c r="O137" s="28" t="n">
        <v>0</v>
      </c>
      <c r="P137" s="28" t="n">
        <v>0</v>
      </c>
      <c r="Q137" s="28" t="n">
        <v>0</v>
      </c>
      <c r="R137" s="28" t="n">
        <v>0</v>
      </c>
      <c r="S137" s="28" t="n">
        <v>0</v>
      </c>
      <c r="T137" s="28" t="n">
        <v>0</v>
      </c>
      <c r="U137" s="94" t="n">
        <v>13682</v>
      </c>
      <c r="V137" s="28" t="n">
        <v>0</v>
      </c>
      <c r="W137" s="28" t="n">
        <v>0</v>
      </c>
      <c r="X137" s="28" t="n">
        <v>0</v>
      </c>
      <c r="Y137" s="95" t="n">
        <v>0</v>
      </c>
      <c r="Z137" s="7"/>
      <c r="AA137" s="95" t="n">
        <v>33217</v>
      </c>
      <c r="AB137" s="7"/>
      <c r="AC137" s="29" t="n">
        <v>1020</v>
      </c>
      <c r="AD137" s="29" t="n">
        <v>17656</v>
      </c>
      <c r="AE137" s="96" t="n">
        <v>0</v>
      </c>
      <c r="AF137" s="29" t="n">
        <v>859</v>
      </c>
      <c r="AG137" s="97" t="n">
        <v>13682</v>
      </c>
      <c r="AH137" s="96" t="n">
        <v>0</v>
      </c>
      <c r="AI137" s="97" t="n">
        <v>0</v>
      </c>
      <c r="AJ137" s="7"/>
      <c r="AK137" s="28" t="n">
        <v>18676</v>
      </c>
      <c r="AL137" s="28" t="n">
        <v>14541</v>
      </c>
      <c r="AM137" s="28" t="n">
        <v>0</v>
      </c>
      <c r="AN137" s="94" t="n">
        <v>0</v>
      </c>
      <c r="AO137" s="28"/>
      <c r="AP137" s="69" t="n">
        <v>0.456402737047898</v>
      </c>
      <c r="AQ137" s="40" t="n">
        <v>0.355351906158358</v>
      </c>
      <c r="AR137" s="40" t="n">
        <v>0</v>
      </c>
      <c r="AS137" s="70" t="n">
        <v>0</v>
      </c>
      <c r="AT137" s="7"/>
    </row>
    <row r="138" customFormat="false" ht="12.75" hidden="false" customHeight="false" outlineLevel="0" collapsed="false">
      <c r="A138" s="31" t="s">
        <v>197</v>
      </c>
      <c r="B138" s="2" t="s">
        <v>100</v>
      </c>
      <c r="C138" s="7"/>
      <c r="D138" s="28" t="n">
        <v>20460</v>
      </c>
      <c r="E138" s="29" t="n">
        <f aca="false">D138-SUM(G138:Y138)</f>
        <v>3371</v>
      </c>
      <c r="F138" s="7"/>
      <c r="G138" s="93" t="n">
        <v>8828</v>
      </c>
      <c r="H138" s="28" t="n">
        <v>0</v>
      </c>
      <c r="I138" s="28" t="n">
        <v>482</v>
      </c>
      <c r="J138" s="94" t="n">
        <v>0</v>
      </c>
      <c r="K138" s="28" t="n">
        <v>0</v>
      </c>
      <c r="L138" s="28" t="n">
        <v>1417</v>
      </c>
      <c r="M138" s="28" t="n">
        <v>0</v>
      </c>
      <c r="N138" s="28" t="n">
        <v>0</v>
      </c>
      <c r="O138" s="28" t="n">
        <v>0</v>
      </c>
      <c r="P138" s="28" t="n">
        <v>0</v>
      </c>
      <c r="Q138" s="28" t="n">
        <v>376</v>
      </c>
      <c r="R138" s="28" t="n">
        <v>0</v>
      </c>
      <c r="S138" s="28" t="n">
        <v>0</v>
      </c>
      <c r="T138" s="28" t="n">
        <v>0</v>
      </c>
      <c r="U138" s="94" t="n">
        <v>5986</v>
      </c>
      <c r="V138" s="28" t="n">
        <v>0</v>
      </c>
      <c r="W138" s="28" t="n">
        <v>0</v>
      </c>
      <c r="X138" s="28" t="n">
        <v>0</v>
      </c>
      <c r="Y138" s="95" t="n">
        <v>0</v>
      </c>
      <c r="Z138" s="7"/>
      <c r="AA138" s="95" t="n">
        <v>17089</v>
      </c>
      <c r="AB138" s="7"/>
      <c r="AC138" s="29" t="n">
        <v>482</v>
      </c>
      <c r="AD138" s="29" t="n">
        <v>8828</v>
      </c>
      <c r="AE138" s="96" t="n">
        <v>0</v>
      </c>
      <c r="AF138" s="29" t="n">
        <v>1793</v>
      </c>
      <c r="AG138" s="97" t="n">
        <v>5986</v>
      </c>
      <c r="AH138" s="96" t="n">
        <v>0</v>
      </c>
      <c r="AI138" s="97" t="n">
        <v>0</v>
      </c>
      <c r="AJ138" s="7"/>
      <c r="AK138" s="28" t="n">
        <v>9310</v>
      </c>
      <c r="AL138" s="28" t="n">
        <v>7779</v>
      </c>
      <c r="AM138" s="28" t="n">
        <v>0</v>
      </c>
      <c r="AN138" s="94" t="n">
        <v>0</v>
      </c>
      <c r="AO138" s="28"/>
      <c r="AP138" s="69" t="n">
        <v>0.455034213098729</v>
      </c>
      <c r="AQ138" s="40" t="n">
        <v>0.380205278592375</v>
      </c>
      <c r="AR138" s="40" t="n">
        <v>0</v>
      </c>
      <c r="AS138" s="70" t="n">
        <v>0</v>
      </c>
      <c r="AT138" s="7"/>
    </row>
    <row r="139" customFormat="false" ht="12.75" hidden="false" customHeight="false" outlineLevel="0" collapsed="false">
      <c r="A139" s="31" t="s">
        <v>198</v>
      </c>
      <c r="B139" s="2" t="s">
        <v>100</v>
      </c>
      <c r="C139" s="7"/>
      <c r="D139" s="28" t="n">
        <v>40000</v>
      </c>
      <c r="E139" s="29" t="n">
        <f aca="false">D139-SUM(G139:Y139)</f>
        <v>0</v>
      </c>
      <c r="F139" s="7"/>
      <c r="G139" s="93" t="n">
        <v>0</v>
      </c>
      <c r="H139" s="28" t="n">
        <v>0</v>
      </c>
      <c r="I139" s="28" t="n">
        <v>0</v>
      </c>
      <c r="J139" s="94" t="n">
        <v>0</v>
      </c>
      <c r="K139" s="28" t="n">
        <v>0</v>
      </c>
      <c r="L139" s="28" t="n">
        <v>40000</v>
      </c>
      <c r="M139" s="28" t="n">
        <v>0</v>
      </c>
      <c r="N139" s="28" t="n">
        <v>0</v>
      </c>
      <c r="O139" s="28" t="n">
        <v>0</v>
      </c>
      <c r="P139" s="28" t="n">
        <v>0</v>
      </c>
      <c r="Q139" s="28" t="n">
        <v>0</v>
      </c>
      <c r="R139" s="28" t="n">
        <v>0</v>
      </c>
      <c r="S139" s="28" t="n">
        <v>0</v>
      </c>
      <c r="T139" s="28" t="n">
        <v>0</v>
      </c>
      <c r="U139" s="94" t="n">
        <v>0</v>
      </c>
      <c r="V139" s="28" t="n">
        <v>0</v>
      </c>
      <c r="W139" s="28" t="n">
        <v>0</v>
      </c>
      <c r="X139" s="28" t="n">
        <v>0</v>
      </c>
      <c r="Y139" s="95" t="n">
        <v>0</v>
      </c>
      <c r="Z139" s="7"/>
      <c r="AA139" s="95" t="n">
        <v>40000</v>
      </c>
      <c r="AB139" s="7"/>
      <c r="AC139" s="29" t="n">
        <v>0</v>
      </c>
      <c r="AD139" s="29" t="n">
        <v>0</v>
      </c>
      <c r="AE139" s="96" t="n">
        <v>0</v>
      </c>
      <c r="AF139" s="29" t="n">
        <v>40000</v>
      </c>
      <c r="AG139" s="97" t="n">
        <v>0</v>
      </c>
      <c r="AH139" s="96" t="n">
        <v>0</v>
      </c>
      <c r="AI139" s="97" t="n">
        <v>0</v>
      </c>
      <c r="AJ139" s="7"/>
      <c r="AK139" s="28" t="n">
        <v>0</v>
      </c>
      <c r="AL139" s="28" t="n">
        <v>40000</v>
      </c>
      <c r="AM139" s="28" t="n">
        <v>0</v>
      </c>
      <c r="AN139" s="94" t="n">
        <v>0</v>
      </c>
      <c r="AO139" s="28"/>
      <c r="AP139" s="69" t="n">
        <v>0</v>
      </c>
      <c r="AQ139" s="40" t="n">
        <v>1</v>
      </c>
      <c r="AR139" s="40" t="n">
        <v>0</v>
      </c>
      <c r="AS139" s="70" t="n">
        <v>0</v>
      </c>
      <c r="AT139" s="7"/>
    </row>
    <row r="140" customFormat="false" ht="12.75" hidden="false" customHeight="false" outlineLevel="0" collapsed="false">
      <c r="A140" s="31" t="s">
        <v>199</v>
      </c>
      <c r="B140" s="2" t="s">
        <v>100</v>
      </c>
      <c r="C140" s="7"/>
      <c r="D140" s="28" t="n">
        <v>10795</v>
      </c>
      <c r="E140" s="29" t="n">
        <f aca="false">D140-SUM(G140:Y140)</f>
        <v>0</v>
      </c>
      <c r="F140" s="7"/>
      <c r="G140" s="93" t="n">
        <v>0</v>
      </c>
      <c r="H140" s="28" t="n">
        <v>0</v>
      </c>
      <c r="I140" s="28" t="n">
        <v>0</v>
      </c>
      <c r="J140" s="94" t="n">
        <v>0</v>
      </c>
      <c r="K140" s="28" t="n">
        <v>0</v>
      </c>
      <c r="L140" s="28" t="n">
        <v>0</v>
      </c>
      <c r="M140" s="28" t="n">
        <v>0</v>
      </c>
      <c r="N140" s="28" t="n">
        <v>0</v>
      </c>
      <c r="O140" s="28" t="n">
        <v>0</v>
      </c>
      <c r="P140" s="28" t="n">
        <v>0</v>
      </c>
      <c r="Q140" s="28" t="n">
        <v>0</v>
      </c>
      <c r="R140" s="28" t="n">
        <v>0</v>
      </c>
      <c r="S140" s="28" t="n">
        <v>10795</v>
      </c>
      <c r="T140" s="28" t="n">
        <v>0</v>
      </c>
      <c r="U140" s="94" t="n">
        <v>0</v>
      </c>
      <c r="V140" s="28" t="n">
        <v>0</v>
      </c>
      <c r="W140" s="28" t="n">
        <v>0</v>
      </c>
      <c r="X140" s="28" t="n">
        <v>0</v>
      </c>
      <c r="Y140" s="95" t="n">
        <v>0</v>
      </c>
      <c r="Z140" s="7"/>
      <c r="AA140" s="95" t="n">
        <v>10795</v>
      </c>
      <c r="AB140" s="7"/>
      <c r="AC140" s="29" t="n">
        <v>0</v>
      </c>
      <c r="AD140" s="29" t="n">
        <v>0</v>
      </c>
      <c r="AE140" s="96" t="n">
        <v>0</v>
      </c>
      <c r="AF140" s="29" t="n">
        <v>10795</v>
      </c>
      <c r="AG140" s="97" t="n">
        <v>0</v>
      </c>
      <c r="AH140" s="96" t="n">
        <v>0</v>
      </c>
      <c r="AI140" s="97" t="n">
        <v>0</v>
      </c>
      <c r="AJ140" s="7"/>
      <c r="AK140" s="28" t="n">
        <v>0</v>
      </c>
      <c r="AL140" s="28" t="n">
        <v>10795</v>
      </c>
      <c r="AM140" s="28" t="n">
        <v>0</v>
      </c>
      <c r="AN140" s="94" t="n">
        <v>0</v>
      </c>
      <c r="AO140" s="28"/>
      <c r="AP140" s="69" t="n">
        <v>0</v>
      </c>
      <c r="AQ140" s="40" t="n">
        <v>1</v>
      </c>
      <c r="AR140" s="40" t="n">
        <v>0</v>
      </c>
      <c r="AS140" s="70" t="n">
        <v>0</v>
      </c>
      <c r="AT140" s="7"/>
    </row>
    <row r="141" customFormat="false" ht="12.75" hidden="false" customHeight="false" outlineLevel="0" collapsed="false">
      <c r="A141" s="31" t="s">
        <v>200</v>
      </c>
      <c r="B141" s="2" t="s">
        <v>100</v>
      </c>
      <c r="C141" s="7"/>
      <c r="D141" s="28" t="n">
        <v>3975</v>
      </c>
      <c r="E141" s="29" t="n">
        <f aca="false">D141-SUM(G141:Y141)</f>
        <v>0</v>
      </c>
      <c r="F141" s="7"/>
      <c r="G141" s="93" t="n">
        <v>0</v>
      </c>
      <c r="H141" s="28" t="n">
        <v>0</v>
      </c>
      <c r="I141" s="28" t="n">
        <v>0</v>
      </c>
      <c r="J141" s="94" t="n">
        <v>0</v>
      </c>
      <c r="K141" s="28" t="n">
        <v>0</v>
      </c>
      <c r="L141" s="28" t="n">
        <v>0</v>
      </c>
      <c r="M141" s="28" t="n">
        <v>0</v>
      </c>
      <c r="N141" s="28" t="n">
        <v>0</v>
      </c>
      <c r="O141" s="28" t="n">
        <v>0</v>
      </c>
      <c r="P141" s="28" t="n">
        <v>0</v>
      </c>
      <c r="Q141" s="28" t="n">
        <v>0</v>
      </c>
      <c r="R141" s="28" t="n">
        <v>3975</v>
      </c>
      <c r="S141" s="28" t="n">
        <v>0</v>
      </c>
      <c r="T141" s="28" t="n">
        <v>0</v>
      </c>
      <c r="U141" s="94" t="n">
        <v>0</v>
      </c>
      <c r="V141" s="28" t="n">
        <v>0</v>
      </c>
      <c r="W141" s="28" t="n">
        <v>0</v>
      </c>
      <c r="X141" s="28" t="n">
        <v>0</v>
      </c>
      <c r="Y141" s="95" t="n">
        <v>0</v>
      </c>
      <c r="Z141" s="7"/>
      <c r="AA141" s="95" t="n">
        <v>3975</v>
      </c>
      <c r="AB141" s="7"/>
      <c r="AC141" s="29" t="n">
        <v>0</v>
      </c>
      <c r="AD141" s="29" t="n">
        <v>0</v>
      </c>
      <c r="AE141" s="96" t="n">
        <v>3975</v>
      </c>
      <c r="AF141" s="29" t="n">
        <v>0</v>
      </c>
      <c r="AG141" s="97" t="n">
        <v>0</v>
      </c>
      <c r="AH141" s="96" t="n">
        <v>0</v>
      </c>
      <c r="AI141" s="97" t="n">
        <v>0</v>
      </c>
      <c r="AJ141" s="7"/>
      <c r="AK141" s="28" t="n">
        <v>0</v>
      </c>
      <c r="AL141" s="28" t="n">
        <v>3975</v>
      </c>
      <c r="AM141" s="28" t="n">
        <v>0</v>
      </c>
      <c r="AN141" s="94" t="n">
        <v>0</v>
      </c>
      <c r="AO141" s="28"/>
      <c r="AP141" s="69" t="n">
        <v>0</v>
      </c>
      <c r="AQ141" s="40" t="n">
        <v>1</v>
      </c>
      <c r="AR141" s="40" t="n">
        <v>0</v>
      </c>
      <c r="AS141" s="70" t="n">
        <v>0</v>
      </c>
      <c r="AT141" s="7"/>
    </row>
    <row r="142" customFormat="false" ht="12.75" hidden="false" customHeight="false" outlineLevel="0" collapsed="false">
      <c r="A142" s="31" t="s">
        <v>201</v>
      </c>
      <c r="B142" s="2" t="s">
        <v>100</v>
      </c>
      <c r="C142" s="7"/>
      <c r="D142" s="28" t="n">
        <v>8225</v>
      </c>
      <c r="E142" s="29" t="n">
        <f aca="false">D142-SUM(G142:Y142)</f>
        <v>0</v>
      </c>
      <c r="F142" s="7"/>
      <c r="G142" s="93" t="n">
        <v>0</v>
      </c>
      <c r="H142" s="28" t="n">
        <v>0</v>
      </c>
      <c r="I142" s="28" t="n">
        <v>0</v>
      </c>
      <c r="J142" s="94" t="n">
        <v>0</v>
      </c>
      <c r="K142" s="28" t="n">
        <v>8225</v>
      </c>
      <c r="L142" s="28" t="n">
        <v>0</v>
      </c>
      <c r="M142" s="28" t="n">
        <v>0</v>
      </c>
      <c r="N142" s="28" t="n">
        <v>0</v>
      </c>
      <c r="O142" s="28" t="n">
        <v>0</v>
      </c>
      <c r="P142" s="28" t="n">
        <v>0</v>
      </c>
      <c r="Q142" s="28" t="n">
        <v>0</v>
      </c>
      <c r="R142" s="28" t="n">
        <v>0</v>
      </c>
      <c r="S142" s="28" t="n">
        <v>0</v>
      </c>
      <c r="T142" s="28" t="n">
        <v>0</v>
      </c>
      <c r="U142" s="94" t="n">
        <v>0</v>
      </c>
      <c r="V142" s="28" t="n">
        <v>0</v>
      </c>
      <c r="W142" s="28" t="n">
        <v>0</v>
      </c>
      <c r="X142" s="28" t="n">
        <v>0</v>
      </c>
      <c r="Y142" s="95" t="n">
        <v>0</v>
      </c>
      <c r="Z142" s="7"/>
      <c r="AA142" s="95" t="n">
        <v>8225</v>
      </c>
      <c r="AB142" s="7"/>
      <c r="AC142" s="29" t="n">
        <v>0</v>
      </c>
      <c r="AD142" s="29" t="n">
        <v>0</v>
      </c>
      <c r="AE142" s="96" t="n">
        <v>0</v>
      </c>
      <c r="AF142" s="29" t="n">
        <v>8225</v>
      </c>
      <c r="AG142" s="97" t="n">
        <v>0</v>
      </c>
      <c r="AH142" s="96" t="n">
        <v>0</v>
      </c>
      <c r="AI142" s="97" t="n">
        <v>0</v>
      </c>
      <c r="AJ142" s="7"/>
      <c r="AK142" s="28" t="n">
        <v>0</v>
      </c>
      <c r="AL142" s="28" t="n">
        <v>8225</v>
      </c>
      <c r="AM142" s="28" t="n">
        <v>0</v>
      </c>
      <c r="AN142" s="94" t="n">
        <v>0</v>
      </c>
      <c r="AO142" s="28"/>
      <c r="AP142" s="69" t="n">
        <v>0</v>
      </c>
      <c r="AQ142" s="40" t="n">
        <v>1</v>
      </c>
      <c r="AR142" s="40" t="n">
        <v>0</v>
      </c>
      <c r="AS142" s="70" t="n">
        <v>0</v>
      </c>
      <c r="AT142" s="7"/>
    </row>
    <row r="143" customFormat="false" ht="12.75" hidden="false" customHeight="false" outlineLevel="0" collapsed="false">
      <c r="A143" s="31" t="s">
        <v>202</v>
      </c>
      <c r="B143" s="2" t="s">
        <v>100</v>
      </c>
      <c r="C143" s="7"/>
      <c r="D143" s="28" t="n">
        <v>3413</v>
      </c>
      <c r="E143" s="29" t="n">
        <f aca="false">D143-SUM(G143:Y143)</f>
        <v>0</v>
      </c>
      <c r="F143" s="7"/>
      <c r="G143" s="93" t="n">
        <v>0</v>
      </c>
      <c r="H143" s="28" t="n">
        <v>0</v>
      </c>
      <c r="I143" s="28" t="n">
        <v>0</v>
      </c>
      <c r="J143" s="94" t="n">
        <v>0</v>
      </c>
      <c r="K143" s="28" t="n">
        <v>0</v>
      </c>
      <c r="L143" s="28" t="n">
        <v>0</v>
      </c>
      <c r="M143" s="28" t="n">
        <v>0</v>
      </c>
      <c r="N143" s="28" t="n">
        <v>0</v>
      </c>
      <c r="O143" s="28" t="n">
        <v>0</v>
      </c>
      <c r="P143" s="28" t="n">
        <v>0</v>
      </c>
      <c r="Q143" s="28" t="n">
        <v>0</v>
      </c>
      <c r="R143" s="28" t="n">
        <v>3413</v>
      </c>
      <c r="S143" s="28" t="n">
        <v>0</v>
      </c>
      <c r="T143" s="28" t="n">
        <v>0</v>
      </c>
      <c r="U143" s="94" t="n">
        <v>0</v>
      </c>
      <c r="V143" s="28" t="n">
        <v>0</v>
      </c>
      <c r="W143" s="28" t="n">
        <v>0</v>
      </c>
      <c r="X143" s="28" t="n">
        <v>0</v>
      </c>
      <c r="Y143" s="95" t="n">
        <v>0</v>
      </c>
      <c r="Z143" s="7"/>
      <c r="AA143" s="95" t="n">
        <v>3413</v>
      </c>
      <c r="AB143" s="7"/>
      <c r="AC143" s="29" t="n">
        <v>0</v>
      </c>
      <c r="AD143" s="29" t="n">
        <v>0</v>
      </c>
      <c r="AE143" s="96" t="n">
        <v>3413</v>
      </c>
      <c r="AF143" s="29" t="n">
        <v>0</v>
      </c>
      <c r="AG143" s="97" t="n">
        <v>0</v>
      </c>
      <c r="AH143" s="96" t="n">
        <v>0</v>
      </c>
      <c r="AI143" s="97" t="n">
        <v>0</v>
      </c>
      <c r="AJ143" s="7"/>
      <c r="AK143" s="28" t="n">
        <v>0</v>
      </c>
      <c r="AL143" s="28" t="n">
        <v>3413</v>
      </c>
      <c r="AM143" s="28" t="n">
        <v>0</v>
      </c>
      <c r="AN143" s="94" t="n">
        <v>0</v>
      </c>
      <c r="AO143" s="28"/>
      <c r="AP143" s="69" t="n">
        <v>0</v>
      </c>
      <c r="AQ143" s="40" t="n">
        <v>1</v>
      </c>
      <c r="AR143" s="40" t="n">
        <v>0</v>
      </c>
      <c r="AS143" s="70" t="n">
        <v>0</v>
      </c>
      <c r="AT143" s="7"/>
    </row>
    <row r="144" customFormat="false" ht="12.75" hidden="false" customHeight="false" outlineLevel="0" collapsed="false">
      <c r="A144" s="31" t="s">
        <v>203</v>
      </c>
      <c r="B144" s="2" t="s">
        <v>204</v>
      </c>
      <c r="C144" s="7"/>
      <c r="D144" s="28" t="n">
        <v>5115</v>
      </c>
      <c r="E144" s="29" t="n">
        <f aca="false">D144-SUM(G144:Y144)</f>
        <v>0</v>
      </c>
      <c r="F144" s="7"/>
      <c r="G144" s="93" t="n">
        <v>5115</v>
      </c>
      <c r="H144" s="28" t="n">
        <v>0</v>
      </c>
      <c r="I144" s="28" t="n">
        <v>0</v>
      </c>
      <c r="J144" s="94" t="n">
        <v>0</v>
      </c>
      <c r="K144" s="28" t="n">
        <v>0</v>
      </c>
      <c r="L144" s="28" t="n">
        <v>0</v>
      </c>
      <c r="M144" s="28" t="n">
        <v>0</v>
      </c>
      <c r="N144" s="28" t="n">
        <v>0</v>
      </c>
      <c r="O144" s="28" t="n">
        <v>0</v>
      </c>
      <c r="P144" s="28" t="n">
        <v>0</v>
      </c>
      <c r="Q144" s="28" t="n">
        <v>0</v>
      </c>
      <c r="R144" s="28" t="n">
        <v>0</v>
      </c>
      <c r="S144" s="28" t="n">
        <v>0</v>
      </c>
      <c r="T144" s="28" t="n">
        <v>0</v>
      </c>
      <c r="U144" s="94" t="n">
        <v>0</v>
      </c>
      <c r="V144" s="28" t="n">
        <v>0</v>
      </c>
      <c r="W144" s="28" t="n">
        <v>0</v>
      </c>
      <c r="X144" s="28" t="n">
        <v>0</v>
      </c>
      <c r="Y144" s="95" t="n">
        <v>0</v>
      </c>
      <c r="Z144" s="7"/>
      <c r="AA144" s="95" t="n">
        <v>5115</v>
      </c>
      <c r="AB144" s="7"/>
      <c r="AC144" s="29" t="n">
        <v>0</v>
      </c>
      <c r="AD144" s="29" t="n">
        <v>5115</v>
      </c>
      <c r="AE144" s="96" t="n">
        <v>0</v>
      </c>
      <c r="AF144" s="29" t="n">
        <v>0</v>
      </c>
      <c r="AG144" s="97" t="n">
        <v>0</v>
      </c>
      <c r="AH144" s="96" t="n">
        <v>0</v>
      </c>
      <c r="AI144" s="97" t="n">
        <v>0</v>
      </c>
      <c r="AJ144" s="7"/>
      <c r="AK144" s="28" t="n">
        <v>5115</v>
      </c>
      <c r="AL144" s="28" t="n">
        <v>0</v>
      </c>
      <c r="AM144" s="28" t="n">
        <v>0</v>
      </c>
      <c r="AN144" s="94" t="n">
        <v>0</v>
      </c>
      <c r="AO144" s="28"/>
      <c r="AP144" s="69" t="n">
        <v>1</v>
      </c>
      <c r="AQ144" s="40" t="n">
        <v>0</v>
      </c>
      <c r="AR144" s="40" t="n">
        <v>0</v>
      </c>
      <c r="AS144" s="70" t="n">
        <v>0</v>
      </c>
      <c r="AT144" s="7"/>
    </row>
    <row r="145" customFormat="false" ht="12.75" hidden="false" customHeight="false" outlineLevel="0" collapsed="false">
      <c r="A145" s="31" t="s">
        <v>205</v>
      </c>
      <c r="B145" s="2" t="s">
        <v>23</v>
      </c>
      <c r="C145" s="7"/>
      <c r="D145" s="28" t="n">
        <v>30690</v>
      </c>
      <c r="E145" s="29" t="n">
        <f aca="false">D145-SUM(G145:Y145)</f>
        <v>642</v>
      </c>
      <c r="F145" s="7"/>
      <c r="G145" s="93" t="n">
        <v>13224</v>
      </c>
      <c r="H145" s="28" t="n">
        <v>332</v>
      </c>
      <c r="I145" s="28" t="n">
        <v>713</v>
      </c>
      <c r="J145" s="94" t="n">
        <v>285</v>
      </c>
      <c r="K145" s="28" t="n">
        <v>0</v>
      </c>
      <c r="L145" s="28" t="n">
        <v>0</v>
      </c>
      <c r="M145" s="28" t="n">
        <v>0</v>
      </c>
      <c r="N145" s="28" t="n">
        <v>0</v>
      </c>
      <c r="O145" s="28" t="n">
        <v>0</v>
      </c>
      <c r="P145" s="28" t="n">
        <v>0</v>
      </c>
      <c r="Q145" s="28" t="n">
        <v>0</v>
      </c>
      <c r="R145" s="28" t="n">
        <v>0</v>
      </c>
      <c r="S145" s="28" t="n">
        <v>0</v>
      </c>
      <c r="T145" s="28" t="n">
        <v>0</v>
      </c>
      <c r="U145" s="94" t="n">
        <v>15494</v>
      </c>
      <c r="V145" s="28" t="n">
        <v>0</v>
      </c>
      <c r="W145" s="28" t="n">
        <v>0</v>
      </c>
      <c r="X145" s="28" t="n">
        <v>0</v>
      </c>
      <c r="Y145" s="95" t="n">
        <v>0</v>
      </c>
      <c r="Z145" s="7"/>
      <c r="AA145" s="95" t="n">
        <v>30048</v>
      </c>
      <c r="AB145" s="7"/>
      <c r="AC145" s="29" t="n">
        <v>1045</v>
      </c>
      <c r="AD145" s="29" t="n">
        <v>13509</v>
      </c>
      <c r="AE145" s="96" t="n">
        <v>0</v>
      </c>
      <c r="AF145" s="29" t="n">
        <v>0</v>
      </c>
      <c r="AG145" s="97" t="n">
        <v>15494</v>
      </c>
      <c r="AH145" s="96" t="n">
        <v>0</v>
      </c>
      <c r="AI145" s="97" t="n">
        <v>0</v>
      </c>
      <c r="AJ145" s="7"/>
      <c r="AK145" s="28" t="n">
        <v>14554</v>
      </c>
      <c r="AL145" s="28" t="n">
        <v>15494</v>
      </c>
      <c r="AM145" s="28" t="n">
        <v>0</v>
      </c>
      <c r="AN145" s="94" t="n">
        <v>0</v>
      </c>
      <c r="AO145" s="28"/>
      <c r="AP145" s="69" t="n">
        <v>0.474226132290648</v>
      </c>
      <c r="AQ145" s="40" t="n">
        <v>0.504855001629195</v>
      </c>
      <c r="AR145" s="40" t="n">
        <v>0</v>
      </c>
      <c r="AS145" s="70" t="n">
        <v>0</v>
      </c>
      <c r="AT145" s="7"/>
    </row>
    <row r="146" customFormat="false" ht="12.75" hidden="false" customHeight="false" outlineLevel="0" collapsed="false">
      <c r="A146" s="31" t="s">
        <v>206</v>
      </c>
      <c r="B146" s="2" t="s">
        <v>23</v>
      </c>
      <c r="C146" s="7"/>
      <c r="D146" s="28" t="n">
        <v>50000</v>
      </c>
      <c r="E146" s="29" t="n">
        <f aca="false">D146-SUM(G146:Y146)</f>
        <v>0</v>
      </c>
      <c r="F146" s="7"/>
      <c r="G146" s="93" t="n">
        <v>21574</v>
      </c>
      <c r="H146" s="28" t="n">
        <v>69</v>
      </c>
      <c r="I146" s="28" t="n">
        <v>1180</v>
      </c>
      <c r="J146" s="94" t="n">
        <v>18</v>
      </c>
      <c r="K146" s="28" t="n">
        <v>0</v>
      </c>
      <c r="L146" s="28" t="n">
        <v>0</v>
      </c>
      <c r="M146" s="28" t="n">
        <v>0</v>
      </c>
      <c r="N146" s="28" t="n">
        <v>0</v>
      </c>
      <c r="O146" s="28" t="n">
        <v>0</v>
      </c>
      <c r="P146" s="28" t="n">
        <v>0</v>
      </c>
      <c r="Q146" s="28" t="n">
        <v>0</v>
      </c>
      <c r="R146" s="28" t="n">
        <v>0</v>
      </c>
      <c r="S146" s="28" t="n">
        <v>0</v>
      </c>
      <c r="T146" s="28" t="n">
        <v>0</v>
      </c>
      <c r="U146" s="94" t="n">
        <v>27159</v>
      </c>
      <c r="V146" s="28" t="n">
        <v>0</v>
      </c>
      <c r="W146" s="28" t="n">
        <v>0</v>
      </c>
      <c r="X146" s="28" t="n">
        <v>0</v>
      </c>
      <c r="Y146" s="95" t="n">
        <v>0</v>
      </c>
      <c r="Z146" s="7"/>
      <c r="AA146" s="95" t="n">
        <v>50000</v>
      </c>
      <c r="AB146" s="7"/>
      <c r="AC146" s="29" t="n">
        <v>1249</v>
      </c>
      <c r="AD146" s="29" t="n">
        <v>21592</v>
      </c>
      <c r="AE146" s="96" t="n">
        <v>0</v>
      </c>
      <c r="AF146" s="29" t="n">
        <v>0</v>
      </c>
      <c r="AG146" s="97" t="n">
        <v>27159</v>
      </c>
      <c r="AH146" s="96" t="n">
        <v>0</v>
      </c>
      <c r="AI146" s="97" t="n">
        <v>0</v>
      </c>
      <c r="AJ146" s="7"/>
      <c r="AK146" s="28" t="n">
        <v>22841</v>
      </c>
      <c r="AL146" s="28" t="n">
        <v>27159</v>
      </c>
      <c r="AM146" s="28" t="n">
        <v>0</v>
      </c>
      <c r="AN146" s="94" t="n">
        <v>0</v>
      </c>
      <c r="AO146" s="28"/>
      <c r="AP146" s="69" t="n">
        <v>0.45682</v>
      </c>
      <c r="AQ146" s="40" t="n">
        <v>0.54318</v>
      </c>
      <c r="AR146" s="40" t="n">
        <v>0</v>
      </c>
      <c r="AS146" s="70" t="n">
        <v>0</v>
      </c>
      <c r="AT146" s="7"/>
    </row>
    <row r="147" customFormat="false" ht="12.75" hidden="false" customHeight="false" outlineLevel="0" collapsed="false">
      <c r="A147" s="31" t="s">
        <v>207</v>
      </c>
      <c r="B147" s="2" t="s">
        <v>208</v>
      </c>
      <c r="C147" s="7"/>
      <c r="D147" s="28" t="n">
        <v>25575</v>
      </c>
      <c r="E147" s="29" t="n">
        <f aca="false">D147-SUM(G147:Y147)</f>
        <v>0</v>
      </c>
      <c r="F147" s="7"/>
      <c r="G147" s="93" t="n">
        <v>11034</v>
      </c>
      <c r="H147" s="28" t="n">
        <v>942</v>
      </c>
      <c r="I147" s="28" t="n">
        <v>0</v>
      </c>
      <c r="J147" s="94" t="n">
        <v>0</v>
      </c>
      <c r="K147" s="28" t="n">
        <v>525</v>
      </c>
      <c r="L147" s="28" t="n">
        <v>0</v>
      </c>
      <c r="M147" s="28" t="n">
        <v>0</v>
      </c>
      <c r="N147" s="28" t="n">
        <v>0</v>
      </c>
      <c r="O147" s="28" t="n">
        <v>2523</v>
      </c>
      <c r="P147" s="28" t="n">
        <v>0</v>
      </c>
      <c r="Q147" s="28" t="n">
        <v>0</v>
      </c>
      <c r="R147" s="28" t="n">
        <v>0</v>
      </c>
      <c r="S147" s="28" t="n">
        <v>0</v>
      </c>
      <c r="T147" s="28" t="n">
        <v>0</v>
      </c>
      <c r="U147" s="94" t="n">
        <v>10551</v>
      </c>
      <c r="V147" s="28" t="n">
        <v>0</v>
      </c>
      <c r="W147" s="28" t="n">
        <v>0</v>
      </c>
      <c r="X147" s="28" t="n">
        <v>0</v>
      </c>
      <c r="Y147" s="95" t="n">
        <v>0</v>
      </c>
      <c r="Z147" s="7"/>
      <c r="AA147" s="95" t="n">
        <v>25575</v>
      </c>
      <c r="AB147" s="7"/>
      <c r="AC147" s="29" t="n">
        <v>942</v>
      </c>
      <c r="AD147" s="29" t="n">
        <v>11034</v>
      </c>
      <c r="AE147" s="96" t="n">
        <v>0</v>
      </c>
      <c r="AF147" s="29" t="n">
        <v>3048</v>
      </c>
      <c r="AG147" s="97" t="n">
        <v>10551</v>
      </c>
      <c r="AH147" s="96" t="n">
        <v>0</v>
      </c>
      <c r="AI147" s="97" t="n">
        <v>0</v>
      </c>
      <c r="AJ147" s="7"/>
      <c r="AK147" s="28" t="n">
        <v>11976</v>
      </c>
      <c r="AL147" s="28" t="n">
        <v>13599</v>
      </c>
      <c r="AM147" s="28" t="n">
        <v>0</v>
      </c>
      <c r="AN147" s="94" t="n">
        <v>0</v>
      </c>
      <c r="AO147" s="28"/>
      <c r="AP147" s="69" t="n">
        <v>0.468269794721408</v>
      </c>
      <c r="AQ147" s="40" t="n">
        <v>0.531730205278592</v>
      </c>
      <c r="AR147" s="40" t="n">
        <v>0</v>
      </c>
      <c r="AS147" s="70" t="n">
        <v>0</v>
      </c>
      <c r="AT147" s="7"/>
    </row>
    <row r="148" customFormat="false" ht="12.75" hidden="false" customHeight="false" outlineLevel="0" collapsed="false">
      <c r="A148" s="31" t="s">
        <v>209</v>
      </c>
      <c r="B148" s="2" t="s">
        <v>210</v>
      </c>
      <c r="C148" s="7"/>
      <c r="D148" s="28" t="n">
        <v>12276</v>
      </c>
      <c r="E148" s="29" t="n">
        <f aca="false">D148-SUM(G148:Y148)</f>
        <v>2404</v>
      </c>
      <c r="F148" s="7"/>
      <c r="G148" s="93" t="n">
        <v>5297</v>
      </c>
      <c r="H148" s="28" t="n">
        <v>16</v>
      </c>
      <c r="I148" s="28" t="n">
        <v>289</v>
      </c>
      <c r="J148" s="94" t="n">
        <v>4</v>
      </c>
      <c r="K148" s="28" t="n">
        <v>0</v>
      </c>
      <c r="L148" s="28" t="n">
        <v>0</v>
      </c>
      <c r="M148" s="28" t="n">
        <v>0</v>
      </c>
      <c r="N148" s="28" t="n">
        <v>0</v>
      </c>
      <c r="O148" s="28" t="n">
        <v>0</v>
      </c>
      <c r="P148" s="28" t="n">
        <v>0</v>
      </c>
      <c r="Q148" s="28" t="n">
        <v>0</v>
      </c>
      <c r="R148" s="28" t="n">
        <v>0</v>
      </c>
      <c r="S148" s="28" t="n">
        <v>0</v>
      </c>
      <c r="T148" s="28" t="n">
        <v>0</v>
      </c>
      <c r="U148" s="94" t="n">
        <v>4266</v>
      </c>
      <c r="V148" s="28" t="n">
        <v>0</v>
      </c>
      <c r="W148" s="28" t="n">
        <v>0</v>
      </c>
      <c r="X148" s="28" t="n">
        <v>0</v>
      </c>
      <c r="Y148" s="95" t="n">
        <v>0</v>
      </c>
      <c r="Z148" s="7"/>
      <c r="AA148" s="95" t="n">
        <v>9872</v>
      </c>
      <c r="AB148" s="7"/>
      <c r="AC148" s="29" t="n">
        <v>305</v>
      </c>
      <c r="AD148" s="29" t="n">
        <v>5301</v>
      </c>
      <c r="AE148" s="96" t="n">
        <v>0</v>
      </c>
      <c r="AF148" s="29" t="n">
        <v>0</v>
      </c>
      <c r="AG148" s="97" t="n">
        <v>4266</v>
      </c>
      <c r="AH148" s="96" t="n">
        <v>0</v>
      </c>
      <c r="AI148" s="97" t="n">
        <v>0</v>
      </c>
      <c r="AJ148" s="7"/>
      <c r="AK148" s="28" t="n">
        <v>5606</v>
      </c>
      <c r="AL148" s="28" t="n">
        <v>4266</v>
      </c>
      <c r="AM148" s="28" t="n">
        <v>0</v>
      </c>
      <c r="AN148" s="94" t="n">
        <v>0</v>
      </c>
      <c r="AO148" s="28"/>
      <c r="AP148" s="69" t="n">
        <v>0.456663408276312</v>
      </c>
      <c r="AQ148" s="40" t="n">
        <v>0.347507331378299</v>
      </c>
      <c r="AR148" s="40" t="n">
        <v>0</v>
      </c>
      <c r="AS148" s="70" t="n">
        <v>0</v>
      </c>
      <c r="AT148" s="7"/>
    </row>
    <row r="149" customFormat="false" ht="12.75" hidden="false" customHeight="false" outlineLevel="0" collapsed="false">
      <c r="A149" s="31" t="s">
        <v>211</v>
      </c>
      <c r="B149" s="2" t="s">
        <v>212</v>
      </c>
      <c r="C149" s="7"/>
      <c r="D149" s="28" t="n">
        <v>409</v>
      </c>
      <c r="E149" s="29" t="n">
        <f aca="false">D149-SUM(G149:Y149)</f>
        <v>0</v>
      </c>
      <c r="F149" s="7"/>
      <c r="G149" s="93" t="n">
        <v>0</v>
      </c>
      <c r="H149" s="28" t="n">
        <v>0</v>
      </c>
      <c r="I149" s="28" t="n">
        <v>0</v>
      </c>
      <c r="J149" s="94" t="n">
        <v>0</v>
      </c>
      <c r="K149" s="28" t="n">
        <v>0</v>
      </c>
      <c r="L149" s="28" t="n">
        <v>0</v>
      </c>
      <c r="M149" s="28" t="n">
        <v>0</v>
      </c>
      <c r="N149" s="28" t="n">
        <v>0</v>
      </c>
      <c r="O149" s="28" t="n">
        <v>0</v>
      </c>
      <c r="P149" s="28" t="n">
        <v>0</v>
      </c>
      <c r="Q149" s="28" t="n">
        <v>0</v>
      </c>
      <c r="R149" s="28" t="n">
        <v>0</v>
      </c>
      <c r="S149" s="28" t="n">
        <v>0</v>
      </c>
      <c r="T149" s="28" t="n">
        <v>0</v>
      </c>
      <c r="U149" s="94" t="n">
        <v>409</v>
      </c>
      <c r="V149" s="28" t="n">
        <v>0</v>
      </c>
      <c r="W149" s="28" t="n">
        <v>0</v>
      </c>
      <c r="X149" s="28" t="n">
        <v>0</v>
      </c>
      <c r="Y149" s="95" t="n">
        <v>0</v>
      </c>
      <c r="Z149" s="7"/>
      <c r="AA149" s="95" t="n">
        <v>409</v>
      </c>
      <c r="AB149" s="7"/>
      <c r="AC149" s="29" t="n">
        <v>0</v>
      </c>
      <c r="AD149" s="29" t="n">
        <v>0</v>
      </c>
      <c r="AE149" s="96" t="n">
        <v>0</v>
      </c>
      <c r="AF149" s="29" t="n">
        <v>0</v>
      </c>
      <c r="AG149" s="97" t="n">
        <v>409</v>
      </c>
      <c r="AH149" s="96" t="n">
        <v>0</v>
      </c>
      <c r="AI149" s="97" t="n">
        <v>0</v>
      </c>
      <c r="AJ149" s="7"/>
      <c r="AK149" s="28" t="n">
        <v>0</v>
      </c>
      <c r="AL149" s="28" t="n">
        <v>409</v>
      </c>
      <c r="AM149" s="28" t="n">
        <v>0</v>
      </c>
      <c r="AN149" s="94" t="n">
        <v>0</v>
      </c>
      <c r="AO149" s="28"/>
      <c r="AP149" s="69" t="n">
        <v>0</v>
      </c>
      <c r="AQ149" s="40" t="n">
        <v>1</v>
      </c>
      <c r="AR149" s="40" t="n">
        <v>0</v>
      </c>
      <c r="AS149" s="70" t="n">
        <v>0</v>
      </c>
      <c r="AT149" s="7"/>
    </row>
    <row r="150" customFormat="false" ht="12.75" hidden="false" customHeight="false" outlineLevel="0" collapsed="false">
      <c r="A150" s="31" t="s">
        <v>213</v>
      </c>
      <c r="B150" s="2" t="s">
        <v>154</v>
      </c>
      <c r="C150" s="7"/>
      <c r="D150" s="28" t="n">
        <v>150821</v>
      </c>
      <c r="E150" s="29" t="n">
        <f aca="false">D150-SUM(G150:Y150)</f>
        <v>38886</v>
      </c>
      <c r="F150" s="7"/>
      <c r="G150" s="93" t="n">
        <v>71718</v>
      </c>
      <c r="H150" s="28" t="n">
        <v>295</v>
      </c>
      <c r="I150" s="28" t="n">
        <v>3283</v>
      </c>
      <c r="J150" s="94" t="n">
        <v>51</v>
      </c>
      <c r="K150" s="28" t="n">
        <v>0</v>
      </c>
      <c r="L150" s="28" t="n">
        <v>0</v>
      </c>
      <c r="M150" s="28" t="n">
        <v>0</v>
      </c>
      <c r="N150" s="28" t="n">
        <v>0</v>
      </c>
      <c r="O150" s="28" t="n">
        <v>0</v>
      </c>
      <c r="P150" s="28" t="n">
        <v>0</v>
      </c>
      <c r="Q150" s="28" t="n">
        <v>0</v>
      </c>
      <c r="R150" s="28" t="n">
        <v>0</v>
      </c>
      <c r="S150" s="28" t="n">
        <v>0</v>
      </c>
      <c r="T150" s="28" t="n">
        <v>0</v>
      </c>
      <c r="U150" s="94" t="n">
        <v>36588</v>
      </c>
      <c r="V150" s="28" t="n">
        <v>0</v>
      </c>
      <c r="W150" s="28" t="n">
        <v>0</v>
      </c>
      <c r="X150" s="28" t="n">
        <v>0</v>
      </c>
      <c r="Y150" s="95" t="n">
        <v>0</v>
      </c>
      <c r="Z150" s="7"/>
      <c r="AA150" s="95" t="n">
        <v>111935</v>
      </c>
      <c r="AB150" s="7"/>
      <c r="AC150" s="29" t="n">
        <v>3578</v>
      </c>
      <c r="AD150" s="29" t="n">
        <v>71769</v>
      </c>
      <c r="AE150" s="96" t="n">
        <v>0</v>
      </c>
      <c r="AF150" s="29" t="n">
        <v>0</v>
      </c>
      <c r="AG150" s="97" t="n">
        <v>36588</v>
      </c>
      <c r="AH150" s="96" t="n">
        <v>0</v>
      </c>
      <c r="AI150" s="97" t="n">
        <v>0</v>
      </c>
      <c r="AJ150" s="7"/>
      <c r="AK150" s="28" t="n">
        <v>75347</v>
      </c>
      <c r="AL150" s="28" t="n">
        <v>36588</v>
      </c>
      <c r="AM150" s="28" t="n">
        <v>0</v>
      </c>
      <c r="AN150" s="94" t="n">
        <v>0</v>
      </c>
      <c r="AO150" s="28"/>
      <c r="AP150" s="69" t="n">
        <v>0.499578971098189</v>
      </c>
      <c r="AQ150" s="40" t="n">
        <v>0.242592211959873</v>
      </c>
      <c r="AR150" s="40" t="n">
        <v>0</v>
      </c>
      <c r="AS150" s="70" t="n">
        <v>0</v>
      </c>
      <c r="AT150" s="7"/>
    </row>
    <row r="151" customFormat="false" ht="12.75" hidden="false" customHeight="false" outlineLevel="0" collapsed="false">
      <c r="A151" s="31" t="s">
        <v>214</v>
      </c>
      <c r="B151" s="2" t="s">
        <v>215</v>
      </c>
      <c r="C151" s="7"/>
      <c r="D151" s="28" t="n">
        <v>1490</v>
      </c>
      <c r="E151" s="29" t="n">
        <f aca="false">D151-SUM(G151:Y151)</f>
        <v>26</v>
      </c>
      <c r="F151" s="7"/>
      <c r="G151" s="93" t="n">
        <v>636</v>
      </c>
      <c r="H151" s="28" t="n">
        <v>13</v>
      </c>
      <c r="I151" s="28" t="n">
        <v>30</v>
      </c>
      <c r="J151" s="94" t="n">
        <v>11</v>
      </c>
      <c r="K151" s="28" t="n">
        <v>0</v>
      </c>
      <c r="L151" s="28" t="n">
        <v>0</v>
      </c>
      <c r="M151" s="28" t="n">
        <v>0</v>
      </c>
      <c r="N151" s="28" t="n">
        <v>0</v>
      </c>
      <c r="O151" s="28" t="n">
        <v>0</v>
      </c>
      <c r="P151" s="28" t="n">
        <v>0</v>
      </c>
      <c r="Q151" s="28" t="n">
        <v>0</v>
      </c>
      <c r="R151" s="28" t="n">
        <v>0</v>
      </c>
      <c r="S151" s="28" t="n">
        <v>0</v>
      </c>
      <c r="T151" s="28" t="n">
        <v>0</v>
      </c>
      <c r="U151" s="94" t="n">
        <v>774</v>
      </c>
      <c r="V151" s="28" t="n">
        <v>0</v>
      </c>
      <c r="W151" s="28" t="n">
        <v>0</v>
      </c>
      <c r="X151" s="28" t="n">
        <v>0</v>
      </c>
      <c r="Y151" s="95" t="n">
        <v>0</v>
      </c>
      <c r="Z151" s="7"/>
      <c r="AA151" s="95" t="n">
        <v>1464</v>
      </c>
      <c r="AB151" s="7"/>
      <c r="AC151" s="29" t="n">
        <v>43</v>
      </c>
      <c r="AD151" s="29" t="n">
        <v>647</v>
      </c>
      <c r="AE151" s="96" t="n">
        <v>0</v>
      </c>
      <c r="AF151" s="29" t="n">
        <v>0</v>
      </c>
      <c r="AG151" s="97" t="n">
        <v>774</v>
      </c>
      <c r="AH151" s="96" t="n">
        <v>0</v>
      </c>
      <c r="AI151" s="97" t="n">
        <v>0</v>
      </c>
      <c r="AJ151" s="7"/>
      <c r="AK151" s="28" t="n">
        <v>690</v>
      </c>
      <c r="AL151" s="28" t="n">
        <v>774</v>
      </c>
      <c r="AM151" s="28" t="n">
        <v>0</v>
      </c>
      <c r="AN151" s="94" t="n">
        <v>0</v>
      </c>
      <c r="AO151" s="28"/>
      <c r="AP151" s="69" t="n">
        <v>0.463087248322148</v>
      </c>
      <c r="AQ151" s="40" t="n">
        <v>0.519463087248322</v>
      </c>
      <c r="AR151" s="40" t="n">
        <v>0</v>
      </c>
      <c r="AS151" s="70" t="n">
        <v>0</v>
      </c>
      <c r="AT151" s="7"/>
    </row>
    <row r="152" customFormat="false" ht="12.75" hidden="false" customHeight="false" outlineLevel="0" collapsed="false">
      <c r="A152" s="31"/>
      <c r="B152" s="36" t="s">
        <v>34</v>
      </c>
      <c r="C152" s="7"/>
      <c r="D152" s="33" t="n">
        <f aca="false">SUM(D128:D151)</f>
        <v>882549</v>
      </c>
      <c r="E152" s="33" t="n">
        <f aca="false">SUM(E128:E151)</f>
        <v>55326</v>
      </c>
      <c r="F152" s="7"/>
      <c r="G152" s="34" t="n">
        <f aca="false">SUM(G128:G151)</f>
        <v>323532</v>
      </c>
      <c r="H152" s="33" t="n">
        <f aca="false">SUM(H128:H151)</f>
        <v>2762</v>
      </c>
      <c r="I152" s="33" t="n">
        <f aca="false">SUM(I128:I151)</f>
        <v>254375</v>
      </c>
      <c r="J152" s="35" t="n">
        <f aca="false">SUM(J128:J151)</f>
        <v>401</v>
      </c>
      <c r="K152" s="33" t="n">
        <f aca="false">SUM(K128:K151)</f>
        <v>9943</v>
      </c>
      <c r="L152" s="33" t="n">
        <f aca="false">SUM(L128:L151)</f>
        <v>47970</v>
      </c>
      <c r="M152" s="33" t="n">
        <f aca="false">SUM(M128:M151)</f>
        <v>0</v>
      </c>
      <c r="N152" s="33" t="n">
        <f aca="false">SUM(N128:N151)</f>
        <v>0</v>
      </c>
      <c r="O152" s="33" t="n">
        <f aca="false">SUM(O128:O151)</f>
        <v>2523</v>
      </c>
      <c r="P152" s="33" t="n">
        <f aca="false">SUM(P128:P151)</f>
        <v>0</v>
      </c>
      <c r="Q152" s="33" t="n">
        <f aca="false">SUM(Q128:Q151)</f>
        <v>376</v>
      </c>
      <c r="R152" s="33" t="n">
        <f aca="false">SUM(R128:R151)</f>
        <v>7388</v>
      </c>
      <c r="S152" s="33" t="n">
        <f aca="false">SUM(S128:S151)</f>
        <v>10795</v>
      </c>
      <c r="T152" s="33" t="n">
        <f aca="false">SUM(T128:T151)</f>
        <v>0</v>
      </c>
      <c r="U152" s="35" t="n">
        <f aca="false">SUM(U128:U151)</f>
        <v>167158</v>
      </c>
      <c r="V152" s="33" t="n">
        <f aca="false">SUM(V128:V151)</f>
        <v>0</v>
      </c>
      <c r="W152" s="33" t="n">
        <f aca="false">SUM(W128:W151)</f>
        <v>0</v>
      </c>
      <c r="X152" s="33" t="n">
        <f aca="false">SUM(X128:X151)</f>
        <v>0</v>
      </c>
      <c r="Y152" s="98" t="n">
        <f aca="false">SUM(Y128:Y151)</f>
        <v>0</v>
      </c>
      <c r="Z152" s="7"/>
      <c r="AA152" s="98" t="n">
        <f aca="false">SUM(AA128:AA151)</f>
        <v>827223</v>
      </c>
      <c r="AB152" s="7"/>
      <c r="AC152" s="33" t="n">
        <f aca="false">SUM(AC128:AC151)</f>
        <v>257137</v>
      </c>
      <c r="AD152" s="33" t="n">
        <f aca="false">SUM(AD128:AD151)</f>
        <v>323933</v>
      </c>
      <c r="AE152" s="34" t="n">
        <f aca="false">SUM(AE128:AE151)</f>
        <v>7388</v>
      </c>
      <c r="AF152" s="33" t="n">
        <f aca="false">SUM(AF128:AF151)</f>
        <v>71607</v>
      </c>
      <c r="AG152" s="35" t="n">
        <f aca="false">SUM(AG128:AG151)</f>
        <v>167158</v>
      </c>
      <c r="AH152" s="34" t="n">
        <f aca="false">SUM(AH128:AH151)</f>
        <v>0</v>
      </c>
      <c r="AI152" s="35" t="n">
        <f aca="false">SUM(AI128:AI151)</f>
        <v>0</v>
      </c>
      <c r="AJ152" s="7"/>
      <c r="AK152" s="33" t="n">
        <f aca="false">SUM(AK128:AK151)</f>
        <v>581070</v>
      </c>
      <c r="AL152" s="33" t="n">
        <f aca="false">SUM(AL128:AL151)</f>
        <v>246153</v>
      </c>
      <c r="AM152" s="33" t="n">
        <f aca="false">SUM(AM128:AM151)</f>
        <v>0</v>
      </c>
      <c r="AN152" s="35" t="n">
        <f aca="false">SUM(AN128:AN151)</f>
        <v>0</v>
      </c>
      <c r="AO152" s="28"/>
      <c r="AP152" s="69"/>
      <c r="AS152" s="70"/>
      <c r="AT152" s="7"/>
    </row>
    <row r="153" customFormat="false" ht="12.75" hidden="false" customHeight="false" outlineLevel="0" collapsed="false">
      <c r="A153" s="31"/>
      <c r="C153" s="7"/>
      <c r="D153" s="28"/>
      <c r="E153" s="29"/>
      <c r="F153" s="7"/>
      <c r="G153" s="93"/>
      <c r="H153" s="28"/>
      <c r="I153" s="28"/>
      <c r="J153" s="94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94"/>
      <c r="V153" s="28"/>
      <c r="W153" s="28"/>
      <c r="X153" s="28"/>
      <c r="Y153" s="95"/>
      <c r="Z153" s="7"/>
      <c r="AA153" s="95"/>
      <c r="AB153" s="7"/>
      <c r="AC153" s="29"/>
      <c r="AD153" s="29"/>
      <c r="AE153" s="96"/>
      <c r="AF153" s="29"/>
      <c r="AG153" s="97"/>
      <c r="AH153" s="96"/>
      <c r="AI153" s="97"/>
      <c r="AJ153" s="7"/>
      <c r="AK153" s="28"/>
      <c r="AL153" s="28"/>
      <c r="AM153" s="28"/>
      <c r="AN153" s="94"/>
      <c r="AO153" s="28"/>
      <c r="AP153" s="69"/>
      <c r="AS153" s="70"/>
      <c r="AT153" s="7"/>
    </row>
    <row r="154" customFormat="false" ht="12.75" hidden="false" customHeight="false" outlineLevel="0" collapsed="false">
      <c r="A154" s="37" t="s">
        <v>216</v>
      </c>
      <c r="C154" s="7"/>
      <c r="D154" s="28"/>
      <c r="E154" s="29"/>
      <c r="F154" s="7"/>
      <c r="G154" s="93"/>
      <c r="H154" s="28"/>
      <c r="I154" s="28"/>
      <c r="J154" s="94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94"/>
      <c r="V154" s="28"/>
      <c r="W154" s="28"/>
      <c r="X154" s="28"/>
      <c r="Y154" s="95"/>
      <c r="Z154" s="7"/>
      <c r="AA154" s="95"/>
      <c r="AB154" s="7"/>
      <c r="AC154" s="29"/>
      <c r="AD154" s="29"/>
      <c r="AE154" s="96"/>
      <c r="AF154" s="29"/>
      <c r="AG154" s="97"/>
      <c r="AH154" s="96"/>
      <c r="AI154" s="97"/>
      <c r="AJ154" s="7"/>
      <c r="AK154" s="28"/>
      <c r="AL154" s="28"/>
      <c r="AM154" s="28"/>
      <c r="AN154" s="94"/>
      <c r="AO154" s="28"/>
      <c r="AP154" s="69"/>
      <c r="AS154" s="70"/>
      <c r="AT154" s="7"/>
    </row>
    <row r="155" customFormat="false" ht="12.75" hidden="false" customHeight="false" outlineLevel="0" collapsed="false">
      <c r="A155" s="31" t="s">
        <v>217</v>
      </c>
      <c r="B155" s="2" t="s">
        <v>218</v>
      </c>
      <c r="C155" s="7"/>
      <c r="D155" s="28" t="n">
        <v>1795</v>
      </c>
      <c r="E155" s="29" t="n">
        <f aca="false">D155-SUM(G155:Y155)</f>
        <v>0</v>
      </c>
      <c r="F155" s="7"/>
      <c r="G155" s="93" t="n">
        <v>455</v>
      </c>
      <c r="H155" s="28" t="n">
        <v>1188</v>
      </c>
      <c r="I155" s="28" t="n">
        <v>0</v>
      </c>
      <c r="J155" s="94" t="n">
        <v>0</v>
      </c>
      <c r="K155" s="28" t="n">
        <v>126</v>
      </c>
      <c r="L155" s="28" t="n">
        <v>0</v>
      </c>
      <c r="M155" s="28" t="n">
        <v>0</v>
      </c>
      <c r="N155" s="28" t="n">
        <v>0</v>
      </c>
      <c r="O155" s="28" t="n">
        <v>0</v>
      </c>
      <c r="P155" s="28" t="n">
        <v>0</v>
      </c>
      <c r="Q155" s="28" t="n">
        <v>0</v>
      </c>
      <c r="R155" s="28" t="n">
        <v>3</v>
      </c>
      <c r="S155" s="28" t="n">
        <v>0</v>
      </c>
      <c r="T155" s="28" t="n">
        <v>0</v>
      </c>
      <c r="U155" s="94" t="n">
        <v>23</v>
      </c>
      <c r="V155" s="28" t="n">
        <v>0</v>
      </c>
      <c r="W155" s="28" t="n">
        <v>0</v>
      </c>
      <c r="X155" s="28" t="n">
        <v>0</v>
      </c>
      <c r="Y155" s="95" t="n">
        <v>0</v>
      </c>
      <c r="Z155" s="7"/>
      <c r="AA155" s="95" t="n">
        <v>1795</v>
      </c>
      <c r="AB155" s="7"/>
      <c r="AC155" s="29" t="n">
        <v>1188</v>
      </c>
      <c r="AD155" s="29" t="n">
        <v>455</v>
      </c>
      <c r="AE155" s="96" t="n">
        <v>3</v>
      </c>
      <c r="AF155" s="29" t="n">
        <v>126</v>
      </c>
      <c r="AG155" s="97" t="n">
        <v>23</v>
      </c>
      <c r="AH155" s="96" t="n">
        <v>0</v>
      </c>
      <c r="AI155" s="97" t="n">
        <v>0</v>
      </c>
      <c r="AJ155" s="7"/>
      <c r="AK155" s="28" t="n">
        <v>1643</v>
      </c>
      <c r="AL155" s="28" t="n">
        <v>152</v>
      </c>
      <c r="AM155" s="28" t="n">
        <v>0</v>
      </c>
      <c r="AN155" s="94" t="n">
        <v>0</v>
      </c>
      <c r="AO155" s="28"/>
      <c r="AP155" s="69" t="n">
        <v>0.915320334261839</v>
      </c>
      <c r="AQ155" s="40" t="n">
        <v>0.0846796657381616</v>
      </c>
      <c r="AR155" s="40" t="n">
        <v>0</v>
      </c>
      <c r="AS155" s="70" t="n">
        <v>0</v>
      </c>
      <c r="AT155" s="7"/>
    </row>
    <row r="156" customFormat="false" ht="12.75" hidden="false" customHeight="false" outlineLevel="0" collapsed="false">
      <c r="A156" s="31" t="s">
        <v>219</v>
      </c>
      <c r="B156" s="2" t="s">
        <v>220</v>
      </c>
      <c r="C156" s="7"/>
      <c r="D156" s="28" t="n">
        <v>2691</v>
      </c>
      <c r="E156" s="29" t="n">
        <f aca="false">D156-SUM(G156:Y156)</f>
        <v>0</v>
      </c>
      <c r="F156" s="7"/>
      <c r="G156" s="93" t="n">
        <v>149</v>
      </c>
      <c r="H156" s="28" t="n">
        <v>2542</v>
      </c>
      <c r="I156" s="28" t="n">
        <v>0</v>
      </c>
      <c r="J156" s="94" t="n">
        <v>0</v>
      </c>
      <c r="K156" s="28" t="n">
        <v>0</v>
      </c>
      <c r="L156" s="28" t="n">
        <v>0</v>
      </c>
      <c r="M156" s="28" t="n">
        <v>0</v>
      </c>
      <c r="N156" s="28" t="n">
        <v>0</v>
      </c>
      <c r="O156" s="28" t="n">
        <v>0</v>
      </c>
      <c r="P156" s="28" t="n">
        <v>0</v>
      </c>
      <c r="Q156" s="28" t="n">
        <v>0</v>
      </c>
      <c r="R156" s="28" t="n">
        <v>0</v>
      </c>
      <c r="S156" s="28" t="n">
        <v>0</v>
      </c>
      <c r="T156" s="28" t="n">
        <v>0</v>
      </c>
      <c r="U156" s="94" t="n">
        <v>0</v>
      </c>
      <c r="V156" s="28" t="n">
        <v>0</v>
      </c>
      <c r="W156" s="28" t="n">
        <v>0</v>
      </c>
      <c r="X156" s="28" t="n">
        <v>0</v>
      </c>
      <c r="Y156" s="95" t="n">
        <v>0</v>
      </c>
      <c r="Z156" s="7"/>
      <c r="AA156" s="95" t="n">
        <v>2691</v>
      </c>
      <c r="AB156" s="7"/>
      <c r="AC156" s="29" t="n">
        <v>2542</v>
      </c>
      <c r="AD156" s="29" t="n">
        <v>149</v>
      </c>
      <c r="AE156" s="96" t="n">
        <v>0</v>
      </c>
      <c r="AF156" s="29" t="n">
        <v>0</v>
      </c>
      <c r="AG156" s="97" t="n">
        <v>0</v>
      </c>
      <c r="AH156" s="96" t="n">
        <v>0</v>
      </c>
      <c r="AI156" s="97" t="n">
        <v>0</v>
      </c>
      <c r="AJ156" s="7"/>
      <c r="AK156" s="28" t="n">
        <v>2691</v>
      </c>
      <c r="AL156" s="28" t="n">
        <v>0</v>
      </c>
      <c r="AM156" s="28" t="n">
        <v>0</v>
      </c>
      <c r="AN156" s="94" t="n">
        <v>0</v>
      </c>
      <c r="AO156" s="28"/>
      <c r="AP156" s="69" t="n">
        <v>1</v>
      </c>
      <c r="AQ156" s="40" t="n">
        <v>0</v>
      </c>
      <c r="AR156" s="40" t="n">
        <v>0</v>
      </c>
      <c r="AS156" s="70" t="n">
        <v>0</v>
      </c>
      <c r="AT156" s="7"/>
    </row>
    <row r="157" customFormat="false" ht="12.75" hidden="false" customHeight="false" outlineLevel="0" collapsed="false">
      <c r="A157" s="31" t="s">
        <v>221</v>
      </c>
      <c r="B157" s="2" t="s">
        <v>222</v>
      </c>
      <c r="C157" s="7"/>
      <c r="D157" s="28" t="n">
        <v>919</v>
      </c>
      <c r="E157" s="29" t="n">
        <f aca="false">D157-SUM(G157:Y157)</f>
        <v>0</v>
      </c>
      <c r="F157" s="7"/>
      <c r="G157" s="93" t="n">
        <v>447</v>
      </c>
      <c r="H157" s="28" t="n">
        <v>425</v>
      </c>
      <c r="I157" s="28" t="n">
        <v>0</v>
      </c>
      <c r="J157" s="94" t="n">
        <v>0</v>
      </c>
      <c r="K157" s="28" t="n">
        <v>47</v>
      </c>
      <c r="L157" s="28" t="n">
        <v>0</v>
      </c>
      <c r="M157" s="28" t="n">
        <v>0</v>
      </c>
      <c r="N157" s="28" t="n">
        <v>0</v>
      </c>
      <c r="O157" s="28" t="n">
        <v>0</v>
      </c>
      <c r="P157" s="28" t="n">
        <v>0</v>
      </c>
      <c r="Q157" s="28" t="n">
        <v>0</v>
      </c>
      <c r="R157" s="28" t="n">
        <v>0</v>
      </c>
      <c r="S157" s="28" t="n">
        <v>0</v>
      </c>
      <c r="T157" s="28" t="n">
        <v>0</v>
      </c>
      <c r="U157" s="94" t="n">
        <v>0</v>
      </c>
      <c r="V157" s="28" t="n">
        <v>0</v>
      </c>
      <c r="W157" s="28" t="n">
        <v>0</v>
      </c>
      <c r="X157" s="28" t="n">
        <v>0</v>
      </c>
      <c r="Y157" s="95" t="n">
        <v>0</v>
      </c>
      <c r="Z157" s="7"/>
      <c r="AA157" s="95" t="n">
        <v>919</v>
      </c>
      <c r="AB157" s="7"/>
      <c r="AC157" s="29" t="n">
        <v>425</v>
      </c>
      <c r="AD157" s="29" t="n">
        <v>447</v>
      </c>
      <c r="AE157" s="96" t="n">
        <v>0</v>
      </c>
      <c r="AF157" s="29" t="n">
        <v>47</v>
      </c>
      <c r="AG157" s="97" t="n">
        <v>0</v>
      </c>
      <c r="AH157" s="96" t="n">
        <v>0</v>
      </c>
      <c r="AI157" s="97" t="n">
        <v>0</v>
      </c>
      <c r="AJ157" s="7"/>
      <c r="AK157" s="28" t="n">
        <v>872</v>
      </c>
      <c r="AL157" s="28" t="n">
        <v>47</v>
      </c>
      <c r="AM157" s="28" t="n">
        <v>0</v>
      </c>
      <c r="AN157" s="94" t="n">
        <v>0</v>
      </c>
      <c r="AO157" s="28"/>
      <c r="AP157" s="69" t="n">
        <v>0.948857453754081</v>
      </c>
      <c r="AQ157" s="40" t="n">
        <v>0.0511425462459195</v>
      </c>
      <c r="AR157" s="40" t="n">
        <v>0</v>
      </c>
      <c r="AS157" s="70" t="n">
        <v>0</v>
      </c>
      <c r="AT157" s="7"/>
    </row>
    <row r="158" customFormat="false" ht="12.75" hidden="false" customHeight="false" outlineLevel="0" collapsed="false">
      <c r="A158" s="31" t="s">
        <v>223</v>
      </c>
      <c r="B158" s="2" t="s">
        <v>224</v>
      </c>
      <c r="C158" s="7"/>
      <c r="D158" s="28" t="n">
        <v>793</v>
      </c>
      <c r="E158" s="29" t="n">
        <f aca="false">D158-SUM(G158:Y158)</f>
        <v>0</v>
      </c>
      <c r="F158" s="7"/>
      <c r="G158" s="93" t="n">
        <v>0</v>
      </c>
      <c r="H158" s="28" t="n">
        <v>0</v>
      </c>
      <c r="I158" s="28" t="n">
        <v>0</v>
      </c>
      <c r="J158" s="94" t="n">
        <v>0</v>
      </c>
      <c r="K158" s="28" t="n">
        <v>757</v>
      </c>
      <c r="L158" s="28" t="n">
        <v>0</v>
      </c>
      <c r="M158" s="28" t="n">
        <v>0</v>
      </c>
      <c r="N158" s="28" t="n">
        <v>0</v>
      </c>
      <c r="O158" s="28" t="n">
        <v>0</v>
      </c>
      <c r="P158" s="28" t="n">
        <v>0</v>
      </c>
      <c r="Q158" s="28" t="n">
        <v>0</v>
      </c>
      <c r="R158" s="28" t="n">
        <v>36</v>
      </c>
      <c r="S158" s="28" t="n">
        <v>0</v>
      </c>
      <c r="T158" s="28" t="n">
        <v>0</v>
      </c>
      <c r="U158" s="94" t="n">
        <v>0</v>
      </c>
      <c r="V158" s="28" t="n">
        <v>0</v>
      </c>
      <c r="W158" s="28" t="n">
        <v>0</v>
      </c>
      <c r="X158" s="28" t="n">
        <v>0</v>
      </c>
      <c r="Y158" s="95" t="n">
        <v>0</v>
      </c>
      <c r="Z158" s="7"/>
      <c r="AA158" s="95" t="n">
        <v>793</v>
      </c>
      <c r="AB158" s="7"/>
      <c r="AC158" s="29" t="n">
        <v>0</v>
      </c>
      <c r="AD158" s="29" t="n">
        <v>0</v>
      </c>
      <c r="AE158" s="96" t="n">
        <v>36</v>
      </c>
      <c r="AF158" s="29" t="n">
        <v>757</v>
      </c>
      <c r="AG158" s="97" t="n">
        <v>0</v>
      </c>
      <c r="AH158" s="96" t="n">
        <v>0</v>
      </c>
      <c r="AI158" s="97" t="n">
        <v>0</v>
      </c>
      <c r="AJ158" s="7"/>
      <c r="AK158" s="28" t="n">
        <v>0</v>
      </c>
      <c r="AL158" s="28" t="n">
        <v>793</v>
      </c>
      <c r="AM158" s="28" t="n">
        <v>0</v>
      </c>
      <c r="AN158" s="94" t="n">
        <v>0</v>
      </c>
      <c r="AO158" s="28"/>
      <c r="AP158" s="69" t="n">
        <v>0</v>
      </c>
      <c r="AQ158" s="40" t="n">
        <v>1</v>
      </c>
      <c r="AR158" s="40" t="n">
        <v>0</v>
      </c>
      <c r="AS158" s="70" t="n">
        <v>0</v>
      </c>
      <c r="AT158" s="7"/>
    </row>
    <row r="159" customFormat="false" ht="12.75" hidden="false" customHeight="false" outlineLevel="0" collapsed="false">
      <c r="A159" s="31" t="s">
        <v>225</v>
      </c>
      <c r="B159" s="2" t="s">
        <v>226</v>
      </c>
      <c r="C159" s="7"/>
      <c r="D159" s="28" t="n">
        <v>3392</v>
      </c>
      <c r="E159" s="29" t="n">
        <f aca="false">D159-SUM(G159:Y159)</f>
        <v>0</v>
      </c>
      <c r="F159" s="7"/>
      <c r="G159" s="93" t="n">
        <v>1207</v>
      </c>
      <c r="H159" s="28" t="n">
        <v>2182</v>
      </c>
      <c r="I159" s="28" t="n">
        <v>0</v>
      </c>
      <c r="J159" s="94" t="n">
        <v>0</v>
      </c>
      <c r="K159" s="28" t="n">
        <v>3</v>
      </c>
      <c r="L159" s="28" t="n">
        <v>0</v>
      </c>
      <c r="M159" s="28" t="n">
        <v>0</v>
      </c>
      <c r="N159" s="28" t="n">
        <v>0</v>
      </c>
      <c r="O159" s="28" t="n">
        <v>0</v>
      </c>
      <c r="P159" s="28" t="n">
        <v>0</v>
      </c>
      <c r="Q159" s="28" t="n">
        <v>0</v>
      </c>
      <c r="R159" s="28" t="n">
        <v>0</v>
      </c>
      <c r="S159" s="28" t="n">
        <v>0</v>
      </c>
      <c r="T159" s="28" t="n">
        <v>0</v>
      </c>
      <c r="U159" s="94" t="n">
        <v>0</v>
      </c>
      <c r="V159" s="28" t="n">
        <v>0</v>
      </c>
      <c r="W159" s="28" t="n">
        <v>0</v>
      </c>
      <c r="X159" s="28" t="n">
        <v>0</v>
      </c>
      <c r="Y159" s="95" t="n">
        <v>0</v>
      </c>
      <c r="Z159" s="7"/>
      <c r="AA159" s="95" t="n">
        <v>3392</v>
      </c>
      <c r="AB159" s="7"/>
      <c r="AC159" s="29" t="n">
        <v>2182</v>
      </c>
      <c r="AD159" s="29" t="n">
        <v>1207</v>
      </c>
      <c r="AE159" s="96" t="n">
        <v>0</v>
      </c>
      <c r="AF159" s="29" t="n">
        <v>3</v>
      </c>
      <c r="AG159" s="97" t="n">
        <v>0</v>
      </c>
      <c r="AH159" s="96" t="n">
        <v>0</v>
      </c>
      <c r="AI159" s="97" t="n">
        <v>0</v>
      </c>
      <c r="AJ159" s="7"/>
      <c r="AK159" s="28" t="n">
        <v>3389</v>
      </c>
      <c r="AL159" s="28" t="n">
        <v>3</v>
      </c>
      <c r="AM159" s="28" t="n">
        <v>0</v>
      </c>
      <c r="AN159" s="94" t="n">
        <v>0</v>
      </c>
      <c r="AO159" s="28"/>
      <c r="AP159" s="69" t="n">
        <v>0.999115566037736</v>
      </c>
      <c r="AQ159" s="40" t="n">
        <v>0.000884433962264151</v>
      </c>
      <c r="AR159" s="40" t="n">
        <v>0</v>
      </c>
      <c r="AS159" s="70" t="n">
        <v>0</v>
      </c>
      <c r="AT159" s="7"/>
    </row>
    <row r="160" customFormat="false" ht="12.75" hidden="false" customHeight="false" outlineLevel="0" collapsed="false">
      <c r="A160" s="31" t="s">
        <v>227</v>
      </c>
      <c r="B160" s="2" t="s">
        <v>228</v>
      </c>
      <c r="C160" s="7"/>
      <c r="D160" s="28" t="n">
        <v>1409</v>
      </c>
      <c r="E160" s="29" t="n">
        <f aca="false">D160-SUM(G160:Y160)</f>
        <v>0</v>
      </c>
      <c r="F160" s="7"/>
      <c r="G160" s="93" t="n">
        <v>1224</v>
      </c>
      <c r="H160" s="28" t="n">
        <v>0</v>
      </c>
      <c r="I160" s="28" t="n">
        <v>0</v>
      </c>
      <c r="J160" s="94" t="n">
        <v>0</v>
      </c>
      <c r="K160" s="28" t="n">
        <v>185</v>
      </c>
      <c r="L160" s="28" t="n">
        <v>0</v>
      </c>
      <c r="M160" s="28" t="n">
        <v>0</v>
      </c>
      <c r="N160" s="28" t="n">
        <v>0</v>
      </c>
      <c r="O160" s="28" t="n">
        <v>0</v>
      </c>
      <c r="P160" s="28" t="n">
        <v>0</v>
      </c>
      <c r="Q160" s="28" t="n">
        <v>0</v>
      </c>
      <c r="R160" s="28" t="n">
        <v>0</v>
      </c>
      <c r="S160" s="28" t="n">
        <v>0</v>
      </c>
      <c r="T160" s="28" t="n">
        <v>0</v>
      </c>
      <c r="U160" s="94" t="n">
        <v>0</v>
      </c>
      <c r="V160" s="28" t="n">
        <v>0</v>
      </c>
      <c r="W160" s="28" t="n">
        <v>0</v>
      </c>
      <c r="X160" s="28" t="n">
        <v>0</v>
      </c>
      <c r="Y160" s="95" t="n">
        <v>0</v>
      </c>
      <c r="Z160" s="7"/>
      <c r="AA160" s="95" t="n">
        <v>1409</v>
      </c>
      <c r="AB160" s="7"/>
      <c r="AC160" s="29" t="n">
        <v>0</v>
      </c>
      <c r="AD160" s="29" t="n">
        <v>1224</v>
      </c>
      <c r="AE160" s="96" t="n">
        <v>0</v>
      </c>
      <c r="AF160" s="29" t="n">
        <v>185</v>
      </c>
      <c r="AG160" s="97" t="n">
        <v>0</v>
      </c>
      <c r="AH160" s="96" t="n">
        <v>0</v>
      </c>
      <c r="AI160" s="97" t="n">
        <v>0</v>
      </c>
      <c r="AJ160" s="7"/>
      <c r="AK160" s="28" t="n">
        <v>1224</v>
      </c>
      <c r="AL160" s="28" t="n">
        <v>185</v>
      </c>
      <c r="AM160" s="28" t="n">
        <v>0</v>
      </c>
      <c r="AN160" s="94" t="n">
        <v>0</v>
      </c>
      <c r="AO160" s="28"/>
      <c r="AP160" s="69" t="n">
        <v>0.868701206529454</v>
      </c>
      <c r="AQ160" s="40" t="n">
        <v>0.131298793470547</v>
      </c>
      <c r="AR160" s="40" t="n">
        <v>0</v>
      </c>
      <c r="AS160" s="70" t="n">
        <v>0</v>
      </c>
      <c r="AT160" s="7"/>
    </row>
    <row r="161" customFormat="false" ht="12.75" hidden="false" customHeight="false" outlineLevel="0" collapsed="false">
      <c r="A161" s="31" t="s">
        <v>229</v>
      </c>
      <c r="B161" s="2" t="s">
        <v>230</v>
      </c>
      <c r="C161" s="7"/>
      <c r="D161" s="28" t="n">
        <v>103</v>
      </c>
      <c r="E161" s="29" t="n">
        <f aca="false">D161-SUM(G161:Y161)</f>
        <v>0</v>
      </c>
      <c r="F161" s="7"/>
      <c r="G161" s="93" t="n">
        <v>103</v>
      </c>
      <c r="H161" s="28" t="n">
        <v>0</v>
      </c>
      <c r="I161" s="28" t="n">
        <v>0</v>
      </c>
      <c r="J161" s="94" t="n">
        <v>0</v>
      </c>
      <c r="K161" s="28" t="n">
        <v>0</v>
      </c>
      <c r="L161" s="28" t="n">
        <v>0</v>
      </c>
      <c r="M161" s="28" t="n">
        <v>0</v>
      </c>
      <c r="N161" s="28" t="n">
        <v>0</v>
      </c>
      <c r="O161" s="28" t="n">
        <v>0</v>
      </c>
      <c r="P161" s="28" t="n">
        <v>0</v>
      </c>
      <c r="Q161" s="28" t="n">
        <v>0</v>
      </c>
      <c r="R161" s="28" t="n">
        <v>0</v>
      </c>
      <c r="S161" s="28" t="n">
        <v>0</v>
      </c>
      <c r="T161" s="28" t="n">
        <v>0</v>
      </c>
      <c r="U161" s="94" t="n">
        <v>0</v>
      </c>
      <c r="V161" s="28" t="n">
        <v>0</v>
      </c>
      <c r="W161" s="28" t="n">
        <v>0</v>
      </c>
      <c r="X161" s="28" t="n">
        <v>0</v>
      </c>
      <c r="Y161" s="95" t="n">
        <v>0</v>
      </c>
      <c r="Z161" s="7"/>
      <c r="AA161" s="95" t="n">
        <v>103</v>
      </c>
      <c r="AB161" s="7"/>
      <c r="AC161" s="29" t="n">
        <v>0</v>
      </c>
      <c r="AD161" s="29" t="n">
        <v>103</v>
      </c>
      <c r="AE161" s="96" t="n">
        <v>0</v>
      </c>
      <c r="AF161" s="29" t="n">
        <v>0</v>
      </c>
      <c r="AG161" s="97" t="n">
        <v>0</v>
      </c>
      <c r="AH161" s="96" t="n">
        <v>0</v>
      </c>
      <c r="AI161" s="97" t="n">
        <v>0</v>
      </c>
      <c r="AJ161" s="7"/>
      <c r="AK161" s="28" t="n">
        <v>103</v>
      </c>
      <c r="AL161" s="28" t="n">
        <v>0</v>
      </c>
      <c r="AM161" s="28" t="n">
        <v>0</v>
      </c>
      <c r="AN161" s="94" t="n">
        <v>0</v>
      </c>
      <c r="AO161" s="28"/>
      <c r="AP161" s="69" t="n">
        <v>1</v>
      </c>
      <c r="AQ161" s="40" t="n">
        <v>0</v>
      </c>
      <c r="AR161" s="40" t="n">
        <v>0</v>
      </c>
      <c r="AS161" s="70" t="n">
        <v>0</v>
      </c>
      <c r="AT161" s="7"/>
    </row>
    <row r="162" customFormat="false" ht="12.75" hidden="false" customHeight="false" outlineLevel="0" collapsed="false">
      <c r="A162" s="31" t="s">
        <v>231</v>
      </c>
      <c r="B162" s="2" t="s">
        <v>232</v>
      </c>
      <c r="C162" s="7"/>
      <c r="D162" s="28" t="n">
        <v>787</v>
      </c>
      <c r="E162" s="29" t="n">
        <f aca="false">D162-SUM(G162:Y162)</f>
        <v>0</v>
      </c>
      <c r="F162" s="7"/>
      <c r="G162" s="93" t="n">
        <v>787</v>
      </c>
      <c r="H162" s="28" t="n">
        <v>0</v>
      </c>
      <c r="I162" s="28" t="n">
        <v>0</v>
      </c>
      <c r="J162" s="94" t="n">
        <v>0</v>
      </c>
      <c r="K162" s="28" t="n">
        <v>0</v>
      </c>
      <c r="L162" s="28" t="n">
        <v>0</v>
      </c>
      <c r="M162" s="28" t="n">
        <v>0</v>
      </c>
      <c r="N162" s="28" t="n">
        <v>0</v>
      </c>
      <c r="O162" s="28" t="n">
        <v>0</v>
      </c>
      <c r="P162" s="28" t="n">
        <v>0</v>
      </c>
      <c r="Q162" s="28" t="n">
        <v>0</v>
      </c>
      <c r="R162" s="28" t="n">
        <v>0</v>
      </c>
      <c r="S162" s="28" t="n">
        <v>0</v>
      </c>
      <c r="T162" s="28" t="n">
        <v>0</v>
      </c>
      <c r="U162" s="94" t="n">
        <v>0</v>
      </c>
      <c r="V162" s="28" t="n">
        <v>0</v>
      </c>
      <c r="W162" s="28" t="n">
        <v>0</v>
      </c>
      <c r="X162" s="28" t="n">
        <v>0</v>
      </c>
      <c r="Y162" s="95" t="n">
        <v>0</v>
      </c>
      <c r="Z162" s="7"/>
      <c r="AA162" s="95" t="n">
        <v>787</v>
      </c>
      <c r="AB162" s="7"/>
      <c r="AC162" s="29" t="n">
        <v>0</v>
      </c>
      <c r="AD162" s="29" t="n">
        <v>787</v>
      </c>
      <c r="AE162" s="96" t="n">
        <v>0</v>
      </c>
      <c r="AF162" s="29" t="n">
        <v>0</v>
      </c>
      <c r="AG162" s="97" t="n">
        <v>0</v>
      </c>
      <c r="AH162" s="96" t="n">
        <v>0</v>
      </c>
      <c r="AI162" s="97" t="n">
        <v>0</v>
      </c>
      <c r="AJ162" s="7"/>
      <c r="AK162" s="28" t="n">
        <v>787</v>
      </c>
      <c r="AL162" s="28" t="n">
        <v>0</v>
      </c>
      <c r="AM162" s="28" t="n">
        <v>0</v>
      </c>
      <c r="AN162" s="94" t="n">
        <v>0</v>
      </c>
      <c r="AO162" s="28"/>
      <c r="AP162" s="69" t="n">
        <v>1</v>
      </c>
      <c r="AQ162" s="40" t="n">
        <v>0</v>
      </c>
      <c r="AR162" s="40" t="n">
        <v>0</v>
      </c>
      <c r="AS162" s="70" t="n">
        <v>0</v>
      </c>
      <c r="AT162" s="7"/>
    </row>
    <row r="163" customFormat="false" ht="12.75" hidden="false" customHeight="false" outlineLevel="0" collapsed="false">
      <c r="A163" s="31" t="s">
        <v>233</v>
      </c>
      <c r="B163" s="2" t="s">
        <v>234</v>
      </c>
      <c r="C163" s="7"/>
      <c r="D163" s="28" t="n">
        <v>526</v>
      </c>
      <c r="E163" s="29" t="n">
        <f aca="false">D163-SUM(G163:Y163)</f>
        <v>0</v>
      </c>
      <c r="F163" s="7"/>
      <c r="G163" s="93" t="n">
        <v>509</v>
      </c>
      <c r="H163" s="28" t="n">
        <v>0</v>
      </c>
      <c r="I163" s="28" t="n">
        <v>0</v>
      </c>
      <c r="J163" s="94" t="n">
        <v>0</v>
      </c>
      <c r="K163" s="28" t="n">
        <v>17</v>
      </c>
      <c r="L163" s="28" t="n">
        <v>0</v>
      </c>
      <c r="M163" s="28" t="n">
        <v>0</v>
      </c>
      <c r="N163" s="28" t="n">
        <v>0</v>
      </c>
      <c r="O163" s="28" t="n">
        <v>0</v>
      </c>
      <c r="P163" s="28" t="n">
        <v>0</v>
      </c>
      <c r="Q163" s="28" t="n">
        <v>0</v>
      </c>
      <c r="R163" s="28" t="n">
        <v>0</v>
      </c>
      <c r="S163" s="28" t="n">
        <v>0</v>
      </c>
      <c r="T163" s="28" t="n">
        <v>0</v>
      </c>
      <c r="U163" s="94" t="n">
        <v>0</v>
      </c>
      <c r="V163" s="28" t="n">
        <v>0</v>
      </c>
      <c r="W163" s="28" t="n">
        <v>0</v>
      </c>
      <c r="X163" s="28" t="n">
        <v>0</v>
      </c>
      <c r="Y163" s="95" t="n">
        <v>0</v>
      </c>
      <c r="Z163" s="7"/>
      <c r="AA163" s="95" t="n">
        <v>526</v>
      </c>
      <c r="AB163" s="7"/>
      <c r="AC163" s="29" t="n">
        <v>0</v>
      </c>
      <c r="AD163" s="29" t="n">
        <v>509</v>
      </c>
      <c r="AE163" s="96" t="n">
        <v>0</v>
      </c>
      <c r="AF163" s="29" t="n">
        <v>17</v>
      </c>
      <c r="AG163" s="97" t="n">
        <v>0</v>
      </c>
      <c r="AH163" s="96" t="n">
        <v>0</v>
      </c>
      <c r="AI163" s="97" t="n">
        <v>0</v>
      </c>
      <c r="AJ163" s="7"/>
      <c r="AK163" s="28" t="n">
        <v>509</v>
      </c>
      <c r="AL163" s="28" t="n">
        <v>17</v>
      </c>
      <c r="AM163" s="28" t="n">
        <v>0</v>
      </c>
      <c r="AN163" s="94" t="n">
        <v>0</v>
      </c>
      <c r="AO163" s="28"/>
      <c r="AP163" s="69" t="n">
        <v>0.967680608365019</v>
      </c>
      <c r="AQ163" s="40" t="n">
        <v>0.032319391634981</v>
      </c>
      <c r="AR163" s="40" t="n">
        <v>0</v>
      </c>
      <c r="AS163" s="70" t="n">
        <v>0</v>
      </c>
      <c r="AT163" s="7"/>
    </row>
    <row r="164" customFormat="false" ht="12.75" hidden="false" customHeight="false" outlineLevel="0" collapsed="false">
      <c r="A164" s="31" t="s">
        <v>235</v>
      </c>
      <c r="B164" s="2" t="s">
        <v>236</v>
      </c>
      <c r="C164" s="7"/>
      <c r="D164" s="28" t="n">
        <v>2076</v>
      </c>
      <c r="E164" s="29" t="n">
        <f aca="false">D164-SUM(G164:Y164)</f>
        <v>0</v>
      </c>
      <c r="F164" s="7"/>
      <c r="G164" s="93" t="n">
        <v>263</v>
      </c>
      <c r="H164" s="28" t="n">
        <v>1288</v>
      </c>
      <c r="I164" s="28" t="n">
        <v>525</v>
      </c>
      <c r="J164" s="94" t="n">
        <v>0</v>
      </c>
      <c r="K164" s="28" t="n">
        <v>0</v>
      </c>
      <c r="L164" s="28" t="n">
        <v>0</v>
      </c>
      <c r="M164" s="28" t="n">
        <v>0</v>
      </c>
      <c r="N164" s="28" t="n">
        <v>0</v>
      </c>
      <c r="O164" s="28" t="n">
        <v>0</v>
      </c>
      <c r="P164" s="28" t="n">
        <v>0</v>
      </c>
      <c r="Q164" s="28" t="n">
        <v>0</v>
      </c>
      <c r="R164" s="28" t="n">
        <v>0</v>
      </c>
      <c r="S164" s="28" t="n">
        <v>0</v>
      </c>
      <c r="T164" s="28" t="n">
        <v>0</v>
      </c>
      <c r="U164" s="94" t="n">
        <v>0</v>
      </c>
      <c r="V164" s="28" t="n">
        <v>0</v>
      </c>
      <c r="W164" s="28" t="n">
        <v>0</v>
      </c>
      <c r="X164" s="28" t="n">
        <v>0</v>
      </c>
      <c r="Y164" s="95" t="n">
        <v>0</v>
      </c>
      <c r="Z164" s="7"/>
      <c r="AA164" s="95" t="n">
        <v>2076</v>
      </c>
      <c r="AB164" s="7"/>
      <c r="AC164" s="29" t="n">
        <v>1813</v>
      </c>
      <c r="AD164" s="29" t="n">
        <v>263</v>
      </c>
      <c r="AE164" s="96" t="n">
        <v>0</v>
      </c>
      <c r="AF164" s="29" t="n">
        <v>0</v>
      </c>
      <c r="AG164" s="97" t="n">
        <v>0</v>
      </c>
      <c r="AH164" s="96" t="n">
        <v>0</v>
      </c>
      <c r="AI164" s="97" t="n">
        <v>0</v>
      </c>
      <c r="AJ164" s="7"/>
      <c r="AK164" s="28" t="n">
        <v>2076</v>
      </c>
      <c r="AL164" s="28" t="n">
        <v>0</v>
      </c>
      <c r="AM164" s="28" t="n">
        <v>0</v>
      </c>
      <c r="AN164" s="94" t="n">
        <v>0</v>
      </c>
      <c r="AO164" s="28"/>
      <c r="AP164" s="69" t="n">
        <v>1</v>
      </c>
      <c r="AQ164" s="40" t="n">
        <v>0</v>
      </c>
      <c r="AR164" s="40" t="n">
        <v>0</v>
      </c>
      <c r="AS164" s="70" t="n">
        <v>0</v>
      </c>
      <c r="AT164" s="7"/>
    </row>
    <row r="165" customFormat="false" ht="12.75" hidden="false" customHeight="false" outlineLevel="0" collapsed="false">
      <c r="A165" s="31" t="s">
        <v>237</v>
      </c>
      <c r="B165" s="2" t="s">
        <v>238</v>
      </c>
      <c r="C165" s="7"/>
      <c r="D165" s="28" t="n">
        <v>2403</v>
      </c>
      <c r="E165" s="29" t="n">
        <f aca="false">D165-SUM(G165:Y165)</f>
        <v>0</v>
      </c>
      <c r="F165" s="7"/>
      <c r="G165" s="93" t="n">
        <v>2120</v>
      </c>
      <c r="H165" s="28" t="n">
        <v>0</v>
      </c>
      <c r="I165" s="28" t="n">
        <v>0</v>
      </c>
      <c r="J165" s="94" t="n">
        <v>0</v>
      </c>
      <c r="K165" s="28" t="n">
        <v>37</v>
      </c>
      <c r="L165" s="28" t="n">
        <v>0</v>
      </c>
      <c r="M165" s="28" t="n">
        <v>0</v>
      </c>
      <c r="N165" s="28" t="n">
        <v>0</v>
      </c>
      <c r="O165" s="28" t="n">
        <v>0</v>
      </c>
      <c r="P165" s="28" t="n">
        <v>0</v>
      </c>
      <c r="Q165" s="28" t="n">
        <v>0</v>
      </c>
      <c r="R165" s="28" t="n">
        <v>0</v>
      </c>
      <c r="S165" s="28" t="n">
        <v>0</v>
      </c>
      <c r="T165" s="28" t="n">
        <v>0</v>
      </c>
      <c r="U165" s="94" t="n">
        <v>246</v>
      </c>
      <c r="V165" s="28" t="n">
        <v>0</v>
      </c>
      <c r="W165" s="28" t="n">
        <v>0</v>
      </c>
      <c r="X165" s="28" t="n">
        <v>0</v>
      </c>
      <c r="Y165" s="95" t="n">
        <v>0</v>
      </c>
      <c r="Z165" s="7"/>
      <c r="AA165" s="95" t="n">
        <v>2403</v>
      </c>
      <c r="AB165" s="7"/>
      <c r="AC165" s="29" t="n">
        <v>0</v>
      </c>
      <c r="AD165" s="29" t="n">
        <v>2120</v>
      </c>
      <c r="AE165" s="96" t="n">
        <v>0</v>
      </c>
      <c r="AF165" s="29" t="n">
        <v>37</v>
      </c>
      <c r="AG165" s="97" t="n">
        <v>246</v>
      </c>
      <c r="AH165" s="96" t="n">
        <v>0</v>
      </c>
      <c r="AI165" s="97" t="n">
        <v>0</v>
      </c>
      <c r="AJ165" s="7"/>
      <c r="AK165" s="28" t="n">
        <v>2120</v>
      </c>
      <c r="AL165" s="28" t="n">
        <v>283</v>
      </c>
      <c r="AM165" s="28" t="n">
        <v>0</v>
      </c>
      <c r="AN165" s="94" t="n">
        <v>0</v>
      </c>
      <c r="AO165" s="28"/>
      <c r="AP165" s="69" t="n">
        <v>0.882230545151894</v>
      </c>
      <c r="AQ165" s="40" t="n">
        <v>0.117769454848107</v>
      </c>
      <c r="AR165" s="40" t="n">
        <v>0</v>
      </c>
      <c r="AS165" s="70" t="n">
        <v>0</v>
      </c>
      <c r="AT165" s="7"/>
    </row>
    <row r="166" customFormat="false" ht="12.75" hidden="false" customHeight="false" outlineLevel="0" collapsed="false">
      <c r="A166" s="31" t="s">
        <v>239</v>
      </c>
      <c r="B166" s="2" t="s">
        <v>240</v>
      </c>
      <c r="C166" s="7"/>
      <c r="D166" s="28" t="n">
        <v>384</v>
      </c>
      <c r="E166" s="29" t="n">
        <f aca="false">D166-SUM(G166:Y166)</f>
        <v>0</v>
      </c>
      <c r="F166" s="7"/>
      <c r="G166" s="93" t="n">
        <v>384</v>
      </c>
      <c r="H166" s="28" t="n">
        <v>0</v>
      </c>
      <c r="I166" s="28" t="n">
        <v>0</v>
      </c>
      <c r="J166" s="94" t="n">
        <v>0</v>
      </c>
      <c r="K166" s="28" t="n">
        <v>0</v>
      </c>
      <c r="L166" s="28" t="n">
        <v>0</v>
      </c>
      <c r="M166" s="28" t="n">
        <v>0</v>
      </c>
      <c r="N166" s="28" t="n">
        <v>0</v>
      </c>
      <c r="O166" s="28" t="n">
        <v>0</v>
      </c>
      <c r="P166" s="28" t="n">
        <v>0</v>
      </c>
      <c r="Q166" s="28" t="n">
        <v>0</v>
      </c>
      <c r="R166" s="28" t="n">
        <v>0</v>
      </c>
      <c r="S166" s="28" t="n">
        <v>0</v>
      </c>
      <c r="T166" s="28" t="n">
        <v>0</v>
      </c>
      <c r="U166" s="94" t="n">
        <v>0</v>
      </c>
      <c r="V166" s="28" t="n">
        <v>0</v>
      </c>
      <c r="W166" s="28" t="n">
        <v>0</v>
      </c>
      <c r="X166" s="28" t="n">
        <v>0</v>
      </c>
      <c r="Y166" s="95" t="n">
        <v>0</v>
      </c>
      <c r="Z166" s="7"/>
      <c r="AA166" s="95" t="n">
        <v>384</v>
      </c>
      <c r="AB166" s="7"/>
      <c r="AC166" s="29" t="n">
        <v>0</v>
      </c>
      <c r="AD166" s="29" t="n">
        <v>384</v>
      </c>
      <c r="AE166" s="96" t="n">
        <v>0</v>
      </c>
      <c r="AF166" s="29" t="n">
        <v>0</v>
      </c>
      <c r="AG166" s="97" t="n">
        <v>0</v>
      </c>
      <c r="AH166" s="96" t="n">
        <v>0</v>
      </c>
      <c r="AI166" s="97" t="n">
        <v>0</v>
      </c>
      <c r="AJ166" s="7"/>
      <c r="AK166" s="28" t="n">
        <v>384</v>
      </c>
      <c r="AL166" s="28" t="n">
        <v>0</v>
      </c>
      <c r="AM166" s="28" t="n">
        <v>0</v>
      </c>
      <c r="AN166" s="94" t="n">
        <v>0</v>
      </c>
      <c r="AO166" s="28"/>
      <c r="AP166" s="69" t="n">
        <v>1</v>
      </c>
      <c r="AQ166" s="40" t="n">
        <v>0</v>
      </c>
      <c r="AR166" s="40" t="n">
        <v>0</v>
      </c>
      <c r="AS166" s="70" t="n">
        <v>0</v>
      </c>
      <c r="AT166" s="7"/>
    </row>
    <row r="167" customFormat="false" ht="12.75" hidden="false" customHeight="false" outlineLevel="0" collapsed="false">
      <c r="A167" s="31" t="s">
        <v>241</v>
      </c>
      <c r="B167" s="2" t="s">
        <v>242</v>
      </c>
      <c r="C167" s="7"/>
      <c r="D167" s="28" t="n">
        <v>169</v>
      </c>
      <c r="E167" s="29" t="n">
        <f aca="false">D167-SUM(G167:Y167)</f>
        <v>0</v>
      </c>
      <c r="F167" s="7"/>
      <c r="G167" s="93" t="n">
        <v>159</v>
      </c>
      <c r="H167" s="28" t="n">
        <v>0</v>
      </c>
      <c r="I167" s="28" t="n">
        <v>0</v>
      </c>
      <c r="J167" s="94" t="n">
        <v>0</v>
      </c>
      <c r="K167" s="28" t="n">
        <v>10</v>
      </c>
      <c r="L167" s="28" t="n">
        <v>0</v>
      </c>
      <c r="M167" s="28" t="n">
        <v>0</v>
      </c>
      <c r="N167" s="28" t="n">
        <v>0</v>
      </c>
      <c r="O167" s="28" t="n">
        <v>0</v>
      </c>
      <c r="P167" s="28" t="n">
        <v>0</v>
      </c>
      <c r="Q167" s="28" t="n">
        <v>0</v>
      </c>
      <c r="R167" s="28" t="n">
        <v>0</v>
      </c>
      <c r="S167" s="28" t="n">
        <v>0</v>
      </c>
      <c r="T167" s="28" t="n">
        <v>0</v>
      </c>
      <c r="U167" s="94" t="n">
        <v>0</v>
      </c>
      <c r="V167" s="28" t="n">
        <v>0</v>
      </c>
      <c r="W167" s="28" t="n">
        <v>0</v>
      </c>
      <c r="X167" s="28" t="n">
        <v>0</v>
      </c>
      <c r="Y167" s="95" t="n">
        <v>0</v>
      </c>
      <c r="Z167" s="7"/>
      <c r="AA167" s="95" t="n">
        <v>169</v>
      </c>
      <c r="AB167" s="7"/>
      <c r="AC167" s="29" t="n">
        <v>0</v>
      </c>
      <c r="AD167" s="29" t="n">
        <v>159</v>
      </c>
      <c r="AE167" s="96" t="n">
        <v>0</v>
      </c>
      <c r="AF167" s="29" t="n">
        <v>10</v>
      </c>
      <c r="AG167" s="97" t="n">
        <v>0</v>
      </c>
      <c r="AH167" s="96" t="n">
        <v>0</v>
      </c>
      <c r="AI167" s="97" t="n">
        <v>0</v>
      </c>
      <c r="AJ167" s="7"/>
      <c r="AK167" s="28" t="n">
        <v>159</v>
      </c>
      <c r="AL167" s="28" t="n">
        <v>10</v>
      </c>
      <c r="AM167" s="28" t="n">
        <v>0</v>
      </c>
      <c r="AN167" s="94" t="n">
        <v>0</v>
      </c>
      <c r="AO167" s="28"/>
      <c r="AP167" s="69" t="n">
        <v>0.940828402366864</v>
      </c>
      <c r="AQ167" s="40" t="n">
        <v>0.0591715976331361</v>
      </c>
      <c r="AR167" s="40" t="n">
        <v>0</v>
      </c>
      <c r="AS167" s="70" t="n">
        <v>0</v>
      </c>
      <c r="AT167" s="7"/>
    </row>
    <row r="168" customFormat="false" ht="12.75" hidden="false" customHeight="false" outlineLevel="0" collapsed="false">
      <c r="A168" s="31" t="s">
        <v>243</v>
      </c>
      <c r="B168" s="2" t="s">
        <v>244</v>
      </c>
      <c r="C168" s="7"/>
      <c r="D168" s="28" t="n">
        <v>1052</v>
      </c>
      <c r="E168" s="29" t="n">
        <f aca="false">D168-SUM(G168:Y168)</f>
        <v>0</v>
      </c>
      <c r="F168" s="7"/>
      <c r="G168" s="93" t="n">
        <v>878</v>
      </c>
      <c r="H168" s="28" t="n">
        <v>0</v>
      </c>
      <c r="I168" s="28" t="n">
        <v>73</v>
      </c>
      <c r="J168" s="94" t="n">
        <v>0</v>
      </c>
      <c r="K168" s="28" t="n">
        <v>0</v>
      </c>
      <c r="L168" s="28" t="n">
        <v>0</v>
      </c>
      <c r="M168" s="28" t="n">
        <v>0</v>
      </c>
      <c r="N168" s="28" t="n">
        <v>0</v>
      </c>
      <c r="O168" s="28" t="n">
        <v>0</v>
      </c>
      <c r="P168" s="28" t="n">
        <v>0</v>
      </c>
      <c r="Q168" s="28" t="n">
        <v>0</v>
      </c>
      <c r="R168" s="28" t="n">
        <v>0</v>
      </c>
      <c r="S168" s="28" t="n">
        <v>0</v>
      </c>
      <c r="T168" s="28" t="n">
        <v>0</v>
      </c>
      <c r="U168" s="94" t="n">
        <v>101</v>
      </c>
      <c r="V168" s="28" t="n">
        <v>0</v>
      </c>
      <c r="W168" s="28" t="n">
        <v>0</v>
      </c>
      <c r="X168" s="28" t="n">
        <v>0</v>
      </c>
      <c r="Y168" s="95" t="n">
        <v>0</v>
      </c>
      <c r="Z168" s="7"/>
      <c r="AA168" s="95" t="n">
        <v>1052</v>
      </c>
      <c r="AB168" s="7"/>
      <c r="AC168" s="29" t="n">
        <v>73</v>
      </c>
      <c r="AD168" s="29" t="n">
        <v>878</v>
      </c>
      <c r="AE168" s="96" t="n">
        <v>0</v>
      </c>
      <c r="AF168" s="29" t="n">
        <v>0</v>
      </c>
      <c r="AG168" s="97" t="n">
        <v>101</v>
      </c>
      <c r="AH168" s="96" t="n">
        <v>0</v>
      </c>
      <c r="AI168" s="97" t="n">
        <v>0</v>
      </c>
      <c r="AJ168" s="7"/>
      <c r="AK168" s="28" t="n">
        <v>951</v>
      </c>
      <c r="AL168" s="28" t="n">
        <v>101</v>
      </c>
      <c r="AM168" s="28" t="n">
        <v>0</v>
      </c>
      <c r="AN168" s="94" t="n">
        <v>0</v>
      </c>
      <c r="AO168" s="28"/>
      <c r="AP168" s="69" t="n">
        <v>0.903992395437262</v>
      </c>
      <c r="AQ168" s="40" t="n">
        <v>0.0960076045627376</v>
      </c>
      <c r="AR168" s="40" t="n">
        <v>0</v>
      </c>
      <c r="AS168" s="70" t="n">
        <v>0</v>
      </c>
      <c r="AT168" s="7"/>
    </row>
    <row r="169" customFormat="false" ht="12.75" hidden="false" customHeight="false" outlineLevel="0" collapsed="false">
      <c r="A169" s="31" t="s">
        <v>245</v>
      </c>
      <c r="B169" s="2" t="s">
        <v>246</v>
      </c>
      <c r="C169" s="7"/>
      <c r="D169" s="28" t="n">
        <v>73</v>
      </c>
      <c r="E169" s="29" t="n">
        <f aca="false">D169-SUM(G169:Y169)</f>
        <v>0</v>
      </c>
      <c r="F169" s="7"/>
      <c r="G169" s="93" t="n">
        <v>73</v>
      </c>
      <c r="H169" s="28" t="n">
        <v>0</v>
      </c>
      <c r="I169" s="28" t="n">
        <v>0</v>
      </c>
      <c r="J169" s="94" t="n">
        <v>0</v>
      </c>
      <c r="K169" s="28" t="n">
        <v>0</v>
      </c>
      <c r="L169" s="28" t="n">
        <v>0</v>
      </c>
      <c r="M169" s="28" t="n">
        <v>0</v>
      </c>
      <c r="N169" s="28" t="n">
        <v>0</v>
      </c>
      <c r="O169" s="28" t="n">
        <v>0</v>
      </c>
      <c r="P169" s="28" t="n">
        <v>0</v>
      </c>
      <c r="Q169" s="28" t="n">
        <v>0</v>
      </c>
      <c r="R169" s="28" t="n">
        <v>0</v>
      </c>
      <c r="S169" s="28" t="n">
        <v>0</v>
      </c>
      <c r="T169" s="28" t="n">
        <v>0</v>
      </c>
      <c r="U169" s="94" t="n">
        <v>0</v>
      </c>
      <c r="V169" s="28" t="n">
        <v>0</v>
      </c>
      <c r="W169" s="28" t="n">
        <v>0</v>
      </c>
      <c r="X169" s="28" t="n">
        <v>0</v>
      </c>
      <c r="Y169" s="95" t="n">
        <v>0</v>
      </c>
      <c r="Z169" s="7"/>
      <c r="AA169" s="95" t="n">
        <v>73</v>
      </c>
      <c r="AB169" s="7"/>
      <c r="AC169" s="29" t="n">
        <v>0</v>
      </c>
      <c r="AD169" s="29" t="n">
        <v>73</v>
      </c>
      <c r="AE169" s="96" t="n">
        <v>0</v>
      </c>
      <c r="AF169" s="29" t="n">
        <v>0</v>
      </c>
      <c r="AG169" s="97" t="n">
        <v>0</v>
      </c>
      <c r="AH169" s="96" t="n">
        <v>0</v>
      </c>
      <c r="AI169" s="97" t="n">
        <v>0</v>
      </c>
      <c r="AJ169" s="7"/>
      <c r="AK169" s="28" t="n">
        <v>73</v>
      </c>
      <c r="AL169" s="28" t="n">
        <v>0</v>
      </c>
      <c r="AM169" s="28" t="n">
        <v>0</v>
      </c>
      <c r="AN169" s="94" t="n">
        <v>0</v>
      </c>
      <c r="AO169" s="28"/>
      <c r="AP169" s="69" t="n">
        <v>1</v>
      </c>
      <c r="AQ169" s="40" t="n">
        <v>0</v>
      </c>
      <c r="AR169" s="40" t="n">
        <v>0</v>
      </c>
      <c r="AS169" s="70" t="n">
        <v>0</v>
      </c>
      <c r="AT169" s="7"/>
    </row>
    <row r="170" customFormat="false" ht="12.75" hidden="false" customHeight="false" outlineLevel="0" collapsed="false">
      <c r="A170" s="31" t="s">
        <v>247</v>
      </c>
      <c r="B170" s="2" t="s">
        <v>248</v>
      </c>
      <c r="C170" s="7"/>
      <c r="D170" s="28" t="n">
        <v>5391</v>
      </c>
      <c r="E170" s="29" t="n">
        <f aca="false">D170-SUM(G170:Y170)</f>
        <v>0</v>
      </c>
      <c r="F170" s="7"/>
      <c r="G170" s="93" t="n">
        <v>4419</v>
      </c>
      <c r="H170" s="28" t="n">
        <v>28</v>
      </c>
      <c r="I170" s="28" t="n">
        <v>0</v>
      </c>
      <c r="J170" s="94" t="n">
        <v>0</v>
      </c>
      <c r="K170" s="28" t="n">
        <v>552</v>
      </c>
      <c r="L170" s="28" t="n">
        <v>0</v>
      </c>
      <c r="M170" s="28" t="n">
        <v>0</v>
      </c>
      <c r="N170" s="28" t="n">
        <v>0</v>
      </c>
      <c r="O170" s="28" t="n">
        <v>0</v>
      </c>
      <c r="P170" s="28" t="n">
        <v>0</v>
      </c>
      <c r="Q170" s="28" t="n">
        <v>0</v>
      </c>
      <c r="R170" s="28" t="n">
        <v>41</v>
      </c>
      <c r="S170" s="28" t="n">
        <v>148</v>
      </c>
      <c r="T170" s="28" t="n">
        <v>0</v>
      </c>
      <c r="U170" s="94" t="n">
        <v>203</v>
      </c>
      <c r="V170" s="28" t="n">
        <v>0</v>
      </c>
      <c r="W170" s="28" t="n">
        <v>0</v>
      </c>
      <c r="X170" s="28" t="n">
        <v>0</v>
      </c>
      <c r="Y170" s="95" t="n">
        <v>0</v>
      </c>
      <c r="Z170" s="7"/>
      <c r="AA170" s="95" t="n">
        <v>5391</v>
      </c>
      <c r="AB170" s="7"/>
      <c r="AC170" s="29" t="n">
        <v>28</v>
      </c>
      <c r="AD170" s="29" t="n">
        <v>4419</v>
      </c>
      <c r="AE170" s="96" t="n">
        <v>41</v>
      </c>
      <c r="AF170" s="29" t="n">
        <v>700</v>
      </c>
      <c r="AG170" s="97" t="n">
        <v>203</v>
      </c>
      <c r="AH170" s="96" t="n">
        <v>0</v>
      </c>
      <c r="AI170" s="97" t="n">
        <v>0</v>
      </c>
      <c r="AJ170" s="7"/>
      <c r="AK170" s="28" t="n">
        <v>4447</v>
      </c>
      <c r="AL170" s="28" t="n">
        <v>944</v>
      </c>
      <c r="AM170" s="28" t="n">
        <v>0</v>
      </c>
      <c r="AN170" s="94" t="n">
        <v>0</v>
      </c>
      <c r="AO170" s="28"/>
      <c r="AP170" s="69" t="n">
        <v>0.824893340753107</v>
      </c>
      <c r="AQ170" s="40" t="n">
        <v>0.175106659246893</v>
      </c>
      <c r="AR170" s="40" t="n">
        <v>0</v>
      </c>
      <c r="AS170" s="70" t="n">
        <v>0</v>
      </c>
      <c r="AT170" s="7"/>
    </row>
    <row r="171" customFormat="false" ht="12.75" hidden="false" customHeight="false" outlineLevel="0" collapsed="false">
      <c r="A171" s="31" t="s">
        <v>249</v>
      </c>
      <c r="B171" s="2" t="s">
        <v>250</v>
      </c>
      <c r="C171" s="7"/>
      <c r="D171" s="28" t="n">
        <v>406</v>
      </c>
      <c r="E171" s="29" t="n">
        <f aca="false">D171-SUM(G171:Y171)</f>
        <v>0</v>
      </c>
      <c r="F171" s="7"/>
      <c r="G171" s="93" t="n">
        <v>18</v>
      </c>
      <c r="H171" s="28" t="n">
        <v>353</v>
      </c>
      <c r="I171" s="28" t="n">
        <v>35</v>
      </c>
      <c r="J171" s="94" t="n">
        <v>0</v>
      </c>
      <c r="K171" s="28" t="n">
        <v>0</v>
      </c>
      <c r="L171" s="28" t="n">
        <v>0</v>
      </c>
      <c r="M171" s="28" t="n">
        <v>0</v>
      </c>
      <c r="N171" s="28" t="n">
        <v>0</v>
      </c>
      <c r="O171" s="28" t="n">
        <v>0</v>
      </c>
      <c r="P171" s="28" t="n">
        <v>0</v>
      </c>
      <c r="Q171" s="28" t="n">
        <v>0</v>
      </c>
      <c r="R171" s="28" t="n">
        <v>0</v>
      </c>
      <c r="S171" s="28" t="n">
        <v>0</v>
      </c>
      <c r="T171" s="28" t="n">
        <v>0</v>
      </c>
      <c r="U171" s="94" t="n">
        <v>0</v>
      </c>
      <c r="V171" s="28" t="n">
        <v>0</v>
      </c>
      <c r="W171" s="28" t="n">
        <v>0</v>
      </c>
      <c r="X171" s="28" t="n">
        <v>0</v>
      </c>
      <c r="Y171" s="95" t="n">
        <v>0</v>
      </c>
      <c r="Z171" s="7"/>
      <c r="AA171" s="95" t="n">
        <v>406</v>
      </c>
      <c r="AB171" s="7"/>
      <c r="AC171" s="29" t="n">
        <v>388</v>
      </c>
      <c r="AD171" s="29" t="n">
        <v>18</v>
      </c>
      <c r="AE171" s="96" t="n">
        <v>0</v>
      </c>
      <c r="AF171" s="29" t="n">
        <v>0</v>
      </c>
      <c r="AG171" s="97" t="n">
        <v>0</v>
      </c>
      <c r="AH171" s="96" t="n">
        <v>0</v>
      </c>
      <c r="AI171" s="97" t="n">
        <v>0</v>
      </c>
      <c r="AJ171" s="7"/>
      <c r="AK171" s="28" t="n">
        <v>406</v>
      </c>
      <c r="AL171" s="28" t="n">
        <v>0</v>
      </c>
      <c r="AM171" s="28" t="n">
        <v>0</v>
      </c>
      <c r="AN171" s="94" t="n">
        <v>0</v>
      </c>
      <c r="AO171" s="28"/>
      <c r="AP171" s="69" t="n">
        <v>1</v>
      </c>
      <c r="AQ171" s="40" t="n">
        <v>0</v>
      </c>
      <c r="AR171" s="40" t="n">
        <v>0</v>
      </c>
      <c r="AS171" s="70" t="n">
        <v>0</v>
      </c>
      <c r="AT171" s="7"/>
    </row>
    <row r="172" customFormat="false" ht="12.75" hidden="false" customHeight="false" outlineLevel="0" collapsed="false">
      <c r="A172" s="31" t="s">
        <v>251</v>
      </c>
      <c r="B172" s="2" t="s">
        <v>252</v>
      </c>
      <c r="C172" s="7"/>
      <c r="D172" s="28" t="n">
        <v>4088</v>
      </c>
      <c r="E172" s="29" t="n">
        <f aca="false">D172-SUM(G172:Y172)</f>
        <v>0</v>
      </c>
      <c r="F172" s="7"/>
      <c r="G172" s="93" t="n">
        <v>1163</v>
      </c>
      <c r="H172" s="28" t="n">
        <v>2925</v>
      </c>
      <c r="I172" s="28" t="n">
        <v>0</v>
      </c>
      <c r="J172" s="94" t="n">
        <v>0</v>
      </c>
      <c r="K172" s="28" t="n">
        <v>0</v>
      </c>
      <c r="L172" s="28" t="n">
        <v>0</v>
      </c>
      <c r="M172" s="28" t="n">
        <v>0</v>
      </c>
      <c r="N172" s="28" t="n">
        <v>0</v>
      </c>
      <c r="O172" s="28" t="n">
        <v>0</v>
      </c>
      <c r="P172" s="28" t="n">
        <v>0</v>
      </c>
      <c r="Q172" s="28" t="n">
        <v>0</v>
      </c>
      <c r="R172" s="28" t="n">
        <v>0</v>
      </c>
      <c r="S172" s="28" t="n">
        <v>0</v>
      </c>
      <c r="T172" s="28" t="n">
        <v>0</v>
      </c>
      <c r="U172" s="94" t="n">
        <v>0</v>
      </c>
      <c r="V172" s="28" t="n">
        <v>0</v>
      </c>
      <c r="W172" s="28" t="n">
        <v>0</v>
      </c>
      <c r="X172" s="28" t="n">
        <v>0</v>
      </c>
      <c r="Y172" s="95" t="n">
        <v>0</v>
      </c>
      <c r="Z172" s="7"/>
      <c r="AA172" s="95" t="n">
        <v>4088</v>
      </c>
      <c r="AB172" s="7"/>
      <c r="AC172" s="29" t="n">
        <v>2925</v>
      </c>
      <c r="AD172" s="29" t="n">
        <v>1163</v>
      </c>
      <c r="AE172" s="96" t="n">
        <v>0</v>
      </c>
      <c r="AF172" s="29" t="n">
        <v>0</v>
      </c>
      <c r="AG172" s="97" t="n">
        <v>0</v>
      </c>
      <c r="AH172" s="96" t="n">
        <v>0</v>
      </c>
      <c r="AI172" s="97" t="n">
        <v>0</v>
      </c>
      <c r="AJ172" s="7"/>
      <c r="AK172" s="28" t="n">
        <v>4088</v>
      </c>
      <c r="AL172" s="28" t="n">
        <v>0</v>
      </c>
      <c r="AM172" s="28" t="n">
        <v>0</v>
      </c>
      <c r="AN172" s="94" t="n">
        <v>0</v>
      </c>
      <c r="AO172" s="28"/>
      <c r="AP172" s="69" t="n">
        <v>1</v>
      </c>
      <c r="AQ172" s="40" t="n">
        <v>0</v>
      </c>
      <c r="AR172" s="40" t="n">
        <v>0</v>
      </c>
      <c r="AS172" s="70" t="n">
        <v>0</v>
      </c>
      <c r="AT172" s="7"/>
    </row>
    <row r="173" customFormat="false" ht="12.75" hidden="false" customHeight="false" outlineLevel="0" collapsed="false">
      <c r="A173" s="31" t="s">
        <v>253</v>
      </c>
      <c r="B173" s="2" t="s">
        <v>254</v>
      </c>
      <c r="C173" s="7"/>
      <c r="D173" s="28" t="n">
        <v>2320</v>
      </c>
      <c r="E173" s="29" t="n">
        <f aca="false">D173-SUM(G173:Y173)</f>
        <v>0</v>
      </c>
      <c r="F173" s="7"/>
      <c r="G173" s="93" t="n">
        <v>458</v>
      </c>
      <c r="H173" s="28" t="n">
        <v>1492</v>
      </c>
      <c r="I173" s="28" t="n">
        <v>370</v>
      </c>
      <c r="J173" s="94" t="n">
        <v>0</v>
      </c>
      <c r="K173" s="28" t="n">
        <v>0</v>
      </c>
      <c r="L173" s="28" t="n">
        <v>0</v>
      </c>
      <c r="M173" s="28" t="n">
        <v>0</v>
      </c>
      <c r="N173" s="28" t="n">
        <v>0</v>
      </c>
      <c r="O173" s="28" t="n">
        <v>0</v>
      </c>
      <c r="P173" s="28" t="n">
        <v>0</v>
      </c>
      <c r="Q173" s="28" t="n">
        <v>0</v>
      </c>
      <c r="R173" s="28" t="n">
        <v>0</v>
      </c>
      <c r="S173" s="28" t="n">
        <v>0</v>
      </c>
      <c r="T173" s="28" t="n">
        <v>0</v>
      </c>
      <c r="U173" s="94" t="n">
        <v>0</v>
      </c>
      <c r="V173" s="28" t="n">
        <v>0</v>
      </c>
      <c r="W173" s="28" t="n">
        <v>0</v>
      </c>
      <c r="X173" s="28" t="n">
        <v>0</v>
      </c>
      <c r="Y173" s="95" t="n">
        <v>0</v>
      </c>
      <c r="Z173" s="7"/>
      <c r="AA173" s="95" t="n">
        <v>2320</v>
      </c>
      <c r="AB173" s="7"/>
      <c r="AC173" s="29" t="n">
        <v>1862</v>
      </c>
      <c r="AD173" s="29" t="n">
        <v>458</v>
      </c>
      <c r="AE173" s="96" t="n">
        <v>0</v>
      </c>
      <c r="AF173" s="29" t="n">
        <v>0</v>
      </c>
      <c r="AG173" s="97" t="n">
        <v>0</v>
      </c>
      <c r="AH173" s="96" t="n">
        <v>0</v>
      </c>
      <c r="AI173" s="97" t="n">
        <v>0</v>
      </c>
      <c r="AJ173" s="7"/>
      <c r="AK173" s="28" t="n">
        <v>2320</v>
      </c>
      <c r="AL173" s="28" t="n">
        <v>0</v>
      </c>
      <c r="AM173" s="28" t="n">
        <v>0</v>
      </c>
      <c r="AN173" s="94" t="n">
        <v>0</v>
      </c>
      <c r="AO173" s="28"/>
      <c r="AP173" s="69" t="n">
        <v>1</v>
      </c>
      <c r="AQ173" s="40" t="n">
        <v>0</v>
      </c>
      <c r="AR173" s="40" t="n">
        <v>0</v>
      </c>
      <c r="AS173" s="70" t="n">
        <v>0</v>
      </c>
      <c r="AT173" s="7"/>
    </row>
    <row r="174" customFormat="false" ht="12.75" hidden="false" customHeight="false" outlineLevel="0" collapsed="false">
      <c r="A174" s="31" t="s">
        <v>255</v>
      </c>
      <c r="B174" s="2" t="s">
        <v>256</v>
      </c>
      <c r="C174" s="7"/>
      <c r="D174" s="28" t="n">
        <v>513</v>
      </c>
      <c r="E174" s="29" t="n">
        <f aca="false">D174-SUM(G174:Y174)</f>
        <v>0</v>
      </c>
      <c r="F174" s="7"/>
      <c r="G174" s="93" t="n">
        <v>494</v>
      </c>
      <c r="H174" s="28" t="n">
        <v>0</v>
      </c>
      <c r="I174" s="28" t="n">
        <v>0</v>
      </c>
      <c r="J174" s="94" t="n">
        <v>0</v>
      </c>
      <c r="K174" s="28" t="n">
        <v>19</v>
      </c>
      <c r="L174" s="28" t="n">
        <v>0</v>
      </c>
      <c r="M174" s="28" t="n">
        <v>0</v>
      </c>
      <c r="N174" s="28" t="n">
        <v>0</v>
      </c>
      <c r="O174" s="28" t="n">
        <v>0</v>
      </c>
      <c r="P174" s="28" t="n">
        <v>0</v>
      </c>
      <c r="Q174" s="28" t="n">
        <v>0</v>
      </c>
      <c r="R174" s="28" t="n">
        <v>0</v>
      </c>
      <c r="S174" s="28" t="n">
        <v>0</v>
      </c>
      <c r="T174" s="28" t="n">
        <v>0</v>
      </c>
      <c r="U174" s="94" t="n">
        <v>0</v>
      </c>
      <c r="V174" s="28" t="n">
        <v>0</v>
      </c>
      <c r="W174" s="28" t="n">
        <v>0</v>
      </c>
      <c r="X174" s="28" t="n">
        <v>0</v>
      </c>
      <c r="Y174" s="95" t="n">
        <v>0</v>
      </c>
      <c r="Z174" s="7"/>
      <c r="AA174" s="95" t="n">
        <v>513</v>
      </c>
      <c r="AB174" s="7"/>
      <c r="AC174" s="29" t="n">
        <v>0</v>
      </c>
      <c r="AD174" s="29" t="n">
        <v>494</v>
      </c>
      <c r="AE174" s="96" t="n">
        <v>0</v>
      </c>
      <c r="AF174" s="29" t="n">
        <v>19</v>
      </c>
      <c r="AG174" s="97" t="n">
        <v>0</v>
      </c>
      <c r="AH174" s="96" t="n">
        <v>0</v>
      </c>
      <c r="AI174" s="97" t="n">
        <v>0</v>
      </c>
      <c r="AJ174" s="7"/>
      <c r="AK174" s="28" t="n">
        <v>494</v>
      </c>
      <c r="AL174" s="28" t="n">
        <v>19</v>
      </c>
      <c r="AM174" s="28" t="n">
        <v>0</v>
      </c>
      <c r="AN174" s="94" t="n">
        <v>0</v>
      </c>
      <c r="AO174" s="28"/>
      <c r="AP174" s="69" t="n">
        <v>0.962962962962963</v>
      </c>
      <c r="AQ174" s="40" t="n">
        <v>0.037037037037037</v>
      </c>
      <c r="AR174" s="40" t="n">
        <v>0</v>
      </c>
      <c r="AS174" s="70" t="n">
        <v>0</v>
      </c>
      <c r="AT174" s="7"/>
    </row>
    <row r="175" customFormat="false" ht="12.75" hidden="false" customHeight="false" outlineLevel="0" collapsed="false">
      <c r="A175" s="31" t="s">
        <v>257</v>
      </c>
      <c r="B175" s="2" t="s">
        <v>204</v>
      </c>
      <c r="C175" s="7"/>
      <c r="D175" s="28" t="n">
        <v>5211</v>
      </c>
      <c r="E175" s="29" t="n">
        <f aca="false">D175-SUM(G175:Y175)</f>
        <v>0</v>
      </c>
      <c r="F175" s="7"/>
      <c r="G175" s="93" t="n">
        <v>5211</v>
      </c>
      <c r="H175" s="28" t="n">
        <v>0</v>
      </c>
      <c r="I175" s="28" t="n">
        <v>0</v>
      </c>
      <c r="J175" s="94" t="n">
        <v>0</v>
      </c>
      <c r="K175" s="28" t="n">
        <v>0</v>
      </c>
      <c r="L175" s="28" t="n">
        <v>0</v>
      </c>
      <c r="M175" s="28" t="n">
        <v>0</v>
      </c>
      <c r="N175" s="28" t="n">
        <v>0</v>
      </c>
      <c r="O175" s="28" t="n">
        <v>0</v>
      </c>
      <c r="P175" s="28" t="n">
        <v>0</v>
      </c>
      <c r="Q175" s="28" t="n">
        <v>0</v>
      </c>
      <c r="R175" s="28" t="n">
        <v>0</v>
      </c>
      <c r="S175" s="28" t="n">
        <v>0</v>
      </c>
      <c r="T175" s="28" t="n">
        <v>0</v>
      </c>
      <c r="U175" s="94" t="n">
        <v>0</v>
      </c>
      <c r="V175" s="28" t="n">
        <v>0</v>
      </c>
      <c r="W175" s="28" t="n">
        <v>0</v>
      </c>
      <c r="X175" s="28" t="n">
        <v>0</v>
      </c>
      <c r="Y175" s="95" t="n">
        <v>0</v>
      </c>
      <c r="Z175" s="7"/>
      <c r="AA175" s="95" t="n">
        <v>5211</v>
      </c>
      <c r="AB175" s="7"/>
      <c r="AC175" s="29" t="n">
        <v>0</v>
      </c>
      <c r="AD175" s="29" t="n">
        <v>5211</v>
      </c>
      <c r="AE175" s="96" t="n">
        <v>0</v>
      </c>
      <c r="AF175" s="29" t="n">
        <v>0</v>
      </c>
      <c r="AG175" s="97" t="n">
        <v>0</v>
      </c>
      <c r="AH175" s="96" t="n">
        <v>0</v>
      </c>
      <c r="AI175" s="97" t="n">
        <v>0</v>
      </c>
      <c r="AJ175" s="7"/>
      <c r="AK175" s="28" t="n">
        <v>5211</v>
      </c>
      <c r="AL175" s="28" t="n">
        <v>0</v>
      </c>
      <c r="AM175" s="28" t="n">
        <v>0</v>
      </c>
      <c r="AN175" s="94" t="n">
        <v>0</v>
      </c>
      <c r="AO175" s="28"/>
      <c r="AP175" s="69" t="n">
        <v>1</v>
      </c>
      <c r="AQ175" s="40" t="n">
        <v>0</v>
      </c>
      <c r="AR175" s="40" t="n">
        <v>0</v>
      </c>
      <c r="AS175" s="70" t="n">
        <v>0</v>
      </c>
      <c r="AT175" s="7"/>
    </row>
    <row r="176" customFormat="false" ht="12.75" hidden="false" customHeight="false" outlineLevel="0" collapsed="false">
      <c r="A176" s="31" t="s">
        <v>258</v>
      </c>
      <c r="B176" s="2" t="s">
        <v>259</v>
      </c>
      <c r="C176" s="7"/>
      <c r="D176" s="28" t="n">
        <v>64</v>
      </c>
      <c r="E176" s="29" t="n">
        <f aca="false">D176-SUM(G176:Y176)</f>
        <v>0</v>
      </c>
      <c r="F176" s="7"/>
      <c r="G176" s="93" t="n">
        <v>64</v>
      </c>
      <c r="H176" s="28" t="n">
        <v>0</v>
      </c>
      <c r="I176" s="28" t="n">
        <v>0</v>
      </c>
      <c r="J176" s="94" t="n">
        <v>0</v>
      </c>
      <c r="K176" s="28" t="n">
        <v>0</v>
      </c>
      <c r="L176" s="28" t="n">
        <v>0</v>
      </c>
      <c r="M176" s="28" t="n">
        <v>0</v>
      </c>
      <c r="N176" s="28" t="n">
        <v>0</v>
      </c>
      <c r="O176" s="28" t="n">
        <v>0</v>
      </c>
      <c r="P176" s="28" t="n">
        <v>0</v>
      </c>
      <c r="Q176" s="28" t="n">
        <v>0</v>
      </c>
      <c r="R176" s="28" t="n">
        <v>0</v>
      </c>
      <c r="S176" s="28" t="n">
        <v>0</v>
      </c>
      <c r="T176" s="28" t="n">
        <v>0</v>
      </c>
      <c r="U176" s="94" t="n">
        <v>0</v>
      </c>
      <c r="V176" s="28" t="n">
        <v>0</v>
      </c>
      <c r="W176" s="28" t="n">
        <v>0</v>
      </c>
      <c r="X176" s="28" t="n">
        <v>0</v>
      </c>
      <c r="Y176" s="95" t="n">
        <v>0</v>
      </c>
      <c r="Z176" s="7"/>
      <c r="AA176" s="95" t="n">
        <v>64</v>
      </c>
      <c r="AB176" s="7"/>
      <c r="AC176" s="29" t="n">
        <v>0</v>
      </c>
      <c r="AD176" s="29" t="n">
        <v>64</v>
      </c>
      <c r="AE176" s="96" t="n">
        <v>0</v>
      </c>
      <c r="AF176" s="29" t="n">
        <v>0</v>
      </c>
      <c r="AG176" s="97" t="n">
        <v>0</v>
      </c>
      <c r="AH176" s="96" t="n">
        <v>0</v>
      </c>
      <c r="AI176" s="97" t="n">
        <v>0</v>
      </c>
      <c r="AJ176" s="7"/>
      <c r="AK176" s="28" t="n">
        <v>64</v>
      </c>
      <c r="AL176" s="28" t="n">
        <v>0</v>
      </c>
      <c r="AM176" s="28" t="n">
        <v>0</v>
      </c>
      <c r="AN176" s="94" t="n">
        <v>0</v>
      </c>
      <c r="AO176" s="28"/>
      <c r="AP176" s="69" t="n">
        <v>1</v>
      </c>
      <c r="AQ176" s="40" t="n">
        <v>0</v>
      </c>
      <c r="AR176" s="40" t="n">
        <v>0</v>
      </c>
      <c r="AS176" s="70" t="n">
        <v>0</v>
      </c>
      <c r="AT176" s="7"/>
    </row>
    <row r="177" customFormat="false" ht="12.75" hidden="false" customHeight="false" outlineLevel="0" collapsed="false">
      <c r="A177" s="31" t="s">
        <v>260</v>
      </c>
      <c r="B177" s="2" t="s">
        <v>261</v>
      </c>
      <c r="C177" s="7"/>
      <c r="D177" s="28" t="n">
        <v>7367</v>
      </c>
      <c r="E177" s="29" t="n">
        <f aca="false">D177-SUM(G177:Y177)</f>
        <v>0</v>
      </c>
      <c r="F177" s="7"/>
      <c r="G177" s="93" t="n">
        <v>0</v>
      </c>
      <c r="H177" s="28" t="n">
        <v>7349</v>
      </c>
      <c r="I177" s="28" t="n">
        <v>18</v>
      </c>
      <c r="J177" s="94" t="n">
        <v>0</v>
      </c>
      <c r="K177" s="28" t="n">
        <v>0</v>
      </c>
      <c r="L177" s="28" t="n">
        <v>0</v>
      </c>
      <c r="M177" s="28" t="n">
        <v>0</v>
      </c>
      <c r="N177" s="28" t="n">
        <v>0</v>
      </c>
      <c r="O177" s="28" t="n">
        <v>0</v>
      </c>
      <c r="P177" s="28" t="n">
        <v>0</v>
      </c>
      <c r="Q177" s="28" t="n">
        <v>0</v>
      </c>
      <c r="R177" s="28" t="n">
        <v>0</v>
      </c>
      <c r="S177" s="28" t="n">
        <v>0</v>
      </c>
      <c r="T177" s="28" t="n">
        <v>0</v>
      </c>
      <c r="U177" s="94" t="n">
        <v>0</v>
      </c>
      <c r="V177" s="28" t="n">
        <v>0</v>
      </c>
      <c r="W177" s="28" t="n">
        <v>0</v>
      </c>
      <c r="X177" s="28" t="n">
        <v>0</v>
      </c>
      <c r="Y177" s="95" t="n">
        <v>0</v>
      </c>
      <c r="Z177" s="7"/>
      <c r="AA177" s="95" t="n">
        <v>7367</v>
      </c>
      <c r="AB177" s="7"/>
      <c r="AC177" s="29" t="n">
        <v>7367</v>
      </c>
      <c r="AD177" s="29" t="n">
        <v>0</v>
      </c>
      <c r="AE177" s="96" t="n">
        <v>0</v>
      </c>
      <c r="AF177" s="29" t="n">
        <v>0</v>
      </c>
      <c r="AG177" s="97" t="n">
        <v>0</v>
      </c>
      <c r="AH177" s="96" t="n">
        <v>0</v>
      </c>
      <c r="AI177" s="97" t="n">
        <v>0</v>
      </c>
      <c r="AJ177" s="7"/>
      <c r="AK177" s="28" t="n">
        <v>7367</v>
      </c>
      <c r="AL177" s="28" t="n">
        <v>0</v>
      </c>
      <c r="AM177" s="28" t="n">
        <v>0</v>
      </c>
      <c r="AN177" s="94" t="n">
        <v>0</v>
      </c>
      <c r="AO177" s="28"/>
      <c r="AP177" s="69" t="n">
        <v>1</v>
      </c>
      <c r="AQ177" s="40" t="n">
        <v>0</v>
      </c>
      <c r="AR177" s="40" t="n">
        <v>0</v>
      </c>
      <c r="AS177" s="70" t="n">
        <v>0</v>
      </c>
      <c r="AT177" s="7"/>
    </row>
    <row r="178" customFormat="false" ht="12.75" hidden="false" customHeight="false" outlineLevel="0" collapsed="false">
      <c r="A178" s="31" t="s">
        <v>262</v>
      </c>
      <c r="B178" s="2" t="s">
        <v>263</v>
      </c>
      <c r="C178" s="7"/>
      <c r="D178" s="28" t="n">
        <v>291</v>
      </c>
      <c r="E178" s="29" t="n">
        <f aca="false">D178-SUM(G178:Y178)</f>
        <v>0</v>
      </c>
      <c r="F178" s="7"/>
      <c r="G178" s="93" t="n">
        <v>291</v>
      </c>
      <c r="H178" s="28" t="n">
        <v>0</v>
      </c>
      <c r="I178" s="28" t="n">
        <v>0</v>
      </c>
      <c r="J178" s="94" t="n">
        <v>0</v>
      </c>
      <c r="K178" s="28" t="n">
        <v>0</v>
      </c>
      <c r="L178" s="28" t="n">
        <v>0</v>
      </c>
      <c r="M178" s="28" t="n">
        <v>0</v>
      </c>
      <c r="N178" s="28" t="n">
        <v>0</v>
      </c>
      <c r="O178" s="28" t="n">
        <v>0</v>
      </c>
      <c r="P178" s="28" t="n">
        <v>0</v>
      </c>
      <c r="Q178" s="28" t="n">
        <v>0</v>
      </c>
      <c r="R178" s="28" t="n">
        <v>0</v>
      </c>
      <c r="S178" s="28" t="n">
        <v>0</v>
      </c>
      <c r="T178" s="28" t="n">
        <v>0</v>
      </c>
      <c r="U178" s="94" t="n">
        <v>0</v>
      </c>
      <c r="V178" s="28" t="n">
        <v>0</v>
      </c>
      <c r="W178" s="28" t="n">
        <v>0</v>
      </c>
      <c r="X178" s="28" t="n">
        <v>0</v>
      </c>
      <c r="Y178" s="95" t="n">
        <v>0</v>
      </c>
      <c r="Z178" s="7"/>
      <c r="AA178" s="95" t="n">
        <v>291</v>
      </c>
      <c r="AB178" s="7"/>
      <c r="AC178" s="29" t="n">
        <v>0</v>
      </c>
      <c r="AD178" s="29" t="n">
        <v>291</v>
      </c>
      <c r="AE178" s="96" t="n">
        <v>0</v>
      </c>
      <c r="AF178" s="29" t="n">
        <v>0</v>
      </c>
      <c r="AG178" s="97" t="n">
        <v>0</v>
      </c>
      <c r="AH178" s="96" t="n">
        <v>0</v>
      </c>
      <c r="AI178" s="97" t="n">
        <v>0</v>
      </c>
      <c r="AJ178" s="7"/>
      <c r="AK178" s="28" t="n">
        <v>291</v>
      </c>
      <c r="AL178" s="28" t="n">
        <v>0</v>
      </c>
      <c r="AM178" s="28" t="n">
        <v>0</v>
      </c>
      <c r="AN178" s="94" t="n">
        <v>0</v>
      </c>
      <c r="AO178" s="28"/>
      <c r="AP178" s="69" t="n">
        <v>1</v>
      </c>
      <c r="AQ178" s="40" t="n">
        <v>0</v>
      </c>
      <c r="AR178" s="40" t="n">
        <v>0</v>
      </c>
      <c r="AS178" s="70" t="n">
        <v>0</v>
      </c>
      <c r="AT178" s="7"/>
    </row>
    <row r="179" customFormat="false" ht="12.75" hidden="false" customHeight="false" outlineLevel="0" collapsed="false">
      <c r="A179" s="31" t="s">
        <v>264</v>
      </c>
      <c r="B179" s="2" t="s">
        <v>265</v>
      </c>
      <c r="C179" s="7"/>
      <c r="D179" s="28" t="n">
        <v>186</v>
      </c>
      <c r="E179" s="29" t="n">
        <f aca="false">D179-SUM(G179:Y179)</f>
        <v>0</v>
      </c>
      <c r="F179" s="7"/>
      <c r="G179" s="93" t="n">
        <v>165</v>
      </c>
      <c r="H179" s="28" t="n">
        <v>0</v>
      </c>
      <c r="I179" s="28" t="n">
        <v>0</v>
      </c>
      <c r="J179" s="94" t="n">
        <v>0</v>
      </c>
      <c r="K179" s="28" t="n">
        <v>21</v>
      </c>
      <c r="L179" s="28" t="n">
        <v>0</v>
      </c>
      <c r="M179" s="28" t="n">
        <v>0</v>
      </c>
      <c r="N179" s="28" t="n">
        <v>0</v>
      </c>
      <c r="O179" s="28" t="n">
        <v>0</v>
      </c>
      <c r="P179" s="28" t="n">
        <v>0</v>
      </c>
      <c r="Q179" s="28" t="n">
        <v>0</v>
      </c>
      <c r="R179" s="28" t="n">
        <v>0</v>
      </c>
      <c r="S179" s="28" t="n">
        <v>0</v>
      </c>
      <c r="T179" s="28" t="n">
        <v>0</v>
      </c>
      <c r="U179" s="94" t="n">
        <v>0</v>
      </c>
      <c r="V179" s="28" t="n">
        <v>0</v>
      </c>
      <c r="W179" s="28" t="n">
        <v>0</v>
      </c>
      <c r="X179" s="28" t="n">
        <v>0</v>
      </c>
      <c r="Y179" s="95" t="n">
        <v>0</v>
      </c>
      <c r="Z179" s="7"/>
      <c r="AA179" s="95" t="n">
        <v>186</v>
      </c>
      <c r="AB179" s="7"/>
      <c r="AC179" s="29" t="n">
        <v>0</v>
      </c>
      <c r="AD179" s="29" t="n">
        <v>165</v>
      </c>
      <c r="AE179" s="96" t="n">
        <v>0</v>
      </c>
      <c r="AF179" s="29" t="n">
        <v>21</v>
      </c>
      <c r="AG179" s="97" t="n">
        <v>0</v>
      </c>
      <c r="AH179" s="96" t="n">
        <v>0</v>
      </c>
      <c r="AI179" s="97" t="n">
        <v>0</v>
      </c>
      <c r="AJ179" s="7"/>
      <c r="AK179" s="28" t="n">
        <v>165</v>
      </c>
      <c r="AL179" s="28" t="n">
        <v>21</v>
      </c>
      <c r="AM179" s="28" t="n">
        <v>0</v>
      </c>
      <c r="AN179" s="94" t="n">
        <v>0</v>
      </c>
      <c r="AO179" s="28"/>
      <c r="AP179" s="69" t="n">
        <v>0.887096774193548</v>
      </c>
      <c r="AQ179" s="40" t="n">
        <v>0.112903225806452</v>
      </c>
      <c r="AR179" s="40" t="n">
        <v>0</v>
      </c>
      <c r="AS179" s="70" t="n">
        <v>0</v>
      </c>
      <c r="AT179" s="7"/>
    </row>
    <row r="180" customFormat="false" ht="12.75" hidden="false" customHeight="false" outlineLevel="0" collapsed="false">
      <c r="A180" s="31" t="s">
        <v>266</v>
      </c>
      <c r="B180" s="2" t="s">
        <v>267</v>
      </c>
      <c r="C180" s="7"/>
      <c r="D180" s="28" t="n">
        <v>580</v>
      </c>
      <c r="E180" s="29" t="n">
        <f aca="false">D180-SUM(G180:Y180)</f>
        <v>0</v>
      </c>
      <c r="F180" s="7"/>
      <c r="G180" s="93" t="n">
        <v>580</v>
      </c>
      <c r="H180" s="28" t="n">
        <v>0</v>
      </c>
      <c r="I180" s="28" t="n">
        <v>0</v>
      </c>
      <c r="J180" s="94" t="n">
        <v>0</v>
      </c>
      <c r="K180" s="28" t="n">
        <v>0</v>
      </c>
      <c r="L180" s="28" t="n">
        <v>0</v>
      </c>
      <c r="M180" s="28" t="n">
        <v>0</v>
      </c>
      <c r="N180" s="28" t="n">
        <v>0</v>
      </c>
      <c r="O180" s="28" t="n">
        <v>0</v>
      </c>
      <c r="P180" s="28" t="n">
        <v>0</v>
      </c>
      <c r="Q180" s="28" t="n">
        <v>0</v>
      </c>
      <c r="R180" s="28" t="n">
        <v>0</v>
      </c>
      <c r="S180" s="28" t="n">
        <v>0</v>
      </c>
      <c r="T180" s="28" t="n">
        <v>0</v>
      </c>
      <c r="U180" s="94" t="n">
        <v>0</v>
      </c>
      <c r="V180" s="28" t="n">
        <v>0</v>
      </c>
      <c r="W180" s="28" t="n">
        <v>0</v>
      </c>
      <c r="X180" s="28" t="n">
        <v>0</v>
      </c>
      <c r="Y180" s="95" t="n">
        <v>0</v>
      </c>
      <c r="Z180" s="7"/>
      <c r="AA180" s="95" t="n">
        <v>580</v>
      </c>
      <c r="AB180" s="7"/>
      <c r="AC180" s="29" t="n">
        <v>0</v>
      </c>
      <c r="AD180" s="29" t="n">
        <v>580</v>
      </c>
      <c r="AE180" s="96" t="n">
        <v>0</v>
      </c>
      <c r="AF180" s="29" t="n">
        <v>0</v>
      </c>
      <c r="AG180" s="97" t="n">
        <v>0</v>
      </c>
      <c r="AH180" s="96" t="n">
        <v>0</v>
      </c>
      <c r="AI180" s="97" t="n">
        <v>0</v>
      </c>
      <c r="AJ180" s="7"/>
      <c r="AK180" s="28" t="n">
        <v>580</v>
      </c>
      <c r="AL180" s="28" t="n">
        <v>0</v>
      </c>
      <c r="AM180" s="28" t="n">
        <v>0</v>
      </c>
      <c r="AN180" s="94" t="n">
        <v>0</v>
      </c>
      <c r="AO180" s="28"/>
      <c r="AP180" s="69" t="n">
        <v>1</v>
      </c>
      <c r="AQ180" s="40" t="n">
        <v>0</v>
      </c>
      <c r="AR180" s="40" t="n">
        <v>0</v>
      </c>
      <c r="AS180" s="70" t="n">
        <v>0</v>
      </c>
      <c r="AT180" s="7"/>
    </row>
    <row r="181" customFormat="false" ht="12.75" hidden="false" customHeight="false" outlineLevel="0" collapsed="false">
      <c r="A181" s="31"/>
      <c r="B181" s="36" t="s">
        <v>268</v>
      </c>
      <c r="C181" s="7"/>
      <c r="D181" s="33" t="n">
        <f aca="false">SUM(D155:D180)</f>
        <v>44989</v>
      </c>
      <c r="E181" s="33" t="n">
        <f aca="false">SUM(E155:E180)</f>
        <v>0</v>
      </c>
      <c r="F181" s="7"/>
      <c r="G181" s="34" t="n">
        <f aca="false">SUM(G155:G180)</f>
        <v>21621</v>
      </c>
      <c r="H181" s="33" t="n">
        <f aca="false">SUM(H155:H180)</f>
        <v>19772</v>
      </c>
      <c r="I181" s="33" t="n">
        <f aca="false">SUM(I155:I180)</f>
        <v>1021</v>
      </c>
      <c r="J181" s="35" t="n">
        <f aca="false">SUM(J155:J180)</f>
        <v>0</v>
      </c>
      <c r="K181" s="33" t="n">
        <f aca="false">SUM(K155:K180)</f>
        <v>1774</v>
      </c>
      <c r="L181" s="33" t="n">
        <f aca="false">SUM(L155:L180)</f>
        <v>0</v>
      </c>
      <c r="M181" s="33" t="n">
        <f aca="false">SUM(M155:M180)</f>
        <v>0</v>
      </c>
      <c r="N181" s="33" t="n">
        <f aca="false">SUM(N155:N180)</f>
        <v>0</v>
      </c>
      <c r="O181" s="33" t="n">
        <f aca="false">SUM(O155:O180)</f>
        <v>0</v>
      </c>
      <c r="P181" s="33" t="n">
        <f aca="false">SUM(P155:P180)</f>
        <v>0</v>
      </c>
      <c r="Q181" s="33" t="n">
        <f aca="false">SUM(Q155:Q180)</f>
        <v>0</v>
      </c>
      <c r="R181" s="33" t="n">
        <f aca="false">SUM(R155:R180)</f>
        <v>80</v>
      </c>
      <c r="S181" s="33" t="n">
        <f aca="false">SUM(S155:S180)</f>
        <v>148</v>
      </c>
      <c r="T181" s="33" t="n">
        <f aca="false">SUM(T155:T180)</f>
        <v>0</v>
      </c>
      <c r="U181" s="35" t="n">
        <f aca="false">SUM(U155:U180)</f>
        <v>573</v>
      </c>
      <c r="V181" s="33" t="n">
        <f aca="false">SUM(V155:V180)</f>
        <v>0</v>
      </c>
      <c r="W181" s="33" t="n">
        <f aca="false">SUM(W155:W180)</f>
        <v>0</v>
      </c>
      <c r="X181" s="33" t="n">
        <f aca="false">SUM(X155:X180)</f>
        <v>0</v>
      </c>
      <c r="Y181" s="98" t="n">
        <f aca="false">SUM(Y155:Y180)</f>
        <v>0</v>
      </c>
      <c r="Z181" s="7"/>
      <c r="AA181" s="98" t="n">
        <f aca="false">SUM(AA155:AA180)</f>
        <v>44989</v>
      </c>
      <c r="AB181" s="7"/>
      <c r="AC181" s="33" t="n">
        <f aca="false">SUM(AC155:AC180)</f>
        <v>20793</v>
      </c>
      <c r="AD181" s="33" t="n">
        <f aca="false">SUM(AD155:AD180)</f>
        <v>21621</v>
      </c>
      <c r="AE181" s="34" t="n">
        <f aca="false">SUM(AE155:AE180)</f>
        <v>80</v>
      </c>
      <c r="AF181" s="33" t="n">
        <f aca="false">SUM(AF155:AF180)</f>
        <v>1922</v>
      </c>
      <c r="AG181" s="35" t="n">
        <f aca="false">SUM(AG155:AG180)</f>
        <v>573</v>
      </c>
      <c r="AH181" s="34" t="n">
        <f aca="false">SUM(AH155:AH180)</f>
        <v>0</v>
      </c>
      <c r="AI181" s="35" t="n">
        <f aca="false">SUM(AI155:AI180)</f>
        <v>0</v>
      </c>
      <c r="AJ181" s="7"/>
      <c r="AK181" s="33" t="n">
        <f aca="false">SUM(AK155:AK180)</f>
        <v>42414</v>
      </c>
      <c r="AL181" s="33" t="n">
        <f aca="false">SUM(AL155:AL180)</f>
        <v>2575</v>
      </c>
      <c r="AM181" s="33" t="n">
        <f aca="false">SUM(AM155:AM180)</f>
        <v>0</v>
      </c>
      <c r="AN181" s="35" t="n">
        <f aca="false">SUM(AN155:AN180)</f>
        <v>0</v>
      </c>
      <c r="AO181" s="28"/>
      <c r="AP181" s="69"/>
      <c r="AS181" s="70"/>
      <c r="AT181" s="7"/>
    </row>
    <row r="182" customFormat="false" ht="12.75" hidden="false" customHeight="false" outlineLevel="0" collapsed="false">
      <c r="A182" s="31"/>
      <c r="C182" s="7"/>
      <c r="D182" s="28"/>
      <c r="E182" s="29"/>
      <c r="F182" s="7"/>
      <c r="G182" s="93"/>
      <c r="H182" s="28"/>
      <c r="I182" s="28"/>
      <c r="J182" s="94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94"/>
      <c r="V182" s="28"/>
      <c r="W182" s="28"/>
      <c r="X182" s="28"/>
      <c r="Y182" s="95"/>
      <c r="Z182" s="7"/>
      <c r="AA182" s="95"/>
      <c r="AB182" s="7"/>
      <c r="AC182" s="29"/>
      <c r="AD182" s="29"/>
      <c r="AE182" s="96"/>
      <c r="AF182" s="29"/>
      <c r="AG182" s="97"/>
      <c r="AH182" s="96"/>
      <c r="AI182" s="97"/>
      <c r="AJ182" s="7"/>
      <c r="AK182" s="28"/>
      <c r="AL182" s="28"/>
      <c r="AM182" s="28"/>
      <c r="AN182" s="94"/>
      <c r="AO182" s="28"/>
      <c r="AP182" s="69"/>
      <c r="AS182" s="70"/>
      <c r="AT182" s="7"/>
    </row>
    <row r="183" customFormat="false" ht="12.75" hidden="false" customHeight="false" outlineLevel="0" collapsed="false">
      <c r="A183" s="37" t="s">
        <v>269</v>
      </c>
      <c r="C183" s="7"/>
      <c r="D183" s="28"/>
      <c r="E183" s="29"/>
      <c r="F183" s="7"/>
      <c r="G183" s="93"/>
      <c r="H183" s="28"/>
      <c r="I183" s="28"/>
      <c r="J183" s="94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94"/>
      <c r="V183" s="28"/>
      <c r="W183" s="28"/>
      <c r="X183" s="28"/>
      <c r="Y183" s="95"/>
      <c r="Z183" s="7"/>
      <c r="AA183" s="95"/>
      <c r="AB183" s="7"/>
      <c r="AC183" s="29"/>
      <c r="AD183" s="29"/>
      <c r="AE183" s="96"/>
      <c r="AF183" s="29"/>
      <c r="AG183" s="97"/>
      <c r="AH183" s="96"/>
      <c r="AI183" s="97"/>
      <c r="AJ183" s="7"/>
      <c r="AK183" s="28"/>
      <c r="AL183" s="28"/>
      <c r="AM183" s="28"/>
      <c r="AN183" s="94"/>
      <c r="AO183" s="28"/>
      <c r="AP183" s="69"/>
      <c r="AS183" s="70"/>
      <c r="AT183" s="7"/>
    </row>
    <row r="184" customFormat="false" ht="12.75" hidden="false" customHeight="false" outlineLevel="0" collapsed="false">
      <c r="A184" s="31" t="s">
        <v>270</v>
      </c>
      <c r="B184" s="2" t="s">
        <v>271</v>
      </c>
      <c r="C184" s="7"/>
      <c r="D184" s="28" t="n">
        <v>46590</v>
      </c>
      <c r="E184" s="29" t="n">
        <f aca="false">D184-SUM(G184:Y184)</f>
        <v>13041</v>
      </c>
      <c r="F184" s="7"/>
      <c r="G184" s="93" t="n">
        <v>20102</v>
      </c>
      <c r="H184" s="28" t="n">
        <v>65</v>
      </c>
      <c r="I184" s="28" t="n">
        <v>1099</v>
      </c>
      <c r="J184" s="94" t="n">
        <v>16</v>
      </c>
      <c r="K184" s="28" t="n">
        <v>0</v>
      </c>
      <c r="L184" s="28" t="n">
        <v>0</v>
      </c>
      <c r="M184" s="28" t="n">
        <v>0</v>
      </c>
      <c r="N184" s="28" t="n">
        <v>0</v>
      </c>
      <c r="O184" s="28" t="n">
        <v>0</v>
      </c>
      <c r="P184" s="28" t="n">
        <v>0</v>
      </c>
      <c r="Q184" s="28" t="n">
        <v>0</v>
      </c>
      <c r="R184" s="28" t="n">
        <v>0</v>
      </c>
      <c r="S184" s="28" t="n">
        <v>0</v>
      </c>
      <c r="T184" s="28" t="n">
        <v>0</v>
      </c>
      <c r="U184" s="94" t="n">
        <v>12267</v>
      </c>
      <c r="V184" s="28" t="n">
        <v>0</v>
      </c>
      <c r="W184" s="28" t="n">
        <v>0</v>
      </c>
      <c r="X184" s="28" t="n">
        <v>0</v>
      </c>
      <c r="Y184" s="95" t="n">
        <v>0</v>
      </c>
      <c r="Z184" s="7"/>
      <c r="AA184" s="95" t="n">
        <v>33549</v>
      </c>
      <c r="AB184" s="7"/>
      <c r="AC184" s="29" t="n">
        <v>1164</v>
      </c>
      <c r="AD184" s="29" t="n">
        <v>20118</v>
      </c>
      <c r="AE184" s="96" t="n">
        <v>0</v>
      </c>
      <c r="AF184" s="29" t="n">
        <v>0</v>
      </c>
      <c r="AG184" s="97" t="n">
        <v>12267</v>
      </c>
      <c r="AH184" s="96" t="n">
        <v>0</v>
      </c>
      <c r="AI184" s="97" t="n">
        <v>0</v>
      </c>
      <c r="AJ184" s="7"/>
      <c r="AK184" s="28" t="n">
        <v>21282</v>
      </c>
      <c r="AL184" s="28" t="n">
        <v>12267</v>
      </c>
      <c r="AM184" s="28" t="n">
        <v>0</v>
      </c>
      <c r="AN184" s="94" t="n">
        <v>0</v>
      </c>
      <c r="AO184" s="28"/>
      <c r="AP184" s="69" t="n">
        <v>0.456793303283967</v>
      </c>
      <c r="AQ184" s="40" t="n">
        <v>0.263296844816484</v>
      </c>
      <c r="AR184" s="40" t="n">
        <v>0</v>
      </c>
      <c r="AS184" s="70" t="n">
        <v>0</v>
      </c>
      <c r="AT184" s="7"/>
    </row>
    <row r="185" customFormat="false" ht="12.75" hidden="false" customHeight="false" outlineLevel="0" collapsed="false">
      <c r="A185" s="31" t="s">
        <v>272</v>
      </c>
      <c r="B185" s="2" t="s">
        <v>273</v>
      </c>
      <c r="C185" s="7"/>
      <c r="D185" s="28" t="n">
        <v>269427</v>
      </c>
      <c r="E185" s="29" t="n">
        <f aca="false">D185-SUM(G185:Y185)</f>
        <v>77718</v>
      </c>
      <c r="F185" s="7"/>
      <c r="G185" s="93" t="n">
        <v>116254</v>
      </c>
      <c r="H185" s="28" t="n">
        <v>372</v>
      </c>
      <c r="I185" s="28" t="n">
        <v>6357</v>
      </c>
      <c r="J185" s="94" t="n">
        <v>99</v>
      </c>
      <c r="K185" s="28" t="n">
        <v>0</v>
      </c>
      <c r="L185" s="28" t="n">
        <v>0</v>
      </c>
      <c r="M185" s="28" t="n">
        <v>0</v>
      </c>
      <c r="N185" s="28" t="n">
        <v>0</v>
      </c>
      <c r="O185" s="28" t="n">
        <v>0</v>
      </c>
      <c r="P185" s="28" t="n">
        <v>0</v>
      </c>
      <c r="Q185" s="28" t="n">
        <v>0</v>
      </c>
      <c r="R185" s="28" t="n">
        <v>0</v>
      </c>
      <c r="S185" s="28" t="n">
        <v>0</v>
      </c>
      <c r="T185" s="28" t="n">
        <v>0</v>
      </c>
      <c r="U185" s="94" t="n">
        <v>68627</v>
      </c>
      <c r="V185" s="28" t="n">
        <v>0</v>
      </c>
      <c r="W185" s="28" t="n">
        <v>0</v>
      </c>
      <c r="X185" s="28" t="n">
        <v>0</v>
      </c>
      <c r="Y185" s="95" t="n">
        <v>0</v>
      </c>
      <c r="Z185" s="7"/>
      <c r="AA185" s="95" t="n">
        <v>191709</v>
      </c>
      <c r="AB185" s="7"/>
      <c r="AC185" s="29" t="n">
        <v>6729</v>
      </c>
      <c r="AD185" s="29" t="n">
        <v>116353</v>
      </c>
      <c r="AE185" s="96" t="n">
        <v>0</v>
      </c>
      <c r="AF185" s="29" t="n">
        <v>0</v>
      </c>
      <c r="AG185" s="97" t="n">
        <v>68627</v>
      </c>
      <c r="AH185" s="96" t="n">
        <v>0</v>
      </c>
      <c r="AI185" s="97" t="n">
        <v>0</v>
      </c>
      <c r="AJ185" s="7"/>
      <c r="AK185" s="28" t="n">
        <v>123082</v>
      </c>
      <c r="AL185" s="28" t="n">
        <v>68627</v>
      </c>
      <c r="AM185" s="28" t="n">
        <v>0</v>
      </c>
      <c r="AN185" s="94" t="n">
        <v>0</v>
      </c>
      <c r="AO185" s="28"/>
      <c r="AP185" s="69" t="n">
        <v>0.456828751387203</v>
      </c>
      <c r="AQ185" s="40" t="n">
        <v>0.254714635133079</v>
      </c>
      <c r="AR185" s="40" t="n">
        <v>0</v>
      </c>
      <c r="AS185" s="70" t="n">
        <v>0</v>
      </c>
      <c r="AT185" s="7"/>
    </row>
    <row r="186" customFormat="false" ht="12.75" hidden="false" customHeight="false" outlineLevel="0" collapsed="false">
      <c r="A186" s="31" t="s">
        <v>274</v>
      </c>
      <c r="B186" s="2" t="s">
        <v>275</v>
      </c>
      <c r="C186" s="7"/>
      <c r="D186" s="28" t="n">
        <v>4495</v>
      </c>
      <c r="E186" s="29" t="n">
        <f aca="false">D186-SUM(G186:Y186)</f>
        <v>1261</v>
      </c>
      <c r="F186" s="7"/>
      <c r="G186" s="93" t="n">
        <v>1939</v>
      </c>
      <c r="H186" s="28" t="n">
        <v>6</v>
      </c>
      <c r="I186" s="28" t="n">
        <v>105</v>
      </c>
      <c r="J186" s="94" t="n">
        <v>1</v>
      </c>
      <c r="K186" s="28" t="n">
        <v>0</v>
      </c>
      <c r="L186" s="28" t="n">
        <v>0</v>
      </c>
      <c r="M186" s="28" t="n">
        <v>0</v>
      </c>
      <c r="N186" s="28" t="n">
        <v>0</v>
      </c>
      <c r="O186" s="28" t="n">
        <v>0</v>
      </c>
      <c r="P186" s="28" t="n">
        <v>0</v>
      </c>
      <c r="Q186" s="28" t="n">
        <v>0</v>
      </c>
      <c r="R186" s="28" t="n">
        <v>0</v>
      </c>
      <c r="S186" s="28" t="n">
        <v>0</v>
      </c>
      <c r="T186" s="28" t="n">
        <v>0</v>
      </c>
      <c r="U186" s="94" t="n">
        <v>1183</v>
      </c>
      <c r="V186" s="28" t="n">
        <v>0</v>
      </c>
      <c r="W186" s="28" t="n">
        <v>0</v>
      </c>
      <c r="X186" s="28" t="n">
        <v>0</v>
      </c>
      <c r="Y186" s="95" t="n">
        <v>0</v>
      </c>
      <c r="Z186" s="7"/>
      <c r="AA186" s="95" t="n">
        <v>3234</v>
      </c>
      <c r="AB186" s="7"/>
      <c r="AC186" s="29" t="n">
        <v>111</v>
      </c>
      <c r="AD186" s="29" t="n">
        <v>1940</v>
      </c>
      <c r="AE186" s="96" t="n">
        <v>0</v>
      </c>
      <c r="AF186" s="29" t="n">
        <v>0</v>
      </c>
      <c r="AG186" s="97" t="n">
        <v>1183</v>
      </c>
      <c r="AH186" s="96" t="n">
        <v>0</v>
      </c>
      <c r="AI186" s="97" t="n">
        <v>0</v>
      </c>
      <c r="AJ186" s="7"/>
      <c r="AK186" s="28" t="n">
        <v>2051</v>
      </c>
      <c r="AL186" s="28" t="n">
        <v>1183</v>
      </c>
      <c r="AM186" s="28" t="n">
        <v>0</v>
      </c>
      <c r="AN186" s="94" t="n">
        <v>0</v>
      </c>
      <c r="AO186" s="28"/>
      <c r="AP186" s="69" t="n">
        <v>0.456284760845384</v>
      </c>
      <c r="AQ186" s="40" t="n">
        <v>0.263181312569522</v>
      </c>
      <c r="AR186" s="40" t="n">
        <v>0</v>
      </c>
      <c r="AS186" s="70" t="n">
        <v>0</v>
      </c>
      <c r="AT186" s="7"/>
    </row>
    <row r="187" customFormat="false" ht="12.75" hidden="false" customHeight="false" outlineLevel="0" collapsed="false">
      <c r="A187" s="31" t="s">
        <v>276</v>
      </c>
      <c r="B187" s="2" t="s">
        <v>277</v>
      </c>
      <c r="C187" s="7"/>
      <c r="D187" s="28" t="n">
        <v>5557</v>
      </c>
      <c r="E187" s="29" t="n">
        <f aca="false">D187-SUM(G187:Y187)</f>
        <v>1543</v>
      </c>
      <c r="F187" s="7"/>
      <c r="G187" s="93" t="n">
        <v>2397</v>
      </c>
      <c r="H187" s="28" t="n">
        <v>36</v>
      </c>
      <c r="I187" s="28" t="n">
        <v>131</v>
      </c>
      <c r="J187" s="94" t="n">
        <v>2</v>
      </c>
      <c r="K187" s="28" t="n">
        <v>0</v>
      </c>
      <c r="L187" s="28" t="n">
        <v>0</v>
      </c>
      <c r="M187" s="28" t="n">
        <v>0</v>
      </c>
      <c r="N187" s="28" t="n">
        <v>0</v>
      </c>
      <c r="O187" s="28" t="n">
        <v>0</v>
      </c>
      <c r="P187" s="28" t="n">
        <v>0</v>
      </c>
      <c r="Q187" s="28" t="n">
        <v>0</v>
      </c>
      <c r="R187" s="28" t="n">
        <v>0</v>
      </c>
      <c r="S187" s="28" t="n">
        <v>0</v>
      </c>
      <c r="T187" s="28" t="n">
        <v>0</v>
      </c>
      <c r="U187" s="94" t="n">
        <v>1448</v>
      </c>
      <c r="V187" s="28" t="n">
        <v>0</v>
      </c>
      <c r="W187" s="28" t="n">
        <v>0</v>
      </c>
      <c r="X187" s="28" t="n">
        <v>0</v>
      </c>
      <c r="Y187" s="95" t="n">
        <v>0</v>
      </c>
      <c r="Z187" s="7"/>
      <c r="AA187" s="95" t="n">
        <v>4014</v>
      </c>
      <c r="AB187" s="7"/>
      <c r="AC187" s="29" t="n">
        <v>167</v>
      </c>
      <c r="AD187" s="29" t="n">
        <v>2399</v>
      </c>
      <c r="AE187" s="96" t="n">
        <v>0</v>
      </c>
      <c r="AF187" s="29" t="n">
        <v>0</v>
      </c>
      <c r="AG187" s="97" t="n">
        <v>1448</v>
      </c>
      <c r="AH187" s="96" t="n">
        <v>0</v>
      </c>
      <c r="AI187" s="97" t="n">
        <v>0</v>
      </c>
      <c r="AJ187" s="7"/>
      <c r="AK187" s="28" t="n">
        <v>2566</v>
      </c>
      <c r="AL187" s="28" t="n">
        <v>1448</v>
      </c>
      <c r="AM187" s="28" t="n">
        <v>0</v>
      </c>
      <c r="AN187" s="94" t="n">
        <v>0</v>
      </c>
      <c r="AO187" s="28"/>
      <c r="AP187" s="69" t="n">
        <v>0.461759942414972</v>
      </c>
      <c r="AQ187" s="40" t="n">
        <v>0.260572251214684</v>
      </c>
      <c r="AR187" s="40" t="n">
        <v>0</v>
      </c>
      <c r="AS187" s="70" t="n">
        <v>0</v>
      </c>
      <c r="AT187" s="7"/>
    </row>
    <row r="188" customFormat="false" ht="12.75" hidden="false" customHeight="false" outlineLevel="0" collapsed="false">
      <c r="A188" s="31" t="s">
        <v>278</v>
      </c>
      <c r="B188" s="2" t="s">
        <v>279</v>
      </c>
      <c r="C188" s="7"/>
      <c r="D188" s="28" t="n">
        <v>361</v>
      </c>
      <c r="E188" s="29" t="n">
        <f aca="false">D188-SUM(G188:Y188)</f>
        <v>103</v>
      </c>
      <c r="F188" s="7"/>
      <c r="G188" s="93" t="n">
        <v>154</v>
      </c>
      <c r="H188" s="28" t="n">
        <v>0</v>
      </c>
      <c r="I188" s="28" t="n">
        <v>8</v>
      </c>
      <c r="J188" s="94" t="n">
        <v>0</v>
      </c>
      <c r="K188" s="28" t="n">
        <v>0</v>
      </c>
      <c r="L188" s="28" t="n">
        <v>0</v>
      </c>
      <c r="M188" s="28" t="n">
        <v>0</v>
      </c>
      <c r="N188" s="28" t="n">
        <v>0</v>
      </c>
      <c r="O188" s="28" t="n">
        <v>0</v>
      </c>
      <c r="P188" s="28" t="n">
        <v>0</v>
      </c>
      <c r="Q188" s="28" t="n">
        <v>0</v>
      </c>
      <c r="R188" s="28" t="n">
        <v>0</v>
      </c>
      <c r="S188" s="28" t="n">
        <v>0</v>
      </c>
      <c r="T188" s="28" t="n">
        <v>0</v>
      </c>
      <c r="U188" s="94" t="n">
        <v>96</v>
      </c>
      <c r="V188" s="28" t="n">
        <v>0</v>
      </c>
      <c r="W188" s="28" t="n">
        <v>0</v>
      </c>
      <c r="X188" s="28" t="n">
        <v>0</v>
      </c>
      <c r="Y188" s="95" t="n">
        <v>0</v>
      </c>
      <c r="Z188" s="7"/>
      <c r="AA188" s="95" t="n">
        <v>258</v>
      </c>
      <c r="AB188" s="7"/>
      <c r="AC188" s="29" t="n">
        <v>8</v>
      </c>
      <c r="AD188" s="29" t="n">
        <v>154</v>
      </c>
      <c r="AE188" s="96" t="n">
        <v>0</v>
      </c>
      <c r="AF188" s="29" t="n">
        <v>0</v>
      </c>
      <c r="AG188" s="97" t="n">
        <v>96</v>
      </c>
      <c r="AH188" s="96" t="n">
        <v>0</v>
      </c>
      <c r="AI188" s="97" t="n">
        <v>0</v>
      </c>
      <c r="AJ188" s="7"/>
      <c r="AK188" s="28" t="n">
        <v>162</v>
      </c>
      <c r="AL188" s="28" t="n">
        <v>96</v>
      </c>
      <c r="AM188" s="28" t="n">
        <v>0</v>
      </c>
      <c r="AN188" s="94" t="n">
        <v>0</v>
      </c>
      <c r="AO188" s="28"/>
      <c r="AP188" s="69" t="n">
        <v>0.448753462603878</v>
      </c>
      <c r="AQ188" s="40" t="n">
        <v>0.265927977839335</v>
      </c>
      <c r="AR188" s="40" t="n">
        <v>0</v>
      </c>
      <c r="AS188" s="70" t="n">
        <v>0</v>
      </c>
      <c r="AT188" s="7"/>
    </row>
    <row r="189" customFormat="false" ht="12.75" hidden="false" customHeight="false" outlineLevel="0" collapsed="false">
      <c r="A189" s="31" t="s">
        <v>280</v>
      </c>
      <c r="B189" s="2" t="s">
        <v>281</v>
      </c>
      <c r="C189" s="7"/>
      <c r="D189" s="28" t="n">
        <v>2421</v>
      </c>
      <c r="E189" s="29" t="n">
        <f aca="false">D189-SUM(G189:Y189)</f>
        <v>681</v>
      </c>
      <c r="F189" s="7"/>
      <c r="G189" s="93" t="n">
        <v>1043</v>
      </c>
      <c r="H189" s="28" t="n">
        <v>3</v>
      </c>
      <c r="I189" s="28" t="n">
        <v>56</v>
      </c>
      <c r="J189" s="94" t="n">
        <v>0</v>
      </c>
      <c r="K189" s="28" t="n">
        <v>0</v>
      </c>
      <c r="L189" s="28" t="n">
        <v>0</v>
      </c>
      <c r="M189" s="28" t="n">
        <v>0</v>
      </c>
      <c r="N189" s="28" t="n">
        <v>0</v>
      </c>
      <c r="O189" s="28" t="n">
        <v>0</v>
      </c>
      <c r="P189" s="28" t="n">
        <v>0</v>
      </c>
      <c r="Q189" s="28" t="n">
        <v>0</v>
      </c>
      <c r="R189" s="28" t="n">
        <v>0</v>
      </c>
      <c r="S189" s="28" t="n">
        <v>0</v>
      </c>
      <c r="T189" s="28" t="n">
        <v>0</v>
      </c>
      <c r="U189" s="94" t="n">
        <v>638</v>
      </c>
      <c r="V189" s="28" t="n">
        <v>0</v>
      </c>
      <c r="W189" s="28" t="n">
        <v>0</v>
      </c>
      <c r="X189" s="28" t="n">
        <v>0</v>
      </c>
      <c r="Y189" s="95" t="n">
        <v>0</v>
      </c>
      <c r="Z189" s="7"/>
      <c r="AA189" s="95" t="n">
        <v>1740</v>
      </c>
      <c r="AB189" s="7"/>
      <c r="AC189" s="29" t="n">
        <v>59</v>
      </c>
      <c r="AD189" s="29" t="n">
        <v>1043</v>
      </c>
      <c r="AE189" s="96" t="n">
        <v>0</v>
      </c>
      <c r="AF189" s="29" t="n">
        <v>0</v>
      </c>
      <c r="AG189" s="97" t="n">
        <v>638</v>
      </c>
      <c r="AH189" s="96" t="n">
        <v>0</v>
      </c>
      <c r="AI189" s="97" t="n">
        <v>0</v>
      </c>
      <c r="AJ189" s="7"/>
      <c r="AK189" s="28" t="n">
        <v>1102</v>
      </c>
      <c r="AL189" s="28" t="n">
        <v>638</v>
      </c>
      <c r="AM189" s="28" t="n">
        <v>0</v>
      </c>
      <c r="AN189" s="94" t="n">
        <v>0</v>
      </c>
      <c r="AO189" s="28"/>
      <c r="AP189" s="69" t="n">
        <v>0.45518380834366</v>
      </c>
      <c r="AQ189" s="40" t="n">
        <v>0.263527467988435</v>
      </c>
      <c r="AR189" s="40" t="n">
        <v>0</v>
      </c>
      <c r="AS189" s="70" t="n">
        <v>0</v>
      </c>
      <c r="AT189" s="7"/>
    </row>
    <row r="190" customFormat="false" ht="12.75" hidden="false" customHeight="false" outlineLevel="0" collapsed="false">
      <c r="A190" s="31" t="s">
        <v>282</v>
      </c>
      <c r="B190" s="2" t="s">
        <v>283</v>
      </c>
      <c r="C190" s="7"/>
      <c r="D190" s="28" t="n">
        <v>106368</v>
      </c>
      <c r="E190" s="29" t="n">
        <f aca="false">D190-SUM(G190:Y190)</f>
        <v>28051</v>
      </c>
      <c r="F190" s="7"/>
      <c r="G190" s="93" t="n">
        <v>49357</v>
      </c>
      <c r="H190" s="28" t="n">
        <v>190</v>
      </c>
      <c r="I190" s="28" t="n">
        <v>2361</v>
      </c>
      <c r="J190" s="94" t="n">
        <v>34</v>
      </c>
      <c r="K190" s="28" t="n">
        <v>0</v>
      </c>
      <c r="L190" s="28" t="n">
        <v>0</v>
      </c>
      <c r="M190" s="28" t="n">
        <v>0</v>
      </c>
      <c r="N190" s="28" t="n">
        <v>0</v>
      </c>
      <c r="O190" s="28" t="n">
        <v>0</v>
      </c>
      <c r="P190" s="28" t="n">
        <v>0</v>
      </c>
      <c r="Q190" s="28" t="n">
        <v>0</v>
      </c>
      <c r="R190" s="28" t="n">
        <v>0</v>
      </c>
      <c r="S190" s="28" t="n">
        <v>0</v>
      </c>
      <c r="T190" s="28" t="n">
        <v>0</v>
      </c>
      <c r="U190" s="94" t="n">
        <v>26375</v>
      </c>
      <c r="V190" s="28" t="n">
        <v>0</v>
      </c>
      <c r="W190" s="28" t="n">
        <v>0</v>
      </c>
      <c r="X190" s="28" t="n">
        <v>0</v>
      </c>
      <c r="Y190" s="95" t="n">
        <v>0</v>
      </c>
      <c r="Z190" s="7"/>
      <c r="AA190" s="95" t="n">
        <v>78317</v>
      </c>
      <c r="AB190" s="7"/>
      <c r="AC190" s="29" t="n">
        <v>2551</v>
      </c>
      <c r="AD190" s="29" t="n">
        <v>49391</v>
      </c>
      <c r="AE190" s="96" t="n">
        <v>0</v>
      </c>
      <c r="AF190" s="29" t="n">
        <v>0</v>
      </c>
      <c r="AG190" s="97" t="n">
        <v>26375</v>
      </c>
      <c r="AH190" s="96" t="n">
        <v>0</v>
      </c>
      <c r="AI190" s="97" t="n">
        <v>0</v>
      </c>
      <c r="AJ190" s="7"/>
      <c r="AK190" s="28" t="n">
        <v>51942</v>
      </c>
      <c r="AL190" s="28" t="n">
        <v>26375</v>
      </c>
      <c r="AM190" s="28" t="n">
        <v>0</v>
      </c>
      <c r="AN190" s="94" t="n">
        <v>0</v>
      </c>
      <c r="AO190" s="28"/>
      <c r="AP190" s="69" t="n">
        <v>0.488323555956679</v>
      </c>
      <c r="AQ190" s="40" t="n">
        <v>0.247959912755716</v>
      </c>
      <c r="AR190" s="40" t="n">
        <v>0</v>
      </c>
      <c r="AS190" s="70" t="n">
        <v>0</v>
      </c>
      <c r="AT190" s="7"/>
    </row>
    <row r="191" customFormat="false" ht="12.75" hidden="false" customHeight="false" outlineLevel="0" collapsed="false">
      <c r="A191" s="31" t="s">
        <v>284</v>
      </c>
      <c r="B191" s="2" t="s">
        <v>285</v>
      </c>
      <c r="C191" s="7"/>
      <c r="D191" s="28" t="n">
        <v>25504</v>
      </c>
      <c r="E191" s="29" t="n">
        <f aca="false">D191-SUM(G191:Y191)</f>
        <v>6900</v>
      </c>
      <c r="F191" s="7"/>
      <c r="G191" s="93" t="n">
        <v>163</v>
      </c>
      <c r="H191" s="28" t="n">
        <v>939</v>
      </c>
      <c r="I191" s="28" t="n">
        <v>11004</v>
      </c>
      <c r="J191" s="94" t="n">
        <v>9</v>
      </c>
      <c r="K191" s="28" t="n">
        <v>0</v>
      </c>
      <c r="L191" s="28" t="n">
        <v>0</v>
      </c>
      <c r="M191" s="28" t="n">
        <v>0</v>
      </c>
      <c r="N191" s="28" t="n">
        <v>0</v>
      </c>
      <c r="O191" s="28" t="n">
        <v>0</v>
      </c>
      <c r="P191" s="28" t="n">
        <v>0</v>
      </c>
      <c r="Q191" s="28" t="n">
        <v>0</v>
      </c>
      <c r="R191" s="28" t="n">
        <v>0</v>
      </c>
      <c r="S191" s="28" t="n">
        <v>0</v>
      </c>
      <c r="T191" s="28" t="n">
        <v>0</v>
      </c>
      <c r="U191" s="94" t="n">
        <v>6489</v>
      </c>
      <c r="V191" s="28" t="n">
        <v>0</v>
      </c>
      <c r="W191" s="28" t="n">
        <v>0</v>
      </c>
      <c r="X191" s="28" t="n">
        <v>0</v>
      </c>
      <c r="Y191" s="95" t="n">
        <v>0</v>
      </c>
      <c r="Z191" s="7"/>
      <c r="AA191" s="95" t="n">
        <v>18604</v>
      </c>
      <c r="AB191" s="7"/>
      <c r="AC191" s="29" t="n">
        <v>11943</v>
      </c>
      <c r="AD191" s="29" t="n">
        <v>172</v>
      </c>
      <c r="AE191" s="96" t="n">
        <v>0</v>
      </c>
      <c r="AF191" s="29" t="n">
        <v>0</v>
      </c>
      <c r="AG191" s="97" t="n">
        <v>6489</v>
      </c>
      <c r="AH191" s="96" t="n">
        <v>0</v>
      </c>
      <c r="AI191" s="97" t="n">
        <v>0</v>
      </c>
      <c r="AJ191" s="7"/>
      <c r="AK191" s="28" t="n">
        <v>12115</v>
      </c>
      <c r="AL191" s="28" t="n">
        <v>6489</v>
      </c>
      <c r="AM191" s="28" t="n">
        <v>0</v>
      </c>
      <c r="AN191" s="94" t="n">
        <v>0</v>
      </c>
      <c r="AO191" s="28"/>
      <c r="AP191" s="69" t="n">
        <v>0.475023525721455</v>
      </c>
      <c r="AQ191" s="40" t="n">
        <v>0.254430677540778</v>
      </c>
      <c r="AR191" s="40" t="n">
        <v>0</v>
      </c>
      <c r="AS191" s="70" t="n">
        <v>0</v>
      </c>
      <c r="AT191" s="7"/>
    </row>
    <row r="192" customFormat="false" ht="12.75" hidden="false" customHeight="false" outlineLevel="0" collapsed="false">
      <c r="A192" s="31" t="s">
        <v>286</v>
      </c>
      <c r="B192" s="2" t="s">
        <v>287</v>
      </c>
      <c r="C192" s="7"/>
      <c r="D192" s="28" t="n">
        <v>731</v>
      </c>
      <c r="E192" s="29" t="n">
        <f aca="false">D192-SUM(G192:Y192)</f>
        <v>208</v>
      </c>
      <c r="F192" s="7"/>
      <c r="G192" s="93" t="n">
        <v>314</v>
      </c>
      <c r="H192" s="28" t="n">
        <v>0</v>
      </c>
      <c r="I192" s="28" t="n">
        <v>16</v>
      </c>
      <c r="J192" s="94" t="n">
        <v>0</v>
      </c>
      <c r="K192" s="28" t="n">
        <v>0</v>
      </c>
      <c r="L192" s="28" t="n">
        <v>0</v>
      </c>
      <c r="M192" s="28" t="n">
        <v>0</v>
      </c>
      <c r="N192" s="28" t="n">
        <v>0</v>
      </c>
      <c r="O192" s="28" t="n">
        <v>0</v>
      </c>
      <c r="P192" s="28" t="n">
        <v>0</v>
      </c>
      <c r="Q192" s="28" t="n">
        <v>0</v>
      </c>
      <c r="R192" s="28" t="n">
        <v>0</v>
      </c>
      <c r="S192" s="28" t="n">
        <v>0</v>
      </c>
      <c r="T192" s="28" t="n">
        <v>0</v>
      </c>
      <c r="U192" s="94" t="n">
        <v>193</v>
      </c>
      <c r="V192" s="28" t="n">
        <v>0</v>
      </c>
      <c r="W192" s="28" t="n">
        <v>0</v>
      </c>
      <c r="X192" s="28" t="n">
        <v>0</v>
      </c>
      <c r="Y192" s="95" t="n">
        <v>0</v>
      </c>
      <c r="Z192" s="7"/>
      <c r="AA192" s="95" t="n">
        <v>523</v>
      </c>
      <c r="AB192" s="7"/>
      <c r="AC192" s="29" t="n">
        <v>16</v>
      </c>
      <c r="AD192" s="29" t="n">
        <v>314</v>
      </c>
      <c r="AE192" s="96" t="n">
        <v>0</v>
      </c>
      <c r="AF192" s="29" t="n">
        <v>0</v>
      </c>
      <c r="AG192" s="97" t="n">
        <v>193</v>
      </c>
      <c r="AH192" s="96" t="n">
        <v>0</v>
      </c>
      <c r="AI192" s="97" t="n">
        <v>0</v>
      </c>
      <c r="AJ192" s="7"/>
      <c r="AK192" s="28" t="n">
        <v>330</v>
      </c>
      <c r="AL192" s="28" t="n">
        <v>193</v>
      </c>
      <c r="AM192" s="28" t="n">
        <v>0</v>
      </c>
      <c r="AN192" s="94" t="n">
        <v>0</v>
      </c>
      <c r="AO192" s="28"/>
      <c r="AP192" s="69" t="n">
        <v>0.451436388508892</v>
      </c>
      <c r="AQ192" s="40" t="n">
        <v>0.264021887824897</v>
      </c>
      <c r="AR192" s="40" t="n">
        <v>0</v>
      </c>
      <c r="AS192" s="70" t="n">
        <v>0</v>
      </c>
      <c r="AT192" s="7"/>
    </row>
    <row r="193" customFormat="false" ht="12.75" hidden="false" customHeight="false" outlineLevel="0" collapsed="false">
      <c r="A193" s="31" t="s">
        <v>288</v>
      </c>
      <c r="B193" s="2" t="s">
        <v>289</v>
      </c>
      <c r="C193" s="7"/>
      <c r="D193" s="28" t="n">
        <v>25288</v>
      </c>
      <c r="E193" s="29" t="n">
        <f aca="false">D193-SUM(G193:Y193)</f>
        <v>6911</v>
      </c>
      <c r="F193" s="7"/>
      <c r="G193" s="93" t="n">
        <v>931</v>
      </c>
      <c r="H193" s="28" t="n">
        <v>33</v>
      </c>
      <c r="I193" s="28" t="n">
        <v>10910</v>
      </c>
      <c r="J193" s="94" t="n">
        <v>8</v>
      </c>
      <c r="K193" s="28" t="n">
        <v>0</v>
      </c>
      <c r="L193" s="28" t="n">
        <v>0</v>
      </c>
      <c r="M193" s="28" t="n">
        <v>0</v>
      </c>
      <c r="N193" s="28" t="n">
        <v>0</v>
      </c>
      <c r="O193" s="28" t="n">
        <v>0</v>
      </c>
      <c r="P193" s="28" t="n">
        <v>0</v>
      </c>
      <c r="Q193" s="28" t="n">
        <v>0</v>
      </c>
      <c r="R193" s="28" t="n">
        <v>0</v>
      </c>
      <c r="S193" s="28" t="n">
        <v>0</v>
      </c>
      <c r="T193" s="28" t="n">
        <v>0</v>
      </c>
      <c r="U193" s="94" t="n">
        <v>6495</v>
      </c>
      <c r="V193" s="28" t="n">
        <v>0</v>
      </c>
      <c r="W193" s="28" t="n">
        <v>0</v>
      </c>
      <c r="X193" s="28" t="n">
        <v>0</v>
      </c>
      <c r="Y193" s="95" t="n">
        <v>0</v>
      </c>
      <c r="Z193" s="7"/>
      <c r="AA193" s="95" t="n">
        <v>18377</v>
      </c>
      <c r="AB193" s="7"/>
      <c r="AC193" s="29" t="n">
        <v>10943</v>
      </c>
      <c r="AD193" s="29" t="n">
        <v>939</v>
      </c>
      <c r="AE193" s="96" t="n">
        <v>0</v>
      </c>
      <c r="AF193" s="29" t="n">
        <v>0</v>
      </c>
      <c r="AG193" s="97" t="n">
        <v>6495</v>
      </c>
      <c r="AH193" s="96" t="n">
        <v>0</v>
      </c>
      <c r="AI193" s="97" t="n">
        <v>0</v>
      </c>
      <c r="AJ193" s="7"/>
      <c r="AK193" s="28" t="n">
        <v>11882</v>
      </c>
      <c r="AL193" s="28" t="n">
        <v>6495</v>
      </c>
      <c r="AM193" s="28" t="n">
        <v>0</v>
      </c>
      <c r="AN193" s="94" t="n">
        <v>0</v>
      </c>
      <c r="AO193" s="28"/>
      <c r="AP193" s="69" t="n">
        <v>0.469867130654856</v>
      </c>
      <c r="AQ193" s="40" t="n">
        <v>0.256841189496995</v>
      </c>
      <c r="AR193" s="40" t="n">
        <v>0</v>
      </c>
      <c r="AS193" s="70" t="n">
        <v>0</v>
      </c>
      <c r="AT193" s="7"/>
    </row>
    <row r="194" customFormat="false" ht="12.75" hidden="false" customHeight="false" outlineLevel="0" collapsed="false">
      <c r="A194" s="31" t="s">
        <v>290</v>
      </c>
      <c r="B194" s="2" t="s">
        <v>291</v>
      </c>
      <c r="C194" s="7"/>
      <c r="D194" s="28" t="n">
        <v>139336</v>
      </c>
      <c r="E194" s="29" t="n">
        <f aca="false">D194-SUM(G194:Y194)</f>
        <v>47878</v>
      </c>
      <c r="F194" s="7"/>
      <c r="G194" s="93" t="n">
        <v>60121</v>
      </c>
      <c r="H194" s="28" t="n">
        <v>899</v>
      </c>
      <c r="I194" s="28" t="n">
        <v>0</v>
      </c>
      <c r="J194" s="94" t="n">
        <v>5132</v>
      </c>
      <c r="K194" s="28" t="n">
        <v>6986</v>
      </c>
      <c r="L194" s="28" t="n">
        <v>0</v>
      </c>
      <c r="M194" s="28" t="n">
        <v>0</v>
      </c>
      <c r="N194" s="28" t="n">
        <v>0</v>
      </c>
      <c r="O194" s="28" t="n">
        <v>0</v>
      </c>
      <c r="P194" s="28" t="n">
        <v>0</v>
      </c>
      <c r="Q194" s="28" t="n">
        <v>0</v>
      </c>
      <c r="R194" s="28" t="n">
        <v>0</v>
      </c>
      <c r="S194" s="28" t="n">
        <v>0</v>
      </c>
      <c r="T194" s="28" t="n">
        <v>0</v>
      </c>
      <c r="U194" s="94" t="n">
        <v>18320</v>
      </c>
      <c r="V194" s="28" t="n">
        <v>0</v>
      </c>
      <c r="W194" s="28" t="n">
        <v>0</v>
      </c>
      <c r="X194" s="28" t="n">
        <v>0</v>
      </c>
      <c r="Y194" s="95" t="n">
        <v>0</v>
      </c>
      <c r="Z194" s="7"/>
      <c r="AA194" s="95" t="n">
        <v>91458</v>
      </c>
      <c r="AB194" s="7"/>
      <c r="AC194" s="29" t="n">
        <v>899</v>
      </c>
      <c r="AD194" s="29" t="n">
        <v>65253</v>
      </c>
      <c r="AE194" s="96" t="n">
        <v>0</v>
      </c>
      <c r="AF194" s="29" t="n">
        <v>6986</v>
      </c>
      <c r="AG194" s="97" t="n">
        <v>18320</v>
      </c>
      <c r="AH194" s="96" t="n">
        <v>0</v>
      </c>
      <c r="AI194" s="97" t="n">
        <v>0</v>
      </c>
      <c r="AJ194" s="7"/>
      <c r="AK194" s="28" t="n">
        <v>66152</v>
      </c>
      <c r="AL194" s="28" t="n">
        <v>25306</v>
      </c>
      <c r="AM194" s="28" t="n">
        <v>0</v>
      </c>
      <c r="AN194" s="94" t="n">
        <v>0</v>
      </c>
      <c r="AO194" s="28"/>
      <c r="AP194" s="69" t="n">
        <v>0.474766033185968</v>
      </c>
      <c r="AQ194" s="40" t="n">
        <v>0.181618533616582</v>
      </c>
      <c r="AR194" s="40" t="n">
        <v>0</v>
      </c>
      <c r="AS194" s="70" t="n">
        <v>0</v>
      </c>
      <c r="AT194" s="7"/>
    </row>
    <row r="195" customFormat="false" ht="12.75" hidden="false" customHeight="false" outlineLevel="0" collapsed="false">
      <c r="A195" s="31" t="s">
        <v>292</v>
      </c>
      <c r="B195" s="2" t="s">
        <v>293</v>
      </c>
      <c r="C195" s="7"/>
      <c r="D195" s="28" t="n">
        <v>52949</v>
      </c>
      <c r="E195" s="29" t="n">
        <f aca="false">D195-SUM(G195:Y195)</f>
        <v>30572</v>
      </c>
      <c r="F195" s="7"/>
      <c r="G195" s="93" t="n">
        <v>13409</v>
      </c>
      <c r="H195" s="28" t="n">
        <v>42</v>
      </c>
      <c r="I195" s="28" t="n">
        <v>733</v>
      </c>
      <c r="J195" s="94" t="n">
        <v>11</v>
      </c>
      <c r="K195" s="28" t="n">
        <v>0</v>
      </c>
      <c r="L195" s="28" t="n">
        <v>0</v>
      </c>
      <c r="M195" s="28" t="n">
        <v>0</v>
      </c>
      <c r="N195" s="28" t="n">
        <v>0</v>
      </c>
      <c r="O195" s="28" t="n">
        <v>0</v>
      </c>
      <c r="P195" s="28" t="n">
        <v>0</v>
      </c>
      <c r="Q195" s="28" t="n">
        <v>0</v>
      </c>
      <c r="R195" s="28" t="n">
        <v>0</v>
      </c>
      <c r="S195" s="28" t="n">
        <v>0</v>
      </c>
      <c r="T195" s="28" t="n">
        <v>0</v>
      </c>
      <c r="U195" s="94" t="n">
        <v>8182</v>
      </c>
      <c r="V195" s="28" t="n">
        <v>0</v>
      </c>
      <c r="W195" s="28" t="n">
        <v>0</v>
      </c>
      <c r="X195" s="28" t="n">
        <v>0</v>
      </c>
      <c r="Y195" s="95" t="n">
        <v>0</v>
      </c>
      <c r="Z195" s="7"/>
      <c r="AA195" s="95" t="n">
        <v>22377</v>
      </c>
      <c r="AB195" s="7"/>
      <c r="AC195" s="29" t="n">
        <v>775</v>
      </c>
      <c r="AD195" s="29" t="n">
        <v>13420</v>
      </c>
      <c r="AE195" s="96" t="n">
        <v>0</v>
      </c>
      <c r="AF195" s="29" t="n">
        <v>0</v>
      </c>
      <c r="AG195" s="97" t="n">
        <v>8182</v>
      </c>
      <c r="AH195" s="96" t="n">
        <v>0</v>
      </c>
      <c r="AI195" s="97" t="n">
        <v>0</v>
      </c>
      <c r="AJ195" s="7"/>
      <c r="AK195" s="28" t="n">
        <v>14195</v>
      </c>
      <c r="AL195" s="28" t="n">
        <v>8182</v>
      </c>
      <c r="AM195" s="28" t="n">
        <v>0</v>
      </c>
      <c r="AN195" s="94" t="n">
        <v>0</v>
      </c>
      <c r="AO195" s="28"/>
      <c r="AP195" s="69" t="n">
        <v>0.268088160305199</v>
      </c>
      <c r="AQ195" s="40" t="n">
        <v>0.154526053372113</v>
      </c>
      <c r="AR195" s="40" t="n">
        <v>0</v>
      </c>
      <c r="AS195" s="70" t="n">
        <v>0</v>
      </c>
      <c r="AT195" s="7"/>
    </row>
    <row r="196" customFormat="false" ht="12.75" hidden="false" customHeight="false" outlineLevel="0" collapsed="false">
      <c r="A196" s="31" t="s">
        <v>294</v>
      </c>
      <c r="B196" s="2" t="s">
        <v>295</v>
      </c>
      <c r="C196" s="7"/>
      <c r="D196" s="28" t="n">
        <v>18033</v>
      </c>
      <c r="E196" s="29" t="n">
        <f aca="false">D196-SUM(G196:Y196)</f>
        <v>28</v>
      </c>
      <c r="F196" s="7"/>
      <c r="G196" s="93" t="n">
        <v>493</v>
      </c>
      <c r="H196" s="28" t="n">
        <v>1943</v>
      </c>
      <c r="I196" s="28" t="n">
        <v>15408</v>
      </c>
      <c r="J196" s="94" t="n">
        <v>137</v>
      </c>
      <c r="K196" s="28" t="n">
        <v>0</v>
      </c>
      <c r="L196" s="28" t="n">
        <v>0</v>
      </c>
      <c r="M196" s="28" t="n">
        <v>0</v>
      </c>
      <c r="N196" s="28" t="n">
        <v>0</v>
      </c>
      <c r="O196" s="28" t="n">
        <v>0</v>
      </c>
      <c r="P196" s="28" t="n">
        <v>0</v>
      </c>
      <c r="Q196" s="28" t="n">
        <v>0</v>
      </c>
      <c r="R196" s="28" t="n">
        <v>0</v>
      </c>
      <c r="S196" s="28" t="n">
        <v>0</v>
      </c>
      <c r="T196" s="28" t="n">
        <v>0</v>
      </c>
      <c r="U196" s="94" t="n">
        <v>24</v>
      </c>
      <c r="V196" s="28" t="n">
        <v>0</v>
      </c>
      <c r="W196" s="28" t="n">
        <v>0</v>
      </c>
      <c r="X196" s="28" t="n">
        <v>0</v>
      </c>
      <c r="Y196" s="95" t="n">
        <v>0</v>
      </c>
      <c r="Z196" s="7"/>
      <c r="AA196" s="95" t="n">
        <v>18005</v>
      </c>
      <c r="AB196" s="7"/>
      <c r="AC196" s="29" t="n">
        <v>17351</v>
      </c>
      <c r="AD196" s="29" t="n">
        <v>630</v>
      </c>
      <c r="AE196" s="96" t="n">
        <v>0</v>
      </c>
      <c r="AF196" s="29" t="n">
        <v>0</v>
      </c>
      <c r="AG196" s="97" t="n">
        <v>24</v>
      </c>
      <c r="AH196" s="96" t="n">
        <v>0</v>
      </c>
      <c r="AI196" s="97" t="n">
        <v>0</v>
      </c>
      <c r="AJ196" s="7"/>
      <c r="AK196" s="28" t="n">
        <v>17981</v>
      </c>
      <c r="AL196" s="28" t="n">
        <v>24</v>
      </c>
      <c r="AM196" s="28" t="n">
        <v>0</v>
      </c>
      <c r="AN196" s="94" t="n">
        <v>0</v>
      </c>
      <c r="AO196" s="28"/>
      <c r="AP196" s="69" t="n">
        <v>0.9971163977153</v>
      </c>
      <c r="AQ196" s="40" t="n">
        <v>0.00133089336216936</v>
      </c>
      <c r="AR196" s="40" t="n">
        <v>0</v>
      </c>
      <c r="AS196" s="70" t="n">
        <v>0</v>
      </c>
      <c r="AT196" s="7"/>
    </row>
    <row r="197" customFormat="false" ht="12.75" hidden="false" customHeight="false" outlineLevel="0" collapsed="false">
      <c r="A197" s="31" t="s">
        <v>296</v>
      </c>
      <c r="B197" s="2" t="s">
        <v>297</v>
      </c>
      <c r="C197" s="7"/>
      <c r="D197" s="28" t="n">
        <v>57639</v>
      </c>
      <c r="E197" s="29" t="n">
        <f aca="false">D197-SUM(G197:Y197)</f>
        <v>16154</v>
      </c>
      <c r="F197" s="7"/>
      <c r="G197" s="93" t="n">
        <v>24865</v>
      </c>
      <c r="H197" s="28" t="n">
        <v>77</v>
      </c>
      <c r="I197" s="28" t="n">
        <v>1356</v>
      </c>
      <c r="J197" s="94" t="n">
        <v>19</v>
      </c>
      <c r="K197" s="28" t="n">
        <v>0</v>
      </c>
      <c r="L197" s="28" t="n">
        <v>0</v>
      </c>
      <c r="M197" s="28" t="n">
        <v>0</v>
      </c>
      <c r="N197" s="28" t="n">
        <v>0</v>
      </c>
      <c r="O197" s="28" t="n">
        <v>0</v>
      </c>
      <c r="P197" s="28" t="n">
        <v>0</v>
      </c>
      <c r="Q197" s="28" t="n">
        <v>0</v>
      </c>
      <c r="R197" s="28" t="n">
        <v>0</v>
      </c>
      <c r="S197" s="28" t="n">
        <v>0</v>
      </c>
      <c r="T197" s="28" t="n">
        <v>0</v>
      </c>
      <c r="U197" s="94" t="n">
        <v>15168</v>
      </c>
      <c r="V197" s="28" t="n">
        <v>0</v>
      </c>
      <c r="W197" s="28" t="n">
        <v>0</v>
      </c>
      <c r="X197" s="28" t="n">
        <v>0</v>
      </c>
      <c r="Y197" s="95" t="n">
        <v>0</v>
      </c>
      <c r="Z197" s="7"/>
      <c r="AA197" s="95" t="n">
        <v>41485</v>
      </c>
      <c r="AB197" s="7"/>
      <c r="AC197" s="29" t="n">
        <v>1433</v>
      </c>
      <c r="AD197" s="29" t="n">
        <v>24884</v>
      </c>
      <c r="AE197" s="96" t="n">
        <v>0</v>
      </c>
      <c r="AF197" s="29" t="n">
        <v>0</v>
      </c>
      <c r="AG197" s="97" t="n">
        <v>15168</v>
      </c>
      <c r="AH197" s="96" t="n">
        <v>0</v>
      </c>
      <c r="AI197" s="97" t="n">
        <v>0</v>
      </c>
      <c r="AJ197" s="7"/>
      <c r="AK197" s="28" t="n">
        <v>26317</v>
      </c>
      <c r="AL197" s="28" t="n">
        <v>15168</v>
      </c>
      <c r="AM197" s="28" t="n">
        <v>0</v>
      </c>
      <c r="AN197" s="94" t="n">
        <v>0</v>
      </c>
      <c r="AO197" s="28"/>
      <c r="AP197" s="69" t="n">
        <v>0.456583216225125</v>
      </c>
      <c r="AQ197" s="40" t="n">
        <v>0.263155155363556</v>
      </c>
      <c r="AR197" s="40" t="n">
        <v>0</v>
      </c>
      <c r="AS197" s="70" t="n">
        <v>0</v>
      </c>
      <c r="AT197" s="7"/>
    </row>
    <row r="198" customFormat="false" ht="12.75" hidden="false" customHeight="false" outlineLevel="0" collapsed="false">
      <c r="A198" s="31" t="s">
        <v>298</v>
      </c>
      <c r="B198" s="2" t="s">
        <v>299</v>
      </c>
      <c r="C198" s="7"/>
      <c r="D198" s="28" t="n">
        <v>134365</v>
      </c>
      <c r="E198" s="29" t="n">
        <f aca="false">D198-SUM(G198:Y198)</f>
        <v>14199</v>
      </c>
      <c r="F198" s="7"/>
      <c r="G198" s="93" t="n">
        <v>65993</v>
      </c>
      <c r="H198" s="28" t="n">
        <v>6355</v>
      </c>
      <c r="I198" s="28" t="n">
        <v>6452</v>
      </c>
      <c r="J198" s="94" t="n">
        <v>5485</v>
      </c>
      <c r="K198" s="28" t="n">
        <v>0</v>
      </c>
      <c r="L198" s="28" t="n">
        <v>0</v>
      </c>
      <c r="M198" s="28" t="n">
        <v>0</v>
      </c>
      <c r="N198" s="28" t="n">
        <v>0</v>
      </c>
      <c r="O198" s="28" t="n">
        <v>0</v>
      </c>
      <c r="P198" s="28" t="n">
        <v>0</v>
      </c>
      <c r="Q198" s="28" t="n">
        <v>0</v>
      </c>
      <c r="R198" s="28" t="n">
        <v>0</v>
      </c>
      <c r="S198" s="28" t="n">
        <v>0</v>
      </c>
      <c r="T198" s="28" t="n">
        <v>0</v>
      </c>
      <c r="U198" s="94" t="n">
        <v>35881</v>
      </c>
      <c r="V198" s="28" t="n">
        <v>0</v>
      </c>
      <c r="W198" s="28" t="n">
        <v>0</v>
      </c>
      <c r="X198" s="28" t="n">
        <v>0</v>
      </c>
      <c r="Y198" s="95" t="n">
        <v>0</v>
      </c>
      <c r="Z198" s="7"/>
      <c r="AA198" s="95" t="n">
        <v>120166</v>
      </c>
      <c r="AB198" s="7"/>
      <c r="AC198" s="29" t="n">
        <v>12807</v>
      </c>
      <c r="AD198" s="29" t="n">
        <v>71478</v>
      </c>
      <c r="AE198" s="96" t="n">
        <v>0</v>
      </c>
      <c r="AF198" s="29" t="n">
        <v>0</v>
      </c>
      <c r="AG198" s="97" t="n">
        <v>35881</v>
      </c>
      <c r="AH198" s="96" t="n">
        <v>0</v>
      </c>
      <c r="AI198" s="97" t="n">
        <v>0</v>
      </c>
      <c r="AJ198" s="7"/>
      <c r="AK198" s="28" t="n">
        <v>84285</v>
      </c>
      <c r="AL198" s="28" t="n">
        <v>35881</v>
      </c>
      <c r="AM198" s="28" t="n">
        <v>0</v>
      </c>
      <c r="AN198" s="94" t="n">
        <v>0</v>
      </c>
      <c r="AO198" s="28"/>
      <c r="AP198" s="69" t="n">
        <v>0.627283890894206</v>
      </c>
      <c r="AQ198" s="40" t="n">
        <v>0.2670412681874</v>
      </c>
      <c r="AR198" s="40" t="n">
        <v>0</v>
      </c>
      <c r="AS198" s="70" t="n">
        <v>0</v>
      </c>
      <c r="AT198" s="7"/>
    </row>
    <row r="199" customFormat="false" ht="12.75" hidden="false" customHeight="false" outlineLevel="0" collapsed="false">
      <c r="A199" s="31" t="s">
        <v>300</v>
      </c>
      <c r="B199" s="2" t="s">
        <v>301</v>
      </c>
      <c r="C199" s="7"/>
      <c r="D199" s="28" t="n">
        <v>262891</v>
      </c>
      <c r="E199" s="29" t="n">
        <f aca="false">D199-SUM(G199:Y199)</f>
        <v>0</v>
      </c>
      <c r="F199" s="7"/>
      <c r="G199" s="93" t="n">
        <v>71056</v>
      </c>
      <c r="H199" s="28" t="n">
        <v>8676</v>
      </c>
      <c r="I199" s="28" t="n">
        <v>26457</v>
      </c>
      <c r="J199" s="94" t="n">
        <v>5034</v>
      </c>
      <c r="K199" s="28" t="n">
        <v>16517</v>
      </c>
      <c r="L199" s="28" t="n">
        <v>19609</v>
      </c>
      <c r="M199" s="28" t="n">
        <v>691</v>
      </c>
      <c r="N199" s="28" t="n">
        <v>6483</v>
      </c>
      <c r="O199" s="28" t="n">
        <v>4378</v>
      </c>
      <c r="P199" s="28" t="n">
        <v>5057</v>
      </c>
      <c r="Q199" s="28" t="n">
        <v>6238</v>
      </c>
      <c r="R199" s="28" t="n">
        <v>20166</v>
      </c>
      <c r="S199" s="28" t="n">
        <v>13707</v>
      </c>
      <c r="T199" s="28" t="n">
        <v>4723</v>
      </c>
      <c r="U199" s="94" t="n">
        <v>49449</v>
      </c>
      <c r="V199" s="28" t="n">
        <v>0</v>
      </c>
      <c r="W199" s="28" t="n">
        <v>0</v>
      </c>
      <c r="X199" s="28" t="n">
        <v>0</v>
      </c>
      <c r="Y199" s="95" t="n">
        <v>4650</v>
      </c>
      <c r="Z199" s="7"/>
      <c r="AA199" s="95" t="n">
        <v>262891</v>
      </c>
      <c r="AB199" s="7"/>
      <c r="AC199" s="29" t="n">
        <v>35133</v>
      </c>
      <c r="AD199" s="29" t="n">
        <v>76090</v>
      </c>
      <c r="AE199" s="96" t="n">
        <v>20166</v>
      </c>
      <c r="AF199" s="29" t="n">
        <v>72680</v>
      </c>
      <c r="AG199" s="97" t="n">
        <v>54172</v>
      </c>
      <c r="AH199" s="96" t="n">
        <v>0</v>
      </c>
      <c r="AI199" s="97" t="n">
        <v>4650</v>
      </c>
      <c r="AJ199" s="7"/>
      <c r="AK199" s="28" t="n">
        <v>111223</v>
      </c>
      <c r="AL199" s="28" t="n">
        <v>147018</v>
      </c>
      <c r="AM199" s="28" t="n">
        <v>0</v>
      </c>
      <c r="AN199" s="94" t="n">
        <v>4650</v>
      </c>
      <c r="AO199" s="28"/>
      <c r="AP199" s="69" t="n">
        <v>0.423076484170245</v>
      </c>
      <c r="AQ199" s="40" t="n">
        <v>0.559235576721911</v>
      </c>
      <c r="AR199" s="40" t="n">
        <v>0</v>
      </c>
      <c r="AS199" s="70" t="n">
        <v>0.0176879391078432</v>
      </c>
      <c r="AT199" s="7"/>
    </row>
    <row r="200" customFormat="false" ht="12.75" hidden="false" customHeight="false" outlineLevel="0" collapsed="false">
      <c r="A200" s="31" t="s">
        <v>302</v>
      </c>
      <c r="B200" s="2" t="s">
        <v>303</v>
      </c>
      <c r="C200" s="7"/>
      <c r="D200" s="28" t="n">
        <v>2</v>
      </c>
      <c r="E200" s="29" t="n">
        <f aca="false">D200-SUM(G200:Y200)</f>
        <v>2</v>
      </c>
      <c r="F200" s="7"/>
      <c r="G200" s="93" t="n">
        <v>0</v>
      </c>
      <c r="H200" s="28" t="n">
        <v>0</v>
      </c>
      <c r="I200" s="28" t="n">
        <v>0</v>
      </c>
      <c r="J200" s="94" t="n">
        <v>0</v>
      </c>
      <c r="K200" s="28" t="n">
        <v>0</v>
      </c>
      <c r="L200" s="28" t="n">
        <v>0</v>
      </c>
      <c r="M200" s="28" t="n">
        <v>0</v>
      </c>
      <c r="N200" s="28" t="n">
        <v>0</v>
      </c>
      <c r="O200" s="28" t="n">
        <v>0</v>
      </c>
      <c r="P200" s="28" t="n">
        <v>0</v>
      </c>
      <c r="Q200" s="28" t="n">
        <v>0</v>
      </c>
      <c r="R200" s="28" t="n">
        <v>0</v>
      </c>
      <c r="S200" s="28" t="n">
        <v>0</v>
      </c>
      <c r="T200" s="28" t="n">
        <v>0</v>
      </c>
      <c r="U200" s="94" t="n">
        <v>0</v>
      </c>
      <c r="V200" s="28" t="n">
        <v>0</v>
      </c>
      <c r="W200" s="28" t="n">
        <v>0</v>
      </c>
      <c r="X200" s="28" t="n">
        <v>0</v>
      </c>
      <c r="Y200" s="95" t="n">
        <v>0</v>
      </c>
      <c r="Z200" s="7"/>
      <c r="AA200" s="95" t="n">
        <v>0</v>
      </c>
      <c r="AB200" s="7"/>
      <c r="AC200" s="29" t="n">
        <v>0</v>
      </c>
      <c r="AD200" s="29" t="n">
        <v>0</v>
      </c>
      <c r="AE200" s="96" t="n">
        <v>0</v>
      </c>
      <c r="AF200" s="29" t="n">
        <v>0</v>
      </c>
      <c r="AG200" s="97" t="n">
        <v>0</v>
      </c>
      <c r="AH200" s="96" t="n">
        <v>0</v>
      </c>
      <c r="AI200" s="97" t="n">
        <v>0</v>
      </c>
      <c r="AJ200" s="7"/>
      <c r="AK200" s="28" t="n">
        <v>0</v>
      </c>
      <c r="AL200" s="28" t="n">
        <v>0</v>
      </c>
      <c r="AM200" s="28" t="n">
        <v>0</v>
      </c>
      <c r="AN200" s="94" t="n">
        <v>0</v>
      </c>
      <c r="AO200" s="28"/>
      <c r="AP200" s="69" t="n">
        <v>0</v>
      </c>
      <c r="AQ200" s="40" t="n">
        <v>0</v>
      </c>
      <c r="AR200" s="40" t="n">
        <v>0</v>
      </c>
      <c r="AS200" s="70" t="n">
        <v>0</v>
      </c>
      <c r="AT200" s="7"/>
    </row>
    <row r="201" customFormat="false" ht="12.75" hidden="false" customHeight="false" outlineLevel="0" collapsed="false">
      <c r="A201" s="31" t="s">
        <v>304</v>
      </c>
      <c r="B201" s="2" t="s">
        <v>305</v>
      </c>
      <c r="C201" s="7"/>
      <c r="D201" s="28" t="n">
        <v>167701</v>
      </c>
      <c r="E201" s="29" t="n">
        <f aca="false">D201-SUM(G201:Y201)</f>
        <v>40278</v>
      </c>
      <c r="F201" s="7"/>
      <c r="G201" s="93" t="n">
        <v>72357</v>
      </c>
      <c r="H201" s="28" t="n">
        <v>1068</v>
      </c>
      <c r="I201" s="28" t="n">
        <v>3952</v>
      </c>
      <c r="J201" s="94" t="n">
        <v>169</v>
      </c>
      <c r="K201" s="28" t="n">
        <v>0</v>
      </c>
      <c r="L201" s="28" t="n">
        <v>0</v>
      </c>
      <c r="M201" s="28" t="n">
        <v>0</v>
      </c>
      <c r="N201" s="28" t="n">
        <v>0</v>
      </c>
      <c r="O201" s="28" t="n">
        <v>0</v>
      </c>
      <c r="P201" s="28" t="n">
        <v>0</v>
      </c>
      <c r="Q201" s="28" t="n">
        <v>0</v>
      </c>
      <c r="R201" s="28" t="n">
        <v>0</v>
      </c>
      <c r="S201" s="28" t="n">
        <v>0</v>
      </c>
      <c r="T201" s="28" t="n">
        <v>0</v>
      </c>
      <c r="U201" s="94" t="n">
        <v>49877</v>
      </c>
      <c r="V201" s="28" t="n">
        <v>0</v>
      </c>
      <c r="W201" s="28" t="n">
        <v>0</v>
      </c>
      <c r="X201" s="28" t="n">
        <v>0</v>
      </c>
      <c r="Y201" s="95" t="n">
        <v>0</v>
      </c>
      <c r="Z201" s="7"/>
      <c r="AA201" s="95" t="n">
        <v>127423</v>
      </c>
      <c r="AB201" s="7"/>
      <c r="AC201" s="29" t="n">
        <v>5020</v>
      </c>
      <c r="AD201" s="29" t="n">
        <v>72526</v>
      </c>
      <c r="AE201" s="96" t="n">
        <v>0</v>
      </c>
      <c r="AF201" s="29" t="n">
        <v>0</v>
      </c>
      <c r="AG201" s="97" t="n">
        <v>49877</v>
      </c>
      <c r="AH201" s="96" t="n">
        <v>0</v>
      </c>
      <c r="AI201" s="97" t="n">
        <v>0</v>
      </c>
      <c r="AJ201" s="7"/>
      <c r="AK201" s="28" t="n">
        <v>77546</v>
      </c>
      <c r="AL201" s="28" t="n">
        <v>49877</v>
      </c>
      <c r="AM201" s="28" t="n">
        <v>0</v>
      </c>
      <c r="AN201" s="94" t="n">
        <v>0</v>
      </c>
      <c r="AO201" s="28"/>
      <c r="AP201" s="69" t="n">
        <v>0.462406306462096</v>
      </c>
      <c r="AQ201" s="40" t="n">
        <v>0.297416234846542</v>
      </c>
      <c r="AR201" s="40" t="n">
        <v>0</v>
      </c>
      <c r="AS201" s="70" t="n">
        <v>0</v>
      </c>
      <c r="AT201" s="7"/>
    </row>
    <row r="202" customFormat="false" ht="12.75" hidden="false" customHeight="false" outlineLevel="0" collapsed="false">
      <c r="A202" s="31" t="s">
        <v>306</v>
      </c>
      <c r="B202" s="2" t="s">
        <v>154</v>
      </c>
      <c r="C202" s="7"/>
      <c r="D202" s="28" t="n">
        <v>584011</v>
      </c>
      <c r="E202" s="29" t="n">
        <f aca="false">D202-SUM(G202:Y202)</f>
        <v>164894</v>
      </c>
      <c r="F202" s="7"/>
      <c r="G202" s="93" t="n">
        <v>252434</v>
      </c>
      <c r="H202" s="28" t="n">
        <v>813</v>
      </c>
      <c r="I202" s="28" t="n">
        <v>13757</v>
      </c>
      <c r="J202" s="94" t="n">
        <v>213</v>
      </c>
      <c r="K202" s="28" t="n">
        <v>0</v>
      </c>
      <c r="L202" s="28" t="n">
        <v>0</v>
      </c>
      <c r="M202" s="28" t="n">
        <v>0</v>
      </c>
      <c r="N202" s="28" t="n">
        <v>0</v>
      </c>
      <c r="O202" s="28" t="n">
        <v>0</v>
      </c>
      <c r="P202" s="28" t="n">
        <v>0</v>
      </c>
      <c r="Q202" s="28" t="n">
        <v>0</v>
      </c>
      <c r="R202" s="28" t="n">
        <v>0</v>
      </c>
      <c r="S202" s="28" t="n">
        <v>0</v>
      </c>
      <c r="T202" s="28" t="n">
        <v>0</v>
      </c>
      <c r="U202" s="94" t="n">
        <v>151900</v>
      </c>
      <c r="V202" s="28" t="n">
        <v>0</v>
      </c>
      <c r="W202" s="28" t="n">
        <v>0</v>
      </c>
      <c r="X202" s="28" t="n">
        <v>0</v>
      </c>
      <c r="Y202" s="95" t="n">
        <v>0</v>
      </c>
      <c r="Z202" s="7"/>
      <c r="AA202" s="95" t="n">
        <v>419117</v>
      </c>
      <c r="AB202" s="7"/>
      <c r="AC202" s="29" t="n">
        <v>14570</v>
      </c>
      <c r="AD202" s="29" t="n">
        <v>252647</v>
      </c>
      <c r="AE202" s="96" t="n">
        <v>0</v>
      </c>
      <c r="AF202" s="29" t="n">
        <v>0</v>
      </c>
      <c r="AG202" s="97" t="n">
        <v>151900</v>
      </c>
      <c r="AH202" s="96" t="n">
        <v>0</v>
      </c>
      <c r="AI202" s="97" t="n">
        <v>0</v>
      </c>
      <c r="AJ202" s="7"/>
      <c r="AK202" s="28" t="n">
        <v>267217</v>
      </c>
      <c r="AL202" s="28" t="n">
        <v>151900</v>
      </c>
      <c r="AM202" s="28" t="n">
        <v>0</v>
      </c>
      <c r="AN202" s="94" t="n">
        <v>0</v>
      </c>
      <c r="AO202" s="28"/>
      <c r="AP202" s="69" t="n">
        <v>0.457554737838842</v>
      </c>
      <c r="AQ202" s="40" t="n">
        <v>0.260097840622865</v>
      </c>
      <c r="AR202" s="40" t="n">
        <v>0</v>
      </c>
      <c r="AS202" s="70" t="n">
        <v>0</v>
      </c>
      <c r="AT202" s="7"/>
    </row>
    <row r="203" customFormat="false" ht="12.75" hidden="false" customHeight="false" outlineLevel="0" collapsed="false">
      <c r="A203" s="31"/>
      <c r="B203" s="36" t="s">
        <v>268</v>
      </c>
      <c r="C203" s="7"/>
      <c r="D203" s="33" t="n">
        <f aca="false">SUM(D184:D202)</f>
        <v>1903669</v>
      </c>
      <c r="E203" s="33" t="n">
        <f aca="false">SUM(E184:E202)</f>
        <v>450422</v>
      </c>
      <c r="F203" s="7"/>
      <c r="G203" s="34" t="n">
        <f aca="false">SUM(G184:G202)</f>
        <v>753382</v>
      </c>
      <c r="H203" s="33" t="n">
        <f aca="false">SUM(H184:H202)</f>
        <v>21517</v>
      </c>
      <c r="I203" s="33" t="n">
        <f aca="false">SUM(I184:I202)</f>
        <v>100162</v>
      </c>
      <c r="J203" s="35" t="n">
        <f aca="false">SUM(J184:J202)</f>
        <v>16369</v>
      </c>
      <c r="K203" s="33" t="n">
        <f aca="false">SUM(K184:K202)</f>
        <v>23503</v>
      </c>
      <c r="L203" s="33" t="n">
        <f aca="false">SUM(L184:L202)</f>
        <v>19609</v>
      </c>
      <c r="M203" s="33" t="n">
        <f aca="false">SUM(M184:M202)</f>
        <v>691</v>
      </c>
      <c r="N203" s="33" t="n">
        <f aca="false">SUM(N184:N202)</f>
        <v>6483</v>
      </c>
      <c r="O203" s="33" t="n">
        <f aca="false">SUM(O184:O202)</f>
        <v>4378</v>
      </c>
      <c r="P203" s="33" t="n">
        <f aca="false">SUM(P184:P202)</f>
        <v>5057</v>
      </c>
      <c r="Q203" s="33" t="n">
        <f aca="false">SUM(Q184:Q202)</f>
        <v>6238</v>
      </c>
      <c r="R203" s="33" t="n">
        <f aca="false">SUM(R184:R202)</f>
        <v>20166</v>
      </c>
      <c r="S203" s="33" t="n">
        <f aca="false">SUM(S184:S202)</f>
        <v>13707</v>
      </c>
      <c r="T203" s="33" t="n">
        <f aca="false">SUM(T184:T202)</f>
        <v>4723</v>
      </c>
      <c r="U203" s="35" t="n">
        <f aca="false">SUM(U184:U202)</f>
        <v>452612</v>
      </c>
      <c r="V203" s="33" t="n">
        <f aca="false">SUM(V184:V202)</f>
        <v>0</v>
      </c>
      <c r="W203" s="33" t="n">
        <f aca="false">SUM(W184:W202)</f>
        <v>0</v>
      </c>
      <c r="X203" s="33" t="n">
        <f aca="false">SUM(X184:X202)</f>
        <v>0</v>
      </c>
      <c r="Y203" s="98" t="n">
        <f aca="false">SUM(Y184:Y202)</f>
        <v>4650</v>
      </c>
      <c r="Z203" s="7"/>
      <c r="AA203" s="98" t="n">
        <f aca="false">SUM(AA184:AA202)</f>
        <v>1453247</v>
      </c>
      <c r="AB203" s="7"/>
      <c r="AC203" s="33" t="n">
        <f aca="false">SUM(AC184:AC202)</f>
        <v>121679</v>
      </c>
      <c r="AD203" s="33" t="n">
        <f aca="false">SUM(AD184:AD202)</f>
        <v>769751</v>
      </c>
      <c r="AE203" s="34" t="n">
        <f aca="false">SUM(AE184:AE202)</f>
        <v>20166</v>
      </c>
      <c r="AF203" s="33" t="n">
        <f aca="false">SUM(AF184:AF202)</f>
        <v>79666</v>
      </c>
      <c r="AG203" s="35" t="n">
        <f aca="false">SUM(AG184:AG202)</f>
        <v>457335</v>
      </c>
      <c r="AH203" s="34" t="n">
        <f aca="false">SUM(AH184:AH202)</f>
        <v>0</v>
      </c>
      <c r="AI203" s="35" t="n">
        <f aca="false">SUM(AI184:AI202)</f>
        <v>4650</v>
      </c>
      <c r="AJ203" s="7"/>
      <c r="AK203" s="33" t="n">
        <f aca="false">SUM(AK184:AK202)</f>
        <v>891430</v>
      </c>
      <c r="AL203" s="33" t="n">
        <f aca="false">SUM(AL184:AL202)</f>
        <v>557167</v>
      </c>
      <c r="AM203" s="33" t="n">
        <f aca="false">SUM(AM184:AM202)</f>
        <v>0</v>
      </c>
      <c r="AN203" s="35" t="n">
        <f aca="false">SUM(AN184:AN202)</f>
        <v>4650</v>
      </c>
      <c r="AO203" s="28"/>
      <c r="AP203" s="69"/>
      <c r="AS203" s="70"/>
      <c r="AT203" s="7"/>
    </row>
    <row r="204" customFormat="false" ht="12.75" hidden="false" customHeight="false" outlineLevel="0" collapsed="false">
      <c r="A204" s="31"/>
      <c r="C204" s="7"/>
      <c r="D204" s="28"/>
      <c r="E204" s="29"/>
      <c r="F204" s="7"/>
      <c r="G204" s="93"/>
      <c r="H204" s="28"/>
      <c r="I204" s="28"/>
      <c r="J204" s="94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94"/>
      <c r="V204" s="28"/>
      <c r="W204" s="28"/>
      <c r="X204" s="28"/>
      <c r="Y204" s="95"/>
      <c r="Z204" s="7"/>
      <c r="AA204" s="95"/>
      <c r="AB204" s="7"/>
      <c r="AC204" s="29"/>
      <c r="AD204" s="29"/>
      <c r="AE204" s="96"/>
      <c r="AF204" s="29"/>
      <c r="AG204" s="97"/>
      <c r="AH204" s="96"/>
      <c r="AI204" s="97"/>
      <c r="AJ204" s="7"/>
      <c r="AK204" s="28"/>
      <c r="AL204" s="28"/>
      <c r="AM204" s="28"/>
      <c r="AN204" s="94"/>
      <c r="AO204" s="28"/>
      <c r="AP204" s="69"/>
      <c r="AS204" s="70"/>
      <c r="AT204" s="7"/>
    </row>
    <row r="205" customFormat="false" ht="12.75" hidden="false" customHeight="false" outlineLevel="0" collapsed="false">
      <c r="A205" s="31"/>
      <c r="B205" s="32" t="s">
        <v>307</v>
      </c>
      <c r="C205" s="7"/>
      <c r="D205" s="28" t="n">
        <f aca="false">D21+D125+D152</f>
        <v>4313084</v>
      </c>
      <c r="E205" s="28" t="n">
        <f aca="false">E21+E125+E152</f>
        <v>411214</v>
      </c>
      <c r="F205" s="7"/>
      <c r="G205" s="93" t="n">
        <v>1722730</v>
      </c>
      <c r="H205" s="28" t="n">
        <v>87556</v>
      </c>
      <c r="I205" s="28" t="n">
        <v>470676</v>
      </c>
      <c r="J205" s="94" t="n">
        <v>0</v>
      </c>
      <c r="K205" s="28" t="n">
        <v>670305</v>
      </c>
      <c r="L205" s="28" t="n">
        <v>358880</v>
      </c>
      <c r="M205" s="28" t="n">
        <v>226</v>
      </c>
      <c r="N205" s="28" t="n">
        <v>0</v>
      </c>
      <c r="O205" s="28" t="n">
        <v>0</v>
      </c>
      <c r="P205" s="28" t="n">
        <v>26242</v>
      </c>
      <c r="Q205" s="28" t="n">
        <v>11418</v>
      </c>
      <c r="R205" s="28" t="n">
        <v>17388</v>
      </c>
      <c r="S205" s="28" t="n">
        <v>173640</v>
      </c>
      <c r="T205" s="28" t="n">
        <v>0</v>
      </c>
      <c r="U205" s="94" t="n">
        <v>776652</v>
      </c>
      <c r="V205" s="28" t="n">
        <v>0</v>
      </c>
      <c r="W205" s="28" t="n">
        <v>0</v>
      </c>
      <c r="X205" s="28" t="n">
        <v>0</v>
      </c>
      <c r="Y205" s="95" t="n">
        <v>0</v>
      </c>
      <c r="Z205" s="7"/>
      <c r="AA205" s="95" t="n">
        <v>4315713</v>
      </c>
      <c r="AB205" s="7"/>
      <c r="AC205" s="29" t="n">
        <v>558232</v>
      </c>
      <c r="AD205" s="29" t="n">
        <v>1722730</v>
      </c>
      <c r="AE205" s="96" t="n">
        <v>17388</v>
      </c>
      <c r="AF205" s="29" t="n">
        <v>1240711</v>
      </c>
      <c r="AG205" s="97" t="n">
        <v>776652</v>
      </c>
      <c r="AH205" s="96" t="n">
        <v>0</v>
      </c>
      <c r="AI205" s="97" t="n">
        <v>0</v>
      </c>
      <c r="AJ205" s="7"/>
      <c r="AK205" s="28" t="n">
        <v>2280962</v>
      </c>
      <c r="AL205" s="28" t="n">
        <v>2034751</v>
      </c>
      <c r="AM205" s="28" t="n">
        <v>0</v>
      </c>
      <c r="AN205" s="94" t="n">
        <v>0</v>
      </c>
      <c r="AO205" s="28"/>
      <c r="AP205" s="69"/>
      <c r="AS205" s="70"/>
      <c r="AT205" s="7"/>
    </row>
    <row r="206" customFormat="false" ht="12.75" hidden="false" customHeight="false" outlineLevel="0" collapsed="false">
      <c r="A206" s="31"/>
      <c r="B206" s="32" t="s">
        <v>308</v>
      </c>
      <c r="C206" s="7"/>
      <c r="D206" s="28" t="n">
        <f aca="false">D181+D203</f>
        <v>1948658</v>
      </c>
      <c r="E206" s="28" t="n">
        <f aca="false">E181+E203</f>
        <v>450422</v>
      </c>
      <c r="F206" s="7"/>
      <c r="G206" s="93" t="n">
        <v>446681</v>
      </c>
      <c r="H206" s="28" t="n">
        <v>15750</v>
      </c>
      <c r="I206" s="28" t="n">
        <v>36256</v>
      </c>
      <c r="J206" s="94" t="n">
        <v>2250</v>
      </c>
      <c r="K206" s="28" t="n">
        <v>11859</v>
      </c>
      <c r="L206" s="28" t="n">
        <v>2430</v>
      </c>
      <c r="M206" s="28" t="n">
        <v>86</v>
      </c>
      <c r="N206" s="28" t="n">
        <v>803</v>
      </c>
      <c r="O206" s="28" t="n">
        <v>542</v>
      </c>
      <c r="P206" s="28" t="n">
        <v>627</v>
      </c>
      <c r="Q206" s="28" t="n">
        <v>773</v>
      </c>
      <c r="R206" s="28" t="n">
        <v>2548</v>
      </c>
      <c r="S206" s="28" t="n">
        <v>1780</v>
      </c>
      <c r="T206" s="28" t="n">
        <v>585</v>
      </c>
      <c r="U206" s="94" t="n">
        <v>264127</v>
      </c>
      <c r="V206" s="28" t="n">
        <v>0</v>
      </c>
      <c r="W206" s="28" t="n">
        <v>0</v>
      </c>
      <c r="X206" s="28" t="n">
        <v>0</v>
      </c>
      <c r="Y206" s="95" t="n">
        <v>942</v>
      </c>
      <c r="Z206" s="7"/>
      <c r="AA206" s="95" t="n">
        <v>788039</v>
      </c>
      <c r="AB206" s="7"/>
      <c r="AC206" s="29" t="n">
        <v>52006</v>
      </c>
      <c r="AD206" s="29" t="n">
        <v>448931</v>
      </c>
      <c r="AE206" s="96" t="n">
        <v>2548</v>
      </c>
      <c r="AF206" s="29" t="n">
        <v>18900</v>
      </c>
      <c r="AG206" s="97" t="n">
        <v>264712</v>
      </c>
      <c r="AH206" s="96" t="n">
        <v>0</v>
      </c>
      <c r="AI206" s="97" t="n">
        <v>942</v>
      </c>
      <c r="AJ206" s="7"/>
      <c r="AK206" s="28" t="n">
        <v>500937</v>
      </c>
      <c r="AL206" s="28" t="n">
        <v>286160</v>
      </c>
      <c r="AM206" s="28" t="n">
        <v>0</v>
      </c>
      <c r="AN206" s="94" t="n">
        <v>942</v>
      </c>
      <c r="AO206" s="28"/>
      <c r="AP206" s="69"/>
      <c r="AS206" s="70"/>
      <c r="AT206" s="7"/>
    </row>
    <row r="207" customFormat="false" ht="12.75" hidden="false" customHeight="false" outlineLevel="0" collapsed="false">
      <c r="A207" s="31"/>
      <c r="C207" s="7"/>
      <c r="D207" s="28"/>
      <c r="E207" s="28"/>
      <c r="F207" s="7"/>
      <c r="G207" s="93"/>
      <c r="H207" s="28"/>
      <c r="I207" s="28"/>
      <c r="J207" s="94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94"/>
      <c r="V207" s="28"/>
      <c r="W207" s="28"/>
      <c r="X207" s="28"/>
      <c r="Y207" s="95"/>
      <c r="Z207" s="7"/>
      <c r="AA207" s="95"/>
      <c r="AB207" s="7"/>
      <c r="AC207" s="29"/>
      <c r="AD207" s="29"/>
      <c r="AE207" s="96"/>
      <c r="AF207" s="29"/>
      <c r="AG207" s="97"/>
      <c r="AH207" s="96"/>
      <c r="AI207" s="97"/>
      <c r="AJ207" s="7"/>
      <c r="AK207" s="28"/>
      <c r="AL207" s="28"/>
      <c r="AM207" s="28"/>
      <c r="AN207" s="94"/>
      <c r="AO207" s="28"/>
      <c r="AP207" s="69"/>
      <c r="AS207" s="70"/>
      <c r="AT207" s="7"/>
    </row>
    <row r="208" customFormat="false" ht="12.75" hidden="false" customHeight="false" outlineLevel="0" collapsed="false">
      <c r="A208" s="31"/>
      <c r="B208" s="32" t="s">
        <v>309</v>
      </c>
      <c r="C208" s="7"/>
      <c r="D208" s="28" t="n">
        <f aca="false">D206+D205</f>
        <v>6261742</v>
      </c>
      <c r="E208" s="28" t="n">
        <f aca="false">E206+E205</f>
        <v>861636</v>
      </c>
      <c r="F208" s="7"/>
      <c r="G208" s="93" t="n">
        <v>2169411</v>
      </c>
      <c r="H208" s="28" t="n">
        <v>103306</v>
      </c>
      <c r="I208" s="28" t="n">
        <v>506932</v>
      </c>
      <c r="J208" s="94" t="n">
        <v>2250</v>
      </c>
      <c r="K208" s="28" t="n">
        <v>682164</v>
      </c>
      <c r="L208" s="28" t="n">
        <v>361310</v>
      </c>
      <c r="M208" s="28" t="n">
        <v>312</v>
      </c>
      <c r="N208" s="28" t="n">
        <v>803</v>
      </c>
      <c r="O208" s="28" t="n">
        <v>542</v>
      </c>
      <c r="P208" s="28" t="n">
        <v>26869</v>
      </c>
      <c r="Q208" s="28" t="n">
        <v>12191</v>
      </c>
      <c r="R208" s="28" t="n">
        <v>19936</v>
      </c>
      <c r="S208" s="28" t="n">
        <v>175420</v>
      </c>
      <c r="T208" s="28" t="n">
        <v>585</v>
      </c>
      <c r="U208" s="94" t="n">
        <v>1040779</v>
      </c>
      <c r="V208" s="28" t="n">
        <v>0</v>
      </c>
      <c r="W208" s="28" t="n">
        <v>0</v>
      </c>
      <c r="X208" s="28" t="n">
        <v>0</v>
      </c>
      <c r="Y208" s="95" t="n">
        <v>942</v>
      </c>
      <c r="Z208" s="7"/>
      <c r="AA208" s="95" t="n">
        <v>5103752</v>
      </c>
      <c r="AB208" s="7"/>
      <c r="AC208" s="28" t="n">
        <v>610238</v>
      </c>
      <c r="AD208" s="28" t="n">
        <v>2171661</v>
      </c>
      <c r="AE208" s="93" t="n">
        <v>19936</v>
      </c>
      <c r="AF208" s="28" t="n">
        <v>1259611</v>
      </c>
      <c r="AG208" s="94" t="n">
        <v>1041364</v>
      </c>
      <c r="AH208" s="93" t="n">
        <v>0</v>
      </c>
      <c r="AI208" s="94" t="n">
        <v>942</v>
      </c>
      <c r="AJ208" s="7"/>
      <c r="AK208" s="28" t="n">
        <v>2781899</v>
      </c>
      <c r="AL208" s="28" t="n">
        <v>2320911</v>
      </c>
      <c r="AM208" s="28" t="n">
        <v>0</v>
      </c>
      <c r="AN208" s="94" t="n">
        <v>942</v>
      </c>
      <c r="AO208" s="28"/>
      <c r="AP208" s="69"/>
      <c r="AS208" s="70"/>
      <c r="AT208" s="7"/>
    </row>
    <row r="209" customFormat="false" ht="12.75" hidden="false" customHeight="false" outlineLevel="0" collapsed="false">
      <c r="A209" s="31"/>
      <c r="C209" s="7"/>
      <c r="D209" s="28"/>
      <c r="E209" s="28"/>
      <c r="F209" s="7"/>
      <c r="G209" s="93"/>
      <c r="H209" s="28"/>
      <c r="I209" s="28"/>
      <c r="J209" s="94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94"/>
      <c r="V209" s="28"/>
      <c r="W209" s="28"/>
      <c r="X209" s="28"/>
      <c r="Y209" s="95"/>
      <c r="Z209" s="7"/>
      <c r="AA209" s="95"/>
      <c r="AB209" s="7"/>
      <c r="AC209" s="28"/>
      <c r="AD209" s="28"/>
      <c r="AE209" s="93"/>
      <c r="AF209" s="28"/>
      <c r="AG209" s="94"/>
      <c r="AH209" s="93"/>
      <c r="AI209" s="94"/>
      <c r="AJ209" s="7"/>
      <c r="AK209" s="28"/>
      <c r="AL209" s="28"/>
      <c r="AM209" s="28"/>
      <c r="AN209" s="94"/>
      <c r="AO209" s="28"/>
      <c r="AP209" s="69"/>
      <c r="AS209" s="70"/>
      <c r="AT209" s="7"/>
    </row>
    <row r="210" customFormat="false" ht="12.75" hidden="false" customHeight="false" outlineLevel="0" collapsed="false">
      <c r="B210" s="32" t="s">
        <v>310</v>
      </c>
      <c r="C210" s="7"/>
      <c r="D210" s="28" t="n">
        <f aca="false">D203+D181+D152+D125+D21-D208</f>
        <v>0</v>
      </c>
      <c r="E210" s="28" t="n">
        <f aca="false">E203+E181+E152+E125+E21-E208</f>
        <v>0</v>
      </c>
      <c r="F210" s="7"/>
      <c r="G210" s="93" t="n">
        <f aca="false">G203+G181+G152+G125+G21-G208</f>
        <v>-69013</v>
      </c>
      <c r="H210" s="28" t="n">
        <f aca="false">H203+H181+H152+H125+H21-H208</f>
        <v>18526</v>
      </c>
      <c r="I210" s="28" t="n">
        <f aca="false">I203+I181+I152+I125+I21-I208</f>
        <v>33207</v>
      </c>
      <c r="J210" s="94" t="n">
        <f aca="false">J203+J181+J152+J125+J21-J208</f>
        <v>20310</v>
      </c>
      <c r="K210" s="28" t="n">
        <f aca="false">K203+K181+K152+K125+K21-K208</f>
        <v>-71572</v>
      </c>
      <c r="L210" s="28" t="n">
        <f aca="false">L203+L181+L152+L125+L21-L208</f>
        <v>39297</v>
      </c>
      <c r="M210" s="28" t="n">
        <f aca="false">M203+M181+M152+M125+M21-M208</f>
        <v>379</v>
      </c>
      <c r="N210" s="28" t="n">
        <f aca="false">N203+N181+N152+N125+N21-N208</f>
        <v>5680</v>
      </c>
      <c r="O210" s="28" t="n">
        <f aca="false">O203+O181+O152+O125+O21-O208</f>
        <v>6710</v>
      </c>
      <c r="P210" s="28" t="n">
        <f aca="false">P203+P181+P152+P125+P21-P208</f>
        <v>1632</v>
      </c>
      <c r="Q210" s="28" t="n">
        <f aca="false">Q203+Q181+Q152+Q125+Q21-Q208</f>
        <v>5841</v>
      </c>
      <c r="R210" s="28" t="n">
        <f aca="false">R203+R181+R152+R125+R21-R208</f>
        <v>17698</v>
      </c>
      <c r="S210" s="28" t="n">
        <f aca="false">S203+S181+S152+S125+S21-S208</f>
        <v>55817</v>
      </c>
      <c r="T210" s="28" t="n">
        <f aca="false">T203+T181+T152+T125+T21-T208</f>
        <v>4138</v>
      </c>
      <c r="U210" s="94" t="n">
        <f aca="false">U203+U181+U152+U125+U21-U208</f>
        <v>223996</v>
      </c>
      <c r="V210" s="28" t="n">
        <f aca="false">V203+V181+V152+V125+V21-V208</f>
        <v>0</v>
      </c>
      <c r="W210" s="28" t="n">
        <f aca="false">W203+W181+W152+W125+W21-W208</f>
        <v>0</v>
      </c>
      <c r="X210" s="28" t="n">
        <f aca="false">X203+X181+X152+X125+X21-X208</f>
        <v>0</v>
      </c>
      <c r="Y210" s="95" t="n">
        <f aca="false">Y203+Y181+Y152+Y125+Y21-Y208</f>
        <v>3708</v>
      </c>
      <c r="Z210" s="7"/>
      <c r="AA210" s="95" t="n">
        <f aca="false">AA203+AA181+AA152+AA125+AA21-AA208</f>
        <v>296354</v>
      </c>
      <c r="AB210" s="7"/>
      <c r="AC210" s="29" t="n">
        <f aca="false">AC203+AC181+AC152+AC125+AC21-AC208</f>
        <v>51733</v>
      </c>
      <c r="AD210" s="29" t="n">
        <f aca="false">AD203+AD181+AD152+AD125+AD21-AD208</f>
        <v>-48703</v>
      </c>
      <c r="AE210" s="96" t="n">
        <f aca="false">AE203+AE181+AE152+AE125+AE21-AE208</f>
        <v>17698</v>
      </c>
      <c r="AF210" s="29" t="n">
        <f aca="false">AF203+AF181+AF152+AF125+AF21-AF208</f>
        <v>43784</v>
      </c>
      <c r="AG210" s="97" t="n">
        <f aca="false">AG203+AG181+AG152+AG125+AG21-AG208</f>
        <v>228134</v>
      </c>
      <c r="AH210" s="96" t="n">
        <f aca="false">AH203+AH181+AH152+AH125+AH21-AH208</f>
        <v>0</v>
      </c>
      <c r="AI210" s="97" t="n">
        <f aca="false">AI203+AI181+AI152+AI125+AI21-AI208</f>
        <v>3708</v>
      </c>
      <c r="AJ210" s="7"/>
      <c r="AK210" s="28" t="n">
        <f aca="false">AK203+AK181+AK152+AK125+AK21-AK208</f>
        <v>3030</v>
      </c>
      <c r="AL210" s="28" t="n">
        <f aca="false">AL203+AL181+AL152+AL125+AL21-AL208</f>
        <v>289616</v>
      </c>
      <c r="AM210" s="28" t="n">
        <f aca="false">AM203+AM181+AM152+AM125+AM21-AM208</f>
        <v>0</v>
      </c>
      <c r="AN210" s="94" t="n">
        <f aca="false">AN203+AN181+AN152+AN125+AN21-AN208</f>
        <v>3708</v>
      </c>
      <c r="AO210" s="28"/>
      <c r="AP210" s="69"/>
      <c r="AS210" s="70"/>
      <c r="AT210" s="7"/>
    </row>
  </sheetData>
  <sheetProtection sheet="true" objects="true" scenarios="true"/>
  <mergeCells count="9">
    <mergeCell ref="G3:Y3"/>
    <mergeCell ref="AC3:AI3"/>
    <mergeCell ref="AK3:AS3"/>
    <mergeCell ref="G5:J5"/>
    <mergeCell ref="K5:U5"/>
    <mergeCell ref="V5:X5"/>
    <mergeCell ref="AA5:AA6"/>
    <mergeCell ref="AC5:AD5"/>
    <mergeCell ref="AE5:AG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2" fitToHeight="100" pageOrder="downThenOver" orientation="landscape" blackAndWhite="false" draft="false" cellComments="none" horizontalDpi="300" verticalDpi="300" copies="1"/>
  <headerFooter differentFirst="false" differentOddEven="false">
    <oddHeader/>
    <oddFooter>&amp;LDocket No. RP00-336
Allocation Examples for August 28, 201 Technical Conference Discussion
Page &amp;P  of 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0" topLeftCell="C11" activePane="bottomRight" state="frozen"/>
      <selection pane="topLeft" activeCell="A1" activeCellId="0" sqref="A1"/>
      <selection pane="topRight" activeCell="C1" activeCellId="0" sqref="C1"/>
      <selection pane="bottomLeft" activeCell="A11" activeCellId="0" sqref="A11"/>
      <selection pane="bottomRight" activeCell="D6" activeCellId="0" sqref="D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.56"/>
    <col collapsed="false" customWidth="true" hidden="false" outlineLevel="0" max="2" min="2" style="2" width="47.7"/>
    <col collapsed="false" customWidth="true" hidden="false" outlineLevel="0" max="3" min="3" style="3" width="1.7"/>
    <col collapsed="false" customWidth="true" hidden="false" outlineLevel="0" max="4" min="4" style="4" width="11.7"/>
    <col collapsed="false" customWidth="true" hidden="false" outlineLevel="0" max="5" min="5" style="2" width="11.7"/>
    <col collapsed="false" customWidth="true" hidden="false" outlineLevel="0" max="6" min="6" style="3" width="1.7"/>
    <col collapsed="false" customWidth="true" hidden="false" outlineLevel="0" max="25" min="7" style="4" width="11.7"/>
    <col collapsed="false" customWidth="true" hidden="false" outlineLevel="0" max="26" min="26" style="3" width="1.7"/>
    <col collapsed="false" customWidth="true" hidden="false" outlineLevel="0" max="27" min="27" style="4" width="11.7"/>
    <col collapsed="false" customWidth="true" hidden="false" outlineLevel="0" max="28" min="28" style="3" width="1.7"/>
    <col collapsed="false" customWidth="true" hidden="false" outlineLevel="0" max="33" min="29" style="2" width="11.7"/>
    <col collapsed="false" customWidth="true" hidden="false" outlineLevel="0" max="34" min="34" style="2" width="15.56"/>
    <col collapsed="false" customWidth="true" hidden="false" outlineLevel="0" max="35" min="35" style="2" width="11.7"/>
    <col collapsed="false" customWidth="true" hidden="false" outlineLevel="0" max="36" min="36" style="3" width="1.7"/>
    <col collapsed="false" customWidth="true" hidden="false" outlineLevel="0" max="40" min="37" style="4" width="11.7"/>
    <col collapsed="false" customWidth="true" hidden="false" outlineLevel="0" max="41" min="41" style="4" width="1.7"/>
    <col collapsed="false" customWidth="true" hidden="false" outlineLevel="0" max="45" min="42" style="40" width="11.7"/>
    <col collapsed="false" customWidth="true" hidden="false" outlineLevel="0" max="46" min="46" style="3" width="1.7"/>
    <col collapsed="false" customWidth="false" hidden="false" outlineLevel="0" max="257" min="47" style="2" width="9.14"/>
  </cols>
  <sheetData>
    <row r="1" customFormat="false" ht="15.75" hidden="false" customHeight="false" outlineLevel="0" collapsed="false">
      <c r="A1" s="5" t="s">
        <v>870</v>
      </c>
      <c r="B1" s="6"/>
      <c r="C1" s="6"/>
      <c r="E1" s="6"/>
      <c r="F1" s="6"/>
      <c r="Z1" s="6"/>
      <c r="AB1" s="6"/>
      <c r="AC1" s="6"/>
      <c r="AD1" s="6"/>
      <c r="AE1" s="6"/>
      <c r="AF1" s="6"/>
      <c r="AG1" s="6"/>
      <c r="AH1" s="6"/>
      <c r="AI1" s="6"/>
      <c r="AJ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A2" s="5" t="s">
        <v>1</v>
      </c>
      <c r="B2" s="6"/>
      <c r="C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5.75" hidden="false" customHeight="false" outlineLevel="0" collapsed="false">
      <c r="A3" s="5"/>
      <c r="B3" s="6"/>
      <c r="C3" s="7"/>
      <c r="E3" s="6"/>
      <c r="F3" s="7"/>
      <c r="G3" s="41" t="s">
        <v>314</v>
      </c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7"/>
      <c r="AB3" s="7"/>
      <c r="AC3" s="42" t="s">
        <v>315</v>
      </c>
      <c r="AD3" s="42"/>
      <c r="AE3" s="42"/>
      <c r="AF3" s="42"/>
      <c r="AG3" s="42"/>
      <c r="AH3" s="42"/>
      <c r="AI3" s="42"/>
      <c r="AJ3" s="7"/>
      <c r="AK3" s="42" t="s">
        <v>316</v>
      </c>
      <c r="AL3" s="42"/>
      <c r="AM3" s="42"/>
      <c r="AN3" s="42"/>
      <c r="AO3" s="42"/>
      <c r="AP3" s="42"/>
      <c r="AQ3" s="42"/>
      <c r="AR3" s="42"/>
      <c r="AS3" s="42"/>
      <c r="AT3" s="7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</row>
    <row r="4" customFormat="false" ht="12.75" hidden="false" customHeight="false" outlineLevel="0" collapsed="false">
      <c r="A4" s="9"/>
      <c r="B4" s="6"/>
      <c r="C4" s="7"/>
      <c r="D4" s="6"/>
      <c r="E4" s="6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6"/>
      <c r="AB4" s="7"/>
      <c r="AC4" s="6"/>
      <c r="AD4" s="6"/>
      <c r="AE4" s="6"/>
      <c r="AF4" s="6"/>
      <c r="AG4" s="6"/>
      <c r="AH4" s="6"/>
      <c r="AI4" s="6"/>
      <c r="AJ4" s="7"/>
      <c r="AK4" s="43"/>
      <c r="AL4" s="43"/>
      <c r="AM4" s="43"/>
      <c r="AN4" s="43"/>
      <c r="AO4" s="43"/>
      <c r="AT4" s="7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true" outlineLevel="0" collapsed="false">
      <c r="C5" s="7"/>
      <c r="F5" s="7"/>
      <c r="G5" s="44" t="s">
        <v>317</v>
      </c>
      <c r="H5" s="44"/>
      <c r="I5" s="44"/>
      <c r="J5" s="44"/>
      <c r="K5" s="45" t="s">
        <v>318</v>
      </c>
      <c r="L5" s="45"/>
      <c r="M5" s="45"/>
      <c r="N5" s="45"/>
      <c r="O5" s="45"/>
      <c r="P5" s="45"/>
      <c r="Q5" s="45"/>
      <c r="R5" s="45"/>
      <c r="S5" s="45"/>
      <c r="T5" s="45"/>
      <c r="U5" s="45"/>
      <c r="V5" s="46" t="s">
        <v>319</v>
      </c>
      <c r="W5" s="46"/>
      <c r="X5" s="46"/>
      <c r="Y5" s="47" t="s">
        <v>320</v>
      </c>
      <c r="Z5" s="7"/>
      <c r="AA5" s="48" t="s">
        <v>321</v>
      </c>
      <c r="AB5" s="7"/>
      <c r="AC5" s="49" t="s">
        <v>317</v>
      </c>
      <c r="AD5" s="49"/>
      <c r="AE5" s="50" t="s">
        <v>318</v>
      </c>
      <c r="AF5" s="50"/>
      <c r="AG5" s="50"/>
      <c r="AH5" s="51" t="s">
        <v>319</v>
      </c>
      <c r="AI5" s="47" t="s">
        <v>320</v>
      </c>
      <c r="AJ5" s="7"/>
      <c r="AK5" s="52" t="s">
        <v>322</v>
      </c>
      <c r="AL5" s="53" t="s">
        <v>323</v>
      </c>
      <c r="AM5" s="54" t="s">
        <v>324</v>
      </c>
      <c r="AN5" s="47" t="s">
        <v>320</v>
      </c>
      <c r="AP5" s="52" t="s">
        <v>322</v>
      </c>
      <c r="AQ5" s="53" t="s">
        <v>323</v>
      </c>
      <c r="AR5" s="54" t="s">
        <v>324</v>
      </c>
      <c r="AS5" s="47" t="s">
        <v>320</v>
      </c>
      <c r="AT5" s="7"/>
    </row>
    <row r="6" customFormat="false" ht="76.5" hidden="false" customHeight="false" outlineLevel="0" collapsed="false">
      <c r="A6" s="10" t="s">
        <v>9</v>
      </c>
      <c r="B6" s="11" t="s">
        <v>10</v>
      </c>
      <c r="C6" s="12"/>
      <c r="D6" s="13" t="s">
        <v>871</v>
      </c>
      <c r="E6" s="11" t="s">
        <v>12</v>
      </c>
      <c r="F6" s="12"/>
      <c r="G6" s="55" t="s">
        <v>325</v>
      </c>
      <c r="H6" s="13" t="s">
        <v>326</v>
      </c>
      <c r="I6" s="13" t="s">
        <v>327</v>
      </c>
      <c r="J6" s="56" t="s">
        <v>328</v>
      </c>
      <c r="K6" s="13" t="s">
        <v>329</v>
      </c>
      <c r="L6" s="13" t="s">
        <v>330</v>
      </c>
      <c r="M6" s="13" t="s">
        <v>331</v>
      </c>
      <c r="N6" s="13" t="s">
        <v>332</v>
      </c>
      <c r="O6" s="13" t="s">
        <v>333</v>
      </c>
      <c r="P6" s="13" t="s">
        <v>334</v>
      </c>
      <c r="Q6" s="13" t="s">
        <v>335</v>
      </c>
      <c r="R6" s="13" t="s">
        <v>336</v>
      </c>
      <c r="S6" s="13" t="s">
        <v>337</v>
      </c>
      <c r="T6" s="13" t="s">
        <v>338</v>
      </c>
      <c r="U6" s="56" t="s">
        <v>339</v>
      </c>
      <c r="V6" s="13" t="s">
        <v>340</v>
      </c>
      <c r="W6" s="13" t="s">
        <v>341</v>
      </c>
      <c r="X6" s="13" t="s">
        <v>342</v>
      </c>
      <c r="Y6" s="57" t="s">
        <v>343</v>
      </c>
      <c r="Z6" s="12"/>
      <c r="AA6" s="48"/>
      <c r="AB6" s="12"/>
      <c r="AC6" s="11" t="s">
        <v>344</v>
      </c>
      <c r="AD6" s="11" t="s">
        <v>325</v>
      </c>
      <c r="AE6" s="58" t="s">
        <v>336</v>
      </c>
      <c r="AF6" s="11" t="s">
        <v>329</v>
      </c>
      <c r="AG6" s="59" t="s">
        <v>339</v>
      </c>
      <c r="AH6" s="58" t="s">
        <v>324</v>
      </c>
      <c r="AI6" s="59" t="s">
        <v>343</v>
      </c>
      <c r="AJ6" s="12"/>
      <c r="AK6" s="60" t="s">
        <v>345</v>
      </c>
      <c r="AL6" s="60" t="s">
        <v>345</v>
      </c>
      <c r="AM6" s="60" t="s">
        <v>345</v>
      </c>
      <c r="AN6" s="61" t="s">
        <v>345</v>
      </c>
      <c r="AO6" s="62"/>
      <c r="AP6" s="63" t="s">
        <v>346</v>
      </c>
      <c r="AQ6" s="63" t="s">
        <v>346</v>
      </c>
      <c r="AR6" s="63" t="s">
        <v>346</v>
      </c>
      <c r="AS6" s="63" t="s">
        <v>346</v>
      </c>
      <c r="AT6" s="12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</row>
    <row r="7" customFormat="false" ht="12.75" hidden="false" customHeight="false" outlineLevel="0" collapsed="false">
      <c r="A7" s="14"/>
      <c r="C7" s="7"/>
      <c r="F7" s="7"/>
      <c r="G7" s="64"/>
      <c r="J7" s="65"/>
      <c r="U7" s="65"/>
      <c r="Y7" s="66"/>
      <c r="Z7" s="7"/>
      <c r="AA7" s="66"/>
      <c r="AB7" s="7"/>
      <c r="AE7" s="67"/>
      <c r="AG7" s="68"/>
      <c r="AH7" s="67"/>
      <c r="AI7" s="68"/>
      <c r="AJ7" s="7"/>
      <c r="AK7" s="2"/>
      <c r="AL7" s="2"/>
      <c r="AM7" s="2"/>
      <c r="AN7" s="68"/>
      <c r="AO7" s="43"/>
      <c r="AP7" s="69"/>
      <c r="AS7" s="70"/>
      <c r="AT7" s="7"/>
    </row>
    <row r="8" customFormat="false" ht="12.75" hidden="false" customHeight="false" outlineLevel="0" collapsed="false">
      <c r="A8" s="15" t="s">
        <v>872</v>
      </c>
      <c r="B8" s="16"/>
      <c r="C8" s="17"/>
      <c r="D8" s="18"/>
      <c r="E8" s="16"/>
      <c r="F8" s="17"/>
      <c r="G8" s="71"/>
      <c r="H8" s="18"/>
      <c r="I8" s="18"/>
      <c r="J8" s="72"/>
      <c r="K8" s="18"/>
      <c r="L8" s="18"/>
      <c r="M8" s="18"/>
      <c r="N8" s="18"/>
      <c r="O8" s="18"/>
      <c r="P8" s="18"/>
      <c r="Q8" s="18"/>
      <c r="R8" s="18"/>
      <c r="S8" s="18"/>
      <c r="T8" s="18"/>
      <c r="U8" s="72"/>
      <c r="V8" s="18"/>
      <c r="W8" s="18"/>
      <c r="X8" s="18"/>
      <c r="Y8" s="73"/>
      <c r="Z8" s="17"/>
      <c r="AA8" s="73"/>
      <c r="AB8" s="17"/>
      <c r="AC8" s="16"/>
      <c r="AD8" s="16"/>
      <c r="AE8" s="74"/>
      <c r="AF8" s="16"/>
      <c r="AG8" s="75"/>
      <c r="AH8" s="74"/>
      <c r="AI8" s="75"/>
      <c r="AJ8" s="17"/>
      <c r="AK8" s="18"/>
      <c r="AL8" s="18"/>
      <c r="AM8" s="18"/>
      <c r="AN8" s="72"/>
      <c r="AO8" s="18"/>
      <c r="AP8" s="76"/>
      <c r="AQ8" s="77"/>
      <c r="AR8" s="77"/>
      <c r="AS8" s="78"/>
      <c r="AT8" s="17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</row>
    <row r="9" customFormat="false" ht="12.75" hidden="true" customHeight="false" outlineLevel="0" collapsed="false">
      <c r="A9" s="15" t="n">
        <v>1</v>
      </c>
      <c r="B9" s="16" t="n">
        <v>2</v>
      </c>
      <c r="C9" s="17"/>
      <c r="D9" s="19" t="n">
        <v>3</v>
      </c>
      <c r="E9" s="19" t="n">
        <v>4</v>
      </c>
      <c r="F9" s="17"/>
      <c r="G9" s="79" t="n">
        <v>5</v>
      </c>
      <c r="H9" s="19" t="n">
        <v>6</v>
      </c>
      <c r="I9" s="19" t="n">
        <v>7</v>
      </c>
      <c r="J9" s="80" t="n">
        <v>8</v>
      </c>
      <c r="K9" s="19" t="n">
        <v>9</v>
      </c>
      <c r="L9" s="19" t="n">
        <v>10</v>
      </c>
      <c r="M9" s="19" t="n">
        <v>11</v>
      </c>
      <c r="N9" s="19" t="n">
        <v>12</v>
      </c>
      <c r="O9" s="19" t="n">
        <v>13</v>
      </c>
      <c r="P9" s="19" t="n">
        <v>14</v>
      </c>
      <c r="Q9" s="19" t="n">
        <v>15</v>
      </c>
      <c r="R9" s="19" t="n">
        <v>16</v>
      </c>
      <c r="S9" s="19" t="n">
        <v>17</v>
      </c>
      <c r="T9" s="19" t="n">
        <v>18</v>
      </c>
      <c r="U9" s="80" t="n">
        <v>19</v>
      </c>
      <c r="V9" s="19" t="n">
        <v>20</v>
      </c>
      <c r="W9" s="19" t="n">
        <v>21</v>
      </c>
      <c r="X9" s="19" t="n">
        <v>22</v>
      </c>
      <c r="Y9" s="81" t="n">
        <v>23</v>
      </c>
      <c r="Z9" s="17"/>
      <c r="AA9" s="81" t="n">
        <v>24</v>
      </c>
      <c r="AB9" s="17"/>
      <c r="AC9" s="19" t="n">
        <v>25</v>
      </c>
      <c r="AD9" s="19" t="n">
        <v>26</v>
      </c>
      <c r="AE9" s="79" t="n">
        <v>27</v>
      </c>
      <c r="AF9" s="19" t="n">
        <v>28</v>
      </c>
      <c r="AG9" s="80" t="n">
        <v>29</v>
      </c>
      <c r="AH9" s="79" t="n">
        <v>30</v>
      </c>
      <c r="AI9" s="80" t="n">
        <v>31</v>
      </c>
      <c r="AJ9" s="17"/>
      <c r="AK9" s="19"/>
      <c r="AL9" s="19"/>
      <c r="AM9" s="19"/>
      <c r="AN9" s="80"/>
      <c r="AO9" s="82"/>
      <c r="AP9" s="76"/>
      <c r="AQ9" s="77"/>
      <c r="AR9" s="77"/>
      <c r="AS9" s="78"/>
      <c r="AT9" s="17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</row>
    <row r="10" customFormat="false" ht="12.75" hidden="false" customHeight="false" outlineLevel="0" collapsed="false">
      <c r="A10" s="109" t="s">
        <v>20</v>
      </c>
      <c r="B10" s="24" t="s">
        <v>23</v>
      </c>
      <c r="C10" s="25"/>
      <c r="D10" s="21" t="n">
        <v>0</v>
      </c>
      <c r="E10" s="21" t="n">
        <v>10500</v>
      </c>
      <c r="F10" s="25"/>
      <c r="G10" s="86" t="n">
        <v>0</v>
      </c>
      <c r="H10" s="21" t="n">
        <v>0</v>
      </c>
      <c r="I10" s="21" t="n">
        <v>0</v>
      </c>
      <c r="J10" s="87" t="n">
        <v>0</v>
      </c>
      <c r="K10" s="21" t="n">
        <v>0</v>
      </c>
      <c r="L10" s="21" t="n">
        <v>0</v>
      </c>
      <c r="M10" s="21" t="n">
        <v>0</v>
      </c>
      <c r="N10" s="21" t="n">
        <v>0</v>
      </c>
      <c r="O10" s="21" t="n">
        <v>0</v>
      </c>
      <c r="P10" s="21" t="n">
        <v>0</v>
      </c>
      <c r="Q10" s="21" t="n">
        <v>0</v>
      </c>
      <c r="R10" s="21" t="n">
        <v>10500</v>
      </c>
      <c r="S10" s="21" t="n">
        <v>0</v>
      </c>
      <c r="T10" s="21" t="n">
        <v>0</v>
      </c>
      <c r="U10" s="87" t="n">
        <v>0</v>
      </c>
      <c r="V10" s="21" t="n">
        <v>0</v>
      </c>
      <c r="W10" s="21" t="n">
        <v>0</v>
      </c>
      <c r="X10" s="21" t="n">
        <v>0</v>
      </c>
      <c r="Y10" s="88" t="n">
        <v>0</v>
      </c>
      <c r="Z10" s="25"/>
      <c r="AA10" s="88" t="n">
        <v>0</v>
      </c>
      <c r="AB10" s="25"/>
      <c r="AC10" s="21" t="n">
        <v>0</v>
      </c>
      <c r="AD10" s="21" t="n">
        <v>0</v>
      </c>
      <c r="AE10" s="86" t="n">
        <v>10500</v>
      </c>
      <c r="AF10" s="21" t="n">
        <v>0</v>
      </c>
      <c r="AG10" s="87" t="n">
        <v>0</v>
      </c>
      <c r="AH10" s="86" t="n">
        <v>0</v>
      </c>
      <c r="AI10" s="87" t="n">
        <v>0</v>
      </c>
      <c r="AJ10" s="25"/>
      <c r="AK10" s="21" t="n">
        <v>0</v>
      </c>
      <c r="AL10" s="21" t="n">
        <v>10500</v>
      </c>
      <c r="AM10" s="21" t="n">
        <v>0</v>
      </c>
      <c r="AN10" s="87" t="n">
        <v>0</v>
      </c>
      <c r="AO10" s="89"/>
      <c r="AP10" s="90" t="e">
        <f aca="false"/>
        <v>#DIV/0!</v>
      </c>
      <c r="AQ10" s="91" t="e">
        <f aca="false"/>
        <v>#DIV/0!</v>
      </c>
      <c r="AR10" s="91" t="e">
        <f aca="false"/>
        <v>#DIV/0!</v>
      </c>
      <c r="AS10" s="92" t="e">
        <f aca="false"/>
        <v>#DIV/0!</v>
      </c>
      <c r="AT10" s="25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</row>
    <row r="11" customFormat="false" ht="12.75" hidden="false" customHeight="false" outlineLevel="0" collapsed="false">
      <c r="C11" s="7"/>
      <c r="D11" s="28"/>
      <c r="E11" s="29"/>
      <c r="F11" s="7"/>
      <c r="G11" s="93"/>
      <c r="H11" s="28"/>
      <c r="I11" s="28"/>
      <c r="J11" s="94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94"/>
      <c r="V11" s="28"/>
      <c r="W11" s="28"/>
      <c r="X11" s="28"/>
      <c r="Y11" s="95"/>
      <c r="Z11" s="7"/>
      <c r="AA11" s="95"/>
      <c r="AB11" s="7"/>
      <c r="AC11" s="29"/>
      <c r="AD11" s="29"/>
      <c r="AE11" s="96"/>
      <c r="AF11" s="29"/>
      <c r="AG11" s="97"/>
      <c r="AH11" s="96"/>
      <c r="AI11" s="97"/>
      <c r="AJ11" s="7"/>
      <c r="AK11" s="28"/>
      <c r="AL11" s="28"/>
      <c r="AM11" s="28"/>
      <c r="AN11" s="94"/>
      <c r="AO11" s="28"/>
      <c r="AP11" s="69"/>
      <c r="AS11" s="70"/>
      <c r="AT11" s="7"/>
    </row>
    <row r="12" customFormat="false" ht="12.75" hidden="false" customHeight="false" outlineLevel="0" collapsed="false">
      <c r="C12" s="7"/>
      <c r="D12" s="28"/>
      <c r="E12" s="29"/>
      <c r="F12" s="7"/>
      <c r="G12" s="93"/>
      <c r="H12" s="28"/>
      <c r="I12" s="28"/>
      <c r="J12" s="94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94"/>
      <c r="V12" s="28"/>
      <c r="W12" s="28"/>
      <c r="X12" s="28"/>
      <c r="Y12" s="95"/>
      <c r="Z12" s="7"/>
      <c r="AA12" s="95"/>
      <c r="AB12" s="7"/>
      <c r="AC12" s="29"/>
      <c r="AD12" s="29"/>
      <c r="AE12" s="96"/>
      <c r="AF12" s="29"/>
      <c r="AG12" s="97"/>
      <c r="AH12" s="96"/>
      <c r="AI12" s="97"/>
      <c r="AJ12" s="7"/>
      <c r="AK12" s="28"/>
      <c r="AL12" s="28"/>
      <c r="AM12" s="28"/>
      <c r="AN12" s="94"/>
      <c r="AO12" s="28"/>
      <c r="AP12" s="69"/>
      <c r="AS12" s="70"/>
      <c r="AT12" s="7"/>
    </row>
    <row r="13" customFormat="false" ht="12.75" hidden="false" customHeight="false" outlineLevel="0" collapsed="false">
      <c r="A13" s="30" t="s">
        <v>22</v>
      </c>
      <c r="B13" s="30"/>
      <c r="C13" s="7"/>
      <c r="D13" s="28"/>
      <c r="E13" s="29"/>
      <c r="F13" s="7"/>
      <c r="G13" s="93"/>
      <c r="H13" s="28"/>
      <c r="I13" s="28"/>
      <c r="J13" s="94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94"/>
      <c r="V13" s="28"/>
      <c r="W13" s="28"/>
      <c r="X13" s="28"/>
      <c r="Y13" s="95"/>
      <c r="Z13" s="7"/>
      <c r="AA13" s="95"/>
      <c r="AB13" s="7"/>
      <c r="AC13" s="29"/>
      <c r="AD13" s="29"/>
      <c r="AE13" s="96"/>
      <c r="AF13" s="29"/>
      <c r="AG13" s="97"/>
      <c r="AH13" s="96"/>
      <c r="AI13" s="97"/>
      <c r="AJ13" s="7"/>
      <c r="AK13" s="28"/>
      <c r="AL13" s="28"/>
      <c r="AM13" s="28"/>
      <c r="AN13" s="94"/>
      <c r="AO13" s="28"/>
      <c r="AP13" s="69"/>
      <c r="AS13" s="70"/>
      <c r="AT13" s="7"/>
    </row>
    <row r="14" customFormat="false" ht="12.75" hidden="false" customHeight="false" outlineLevel="0" collapsed="false">
      <c r="A14" s="31" t="s">
        <v>20</v>
      </c>
      <c r="B14" s="2" t="s">
        <v>23</v>
      </c>
      <c r="C14" s="7"/>
      <c r="D14" s="28" t="n">
        <v>10500</v>
      </c>
      <c r="E14" s="29" t="n">
        <v>0</v>
      </c>
      <c r="F14" s="7"/>
      <c r="G14" s="93" t="n">
        <v>0</v>
      </c>
      <c r="H14" s="28" t="n">
        <v>0</v>
      </c>
      <c r="I14" s="28" t="n">
        <v>0</v>
      </c>
      <c r="J14" s="94" t="n">
        <v>0</v>
      </c>
      <c r="K14" s="28" t="n">
        <v>0</v>
      </c>
      <c r="L14" s="28" t="n">
        <v>0</v>
      </c>
      <c r="M14" s="28" t="n">
        <v>0</v>
      </c>
      <c r="N14" s="28" t="n">
        <v>0</v>
      </c>
      <c r="O14" s="28" t="n">
        <v>0</v>
      </c>
      <c r="P14" s="28" t="n">
        <v>10500</v>
      </c>
      <c r="Q14" s="28" t="n">
        <v>0</v>
      </c>
      <c r="R14" s="28" t="n">
        <v>0</v>
      </c>
      <c r="S14" s="28" t="n">
        <v>0</v>
      </c>
      <c r="T14" s="28" t="n">
        <v>0</v>
      </c>
      <c r="U14" s="94" t="n">
        <v>0</v>
      </c>
      <c r="V14" s="28" t="n">
        <v>0</v>
      </c>
      <c r="W14" s="28" t="n">
        <v>0</v>
      </c>
      <c r="X14" s="28" t="n">
        <v>0</v>
      </c>
      <c r="Y14" s="95" t="n">
        <v>0</v>
      </c>
      <c r="Z14" s="7"/>
      <c r="AA14" s="95" t="n">
        <v>10500</v>
      </c>
      <c r="AB14" s="7"/>
      <c r="AC14" s="29" t="n">
        <v>0</v>
      </c>
      <c r="AD14" s="29" t="n">
        <v>0</v>
      </c>
      <c r="AE14" s="96" t="n">
        <v>0</v>
      </c>
      <c r="AF14" s="29" t="n">
        <v>10500</v>
      </c>
      <c r="AG14" s="97" t="n">
        <v>0</v>
      </c>
      <c r="AH14" s="96" t="n">
        <v>0</v>
      </c>
      <c r="AI14" s="97" t="n">
        <v>0</v>
      </c>
      <c r="AJ14" s="7"/>
      <c r="AK14" s="28" t="n">
        <v>0</v>
      </c>
      <c r="AL14" s="28" t="n">
        <v>10500</v>
      </c>
      <c r="AM14" s="28" t="n">
        <v>0</v>
      </c>
      <c r="AN14" s="94" t="n">
        <v>0</v>
      </c>
      <c r="AO14" s="28"/>
      <c r="AP14" s="69" t="n">
        <v>0</v>
      </c>
      <c r="AQ14" s="40" t="n">
        <v>1</v>
      </c>
      <c r="AR14" s="40" t="n">
        <v>0</v>
      </c>
      <c r="AS14" s="70" t="n">
        <v>0</v>
      </c>
      <c r="AT14" s="7"/>
    </row>
    <row r="15" customFormat="false" ht="12.75" hidden="false" customHeight="false" outlineLevel="0" collapsed="false">
      <c r="A15" s="31" t="s">
        <v>24</v>
      </c>
      <c r="B15" s="2" t="s">
        <v>25</v>
      </c>
      <c r="C15" s="7"/>
      <c r="D15" s="28" t="n">
        <v>5000</v>
      </c>
      <c r="E15" s="29" t="n">
        <v>0</v>
      </c>
      <c r="F15" s="7"/>
      <c r="G15" s="93" t="n">
        <v>0</v>
      </c>
      <c r="H15" s="28" t="n">
        <v>0</v>
      </c>
      <c r="I15" s="28" t="n">
        <v>0</v>
      </c>
      <c r="J15" s="94" t="n">
        <v>0</v>
      </c>
      <c r="K15" s="28" t="n">
        <v>0</v>
      </c>
      <c r="L15" s="28" t="n">
        <v>0</v>
      </c>
      <c r="M15" s="28" t="n">
        <v>0</v>
      </c>
      <c r="N15" s="28" t="n">
        <v>0</v>
      </c>
      <c r="O15" s="28" t="n">
        <v>0</v>
      </c>
      <c r="P15" s="28" t="n">
        <v>0</v>
      </c>
      <c r="Q15" s="28" t="n">
        <v>0</v>
      </c>
      <c r="R15" s="28" t="n">
        <v>0</v>
      </c>
      <c r="S15" s="28" t="n">
        <v>0</v>
      </c>
      <c r="T15" s="28" t="n">
        <v>0</v>
      </c>
      <c r="U15" s="94" t="n">
        <v>5000</v>
      </c>
      <c r="V15" s="28" t="n">
        <v>0</v>
      </c>
      <c r="W15" s="28" t="n">
        <v>0</v>
      </c>
      <c r="X15" s="28" t="n">
        <v>0</v>
      </c>
      <c r="Y15" s="95" t="n">
        <v>0</v>
      </c>
      <c r="Z15" s="7"/>
      <c r="AA15" s="95" t="n">
        <v>5000</v>
      </c>
      <c r="AB15" s="7"/>
      <c r="AC15" s="29" t="n">
        <v>0</v>
      </c>
      <c r="AD15" s="29" t="n">
        <v>0</v>
      </c>
      <c r="AE15" s="96" t="n">
        <v>0</v>
      </c>
      <c r="AF15" s="29" t="n">
        <v>0</v>
      </c>
      <c r="AG15" s="97" t="n">
        <v>5000</v>
      </c>
      <c r="AH15" s="96" t="n">
        <v>0</v>
      </c>
      <c r="AI15" s="97" t="n">
        <v>0</v>
      </c>
      <c r="AJ15" s="7"/>
      <c r="AK15" s="28" t="n">
        <v>0</v>
      </c>
      <c r="AL15" s="28" t="n">
        <v>5000</v>
      </c>
      <c r="AM15" s="28" t="n">
        <v>0</v>
      </c>
      <c r="AN15" s="94" t="n">
        <v>0</v>
      </c>
      <c r="AO15" s="28"/>
      <c r="AP15" s="69" t="n">
        <v>0</v>
      </c>
      <c r="AQ15" s="40" t="n">
        <v>1</v>
      </c>
      <c r="AR15" s="40" t="n">
        <v>0</v>
      </c>
      <c r="AS15" s="70" t="n">
        <v>0</v>
      </c>
      <c r="AT15" s="7"/>
    </row>
    <row r="16" customFormat="false" ht="12.75" hidden="false" customHeight="false" outlineLevel="0" collapsed="false">
      <c r="A16" s="31" t="s">
        <v>26</v>
      </c>
      <c r="B16" s="2" t="s">
        <v>25</v>
      </c>
      <c r="C16" s="7"/>
      <c r="D16" s="28" t="n">
        <v>25575</v>
      </c>
      <c r="E16" s="29" t="n">
        <v>0</v>
      </c>
      <c r="F16" s="7"/>
      <c r="G16" s="93" t="n">
        <v>0</v>
      </c>
      <c r="H16" s="28" t="n">
        <v>0</v>
      </c>
      <c r="I16" s="28" t="n">
        <v>0</v>
      </c>
      <c r="J16" s="94" t="n">
        <v>0</v>
      </c>
      <c r="K16" s="28" t="n">
        <v>0</v>
      </c>
      <c r="L16" s="28" t="n">
        <v>0</v>
      </c>
      <c r="M16" s="28" t="n">
        <v>0</v>
      </c>
      <c r="N16" s="28" t="n">
        <v>0</v>
      </c>
      <c r="O16" s="28" t="n">
        <v>0</v>
      </c>
      <c r="P16" s="28" t="n">
        <v>0</v>
      </c>
      <c r="Q16" s="28" t="n">
        <v>0</v>
      </c>
      <c r="R16" s="28" t="n">
        <v>0</v>
      </c>
      <c r="S16" s="28" t="n">
        <v>0</v>
      </c>
      <c r="T16" s="28" t="n">
        <v>0</v>
      </c>
      <c r="U16" s="94" t="n">
        <v>25575</v>
      </c>
      <c r="V16" s="28" t="n">
        <v>0</v>
      </c>
      <c r="W16" s="28" t="n">
        <v>0</v>
      </c>
      <c r="X16" s="28" t="n">
        <v>0</v>
      </c>
      <c r="Y16" s="95" t="n">
        <v>0</v>
      </c>
      <c r="Z16" s="7"/>
      <c r="AA16" s="95" t="n">
        <v>25575</v>
      </c>
      <c r="AB16" s="7"/>
      <c r="AC16" s="29" t="n">
        <v>0</v>
      </c>
      <c r="AD16" s="29" t="n">
        <v>0</v>
      </c>
      <c r="AE16" s="96" t="n">
        <v>0</v>
      </c>
      <c r="AF16" s="29" t="n">
        <v>0</v>
      </c>
      <c r="AG16" s="97" t="n">
        <v>25575</v>
      </c>
      <c r="AH16" s="96" t="n">
        <v>0</v>
      </c>
      <c r="AI16" s="97" t="n">
        <v>0</v>
      </c>
      <c r="AJ16" s="7"/>
      <c r="AK16" s="28" t="n">
        <v>0</v>
      </c>
      <c r="AL16" s="28" t="n">
        <v>25575</v>
      </c>
      <c r="AM16" s="28" t="n">
        <v>0</v>
      </c>
      <c r="AN16" s="94" t="n">
        <v>0</v>
      </c>
      <c r="AO16" s="28"/>
      <c r="AP16" s="69" t="n">
        <v>0</v>
      </c>
      <c r="AQ16" s="40" t="n">
        <v>1</v>
      </c>
      <c r="AR16" s="40" t="n">
        <v>0</v>
      </c>
      <c r="AS16" s="70" t="n">
        <v>0</v>
      </c>
      <c r="AT16" s="7"/>
    </row>
    <row r="17" customFormat="false" ht="12.75" hidden="false" customHeight="false" outlineLevel="0" collapsed="false">
      <c r="A17" s="31" t="s">
        <v>27</v>
      </c>
      <c r="B17" s="2" t="s">
        <v>28</v>
      </c>
      <c r="C17" s="7"/>
      <c r="D17" s="28" t="n">
        <v>51150</v>
      </c>
      <c r="E17" s="29" t="n">
        <v>0</v>
      </c>
      <c r="F17" s="7"/>
      <c r="G17" s="93" t="n">
        <v>0</v>
      </c>
      <c r="H17" s="28" t="n">
        <v>0</v>
      </c>
      <c r="I17" s="28" t="n">
        <v>0</v>
      </c>
      <c r="J17" s="94" t="n">
        <v>0</v>
      </c>
      <c r="K17" s="28" t="n">
        <v>0</v>
      </c>
      <c r="L17" s="28" t="n">
        <v>0</v>
      </c>
      <c r="M17" s="28" t="n">
        <v>0</v>
      </c>
      <c r="N17" s="28" t="n">
        <v>0</v>
      </c>
      <c r="O17" s="28" t="n">
        <v>0</v>
      </c>
      <c r="P17" s="28" t="n">
        <v>0</v>
      </c>
      <c r="Q17" s="28" t="n">
        <v>0</v>
      </c>
      <c r="R17" s="28" t="n">
        <v>0</v>
      </c>
      <c r="S17" s="28" t="n">
        <v>0</v>
      </c>
      <c r="T17" s="28" t="n">
        <v>0</v>
      </c>
      <c r="U17" s="94" t="n">
        <v>51150</v>
      </c>
      <c r="V17" s="28" t="n">
        <v>0</v>
      </c>
      <c r="W17" s="28" t="n">
        <v>0</v>
      </c>
      <c r="X17" s="28" t="n">
        <v>0</v>
      </c>
      <c r="Y17" s="95" t="n">
        <v>0</v>
      </c>
      <c r="Z17" s="7"/>
      <c r="AA17" s="95" t="n">
        <v>51150</v>
      </c>
      <c r="AB17" s="7"/>
      <c r="AC17" s="29" t="n">
        <v>0</v>
      </c>
      <c r="AD17" s="29" t="n">
        <v>0</v>
      </c>
      <c r="AE17" s="96" t="n">
        <v>0</v>
      </c>
      <c r="AF17" s="29" t="n">
        <v>0</v>
      </c>
      <c r="AG17" s="97" t="n">
        <v>51150</v>
      </c>
      <c r="AH17" s="96" t="n">
        <v>0</v>
      </c>
      <c r="AI17" s="97" t="n">
        <v>0</v>
      </c>
      <c r="AJ17" s="7"/>
      <c r="AK17" s="28" t="n">
        <v>0</v>
      </c>
      <c r="AL17" s="28" t="n">
        <v>51150</v>
      </c>
      <c r="AM17" s="28" t="n">
        <v>0</v>
      </c>
      <c r="AN17" s="94" t="n">
        <v>0</v>
      </c>
      <c r="AO17" s="28"/>
      <c r="AP17" s="69" t="n">
        <v>0</v>
      </c>
      <c r="AQ17" s="40" t="n">
        <v>1</v>
      </c>
      <c r="AR17" s="40" t="n">
        <v>0</v>
      </c>
      <c r="AS17" s="70" t="n">
        <v>0</v>
      </c>
      <c r="AT17" s="7"/>
    </row>
    <row r="18" customFormat="false" ht="12.75" hidden="false" customHeight="false" outlineLevel="0" collapsed="false">
      <c r="A18" s="31" t="s">
        <v>29</v>
      </c>
      <c r="B18" s="2" t="s">
        <v>28</v>
      </c>
      <c r="C18" s="7"/>
      <c r="D18" s="28" t="n">
        <v>10000</v>
      </c>
      <c r="E18" s="29" t="n">
        <v>0</v>
      </c>
      <c r="F18" s="7"/>
      <c r="G18" s="93" t="n">
        <v>0</v>
      </c>
      <c r="H18" s="28" t="n">
        <v>0</v>
      </c>
      <c r="I18" s="28" t="n">
        <v>0</v>
      </c>
      <c r="J18" s="94" t="n">
        <v>0</v>
      </c>
      <c r="K18" s="28" t="n">
        <v>0</v>
      </c>
      <c r="L18" s="28" t="n">
        <v>0</v>
      </c>
      <c r="M18" s="28" t="n">
        <v>0</v>
      </c>
      <c r="N18" s="28" t="n">
        <v>0</v>
      </c>
      <c r="O18" s="28" t="n">
        <v>0</v>
      </c>
      <c r="P18" s="28" t="n">
        <v>0</v>
      </c>
      <c r="Q18" s="28" t="n">
        <v>0</v>
      </c>
      <c r="R18" s="28" t="n">
        <v>10000</v>
      </c>
      <c r="S18" s="28" t="n">
        <v>0</v>
      </c>
      <c r="T18" s="28" t="n">
        <v>0</v>
      </c>
      <c r="U18" s="94" t="n">
        <v>0</v>
      </c>
      <c r="V18" s="28" t="n">
        <v>0</v>
      </c>
      <c r="W18" s="28" t="n">
        <v>0</v>
      </c>
      <c r="X18" s="28" t="n">
        <v>0</v>
      </c>
      <c r="Y18" s="95" t="n">
        <v>0</v>
      </c>
      <c r="Z18" s="7"/>
      <c r="AA18" s="95" t="n">
        <v>10000</v>
      </c>
      <c r="AB18" s="7"/>
      <c r="AC18" s="29" t="n">
        <v>0</v>
      </c>
      <c r="AD18" s="29" t="n">
        <v>0</v>
      </c>
      <c r="AE18" s="96" t="n">
        <v>10000</v>
      </c>
      <c r="AF18" s="29" t="n">
        <v>0</v>
      </c>
      <c r="AG18" s="97" t="n">
        <v>0</v>
      </c>
      <c r="AH18" s="96" t="n">
        <v>0</v>
      </c>
      <c r="AI18" s="97" t="n">
        <v>0</v>
      </c>
      <c r="AJ18" s="7"/>
      <c r="AK18" s="28" t="n">
        <v>0</v>
      </c>
      <c r="AL18" s="28" t="n">
        <v>10000</v>
      </c>
      <c r="AM18" s="28" t="n">
        <v>0</v>
      </c>
      <c r="AN18" s="94" t="n">
        <v>0</v>
      </c>
      <c r="AO18" s="28"/>
      <c r="AP18" s="69" t="n">
        <v>0</v>
      </c>
      <c r="AQ18" s="40" t="n">
        <v>1</v>
      </c>
      <c r="AR18" s="40" t="n">
        <v>0</v>
      </c>
      <c r="AS18" s="70" t="n">
        <v>0</v>
      </c>
      <c r="AT18" s="7"/>
    </row>
    <row r="19" customFormat="false" ht="12.75" hidden="false" customHeight="false" outlineLevel="0" collapsed="false">
      <c r="A19" s="31" t="s">
        <v>30</v>
      </c>
      <c r="B19" s="2" t="s">
        <v>31</v>
      </c>
      <c r="C19" s="7"/>
      <c r="D19" s="28" t="n">
        <v>35000</v>
      </c>
      <c r="E19" s="29" t="n">
        <v>0</v>
      </c>
      <c r="F19" s="7"/>
      <c r="G19" s="93" t="n">
        <v>0</v>
      </c>
      <c r="H19" s="28" t="n">
        <v>0</v>
      </c>
      <c r="I19" s="28" t="n">
        <v>0</v>
      </c>
      <c r="J19" s="94" t="n">
        <v>0</v>
      </c>
      <c r="K19" s="28" t="n">
        <v>0</v>
      </c>
      <c r="L19" s="28" t="n">
        <v>0</v>
      </c>
      <c r="M19" s="28" t="n">
        <v>0</v>
      </c>
      <c r="N19" s="28" t="n">
        <v>0</v>
      </c>
      <c r="O19" s="28" t="n">
        <v>0</v>
      </c>
      <c r="P19" s="28" t="n">
        <v>0</v>
      </c>
      <c r="Q19" s="28" t="n">
        <v>0</v>
      </c>
      <c r="R19" s="28" t="n">
        <v>0</v>
      </c>
      <c r="S19" s="28" t="n">
        <v>0</v>
      </c>
      <c r="T19" s="28" t="n">
        <v>0</v>
      </c>
      <c r="U19" s="94" t="n">
        <v>35000</v>
      </c>
      <c r="V19" s="28" t="n">
        <v>0</v>
      </c>
      <c r="W19" s="28" t="n">
        <v>0</v>
      </c>
      <c r="X19" s="28" t="n">
        <v>0</v>
      </c>
      <c r="Y19" s="95" t="n">
        <v>0</v>
      </c>
      <c r="Z19" s="7"/>
      <c r="AA19" s="95" t="n">
        <v>35000</v>
      </c>
      <c r="AB19" s="7"/>
      <c r="AC19" s="29" t="n">
        <v>0</v>
      </c>
      <c r="AD19" s="29" t="n">
        <v>0</v>
      </c>
      <c r="AE19" s="96" t="n">
        <v>0</v>
      </c>
      <c r="AF19" s="29" t="n">
        <v>0</v>
      </c>
      <c r="AG19" s="97" t="n">
        <v>35000</v>
      </c>
      <c r="AH19" s="96" t="n">
        <v>0</v>
      </c>
      <c r="AI19" s="97" t="n">
        <v>0</v>
      </c>
      <c r="AJ19" s="7"/>
      <c r="AK19" s="28" t="n">
        <v>0</v>
      </c>
      <c r="AL19" s="28" t="n">
        <v>35000</v>
      </c>
      <c r="AM19" s="28" t="n">
        <v>0</v>
      </c>
      <c r="AN19" s="94" t="n">
        <v>0</v>
      </c>
      <c r="AO19" s="28"/>
      <c r="AP19" s="69" t="n">
        <v>0</v>
      </c>
      <c r="AQ19" s="40" t="n">
        <v>1</v>
      </c>
      <c r="AR19" s="40" t="n">
        <v>0</v>
      </c>
      <c r="AS19" s="70" t="n">
        <v>0</v>
      </c>
      <c r="AT19" s="7"/>
    </row>
    <row r="20" customFormat="false" ht="12.75" hidden="false" customHeight="false" outlineLevel="0" collapsed="false">
      <c r="A20" s="31" t="s">
        <v>32</v>
      </c>
      <c r="B20" s="2" t="s">
        <v>33</v>
      </c>
      <c r="C20" s="7"/>
      <c r="D20" s="28" t="n">
        <v>85000</v>
      </c>
      <c r="E20" s="29" t="n">
        <v>0</v>
      </c>
      <c r="F20" s="7"/>
      <c r="G20" s="93" t="n">
        <v>0</v>
      </c>
      <c r="H20" s="28" t="n">
        <v>0</v>
      </c>
      <c r="I20" s="28" t="n">
        <v>0</v>
      </c>
      <c r="J20" s="94" t="n">
        <v>0</v>
      </c>
      <c r="K20" s="28" t="n">
        <v>0</v>
      </c>
      <c r="L20" s="28" t="n">
        <v>0</v>
      </c>
      <c r="M20" s="28" t="n">
        <v>0</v>
      </c>
      <c r="N20" s="28" t="n">
        <v>0</v>
      </c>
      <c r="O20" s="28" t="n">
        <v>0</v>
      </c>
      <c r="P20" s="28" t="n">
        <v>0</v>
      </c>
      <c r="Q20" s="28" t="n">
        <v>0</v>
      </c>
      <c r="R20" s="28" t="n">
        <v>0</v>
      </c>
      <c r="S20" s="28" t="n">
        <v>0</v>
      </c>
      <c r="T20" s="28" t="n">
        <v>0</v>
      </c>
      <c r="U20" s="94" t="n">
        <v>85000</v>
      </c>
      <c r="V20" s="28" t="n">
        <v>0</v>
      </c>
      <c r="W20" s="28" t="n">
        <v>0</v>
      </c>
      <c r="X20" s="28" t="n">
        <v>0</v>
      </c>
      <c r="Y20" s="95" t="n">
        <v>0</v>
      </c>
      <c r="Z20" s="7"/>
      <c r="AA20" s="95" t="n">
        <v>85000</v>
      </c>
      <c r="AB20" s="7"/>
      <c r="AC20" s="29" t="n">
        <v>0</v>
      </c>
      <c r="AD20" s="29" t="n">
        <v>0</v>
      </c>
      <c r="AE20" s="96" t="n">
        <v>0</v>
      </c>
      <c r="AF20" s="29" t="n">
        <v>0</v>
      </c>
      <c r="AG20" s="97" t="n">
        <v>85000</v>
      </c>
      <c r="AH20" s="96" t="n">
        <v>0</v>
      </c>
      <c r="AI20" s="97" t="n">
        <v>0</v>
      </c>
      <c r="AJ20" s="7"/>
      <c r="AK20" s="28" t="n">
        <v>0</v>
      </c>
      <c r="AL20" s="28" t="n">
        <v>85000</v>
      </c>
      <c r="AM20" s="28" t="n">
        <v>0</v>
      </c>
      <c r="AN20" s="94" t="n">
        <v>0</v>
      </c>
      <c r="AO20" s="28"/>
      <c r="AP20" s="69" t="n">
        <v>0</v>
      </c>
      <c r="AQ20" s="40" t="n">
        <v>1</v>
      </c>
      <c r="AR20" s="40" t="n">
        <v>0</v>
      </c>
      <c r="AS20" s="70" t="n">
        <v>0</v>
      </c>
      <c r="AT20" s="7"/>
    </row>
    <row r="21" customFormat="false" ht="12.75" hidden="false" customHeight="false" outlineLevel="0" collapsed="false">
      <c r="A21" s="31"/>
      <c r="B21" s="32" t="s">
        <v>34</v>
      </c>
      <c r="C21" s="7"/>
      <c r="D21" s="33" t="n">
        <f aca="false">SUM(D14:D20)</f>
        <v>222225</v>
      </c>
      <c r="E21" s="33" t="n">
        <f aca="false">SUM(E14:E20)</f>
        <v>0</v>
      </c>
      <c r="F21" s="7"/>
      <c r="G21" s="34" t="n">
        <f aca="false">SUM(G14:G20)</f>
        <v>0</v>
      </c>
      <c r="H21" s="33" t="n">
        <f aca="false">SUM(H14:H20)</f>
        <v>0</v>
      </c>
      <c r="I21" s="33" t="n">
        <f aca="false">SUM(I14:I20)</f>
        <v>0</v>
      </c>
      <c r="J21" s="35" t="n">
        <f aca="false">SUM(J14:J20)</f>
        <v>0</v>
      </c>
      <c r="K21" s="33" t="n">
        <f aca="false">SUM(K14:K20)</f>
        <v>0</v>
      </c>
      <c r="L21" s="33" t="n">
        <f aca="false">SUM(L14:L20)</f>
        <v>0</v>
      </c>
      <c r="M21" s="33" t="n">
        <f aca="false">SUM(M14:M20)</f>
        <v>0</v>
      </c>
      <c r="N21" s="33" t="n">
        <f aca="false">SUM(N14:N20)</f>
        <v>0</v>
      </c>
      <c r="O21" s="33" t="n">
        <f aca="false">SUM(O14:O20)</f>
        <v>0</v>
      </c>
      <c r="P21" s="33" t="n">
        <f aca="false">SUM(P14:P20)</f>
        <v>10500</v>
      </c>
      <c r="Q21" s="33" t="n">
        <f aca="false">SUM(Q14:Q20)</f>
        <v>0</v>
      </c>
      <c r="R21" s="33" t="n">
        <f aca="false">SUM(R14:R20)</f>
        <v>10000</v>
      </c>
      <c r="S21" s="33" t="n">
        <f aca="false">SUM(S14:S20)</f>
        <v>0</v>
      </c>
      <c r="T21" s="33" t="n">
        <f aca="false">SUM(T14:T20)</f>
        <v>0</v>
      </c>
      <c r="U21" s="35" t="n">
        <f aca="false">SUM(U14:U20)</f>
        <v>201725</v>
      </c>
      <c r="V21" s="33" t="n">
        <f aca="false">SUM(V14:V20)</f>
        <v>0</v>
      </c>
      <c r="W21" s="33" t="n">
        <f aca="false">SUM(W14:W20)</f>
        <v>0</v>
      </c>
      <c r="X21" s="35" t="n">
        <f aca="false">SUM(X14:X20)</f>
        <v>0</v>
      </c>
      <c r="Y21" s="35" t="n">
        <f aca="false">SUM(Y14:Y20)</f>
        <v>0</v>
      </c>
      <c r="Z21" s="7"/>
      <c r="AA21" s="98" t="n">
        <f aca="false">SUM(AA14:AA20)</f>
        <v>222225</v>
      </c>
      <c r="AB21" s="7"/>
      <c r="AC21" s="33" t="n">
        <f aca="false">SUM(AC14:AC20)</f>
        <v>0</v>
      </c>
      <c r="AD21" s="33" t="n">
        <f aca="false">SUM(AD14:AD20)</f>
        <v>0</v>
      </c>
      <c r="AE21" s="34" t="n">
        <f aca="false">SUM(AE14:AE20)</f>
        <v>10000</v>
      </c>
      <c r="AF21" s="33" t="n">
        <f aca="false">SUM(AF14:AF20)</f>
        <v>10500</v>
      </c>
      <c r="AG21" s="35" t="n">
        <f aca="false">SUM(AG14:AG20)</f>
        <v>201725</v>
      </c>
      <c r="AH21" s="34" t="n">
        <f aca="false">SUM(AH14:AH20)</f>
        <v>0</v>
      </c>
      <c r="AI21" s="35" t="n">
        <f aca="false">SUM(AI14:AI20)</f>
        <v>0</v>
      </c>
      <c r="AJ21" s="7"/>
      <c r="AK21" s="33" t="n">
        <f aca="false">SUM(AK14:AK20)</f>
        <v>0</v>
      </c>
      <c r="AL21" s="33" t="n">
        <f aca="false">SUM(AL14:AL20)</f>
        <v>222225</v>
      </c>
      <c r="AM21" s="33" t="n">
        <f aca="false">SUM(AM14:AM20)</f>
        <v>0</v>
      </c>
      <c r="AN21" s="35" t="n">
        <f aca="false">SUM(AN14:AN20)</f>
        <v>0</v>
      </c>
      <c r="AO21" s="28"/>
      <c r="AP21" s="69"/>
      <c r="AS21" s="70"/>
      <c r="AT21" s="7"/>
    </row>
    <row r="22" customFormat="false" ht="12.75" hidden="false" customHeight="false" outlineLevel="0" collapsed="false">
      <c r="A22" s="31"/>
      <c r="C22" s="7"/>
      <c r="D22" s="28"/>
      <c r="E22" s="29"/>
      <c r="F22" s="7"/>
      <c r="G22" s="93"/>
      <c r="H22" s="28"/>
      <c r="I22" s="28"/>
      <c r="J22" s="94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94"/>
      <c r="V22" s="28"/>
      <c r="W22" s="28"/>
      <c r="X22" s="28"/>
      <c r="Y22" s="95"/>
      <c r="Z22" s="7"/>
      <c r="AA22" s="95"/>
      <c r="AB22" s="7"/>
      <c r="AC22" s="29"/>
      <c r="AD22" s="29"/>
      <c r="AE22" s="96"/>
      <c r="AF22" s="29"/>
      <c r="AG22" s="97"/>
      <c r="AH22" s="96"/>
      <c r="AI22" s="97"/>
      <c r="AJ22" s="7"/>
      <c r="AK22" s="28"/>
      <c r="AL22" s="28"/>
      <c r="AM22" s="28"/>
      <c r="AN22" s="94"/>
      <c r="AO22" s="28"/>
      <c r="AP22" s="69"/>
      <c r="AS22" s="70"/>
      <c r="AT22" s="7"/>
    </row>
    <row r="23" customFormat="false" ht="12.75" hidden="false" customHeight="false" outlineLevel="0" collapsed="false">
      <c r="A23" s="30" t="s">
        <v>35</v>
      </c>
      <c r="B23" s="30"/>
      <c r="C23" s="7"/>
      <c r="D23" s="28"/>
      <c r="E23" s="29"/>
      <c r="F23" s="7"/>
      <c r="G23" s="93"/>
      <c r="H23" s="28"/>
      <c r="I23" s="28"/>
      <c r="J23" s="94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94"/>
      <c r="V23" s="28"/>
      <c r="W23" s="28"/>
      <c r="X23" s="28"/>
      <c r="Y23" s="95"/>
      <c r="Z23" s="7"/>
      <c r="AA23" s="95"/>
      <c r="AB23" s="7"/>
      <c r="AC23" s="29"/>
      <c r="AD23" s="29"/>
      <c r="AE23" s="96"/>
      <c r="AF23" s="29"/>
      <c r="AG23" s="97"/>
      <c r="AH23" s="96"/>
      <c r="AI23" s="97"/>
      <c r="AJ23" s="7"/>
      <c r="AK23" s="28"/>
      <c r="AL23" s="28"/>
      <c r="AM23" s="28"/>
      <c r="AN23" s="94"/>
      <c r="AO23" s="28"/>
      <c r="AP23" s="69"/>
      <c r="AS23" s="70"/>
      <c r="AT23" s="7"/>
    </row>
    <row r="24" customFormat="false" ht="12.75" hidden="false" customHeight="false" outlineLevel="0" collapsed="false">
      <c r="A24" s="31" t="s">
        <v>36</v>
      </c>
      <c r="B24" s="2" t="s">
        <v>37</v>
      </c>
      <c r="C24" s="7"/>
      <c r="D24" s="28" t="n">
        <v>2016</v>
      </c>
      <c r="E24" s="29" t="n">
        <v>29</v>
      </c>
      <c r="F24" s="7"/>
      <c r="G24" s="93" t="n">
        <v>1161</v>
      </c>
      <c r="H24" s="28" t="n">
        <v>0</v>
      </c>
      <c r="I24" s="28" t="n">
        <v>0</v>
      </c>
      <c r="J24" s="94" t="n">
        <v>0</v>
      </c>
      <c r="K24" s="28" t="n">
        <v>0</v>
      </c>
      <c r="L24" s="28" t="n">
        <v>0</v>
      </c>
      <c r="M24" s="28" t="n">
        <v>0</v>
      </c>
      <c r="N24" s="28" t="n">
        <v>0</v>
      </c>
      <c r="O24" s="28" t="n">
        <v>0</v>
      </c>
      <c r="P24" s="28" t="n">
        <v>0</v>
      </c>
      <c r="Q24" s="28" t="n">
        <v>0</v>
      </c>
      <c r="R24" s="28" t="n">
        <v>0</v>
      </c>
      <c r="S24" s="28" t="n">
        <v>0</v>
      </c>
      <c r="T24" s="28" t="n">
        <v>0</v>
      </c>
      <c r="U24" s="94" t="n">
        <v>826</v>
      </c>
      <c r="V24" s="28" t="n">
        <v>0</v>
      </c>
      <c r="W24" s="28" t="n">
        <v>0</v>
      </c>
      <c r="X24" s="28" t="n">
        <v>0</v>
      </c>
      <c r="Y24" s="95" t="n">
        <v>0</v>
      </c>
      <c r="Z24" s="7"/>
      <c r="AA24" s="95" t="n">
        <v>1987</v>
      </c>
      <c r="AB24" s="7"/>
      <c r="AC24" s="29" t="n">
        <v>0</v>
      </c>
      <c r="AD24" s="29" t="n">
        <v>1161</v>
      </c>
      <c r="AE24" s="96" t="n">
        <v>0</v>
      </c>
      <c r="AF24" s="29" t="n">
        <v>0</v>
      </c>
      <c r="AG24" s="97" t="n">
        <v>826</v>
      </c>
      <c r="AH24" s="96" t="n">
        <v>0</v>
      </c>
      <c r="AI24" s="97" t="n">
        <v>0</v>
      </c>
      <c r="AJ24" s="7"/>
      <c r="AK24" s="28" t="n">
        <v>1161</v>
      </c>
      <c r="AL24" s="28" t="n">
        <v>826</v>
      </c>
      <c r="AM24" s="28" t="n">
        <v>0</v>
      </c>
      <c r="AN24" s="94" t="n">
        <v>0</v>
      </c>
      <c r="AO24" s="28"/>
      <c r="AP24" s="69" t="n">
        <v>0.575892857142857</v>
      </c>
      <c r="AQ24" s="40" t="n">
        <v>0.409722222222222</v>
      </c>
      <c r="AR24" s="40" t="n">
        <v>0</v>
      </c>
      <c r="AS24" s="70" t="n">
        <v>0</v>
      </c>
      <c r="AT24" s="7"/>
    </row>
    <row r="25" customFormat="false" ht="12.75" hidden="false" customHeight="false" outlineLevel="0" collapsed="false">
      <c r="A25" s="31" t="s">
        <v>38</v>
      </c>
      <c r="B25" s="2" t="s">
        <v>39</v>
      </c>
      <c r="C25" s="7"/>
      <c r="D25" s="28" t="n">
        <v>11418</v>
      </c>
      <c r="E25" s="29" t="n">
        <v>0</v>
      </c>
      <c r="F25" s="7"/>
      <c r="G25" s="93" t="n">
        <v>0</v>
      </c>
      <c r="H25" s="28" t="n">
        <v>0</v>
      </c>
      <c r="I25" s="28" t="n">
        <v>0</v>
      </c>
      <c r="J25" s="94" t="n">
        <v>0</v>
      </c>
      <c r="K25" s="28" t="n">
        <v>0</v>
      </c>
      <c r="L25" s="28" t="n">
        <v>0</v>
      </c>
      <c r="M25" s="28" t="n">
        <v>0</v>
      </c>
      <c r="N25" s="28" t="n">
        <v>0</v>
      </c>
      <c r="O25" s="28" t="n">
        <v>0</v>
      </c>
      <c r="P25" s="28" t="n">
        <v>0</v>
      </c>
      <c r="Q25" s="28" t="n">
        <v>0</v>
      </c>
      <c r="R25" s="28" t="n">
        <v>0</v>
      </c>
      <c r="S25" s="28" t="n">
        <v>0</v>
      </c>
      <c r="T25" s="28" t="n">
        <v>0</v>
      </c>
      <c r="U25" s="94" t="n">
        <v>11418</v>
      </c>
      <c r="V25" s="28" t="n">
        <v>0</v>
      </c>
      <c r="W25" s="28" t="n">
        <v>0</v>
      </c>
      <c r="X25" s="28" t="n">
        <v>0</v>
      </c>
      <c r="Y25" s="95" t="n">
        <v>0</v>
      </c>
      <c r="Z25" s="7"/>
      <c r="AA25" s="95" t="n">
        <v>11418</v>
      </c>
      <c r="AB25" s="7"/>
      <c r="AC25" s="29" t="n">
        <v>0</v>
      </c>
      <c r="AD25" s="29" t="n">
        <v>0</v>
      </c>
      <c r="AE25" s="96" t="n">
        <v>0</v>
      </c>
      <c r="AF25" s="29" t="n">
        <v>0</v>
      </c>
      <c r="AG25" s="97" t="n">
        <v>11418</v>
      </c>
      <c r="AH25" s="96" t="n">
        <v>0</v>
      </c>
      <c r="AI25" s="97" t="n">
        <v>0</v>
      </c>
      <c r="AJ25" s="7"/>
      <c r="AK25" s="28" t="n">
        <v>0</v>
      </c>
      <c r="AL25" s="28" t="n">
        <v>11418</v>
      </c>
      <c r="AM25" s="28" t="n">
        <v>0</v>
      </c>
      <c r="AN25" s="94" t="n">
        <v>0</v>
      </c>
      <c r="AO25" s="28"/>
      <c r="AP25" s="69" t="n">
        <v>0</v>
      </c>
      <c r="AQ25" s="40" t="n">
        <v>1</v>
      </c>
      <c r="AR25" s="40" t="n">
        <v>0</v>
      </c>
      <c r="AS25" s="70" t="n">
        <v>0</v>
      </c>
      <c r="AT25" s="7"/>
    </row>
    <row r="26" customFormat="false" ht="12.75" hidden="false" customHeight="false" outlineLevel="0" collapsed="false">
      <c r="A26" s="31" t="s">
        <v>40</v>
      </c>
      <c r="B26" s="2" t="s">
        <v>41</v>
      </c>
      <c r="C26" s="7"/>
      <c r="D26" s="28" t="n">
        <v>7664</v>
      </c>
      <c r="E26" s="29" t="n">
        <v>0</v>
      </c>
      <c r="F26" s="7"/>
      <c r="G26" s="93" t="n">
        <v>0</v>
      </c>
      <c r="H26" s="28" t="n">
        <v>0</v>
      </c>
      <c r="I26" s="28" t="n">
        <v>4417</v>
      </c>
      <c r="J26" s="94" t="n">
        <v>0</v>
      </c>
      <c r="K26" s="28" t="n">
        <v>0</v>
      </c>
      <c r="L26" s="28" t="n">
        <v>0</v>
      </c>
      <c r="M26" s="28" t="n">
        <v>0</v>
      </c>
      <c r="N26" s="28" t="n">
        <v>0</v>
      </c>
      <c r="O26" s="28" t="n">
        <v>0</v>
      </c>
      <c r="P26" s="28" t="n">
        <v>0</v>
      </c>
      <c r="Q26" s="28" t="n">
        <v>0</v>
      </c>
      <c r="R26" s="28" t="n">
        <v>0</v>
      </c>
      <c r="S26" s="28" t="n">
        <v>0</v>
      </c>
      <c r="T26" s="28" t="n">
        <v>0</v>
      </c>
      <c r="U26" s="94" t="n">
        <v>3247</v>
      </c>
      <c r="V26" s="28" t="n">
        <v>0</v>
      </c>
      <c r="W26" s="28" t="n">
        <v>0</v>
      </c>
      <c r="X26" s="28" t="n">
        <v>0</v>
      </c>
      <c r="Y26" s="95" t="n">
        <v>0</v>
      </c>
      <c r="Z26" s="7"/>
      <c r="AA26" s="95" t="n">
        <v>7664</v>
      </c>
      <c r="AB26" s="7"/>
      <c r="AC26" s="29" t="n">
        <v>4417</v>
      </c>
      <c r="AD26" s="29" t="n">
        <v>0</v>
      </c>
      <c r="AE26" s="96" t="n">
        <v>0</v>
      </c>
      <c r="AF26" s="29" t="n">
        <v>0</v>
      </c>
      <c r="AG26" s="97" t="n">
        <v>3247</v>
      </c>
      <c r="AH26" s="96" t="n">
        <v>0</v>
      </c>
      <c r="AI26" s="97" t="n">
        <v>0</v>
      </c>
      <c r="AJ26" s="7"/>
      <c r="AK26" s="28" t="n">
        <v>4417</v>
      </c>
      <c r="AL26" s="28" t="n">
        <v>3247</v>
      </c>
      <c r="AM26" s="28" t="n">
        <v>0</v>
      </c>
      <c r="AN26" s="94" t="n">
        <v>0</v>
      </c>
      <c r="AO26" s="28"/>
      <c r="AP26" s="69" t="n">
        <v>0.576330897703549</v>
      </c>
      <c r="AQ26" s="40" t="n">
        <v>0.423669102296451</v>
      </c>
      <c r="AR26" s="40" t="n">
        <v>0</v>
      </c>
      <c r="AS26" s="70" t="n">
        <v>0</v>
      </c>
      <c r="AT26" s="7"/>
    </row>
    <row r="27" customFormat="false" ht="12.75" hidden="false" customHeight="false" outlineLevel="0" collapsed="false">
      <c r="A27" s="31" t="s">
        <v>42</v>
      </c>
      <c r="B27" s="2" t="s">
        <v>41</v>
      </c>
      <c r="C27" s="7"/>
      <c r="D27" s="28" t="n">
        <v>12796</v>
      </c>
      <c r="E27" s="29" t="n">
        <v>0</v>
      </c>
      <c r="F27" s="7"/>
      <c r="G27" s="93" t="n">
        <v>0</v>
      </c>
      <c r="H27" s="28" t="n">
        <v>0</v>
      </c>
      <c r="I27" s="28" t="n">
        <v>7376</v>
      </c>
      <c r="J27" s="94" t="n">
        <v>0</v>
      </c>
      <c r="K27" s="28" t="n">
        <v>0</v>
      </c>
      <c r="L27" s="28" t="n">
        <v>0</v>
      </c>
      <c r="M27" s="28" t="n">
        <v>0</v>
      </c>
      <c r="N27" s="28" t="n">
        <v>0</v>
      </c>
      <c r="O27" s="28" t="n">
        <v>0</v>
      </c>
      <c r="P27" s="28" t="n">
        <v>0</v>
      </c>
      <c r="Q27" s="28" t="n">
        <v>0</v>
      </c>
      <c r="R27" s="28" t="n">
        <v>0</v>
      </c>
      <c r="S27" s="28" t="n">
        <v>0</v>
      </c>
      <c r="T27" s="28" t="n">
        <v>0</v>
      </c>
      <c r="U27" s="94" t="n">
        <v>5420</v>
      </c>
      <c r="V27" s="28" t="n">
        <v>0</v>
      </c>
      <c r="W27" s="28" t="n">
        <v>0</v>
      </c>
      <c r="X27" s="28" t="n">
        <v>0</v>
      </c>
      <c r="Y27" s="95" t="n">
        <v>0</v>
      </c>
      <c r="Z27" s="7"/>
      <c r="AA27" s="95" t="n">
        <v>12796</v>
      </c>
      <c r="AB27" s="7"/>
      <c r="AC27" s="29" t="n">
        <v>7376</v>
      </c>
      <c r="AD27" s="29" t="n">
        <v>0</v>
      </c>
      <c r="AE27" s="96" t="n">
        <v>0</v>
      </c>
      <c r="AF27" s="29" t="n">
        <v>0</v>
      </c>
      <c r="AG27" s="97" t="n">
        <v>5420</v>
      </c>
      <c r="AH27" s="96" t="n">
        <v>0</v>
      </c>
      <c r="AI27" s="97" t="n">
        <v>0</v>
      </c>
      <c r="AJ27" s="7"/>
      <c r="AK27" s="28" t="n">
        <v>7376</v>
      </c>
      <c r="AL27" s="28" t="n">
        <v>5420</v>
      </c>
      <c r="AM27" s="28" t="n">
        <v>0</v>
      </c>
      <c r="AN27" s="94" t="n">
        <v>0</v>
      </c>
      <c r="AO27" s="28"/>
      <c r="AP27" s="69" t="n">
        <v>0.576430134417005</v>
      </c>
      <c r="AQ27" s="40" t="n">
        <v>0.423569865582995</v>
      </c>
      <c r="AR27" s="40" t="n">
        <v>0</v>
      </c>
      <c r="AS27" s="70" t="n">
        <v>0</v>
      </c>
      <c r="AT27" s="7"/>
    </row>
    <row r="28" customFormat="false" ht="12.75" hidden="false" customHeight="false" outlineLevel="0" collapsed="false">
      <c r="A28" s="31" t="s">
        <v>43</v>
      </c>
      <c r="B28" s="2" t="s">
        <v>44</v>
      </c>
      <c r="C28" s="7"/>
      <c r="D28" s="28" t="n">
        <v>11418</v>
      </c>
      <c r="E28" s="29" t="n">
        <v>0</v>
      </c>
      <c r="F28" s="7"/>
      <c r="G28" s="93" t="n">
        <v>0</v>
      </c>
      <c r="H28" s="28" t="n">
        <v>0</v>
      </c>
      <c r="I28" s="28" t="n">
        <v>0</v>
      </c>
      <c r="J28" s="94" t="n">
        <v>0</v>
      </c>
      <c r="K28" s="28" t="n">
        <v>11418</v>
      </c>
      <c r="L28" s="28" t="n">
        <v>0</v>
      </c>
      <c r="M28" s="28" t="n">
        <v>0</v>
      </c>
      <c r="N28" s="28" t="n">
        <v>0</v>
      </c>
      <c r="O28" s="28" t="n">
        <v>0</v>
      </c>
      <c r="P28" s="28" t="n">
        <v>0</v>
      </c>
      <c r="Q28" s="28" t="n">
        <v>0</v>
      </c>
      <c r="R28" s="28" t="n">
        <v>0</v>
      </c>
      <c r="S28" s="28" t="n">
        <v>0</v>
      </c>
      <c r="T28" s="28" t="n">
        <v>0</v>
      </c>
      <c r="U28" s="94" t="n">
        <v>0</v>
      </c>
      <c r="V28" s="28" t="n">
        <v>0</v>
      </c>
      <c r="W28" s="28" t="n">
        <v>0</v>
      </c>
      <c r="X28" s="28" t="n">
        <v>0</v>
      </c>
      <c r="Y28" s="95" t="n">
        <v>0</v>
      </c>
      <c r="Z28" s="7"/>
      <c r="AA28" s="95" t="n">
        <v>11418</v>
      </c>
      <c r="AB28" s="7"/>
      <c r="AC28" s="29" t="n">
        <v>0</v>
      </c>
      <c r="AD28" s="29" t="n">
        <v>0</v>
      </c>
      <c r="AE28" s="96" t="n">
        <v>0</v>
      </c>
      <c r="AF28" s="29" t="n">
        <v>11418</v>
      </c>
      <c r="AG28" s="97" t="n">
        <v>0</v>
      </c>
      <c r="AH28" s="96" t="n">
        <v>0</v>
      </c>
      <c r="AI28" s="97" t="n">
        <v>0</v>
      </c>
      <c r="AJ28" s="7"/>
      <c r="AK28" s="28" t="n">
        <v>0</v>
      </c>
      <c r="AL28" s="28" t="n">
        <v>11418</v>
      </c>
      <c r="AM28" s="28" t="n">
        <v>0</v>
      </c>
      <c r="AN28" s="94" t="n">
        <v>0</v>
      </c>
      <c r="AO28" s="28"/>
      <c r="AP28" s="69" t="n">
        <v>0</v>
      </c>
      <c r="AQ28" s="40" t="n">
        <v>1</v>
      </c>
      <c r="AR28" s="40" t="n">
        <v>0</v>
      </c>
      <c r="AS28" s="70" t="n">
        <v>0</v>
      </c>
      <c r="AT28" s="7"/>
    </row>
    <row r="29" customFormat="false" ht="12.75" hidden="false" customHeight="false" outlineLevel="0" collapsed="false">
      <c r="A29" s="31" t="s">
        <v>45</v>
      </c>
      <c r="B29" s="2" t="s">
        <v>46</v>
      </c>
      <c r="C29" s="7"/>
      <c r="D29" s="28" t="n">
        <v>3975</v>
      </c>
      <c r="E29" s="29" t="n">
        <v>0</v>
      </c>
      <c r="F29" s="7"/>
      <c r="G29" s="93" t="n">
        <v>0</v>
      </c>
      <c r="H29" s="28" t="n">
        <v>0</v>
      </c>
      <c r="I29" s="28" t="n">
        <v>0</v>
      </c>
      <c r="J29" s="94" t="n">
        <v>0</v>
      </c>
      <c r="K29" s="28" t="n">
        <v>3975</v>
      </c>
      <c r="L29" s="28" t="n">
        <v>0</v>
      </c>
      <c r="M29" s="28" t="n">
        <v>0</v>
      </c>
      <c r="N29" s="28" t="n">
        <v>0</v>
      </c>
      <c r="O29" s="28" t="n">
        <v>0</v>
      </c>
      <c r="P29" s="28" t="n">
        <v>0</v>
      </c>
      <c r="Q29" s="28" t="n">
        <v>0</v>
      </c>
      <c r="R29" s="28" t="n">
        <v>0</v>
      </c>
      <c r="S29" s="28" t="n">
        <v>0</v>
      </c>
      <c r="T29" s="28" t="n">
        <v>0</v>
      </c>
      <c r="U29" s="94" t="n">
        <v>0</v>
      </c>
      <c r="V29" s="28" t="n">
        <v>0</v>
      </c>
      <c r="W29" s="28" t="n">
        <v>0</v>
      </c>
      <c r="X29" s="28" t="n">
        <v>0</v>
      </c>
      <c r="Y29" s="95" t="n">
        <v>0</v>
      </c>
      <c r="Z29" s="7"/>
      <c r="AA29" s="95" t="n">
        <v>3975</v>
      </c>
      <c r="AB29" s="7"/>
      <c r="AC29" s="29" t="n">
        <v>0</v>
      </c>
      <c r="AD29" s="29" t="n">
        <v>0</v>
      </c>
      <c r="AE29" s="96" t="n">
        <v>0</v>
      </c>
      <c r="AF29" s="29" t="n">
        <v>3975</v>
      </c>
      <c r="AG29" s="97" t="n">
        <v>0</v>
      </c>
      <c r="AH29" s="96" t="n">
        <v>0</v>
      </c>
      <c r="AI29" s="97" t="n">
        <v>0</v>
      </c>
      <c r="AJ29" s="7"/>
      <c r="AK29" s="28" t="n">
        <v>0</v>
      </c>
      <c r="AL29" s="28" t="n">
        <v>3975</v>
      </c>
      <c r="AM29" s="28" t="n">
        <v>0</v>
      </c>
      <c r="AN29" s="94" t="n">
        <v>0</v>
      </c>
      <c r="AO29" s="28"/>
      <c r="AP29" s="69" t="n">
        <v>0</v>
      </c>
      <c r="AQ29" s="40" t="n">
        <v>1</v>
      </c>
      <c r="AR29" s="40" t="n">
        <v>0</v>
      </c>
      <c r="AS29" s="70" t="n">
        <v>0</v>
      </c>
      <c r="AT29" s="7"/>
    </row>
    <row r="30" customFormat="false" ht="12.75" hidden="false" customHeight="false" outlineLevel="0" collapsed="false">
      <c r="A30" s="31" t="s">
        <v>47</v>
      </c>
      <c r="B30" s="2" t="s">
        <v>46</v>
      </c>
      <c r="C30" s="7"/>
      <c r="D30" s="28" t="n">
        <v>11418</v>
      </c>
      <c r="E30" s="29" t="n">
        <v>0</v>
      </c>
      <c r="F30" s="7"/>
      <c r="G30" s="93" t="n">
        <v>0</v>
      </c>
      <c r="H30" s="28" t="n">
        <v>0</v>
      </c>
      <c r="I30" s="28" t="n">
        <v>0</v>
      </c>
      <c r="J30" s="94" t="n">
        <v>0</v>
      </c>
      <c r="K30" s="28" t="n">
        <v>11418</v>
      </c>
      <c r="L30" s="28" t="n">
        <v>0</v>
      </c>
      <c r="M30" s="28" t="n">
        <v>0</v>
      </c>
      <c r="N30" s="28" t="n">
        <v>0</v>
      </c>
      <c r="O30" s="28" t="n">
        <v>0</v>
      </c>
      <c r="P30" s="28" t="n">
        <v>0</v>
      </c>
      <c r="Q30" s="28" t="n">
        <v>0</v>
      </c>
      <c r="R30" s="28" t="n">
        <v>0</v>
      </c>
      <c r="S30" s="28" t="n">
        <v>0</v>
      </c>
      <c r="T30" s="28" t="n">
        <v>0</v>
      </c>
      <c r="U30" s="94" t="n">
        <v>0</v>
      </c>
      <c r="V30" s="28" t="n">
        <v>0</v>
      </c>
      <c r="W30" s="28" t="n">
        <v>0</v>
      </c>
      <c r="X30" s="28" t="n">
        <v>0</v>
      </c>
      <c r="Y30" s="95" t="n">
        <v>0</v>
      </c>
      <c r="Z30" s="7"/>
      <c r="AA30" s="95" t="n">
        <v>11418</v>
      </c>
      <c r="AB30" s="7"/>
      <c r="AC30" s="29" t="n">
        <v>0</v>
      </c>
      <c r="AD30" s="29" t="n">
        <v>0</v>
      </c>
      <c r="AE30" s="96" t="n">
        <v>0</v>
      </c>
      <c r="AF30" s="29" t="n">
        <v>11418</v>
      </c>
      <c r="AG30" s="97" t="n">
        <v>0</v>
      </c>
      <c r="AH30" s="96" t="n">
        <v>0</v>
      </c>
      <c r="AI30" s="97" t="n">
        <v>0</v>
      </c>
      <c r="AJ30" s="7"/>
      <c r="AK30" s="28" t="n">
        <v>0</v>
      </c>
      <c r="AL30" s="28" t="n">
        <v>11418</v>
      </c>
      <c r="AM30" s="28" t="n">
        <v>0</v>
      </c>
      <c r="AN30" s="94" t="n">
        <v>0</v>
      </c>
      <c r="AO30" s="28"/>
      <c r="AP30" s="69" t="n">
        <v>0</v>
      </c>
      <c r="AQ30" s="40" t="n">
        <v>1</v>
      </c>
      <c r="AR30" s="40" t="n">
        <v>0</v>
      </c>
      <c r="AS30" s="70" t="n">
        <v>0</v>
      </c>
      <c r="AT30" s="7"/>
    </row>
    <row r="31" customFormat="false" ht="12.75" hidden="false" customHeight="false" outlineLevel="0" collapsed="false">
      <c r="A31" s="31" t="s">
        <v>48</v>
      </c>
      <c r="B31" s="2" t="s">
        <v>46</v>
      </c>
      <c r="C31" s="7"/>
      <c r="D31" s="28" t="n">
        <v>3413</v>
      </c>
      <c r="E31" s="29" t="n">
        <v>0</v>
      </c>
      <c r="F31" s="7"/>
      <c r="G31" s="93" t="n">
        <v>1967</v>
      </c>
      <c r="H31" s="28" t="n">
        <v>0</v>
      </c>
      <c r="I31" s="28" t="n">
        <v>0</v>
      </c>
      <c r="J31" s="94" t="n">
        <v>0</v>
      </c>
      <c r="K31" s="28" t="n">
        <v>1446</v>
      </c>
      <c r="L31" s="28" t="n">
        <v>0</v>
      </c>
      <c r="M31" s="28" t="n">
        <v>0</v>
      </c>
      <c r="N31" s="28" t="n">
        <v>0</v>
      </c>
      <c r="O31" s="28" t="n">
        <v>0</v>
      </c>
      <c r="P31" s="28" t="n">
        <v>0</v>
      </c>
      <c r="Q31" s="28" t="n">
        <v>0</v>
      </c>
      <c r="R31" s="28" t="n">
        <v>0</v>
      </c>
      <c r="S31" s="28" t="n">
        <v>0</v>
      </c>
      <c r="T31" s="28" t="n">
        <v>0</v>
      </c>
      <c r="U31" s="94" t="n">
        <v>0</v>
      </c>
      <c r="V31" s="28" t="n">
        <v>0</v>
      </c>
      <c r="W31" s="28" t="n">
        <v>0</v>
      </c>
      <c r="X31" s="28" t="n">
        <v>0</v>
      </c>
      <c r="Y31" s="95" t="n">
        <v>0</v>
      </c>
      <c r="Z31" s="7"/>
      <c r="AA31" s="95" t="n">
        <v>3413</v>
      </c>
      <c r="AB31" s="7"/>
      <c r="AC31" s="29" t="n">
        <v>0</v>
      </c>
      <c r="AD31" s="29" t="n">
        <v>1967</v>
      </c>
      <c r="AE31" s="96" t="n">
        <v>0</v>
      </c>
      <c r="AF31" s="29" t="n">
        <v>1446</v>
      </c>
      <c r="AG31" s="97" t="n">
        <v>0</v>
      </c>
      <c r="AH31" s="96" t="n">
        <v>0</v>
      </c>
      <c r="AI31" s="97" t="n">
        <v>0</v>
      </c>
      <c r="AJ31" s="7"/>
      <c r="AK31" s="28" t="n">
        <v>1967</v>
      </c>
      <c r="AL31" s="28" t="n">
        <v>1446</v>
      </c>
      <c r="AM31" s="28" t="n">
        <v>0</v>
      </c>
      <c r="AN31" s="94" t="n">
        <v>0</v>
      </c>
      <c r="AO31" s="28"/>
      <c r="AP31" s="69" t="n">
        <v>0.576325813067682</v>
      </c>
      <c r="AQ31" s="40" t="n">
        <v>0.423674186932318</v>
      </c>
      <c r="AR31" s="40" t="n">
        <v>0</v>
      </c>
      <c r="AS31" s="70" t="n">
        <v>0</v>
      </c>
      <c r="AT31" s="7"/>
    </row>
    <row r="32" customFormat="false" ht="12.75" hidden="false" customHeight="false" outlineLevel="0" collapsed="false">
      <c r="A32" s="31" t="s">
        <v>49</v>
      </c>
      <c r="B32" s="2" t="s">
        <v>50</v>
      </c>
      <c r="C32" s="7"/>
      <c r="D32" s="28" t="n">
        <v>9580</v>
      </c>
      <c r="E32" s="29" t="n">
        <v>230</v>
      </c>
      <c r="F32" s="7"/>
      <c r="G32" s="93" t="n">
        <v>0</v>
      </c>
      <c r="H32" s="28" t="n">
        <v>0</v>
      </c>
      <c r="I32" s="28" t="n">
        <v>5522</v>
      </c>
      <c r="J32" s="94" t="n">
        <v>0</v>
      </c>
      <c r="K32" s="28" t="n">
        <v>0</v>
      </c>
      <c r="L32" s="28" t="n">
        <v>0</v>
      </c>
      <c r="M32" s="28" t="n">
        <v>0</v>
      </c>
      <c r="N32" s="28" t="n">
        <v>0</v>
      </c>
      <c r="O32" s="28" t="n">
        <v>0</v>
      </c>
      <c r="P32" s="28" t="n">
        <v>0</v>
      </c>
      <c r="Q32" s="28" t="n">
        <v>0</v>
      </c>
      <c r="R32" s="28" t="n">
        <v>0</v>
      </c>
      <c r="S32" s="28" t="n">
        <v>1065</v>
      </c>
      <c r="T32" s="28" t="n">
        <v>0</v>
      </c>
      <c r="U32" s="94" t="n">
        <v>2763</v>
      </c>
      <c r="V32" s="28" t="n">
        <v>0</v>
      </c>
      <c r="W32" s="28" t="n">
        <v>0</v>
      </c>
      <c r="X32" s="28" t="n">
        <v>0</v>
      </c>
      <c r="Y32" s="95" t="n">
        <v>0</v>
      </c>
      <c r="Z32" s="7"/>
      <c r="AA32" s="95" t="n">
        <v>9350</v>
      </c>
      <c r="AB32" s="7"/>
      <c r="AC32" s="29" t="n">
        <v>5522</v>
      </c>
      <c r="AD32" s="29" t="n">
        <v>0</v>
      </c>
      <c r="AE32" s="96" t="n">
        <v>0</v>
      </c>
      <c r="AF32" s="29" t="n">
        <v>1065</v>
      </c>
      <c r="AG32" s="97" t="n">
        <v>2763</v>
      </c>
      <c r="AH32" s="96" t="n">
        <v>0</v>
      </c>
      <c r="AI32" s="97" t="n">
        <v>0</v>
      </c>
      <c r="AJ32" s="7"/>
      <c r="AK32" s="28" t="n">
        <v>5522</v>
      </c>
      <c r="AL32" s="28" t="n">
        <v>3828</v>
      </c>
      <c r="AM32" s="28" t="n">
        <v>0</v>
      </c>
      <c r="AN32" s="94" t="n">
        <v>0</v>
      </c>
      <c r="AO32" s="28"/>
      <c r="AP32" s="69" t="n">
        <v>0.576409185803758</v>
      </c>
      <c r="AQ32" s="40" t="n">
        <v>0.399582463465553</v>
      </c>
      <c r="AR32" s="40" t="n">
        <v>0</v>
      </c>
      <c r="AS32" s="70" t="n">
        <v>0</v>
      </c>
      <c r="AT32" s="7"/>
    </row>
    <row r="33" customFormat="false" ht="12.75" hidden="false" customHeight="false" outlineLevel="0" collapsed="false">
      <c r="A33" s="31" t="s">
        <v>51</v>
      </c>
      <c r="B33" s="2" t="s">
        <v>50</v>
      </c>
      <c r="C33" s="7"/>
      <c r="D33" s="28" t="n">
        <v>15995</v>
      </c>
      <c r="E33" s="29" t="n">
        <v>0</v>
      </c>
      <c r="F33" s="7"/>
      <c r="G33" s="93" t="n">
        <v>0</v>
      </c>
      <c r="H33" s="28" t="n">
        <v>0</v>
      </c>
      <c r="I33" s="28" t="n">
        <v>0</v>
      </c>
      <c r="J33" s="94" t="n">
        <v>0</v>
      </c>
      <c r="K33" s="28" t="n">
        <v>0</v>
      </c>
      <c r="L33" s="28" t="n">
        <v>0</v>
      </c>
      <c r="M33" s="28" t="n">
        <v>0</v>
      </c>
      <c r="N33" s="28" t="n">
        <v>0</v>
      </c>
      <c r="O33" s="28" t="n">
        <v>0</v>
      </c>
      <c r="P33" s="28" t="n">
        <v>0</v>
      </c>
      <c r="Q33" s="28" t="n">
        <v>0</v>
      </c>
      <c r="R33" s="28" t="n">
        <v>0</v>
      </c>
      <c r="S33" s="28" t="n">
        <v>15995</v>
      </c>
      <c r="T33" s="28" t="n">
        <v>0</v>
      </c>
      <c r="U33" s="94" t="n">
        <v>0</v>
      </c>
      <c r="V33" s="28" t="n">
        <v>0</v>
      </c>
      <c r="W33" s="28" t="n">
        <v>0</v>
      </c>
      <c r="X33" s="28" t="n">
        <v>0</v>
      </c>
      <c r="Y33" s="95" t="n">
        <v>0</v>
      </c>
      <c r="Z33" s="7"/>
      <c r="AA33" s="95" t="n">
        <v>15995</v>
      </c>
      <c r="AB33" s="7"/>
      <c r="AC33" s="29" t="n">
        <v>0</v>
      </c>
      <c r="AD33" s="29" t="n">
        <v>0</v>
      </c>
      <c r="AE33" s="96" t="n">
        <v>0</v>
      </c>
      <c r="AF33" s="29" t="n">
        <v>15995</v>
      </c>
      <c r="AG33" s="97" t="n">
        <v>0</v>
      </c>
      <c r="AH33" s="96" t="n">
        <v>0</v>
      </c>
      <c r="AI33" s="97" t="n">
        <v>0</v>
      </c>
      <c r="AJ33" s="7"/>
      <c r="AK33" s="28" t="n">
        <v>0</v>
      </c>
      <c r="AL33" s="28" t="n">
        <v>15995</v>
      </c>
      <c r="AM33" s="28" t="n">
        <v>0</v>
      </c>
      <c r="AN33" s="94" t="n">
        <v>0</v>
      </c>
      <c r="AO33" s="28"/>
      <c r="AP33" s="69" t="n">
        <v>0</v>
      </c>
      <c r="AQ33" s="40" t="n">
        <v>1</v>
      </c>
      <c r="AR33" s="40" t="n">
        <v>0</v>
      </c>
      <c r="AS33" s="70" t="n">
        <v>0</v>
      </c>
      <c r="AT33" s="7"/>
    </row>
    <row r="34" customFormat="false" ht="12.75" hidden="false" customHeight="false" outlineLevel="0" collapsed="false">
      <c r="A34" s="31" t="s">
        <v>52</v>
      </c>
      <c r="B34" s="2" t="s">
        <v>50</v>
      </c>
      <c r="C34" s="7"/>
      <c r="D34" s="28" t="n">
        <v>3413</v>
      </c>
      <c r="E34" s="29" t="n">
        <v>82</v>
      </c>
      <c r="F34" s="7"/>
      <c r="G34" s="93" t="n">
        <v>0</v>
      </c>
      <c r="H34" s="28" t="n">
        <v>0</v>
      </c>
      <c r="I34" s="28" t="n">
        <v>1967</v>
      </c>
      <c r="J34" s="94" t="n">
        <v>0</v>
      </c>
      <c r="K34" s="28" t="n">
        <v>0</v>
      </c>
      <c r="L34" s="28" t="n">
        <v>0</v>
      </c>
      <c r="M34" s="28" t="n">
        <v>0</v>
      </c>
      <c r="N34" s="28" t="n">
        <v>0</v>
      </c>
      <c r="O34" s="28" t="n">
        <v>0</v>
      </c>
      <c r="P34" s="28" t="n">
        <v>0</v>
      </c>
      <c r="Q34" s="28" t="n">
        <v>0</v>
      </c>
      <c r="R34" s="28" t="n">
        <v>0</v>
      </c>
      <c r="S34" s="28" t="n">
        <v>379</v>
      </c>
      <c r="T34" s="28" t="n">
        <v>0</v>
      </c>
      <c r="U34" s="94" t="n">
        <v>985</v>
      </c>
      <c r="V34" s="28" t="n">
        <v>0</v>
      </c>
      <c r="W34" s="28" t="n">
        <v>0</v>
      </c>
      <c r="X34" s="28" t="n">
        <v>0</v>
      </c>
      <c r="Y34" s="95" t="n">
        <v>0</v>
      </c>
      <c r="Z34" s="7"/>
      <c r="AA34" s="95" t="n">
        <v>3331</v>
      </c>
      <c r="AB34" s="7"/>
      <c r="AC34" s="29" t="n">
        <v>1967</v>
      </c>
      <c r="AD34" s="29" t="n">
        <v>0</v>
      </c>
      <c r="AE34" s="96" t="n">
        <v>0</v>
      </c>
      <c r="AF34" s="29" t="n">
        <v>379</v>
      </c>
      <c r="AG34" s="97" t="n">
        <v>985</v>
      </c>
      <c r="AH34" s="96" t="n">
        <v>0</v>
      </c>
      <c r="AI34" s="97" t="n">
        <v>0</v>
      </c>
      <c r="AJ34" s="7"/>
      <c r="AK34" s="28" t="n">
        <v>1967</v>
      </c>
      <c r="AL34" s="28" t="n">
        <v>1364</v>
      </c>
      <c r="AM34" s="28" t="n">
        <v>0</v>
      </c>
      <c r="AN34" s="94" t="n">
        <v>0</v>
      </c>
      <c r="AO34" s="28"/>
      <c r="AP34" s="69" t="n">
        <v>0.576325813067682</v>
      </c>
      <c r="AQ34" s="40" t="n">
        <v>0.399648403164372</v>
      </c>
      <c r="AR34" s="40" t="n">
        <v>0</v>
      </c>
      <c r="AS34" s="70" t="n">
        <v>0</v>
      </c>
      <c r="AT34" s="7"/>
    </row>
    <row r="35" customFormat="false" ht="12.75" hidden="false" customHeight="false" outlineLevel="0" collapsed="false">
      <c r="A35" s="31" t="s">
        <v>53</v>
      </c>
      <c r="B35" s="2" t="s">
        <v>54</v>
      </c>
      <c r="C35" s="7"/>
      <c r="D35" s="28" t="n">
        <v>3975</v>
      </c>
      <c r="E35" s="29" t="n">
        <v>0</v>
      </c>
      <c r="F35" s="7"/>
      <c r="G35" s="93" t="n">
        <v>0</v>
      </c>
      <c r="H35" s="28" t="n">
        <v>0</v>
      </c>
      <c r="I35" s="28" t="n">
        <v>0</v>
      </c>
      <c r="J35" s="94" t="n">
        <v>0</v>
      </c>
      <c r="K35" s="28" t="n">
        <v>0</v>
      </c>
      <c r="L35" s="28" t="n">
        <v>0</v>
      </c>
      <c r="M35" s="28" t="n">
        <v>0</v>
      </c>
      <c r="N35" s="28" t="n">
        <v>0</v>
      </c>
      <c r="O35" s="28" t="n">
        <v>0</v>
      </c>
      <c r="P35" s="28" t="n">
        <v>0</v>
      </c>
      <c r="Q35" s="28" t="n">
        <v>0</v>
      </c>
      <c r="R35" s="28" t="n">
        <v>0</v>
      </c>
      <c r="S35" s="28" t="n">
        <v>0</v>
      </c>
      <c r="T35" s="28" t="n">
        <v>0</v>
      </c>
      <c r="U35" s="94" t="n">
        <v>3975</v>
      </c>
      <c r="V35" s="28" t="n">
        <v>0</v>
      </c>
      <c r="W35" s="28" t="n">
        <v>0</v>
      </c>
      <c r="X35" s="28" t="n">
        <v>0</v>
      </c>
      <c r="Y35" s="95" t="n">
        <v>0</v>
      </c>
      <c r="Z35" s="7"/>
      <c r="AA35" s="95" t="n">
        <v>3975</v>
      </c>
      <c r="AB35" s="7"/>
      <c r="AC35" s="29" t="n">
        <v>0</v>
      </c>
      <c r="AD35" s="29" t="n">
        <v>0</v>
      </c>
      <c r="AE35" s="96" t="n">
        <v>0</v>
      </c>
      <c r="AF35" s="29" t="n">
        <v>0</v>
      </c>
      <c r="AG35" s="97" t="n">
        <v>3975</v>
      </c>
      <c r="AH35" s="96" t="n">
        <v>0</v>
      </c>
      <c r="AI35" s="97" t="n">
        <v>0</v>
      </c>
      <c r="AJ35" s="7"/>
      <c r="AK35" s="28" t="n">
        <v>0</v>
      </c>
      <c r="AL35" s="28" t="n">
        <v>3975</v>
      </c>
      <c r="AM35" s="28" t="n">
        <v>0</v>
      </c>
      <c r="AN35" s="94" t="n">
        <v>0</v>
      </c>
      <c r="AO35" s="28"/>
      <c r="AP35" s="69" t="n">
        <v>0</v>
      </c>
      <c r="AQ35" s="40" t="n">
        <v>1</v>
      </c>
      <c r="AR35" s="40" t="n">
        <v>0</v>
      </c>
      <c r="AS35" s="70" t="n">
        <v>0</v>
      </c>
      <c r="AT35" s="7"/>
    </row>
    <row r="36" customFormat="false" ht="12.75" hidden="false" customHeight="false" outlineLevel="0" collapsed="false">
      <c r="A36" s="31" t="s">
        <v>55</v>
      </c>
      <c r="B36" s="2" t="s">
        <v>54</v>
      </c>
      <c r="C36" s="7"/>
      <c r="D36" s="28" t="n">
        <v>3033</v>
      </c>
      <c r="E36" s="29" t="n">
        <v>43</v>
      </c>
      <c r="F36" s="7"/>
      <c r="G36" s="93" t="n">
        <v>1748</v>
      </c>
      <c r="H36" s="28" t="n">
        <v>0</v>
      </c>
      <c r="I36" s="28" t="n">
        <v>0</v>
      </c>
      <c r="J36" s="94" t="n">
        <v>0</v>
      </c>
      <c r="K36" s="28" t="n">
        <v>0</v>
      </c>
      <c r="L36" s="28" t="n">
        <v>0</v>
      </c>
      <c r="M36" s="28" t="n">
        <v>0</v>
      </c>
      <c r="N36" s="28" t="n">
        <v>0</v>
      </c>
      <c r="O36" s="28" t="n">
        <v>0</v>
      </c>
      <c r="P36" s="28" t="n">
        <v>0</v>
      </c>
      <c r="Q36" s="28" t="n">
        <v>0</v>
      </c>
      <c r="R36" s="28" t="n">
        <v>0</v>
      </c>
      <c r="S36" s="28" t="n">
        <v>0</v>
      </c>
      <c r="T36" s="28" t="n">
        <v>0</v>
      </c>
      <c r="U36" s="94" t="n">
        <v>1242</v>
      </c>
      <c r="V36" s="28" t="n">
        <v>0</v>
      </c>
      <c r="W36" s="28" t="n">
        <v>0</v>
      </c>
      <c r="X36" s="28" t="n">
        <v>0</v>
      </c>
      <c r="Y36" s="95" t="n">
        <v>0</v>
      </c>
      <c r="Z36" s="7"/>
      <c r="AA36" s="95" t="n">
        <v>2990</v>
      </c>
      <c r="AB36" s="7"/>
      <c r="AC36" s="29" t="n">
        <v>0</v>
      </c>
      <c r="AD36" s="29" t="n">
        <v>1748</v>
      </c>
      <c r="AE36" s="96" t="n">
        <v>0</v>
      </c>
      <c r="AF36" s="29" t="n">
        <v>0</v>
      </c>
      <c r="AG36" s="97" t="n">
        <v>1242</v>
      </c>
      <c r="AH36" s="96" t="n">
        <v>0</v>
      </c>
      <c r="AI36" s="97" t="n">
        <v>0</v>
      </c>
      <c r="AJ36" s="7"/>
      <c r="AK36" s="28" t="n">
        <v>1748</v>
      </c>
      <c r="AL36" s="28" t="n">
        <v>1242</v>
      </c>
      <c r="AM36" s="28" t="n">
        <v>0</v>
      </c>
      <c r="AN36" s="94" t="n">
        <v>0</v>
      </c>
      <c r="AO36" s="28"/>
      <c r="AP36" s="69" t="n">
        <v>0.576327068908671</v>
      </c>
      <c r="AQ36" s="40" t="n">
        <v>0.409495548961424</v>
      </c>
      <c r="AR36" s="40" t="n">
        <v>0</v>
      </c>
      <c r="AS36" s="70" t="n">
        <v>0</v>
      </c>
      <c r="AT36" s="7"/>
    </row>
    <row r="37" customFormat="false" ht="12.75" hidden="false" customHeight="false" outlineLevel="0" collapsed="false">
      <c r="A37" s="31" t="s">
        <v>56</v>
      </c>
      <c r="B37" s="2" t="s">
        <v>57</v>
      </c>
      <c r="C37" s="7"/>
      <c r="D37" s="28" t="n">
        <v>84909</v>
      </c>
      <c r="E37" s="29" t="n">
        <v>1154</v>
      </c>
      <c r="F37" s="7"/>
      <c r="G37" s="93" t="n">
        <v>48944</v>
      </c>
      <c r="H37" s="28" t="n">
        <v>0</v>
      </c>
      <c r="I37" s="28" t="n">
        <v>0</v>
      </c>
      <c r="J37" s="94" t="n">
        <v>0</v>
      </c>
      <c r="K37" s="28" t="n">
        <v>0</v>
      </c>
      <c r="L37" s="28" t="n">
        <v>0</v>
      </c>
      <c r="M37" s="28" t="n">
        <v>0</v>
      </c>
      <c r="N37" s="28" t="n">
        <v>0</v>
      </c>
      <c r="O37" s="28" t="n">
        <v>0</v>
      </c>
      <c r="P37" s="28" t="n">
        <v>0</v>
      </c>
      <c r="Q37" s="28" t="n">
        <v>0</v>
      </c>
      <c r="R37" s="28" t="n">
        <v>0</v>
      </c>
      <c r="S37" s="28" t="n">
        <v>0</v>
      </c>
      <c r="T37" s="28" t="n">
        <v>0</v>
      </c>
      <c r="U37" s="94" t="n">
        <v>34811</v>
      </c>
      <c r="V37" s="28" t="n">
        <v>0</v>
      </c>
      <c r="W37" s="28" t="n">
        <v>0</v>
      </c>
      <c r="X37" s="28" t="n">
        <v>0</v>
      </c>
      <c r="Y37" s="95" t="n">
        <v>0</v>
      </c>
      <c r="Z37" s="7"/>
      <c r="AA37" s="95" t="n">
        <v>83755</v>
      </c>
      <c r="AB37" s="7"/>
      <c r="AC37" s="29" t="n">
        <v>0</v>
      </c>
      <c r="AD37" s="29" t="n">
        <v>48944</v>
      </c>
      <c r="AE37" s="96" t="n">
        <v>0</v>
      </c>
      <c r="AF37" s="29" t="n">
        <v>0</v>
      </c>
      <c r="AG37" s="97" t="n">
        <v>34811</v>
      </c>
      <c r="AH37" s="96" t="n">
        <v>0</v>
      </c>
      <c r="AI37" s="97" t="n">
        <v>0</v>
      </c>
      <c r="AJ37" s="7"/>
      <c r="AK37" s="28" t="n">
        <v>48944</v>
      </c>
      <c r="AL37" s="28" t="n">
        <v>34811</v>
      </c>
      <c r="AM37" s="28" t="n">
        <v>0</v>
      </c>
      <c r="AN37" s="94" t="n">
        <v>0</v>
      </c>
      <c r="AO37" s="28"/>
      <c r="AP37" s="69" t="n">
        <v>0.57642888268617</v>
      </c>
      <c r="AQ37" s="40" t="n">
        <v>0.409980096338433</v>
      </c>
      <c r="AR37" s="40" t="n">
        <v>0</v>
      </c>
      <c r="AS37" s="70" t="n">
        <v>0</v>
      </c>
      <c r="AT37" s="7"/>
    </row>
    <row r="38" customFormat="false" ht="12.75" hidden="false" customHeight="false" outlineLevel="0" collapsed="false">
      <c r="A38" s="31" t="s">
        <v>58</v>
      </c>
      <c r="B38" s="2" t="s">
        <v>57</v>
      </c>
      <c r="C38" s="7"/>
      <c r="D38" s="28" t="n">
        <v>14349</v>
      </c>
      <c r="E38" s="29" t="n">
        <v>196</v>
      </c>
      <c r="F38" s="7"/>
      <c r="G38" s="93" t="n">
        <v>3613</v>
      </c>
      <c r="H38" s="28" t="n">
        <v>0</v>
      </c>
      <c r="I38" s="28" t="n">
        <v>4657</v>
      </c>
      <c r="J38" s="94" t="n">
        <v>0</v>
      </c>
      <c r="K38" s="28" t="n">
        <v>0</v>
      </c>
      <c r="L38" s="28" t="n">
        <v>0</v>
      </c>
      <c r="M38" s="28" t="n">
        <v>0</v>
      </c>
      <c r="N38" s="28" t="n">
        <v>0</v>
      </c>
      <c r="O38" s="28" t="n">
        <v>0</v>
      </c>
      <c r="P38" s="28" t="n">
        <v>0</v>
      </c>
      <c r="Q38" s="28" t="n">
        <v>0</v>
      </c>
      <c r="R38" s="28" t="n">
        <v>0</v>
      </c>
      <c r="S38" s="28" t="n">
        <v>0</v>
      </c>
      <c r="T38" s="28" t="n">
        <v>0</v>
      </c>
      <c r="U38" s="94" t="n">
        <v>5883</v>
      </c>
      <c r="V38" s="28" t="n">
        <v>0</v>
      </c>
      <c r="W38" s="28" t="n">
        <v>0</v>
      </c>
      <c r="X38" s="28" t="n">
        <v>0</v>
      </c>
      <c r="Y38" s="95" t="n">
        <v>0</v>
      </c>
      <c r="Z38" s="7"/>
      <c r="AA38" s="95" t="n">
        <v>14153</v>
      </c>
      <c r="AB38" s="7"/>
      <c r="AC38" s="29" t="n">
        <v>4657</v>
      </c>
      <c r="AD38" s="29" t="n">
        <v>3613</v>
      </c>
      <c r="AE38" s="96" t="n">
        <v>0</v>
      </c>
      <c r="AF38" s="29" t="n">
        <v>0</v>
      </c>
      <c r="AG38" s="97" t="n">
        <v>5883</v>
      </c>
      <c r="AH38" s="96" t="n">
        <v>0</v>
      </c>
      <c r="AI38" s="97" t="n">
        <v>0</v>
      </c>
      <c r="AJ38" s="7"/>
      <c r="AK38" s="28" t="n">
        <v>8270</v>
      </c>
      <c r="AL38" s="28" t="n">
        <v>5883</v>
      </c>
      <c r="AM38" s="28" t="n">
        <v>0</v>
      </c>
      <c r="AN38" s="94" t="n">
        <v>0</v>
      </c>
      <c r="AO38" s="28"/>
      <c r="AP38" s="69" t="n">
        <v>0.576346783747996</v>
      </c>
      <c r="AQ38" s="40" t="n">
        <v>0.409993727785908</v>
      </c>
      <c r="AR38" s="40" t="n">
        <v>0</v>
      </c>
      <c r="AS38" s="70" t="n">
        <v>0</v>
      </c>
      <c r="AT38" s="7"/>
    </row>
    <row r="39" customFormat="false" ht="12.75" hidden="false" customHeight="false" outlineLevel="0" collapsed="false">
      <c r="A39" s="31" t="s">
        <v>59</v>
      </c>
      <c r="B39" s="2" t="s">
        <v>57</v>
      </c>
      <c r="C39" s="7"/>
      <c r="D39" s="28" t="n">
        <v>38321</v>
      </c>
      <c r="E39" s="29" t="n">
        <v>522</v>
      </c>
      <c r="F39" s="7"/>
      <c r="G39" s="93" t="n">
        <v>19299</v>
      </c>
      <c r="H39" s="28" t="n">
        <v>0</v>
      </c>
      <c r="I39" s="28" t="n">
        <v>2790</v>
      </c>
      <c r="J39" s="94" t="n">
        <v>0</v>
      </c>
      <c r="K39" s="28" t="n">
        <v>0</v>
      </c>
      <c r="L39" s="28" t="n">
        <v>0</v>
      </c>
      <c r="M39" s="28" t="n">
        <v>0</v>
      </c>
      <c r="N39" s="28" t="n">
        <v>0</v>
      </c>
      <c r="O39" s="28" t="n">
        <v>0</v>
      </c>
      <c r="P39" s="28" t="n">
        <v>0</v>
      </c>
      <c r="Q39" s="28" t="n">
        <v>0</v>
      </c>
      <c r="R39" s="28" t="n">
        <v>0</v>
      </c>
      <c r="S39" s="28" t="n">
        <v>0</v>
      </c>
      <c r="T39" s="28" t="n">
        <v>0</v>
      </c>
      <c r="U39" s="94" t="n">
        <v>15710</v>
      </c>
      <c r="V39" s="28" t="n">
        <v>0</v>
      </c>
      <c r="W39" s="28" t="n">
        <v>0</v>
      </c>
      <c r="X39" s="28" t="n">
        <v>0</v>
      </c>
      <c r="Y39" s="95" t="n">
        <v>0</v>
      </c>
      <c r="Z39" s="7"/>
      <c r="AA39" s="95" t="n">
        <v>37799</v>
      </c>
      <c r="AB39" s="7"/>
      <c r="AC39" s="29" t="n">
        <v>2790</v>
      </c>
      <c r="AD39" s="29" t="n">
        <v>19299</v>
      </c>
      <c r="AE39" s="96" t="n">
        <v>0</v>
      </c>
      <c r="AF39" s="29" t="n">
        <v>0</v>
      </c>
      <c r="AG39" s="97" t="n">
        <v>15710</v>
      </c>
      <c r="AH39" s="96" t="n">
        <v>0</v>
      </c>
      <c r="AI39" s="97" t="n">
        <v>0</v>
      </c>
      <c r="AJ39" s="7"/>
      <c r="AK39" s="28" t="n">
        <v>22089</v>
      </c>
      <c r="AL39" s="28" t="n">
        <v>15710</v>
      </c>
      <c r="AM39" s="28" t="n">
        <v>0</v>
      </c>
      <c r="AN39" s="94" t="n">
        <v>0</v>
      </c>
      <c r="AO39" s="28"/>
      <c r="AP39" s="69" t="n">
        <v>0.576420239555335</v>
      </c>
      <c r="AQ39" s="40" t="n">
        <v>0.409957986482607</v>
      </c>
      <c r="AR39" s="40" t="n">
        <v>0</v>
      </c>
      <c r="AS39" s="70" t="n">
        <v>0</v>
      </c>
      <c r="AT39" s="7"/>
    </row>
    <row r="40" customFormat="false" ht="12.75" hidden="false" customHeight="false" outlineLevel="0" collapsed="false">
      <c r="A40" s="31" t="s">
        <v>60</v>
      </c>
      <c r="B40" s="2" t="s">
        <v>57</v>
      </c>
      <c r="C40" s="7"/>
      <c r="D40" s="28" t="n">
        <v>49631</v>
      </c>
      <c r="E40" s="29" t="n">
        <v>674</v>
      </c>
      <c r="F40" s="7"/>
      <c r="G40" s="93" t="n">
        <v>28609</v>
      </c>
      <c r="H40" s="28" t="n">
        <v>0</v>
      </c>
      <c r="I40" s="28" t="n">
        <v>0</v>
      </c>
      <c r="J40" s="94" t="n">
        <v>0</v>
      </c>
      <c r="K40" s="28" t="n">
        <v>0</v>
      </c>
      <c r="L40" s="28" t="n">
        <v>0</v>
      </c>
      <c r="M40" s="28" t="n">
        <v>0</v>
      </c>
      <c r="N40" s="28" t="n">
        <v>0</v>
      </c>
      <c r="O40" s="28" t="n">
        <v>0</v>
      </c>
      <c r="P40" s="28" t="n">
        <v>0</v>
      </c>
      <c r="Q40" s="28" t="n">
        <v>0</v>
      </c>
      <c r="R40" s="28" t="n">
        <v>0</v>
      </c>
      <c r="S40" s="28" t="n">
        <v>0</v>
      </c>
      <c r="T40" s="28" t="n">
        <v>0</v>
      </c>
      <c r="U40" s="94" t="n">
        <v>20348</v>
      </c>
      <c r="V40" s="28" t="n">
        <v>0</v>
      </c>
      <c r="W40" s="28" t="n">
        <v>0</v>
      </c>
      <c r="X40" s="28" t="n">
        <v>0</v>
      </c>
      <c r="Y40" s="95" t="n">
        <v>0</v>
      </c>
      <c r="Z40" s="7"/>
      <c r="AA40" s="95" t="n">
        <v>48957</v>
      </c>
      <c r="AB40" s="7"/>
      <c r="AC40" s="29" t="n">
        <v>0</v>
      </c>
      <c r="AD40" s="29" t="n">
        <v>28609</v>
      </c>
      <c r="AE40" s="96" t="n">
        <v>0</v>
      </c>
      <c r="AF40" s="29" t="n">
        <v>0</v>
      </c>
      <c r="AG40" s="97" t="n">
        <v>20348</v>
      </c>
      <c r="AH40" s="96" t="n">
        <v>0</v>
      </c>
      <c r="AI40" s="97" t="n">
        <v>0</v>
      </c>
      <c r="AJ40" s="7"/>
      <c r="AK40" s="28" t="n">
        <v>28609</v>
      </c>
      <c r="AL40" s="28" t="n">
        <v>20348</v>
      </c>
      <c r="AM40" s="28" t="n">
        <v>0</v>
      </c>
      <c r="AN40" s="94" t="n">
        <v>0</v>
      </c>
      <c r="AO40" s="28"/>
      <c r="AP40" s="69" t="n">
        <v>0.576434083536499</v>
      </c>
      <c r="AQ40" s="40" t="n">
        <v>0.409985694424855</v>
      </c>
      <c r="AR40" s="40" t="n">
        <v>0</v>
      </c>
      <c r="AS40" s="70" t="n">
        <v>0</v>
      </c>
      <c r="AT40" s="7"/>
    </row>
    <row r="41" customFormat="false" ht="12.75" hidden="false" customHeight="false" outlineLevel="0" collapsed="false">
      <c r="A41" s="31" t="s">
        <v>61</v>
      </c>
      <c r="B41" s="2" t="s">
        <v>62</v>
      </c>
      <c r="C41" s="7"/>
      <c r="D41" s="28" t="n">
        <v>23033</v>
      </c>
      <c r="E41" s="29" t="n">
        <v>314</v>
      </c>
      <c r="F41" s="7"/>
      <c r="G41" s="93" t="n">
        <v>13277</v>
      </c>
      <c r="H41" s="28" t="n">
        <v>0</v>
      </c>
      <c r="I41" s="28" t="n">
        <v>0</v>
      </c>
      <c r="J41" s="94" t="n">
        <v>0</v>
      </c>
      <c r="K41" s="28" t="n">
        <v>0</v>
      </c>
      <c r="L41" s="28" t="n">
        <v>0</v>
      </c>
      <c r="M41" s="28" t="n">
        <v>0</v>
      </c>
      <c r="N41" s="28" t="n">
        <v>0</v>
      </c>
      <c r="O41" s="28" t="n">
        <v>0</v>
      </c>
      <c r="P41" s="28" t="n">
        <v>0</v>
      </c>
      <c r="Q41" s="28" t="n">
        <v>0</v>
      </c>
      <c r="R41" s="28" t="n">
        <v>0</v>
      </c>
      <c r="S41" s="28" t="n">
        <v>0</v>
      </c>
      <c r="T41" s="28" t="n">
        <v>0</v>
      </c>
      <c r="U41" s="94" t="n">
        <v>9442</v>
      </c>
      <c r="V41" s="28" t="n">
        <v>0</v>
      </c>
      <c r="W41" s="28" t="n">
        <v>0</v>
      </c>
      <c r="X41" s="28" t="n">
        <v>0</v>
      </c>
      <c r="Y41" s="95" t="n">
        <v>0</v>
      </c>
      <c r="Z41" s="7"/>
      <c r="AA41" s="95" t="n">
        <v>22719</v>
      </c>
      <c r="AB41" s="7"/>
      <c r="AC41" s="29" t="n">
        <v>0</v>
      </c>
      <c r="AD41" s="29" t="n">
        <v>13277</v>
      </c>
      <c r="AE41" s="96" t="n">
        <v>0</v>
      </c>
      <c r="AF41" s="29" t="n">
        <v>0</v>
      </c>
      <c r="AG41" s="97" t="n">
        <v>9442</v>
      </c>
      <c r="AH41" s="96" t="n">
        <v>0</v>
      </c>
      <c r="AI41" s="97" t="n">
        <v>0</v>
      </c>
      <c r="AJ41" s="7"/>
      <c r="AK41" s="28" t="n">
        <v>13277</v>
      </c>
      <c r="AL41" s="28" t="n">
        <v>9442</v>
      </c>
      <c r="AM41" s="28" t="n">
        <v>0</v>
      </c>
      <c r="AN41" s="94" t="n">
        <v>0</v>
      </c>
      <c r="AO41" s="28"/>
      <c r="AP41" s="69" t="n">
        <v>0.576433812356185</v>
      </c>
      <c r="AQ41" s="40" t="n">
        <v>0.409933573568358</v>
      </c>
      <c r="AR41" s="40" t="n">
        <v>0</v>
      </c>
      <c r="AS41" s="70" t="n">
        <v>0</v>
      </c>
      <c r="AT41" s="7"/>
    </row>
    <row r="42" customFormat="false" ht="12.75" hidden="false" customHeight="false" outlineLevel="0" collapsed="false">
      <c r="A42" s="31" t="s">
        <v>63</v>
      </c>
      <c r="B42" s="2" t="s">
        <v>62</v>
      </c>
      <c r="C42" s="7"/>
      <c r="D42" s="28" t="n">
        <v>13795</v>
      </c>
      <c r="E42" s="29" t="n">
        <v>188</v>
      </c>
      <c r="F42" s="7"/>
      <c r="G42" s="93" t="n">
        <v>7951</v>
      </c>
      <c r="H42" s="28" t="n">
        <v>0</v>
      </c>
      <c r="I42" s="28" t="n">
        <v>0</v>
      </c>
      <c r="J42" s="94" t="n">
        <v>0</v>
      </c>
      <c r="K42" s="28" t="n">
        <v>0</v>
      </c>
      <c r="L42" s="28" t="n">
        <v>0</v>
      </c>
      <c r="M42" s="28" t="n">
        <v>0</v>
      </c>
      <c r="N42" s="28" t="n">
        <v>0</v>
      </c>
      <c r="O42" s="28" t="n">
        <v>0</v>
      </c>
      <c r="P42" s="28" t="n">
        <v>0</v>
      </c>
      <c r="Q42" s="28" t="n">
        <v>0</v>
      </c>
      <c r="R42" s="28" t="n">
        <v>0</v>
      </c>
      <c r="S42" s="28" t="n">
        <v>0</v>
      </c>
      <c r="T42" s="28" t="n">
        <v>0</v>
      </c>
      <c r="U42" s="94" t="n">
        <v>5656</v>
      </c>
      <c r="V42" s="28" t="n">
        <v>0</v>
      </c>
      <c r="W42" s="28" t="n">
        <v>0</v>
      </c>
      <c r="X42" s="28" t="n">
        <v>0</v>
      </c>
      <c r="Y42" s="95" t="n">
        <v>0</v>
      </c>
      <c r="Z42" s="7"/>
      <c r="AA42" s="95" t="n">
        <v>13607</v>
      </c>
      <c r="AB42" s="7"/>
      <c r="AC42" s="29" t="n">
        <v>0</v>
      </c>
      <c r="AD42" s="29" t="n">
        <v>7951</v>
      </c>
      <c r="AE42" s="96" t="n">
        <v>0</v>
      </c>
      <c r="AF42" s="29" t="n">
        <v>0</v>
      </c>
      <c r="AG42" s="97" t="n">
        <v>5656</v>
      </c>
      <c r="AH42" s="96" t="n">
        <v>0</v>
      </c>
      <c r="AI42" s="97" t="n">
        <v>0</v>
      </c>
      <c r="AJ42" s="7"/>
      <c r="AK42" s="28" t="n">
        <v>7951</v>
      </c>
      <c r="AL42" s="28" t="n">
        <v>5656</v>
      </c>
      <c r="AM42" s="28" t="n">
        <v>0</v>
      </c>
      <c r="AN42" s="94" t="n">
        <v>0</v>
      </c>
      <c r="AO42" s="28"/>
      <c r="AP42" s="69" t="n">
        <v>0.576368249365712</v>
      </c>
      <c r="AQ42" s="40" t="n">
        <v>0.410003624501631</v>
      </c>
      <c r="AR42" s="40" t="n">
        <v>0</v>
      </c>
      <c r="AS42" s="70" t="n">
        <v>0</v>
      </c>
      <c r="AT42" s="7"/>
    </row>
    <row r="43" customFormat="false" ht="12.75" hidden="false" customHeight="false" outlineLevel="0" collapsed="false">
      <c r="A43" s="31" t="s">
        <v>64</v>
      </c>
      <c r="B43" s="2" t="s">
        <v>65</v>
      </c>
      <c r="C43" s="7"/>
      <c r="D43" s="28" t="n">
        <v>11418</v>
      </c>
      <c r="E43" s="29" t="n">
        <v>0</v>
      </c>
      <c r="F43" s="7"/>
      <c r="G43" s="93" t="n">
        <v>0</v>
      </c>
      <c r="H43" s="28" t="n">
        <v>0</v>
      </c>
      <c r="I43" s="28" t="n">
        <v>0</v>
      </c>
      <c r="J43" s="94" t="n">
        <v>0</v>
      </c>
      <c r="K43" s="28" t="n">
        <v>0</v>
      </c>
      <c r="L43" s="28" t="n">
        <v>11418</v>
      </c>
      <c r="M43" s="28" t="n">
        <v>0</v>
      </c>
      <c r="N43" s="28" t="n">
        <v>0</v>
      </c>
      <c r="O43" s="28" t="n">
        <v>0</v>
      </c>
      <c r="P43" s="28" t="n">
        <v>0</v>
      </c>
      <c r="Q43" s="28" t="n">
        <v>0</v>
      </c>
      <c r="R43" s="28" t="n">
        <v>0</v>
      </c>
      <c r="S43" s="28" t="n">
        <v>0</v>
      </c>
      <c r="T43" s="28" t="n">
        <v>0</v>
      </c>
      <c r="U43" s="94" t="n">
        <v>0</v>
      </c>
      <c r="V43" s="28" t="n">
        <v>0</v>
      </c>
      <c r="W43" s="28" t="n">
        <v>0</v>
      </c>
      <c r="X43" s="28" t="n">
        <v>0</v>
      </c>
      <c r="Y43" s="95" t="n">
        <v>0</v>
      </c>
      <c r="Z43" s="7"/>
      <c r="AA43" s="95" t="n">
        <v>11418</v>
      </c>
      <c r="AB43" s="7"/>
      <c r="AC43" s="29" t="n">
        <v>0</v>
      </c>
      <c r="AD43" s="29" t="n">
        <v>0</v>
      </c>
      <c r="AE43" s="96" t="n">
        <v>0</v>
      </c>
      <c r="AF43" s="29" t="n">
        <v>11418</v>
      </c>
      <c r="AG43" s="97" t="n">
        <v>0</v>
      </c>
      <c r="AH43" s="96" t="n">
        <v>0</v>
      </c>
      <c r="AI43" s="97" t="n">
        <v>0</v>
      </c>
      <c r="AJ43" s="7"/>
      <c r="AK43" s="28" t="n">
        <v>0</v>
      </c>
      <c r="AL43" s="28" t="n">
        <v>11418</v>
      </c>
      <c r="AM43" s="28" t="n">
        <v>0</v>
      </c>
      <c r="AN43" s="94" t="n">
        <v>0</v>
      </c>
      <c r="AO43" s="28"/>
      <c r="AP43" s="69" t="n">
        <v>0</v>
      </c>
      <c r="AQ43" s="40" t="n">
        <v>1</v>
      </c>
      <c r="AR43" s="40" t="n">
        <v>0</v>
      </c>
      <c r="AS43" s="70" t="n">
        <v>0</v>
      </c>
      <c r="AT43" s="7"/>
    </row>
    <row r="44" customFormat="false" ht="12.75" hidden="false" customHeight="false" outlineLevel="0" collapsed="false">
      <c r="A44" s="31" t="s">
        <v>66</v>
      </c>
      <c r="B44" s="2" t="s">
        <v>65</v>
      </c>
      <c r="C44" s="7"/>
      <c r="D44" s="28" t="n">
        <v>3413</v>
      </c>
      <c r="E44" s="29" t="n">
        <v>0</v>
      </c>
      <c r="F44" s="7"/>
      <c r="G44" s="93" t="n">
        <v>0</v>
      </c>
      <c r="H44" s="28" t="n">
        <v>0</v>
      </c>
      <c r="I44" s="28" t="n">
        <v>1967</v>
      </c>
      <c r="J44" s="94" t="n">
        <v>0</v>
      </c>
      <c r="K44" s="28" t="n">
        <v>0</v>
      </c>
      <c r="L44" s="28" t="n">
        <v>0</v>
      </c>
      <c r="M44" s="28" t="n">
        <v>0</v>
      </c>
      <c r="N44" s="28" t="n">
        <v>0</v>
      </c>
      <c r="O44" s="28" t="n">
        <v>0</v>
      </c>
      <c r="P44" s="28" t="n">
        <v>0</v>
      </c>
      <c r="Q44" s="28" t="n">
        <v>0</v>
      </c>
      <c r="R44" s="28" t="n">
        <v>0</v>
      </c>
      <c r="S44" s="28" t="n">
        <v>0</v>
      </c>
      <c r="T44" s="28" t="n">
        <v>0</v>
      </c>
      <c r="U44" s="94" t="n">
        <v>1446</v>
      </c>
      <c r="V44" s="28" t="n">
        <v>0</v>
      </c>
      <c r="W44" s="28" t="n">
        <v>0</v>
      </c>
      <c r="X44" s="28" t="n">
        <v>0</v>
      </c>
      <c r="Y44" s="95" t="n">
        <v>0</v>
      </c>
      <c r="Z44" s="7"/>
      <c r="AA44" s="95" t="n">
        <v>3413</v>
      </c>
      <c r="AB44" s="7"/>
      <c r="AC44" s="29" t="n">
        <v>1967</v>
      </c>
      <c r="AD44" s="29" t="n">
        <v>0</v>
      </c>
      <c r="AE44" s="96" t="n">
        <v>0</v>
      </c>
      <c r="AF44" s="29" t="n">
        <v>0</v>
      </c>
      <c r="AG44" s="97" t="n">
        <v>1446</v>
      </c>
      <c r="AH44" s="96" t="n">
        <v>0</v>
      </c>
      <c r="AI44" s="97" t="n">
        <v>0</v>
      </c>
      <c r="AJ44" s="7"/>
      <c r="AK44" s="28" t="n">
        <v>1967</v>
      </c>
      <c r="AL44" s="28" t="n">
        <v>1446</v>
      </c>
      <c r="AM44" s="28" t="n">
        <v>0</v>
      </c>
      <c r="AN44" s="94" t="n">
        <v>0</v>
      </c>
      <c r="AO44" s="28"/>
      <c r="AP44" s="69" t="n">
        <v>0.576325813067682</v>
      </c>
      <c r="AQ44" s="40" t="n">
        <v>0.423674186932318</v>
      </c>
      <c r="AR44" s="40" t="n">
        <v>0</v>
      </c>
      <c r="AS44" s="70" t="n">
        <v>0</v>
      </c>
      <c r="AT44" s="7"/>
    </row>
    <row r="45" customFormat="false" ht="12.75" hidden="false" customHeight="false" outlineLevel="0" collapsed="false">
      <c r="A45" s="31" t="s">
        <v>67</v>
      </c>
      <c r="B45" s="2" t="s">
        <v>68</v>
      </c>
      <c r="C45" s="7"/>
      <c r="D45" s="28" t="n">
        <v>3413</v>
      </c>
      <c r="E45" s="29" t="n">
        <v>1</v>
      </c>
      <c r="F45" s="7"/>
      <c r="G45" s="93" t="n">
        <v>1964</v>
      </c>
      <c r="H45" s="28" t="n">
        <v>0</v>
      </c>
      <c r="I45" s="28" t="n">
        <v>0</v>
      </c>
      <c r="J45" s="94" t="n">
        <v>0</v>
      </c>
      <c r="K45" s="28" t="n">
        <v>1447</v>
      </c>
      <c r="L45" s="28" t="n">
        <v>0</v>
      </c>
      <c r="M45" s="28" t="n">
        <v>0</v>
      </c>
      <c r="N45" s="28" t="n">
        <v>0</v>
      </c>
      <c r="O45" s="28" t="n">
        <v>0</v>
      </c>
      <c r="P45" s="28" t="n">
        <v>0</v>
      </c>
      <c r="Q45" s="28" t="n">
        <v>0</v>
      </c>
      <c r="R45" s="28" t="n">
        <v>0</v>
      </c>
      <c r="S45" s="28" t="n">
        <v>0</v>
      </c>
      <c r="T45" s="28" t="n">
        <v>0</v>
      </c>
      <c r="U45" s="94" t="n">
        <v>1</v>
      </c>
      <c r="V45" s="28" t="n">
        <v>0</v>
      </c>
      <c r="W45" s="28" t="n">
        <v>0</v>
      </c>
      <c r="X45" s="28" t="n">
        <v>0</v>
      </c>
      <c r="Y45" s="95" t="n">
        <v>0</v>
      </c>
      <c r="Z45" s="7"/>
      <c r="AA45" s="95" t="n">
        <v>3412</v>
      </c>
      <c r="AB45" s="7"/>
      <c r="AC45" s="29" t="n">
        <v>0</v>
      </c>
      <c r="AD45" s="29" t="n">
        <v>1964</v>
      </c>
      <c r="AE45" s="96" t="n">
        <v>0</v>
      </c>
      <c r="AF45" s="29" t="n">
        <v>1447</v>
      </c>
      <c r="AG45" s="97" t="n">
        <v>1</v>
      </c>
      <c r="AH45" s="96" t="n">
        <v>0</v>
      </c>
      <c r="AI45" s="97" t="n">
        <v>0</v>
      </c>
      <c r="AJ45" s="7"/>
      <c r="AK45" s="28" t="n">
        <v>1964</v>
      </c>
      <c r="AL45" s="28" t="n">
        <v>1448</v>
      </c>
      <c r="AM45" s="28" t="n">
        <v>0</v>
      </c>
      <c r="AN45" s="94" t="n">
        <v>0</v>
      </c>
      <c r="AO45" s="28"/>
      <c r="AP45" s="69" t="n">
        <v>0.575446820978611</v>
      </c>
      <c r="AQ45" s="40" t="n">
        <v>0.424260181658365</v>
      </c>
      <c r="AR45" s="40" t="n">
        <v>0</v>
      </c>
      <c r="AS45" s="70" t="n">
        <v>0</v>
      </c>
      <c r="AT45" s="7"/>
    </row>
    <row r="46" customFormat="false" ht="12.75" hidden="false" customHeight="false" outlineLevel="0" collapsed="false">
      <c r="A46" s="31" t="s">
        <v>69</v>
      </c>
      <c r="B46" s="2" t="s">
        <v>68</v>
      </c>
      <c r="C46" s="7"/>
      <c r="D46" s="28" t="n">
        <v>3975</v>
      </c>
      <c r="E46" s="29" t="n">
        <v>0</v>
      </c>
      <c r="F46" s="7"/>
      <c r="G46" s="93" t="n">
        <v>0</v>
      </c>
      <c r="H46" s="28" t="n">
        <v>0</v>
      </c>
      <c r="I46" s="28" t="n">
        <v>0</v>
      </c>
      <c r="J46" s="94" t="n">
        <v>0</v>
      </c>
      <c r="K46" s="28" t="n">
        <v>3975</v>
      </c>
      <c r="L46" s="28" t="n">
        <v>0</v>
      </c>
      <c r="M46" s="28" t="n">
        <v>0</v>
      </c>
      <c r="N46" s="28" t="n">
        <v>0</v>
      </c>
      <c r="O46" s="28" t="n">
        <v>0</v>
      </c>
      <c r="P46" s="28" t="n">
        <v>0</v>
      </c>
      <c r="Q46" s="28" t="n">
        <v>0</v>
      </c>
      <c r="R46" s="28" t="n">
        <v>0</v>
      </c>
      <c r="S46" s="28" t="n">
        <v>0</v>
      </c>
      <c r="T46" s="28" t="n">
        <v>0</v>
      </c>
      <c r="U46" s="94" t="n">
        <v>0</v>
      </c>
      <c r="V46" s="28" t="n">
        <v>0</v>
      </c>
      <c r="W46" s="28" t="n">
        <v>0</v>
      </c>
      <c r="X46" s="28" t="n">
        <v>0</v>
      </c>
      <c r="Y46" s="95" t="n">
        <v>0</v>
      </c>
      <c r="Z46" s="7"/>
      <c r="AA46" s="95" t="n">
        <v>3975</v>
      </c>
      <c r="AB46" s="7"/>
      <c r="AC46" s="29" t="n">
        <v>0</v>
      </c>
      <c r="AD46" s="29" t="n">
        <v>0</v>
      </c>
      <c r="AE46" s="96" t="n">
        <v>0</v>
      </c>
      <c r="AF46" s="29" t="n">
        <v>3975</v>
      </c>
      <c r="AG46" s="97" t="n">
        <v>0</v>
      </c>
      <c r="AH46" s="96" t="n">
        <v>0</v>
      </c>
      <c r="AI46" s="97" t="n">
        <v>0</v>
      </c>
      <c r="AJ46" s="7"/>
      <c r="AK46" s="28" t="n">
        <v>0</v>
      </c>
      <c r="AL46" s="28" t="n">
        <v>3975</v>
      </c>
      <c r="AM46" s="28" t="n">
        <v>0</v>
      </c>
      <c r="AN46" s="94" t="n">
        <v>0</v>
      </c>
      <c r="AO46" s="28"/>
      <c r="AP46" s="69" t="n">
        <v>0</v>
      </c>
      <c r="AQ46" s="40" t="n">
        <v>1</v>
      </c>
      <c r="AR46" s="40" t="n">
        <v>0</v>
      </c>
      <c r="AS46" s="70" t="n">
        <v>0</v>
      </c>
      <c r="AT46" s="7"/>
    </row>
    <row r="47" customFormat="false" ht="12.75" hidden="false" customHeight="false" outlineLevel="0" collapsed="false">
      <c r="A47" s="31" t="s">
        <v>70</v>
      </c>
      <c r="B47" s="2" t="s">
        <v>71</v>
      </c>
      <c r="C47" s="7"/>
      <c r="D47" s="28" t="n">
        <v>6820</v>
      </c>
      <c r="E47" s="29" t="n">
        <v>0</v>
      </c>
      <c r="F47" s="7"/>
      <c r="G47" s="93" t="n">
        <v>0</v>
      </c>
      <c r="H47" s="28" t="n">
        <v>0</v>
      </c>
      <c r="I47" s="28" t="n">
        <v>0</v>
      </c>
      <c r="J47" s="94" t="n">
        <v>0</v>
      </c>
      <c r="K47" s="28" t="n">
        <v>6820</v>
      </c>
      <c r="L47" s="28" t="n">
        <v>0</v>
      </c>
      <c r="M47" s="28" t="n">
        <v>0</v>
      </c>
      <c r="N47" s="28" t="n">
        <v>0</v>
      </c>
      <c r="O47" s="28" t="n">
        <v>0</v>
      </c>
      <c r="P47" s="28" t="n">
        <v>0</v>
      </c>
      <c r="Q47" s="28" t="n">
        <v>0</v>
      </c>
      <c r="R47" s="28" t="n">
        <v>0</v>
      </c>
      <c r="S47" s="28" t="n">
        <v>0</v>
      </c>
      <c r="T47" s="28" t="n">
        <v>0</v>
      </c>
      <c r="U47" s="94" t="n">
        <v>0</v>
      </c>
      <c r="V47" s="28" t="n">
        <v>0</v>
      </c>
      <c r="W47" s="28" t="n">
        <v>0</v>
      </c>
      <c r="X47" s="28" t="n">
        <v>0</v>
      </c>
      <c r="Y47" s="95" t="n">
        <v>0</v>
      </c>
      <c r="Z47" s="7"/>
      <c r="AA47" s="95" t="n">
        <v>6820</v>
      </c>
      <c r="AB47" s="7"/>
      <c r="AC47" s="29" t="n">
        <v>0</v>
      </c>
      <c r="AD47" s="29" t="n">
        <v>0</v>
      </c>
      <c r="AE47" s="96" t="n">
        <v>0</v>
      </c>
      <c r="AF47" s="29" t="n">
        <v>6820</v>
      </c>
      <c r="AG47" s="97" t="n">
        <v>0</v>
      </c>
      <c r="AH47" s="96" t="n">
        <v>0</v>
      </c>
      <c r="AI47" s="97" t="n">
        <v>0</v>
      </c>
      <c r="AJ47" s="7"/>
      <c r="AK47" s="28" t="n">
        <v>0</v>
      </c>
      <c r="AL47" s="28" t="n">
        <v>6820</v>
      </c>
      <c r="AM47" s="28" t="n">
        <v>0</v>
      </c>
      <c r="AN47" s="94" t="n">
        <v>0</v>
      </c>
      <c r="AO47" s="28"/>
      <c r="AP47" s="69" t="n">
        <v>0</v>
      </c>
      <c r="AQ47" s="40" t="n">
        <v>1</v>
      </c>
      <c r="AR47" s="40" t="n">
        <v>0</v>
      </c>
      <c r="AS47" s="70" t="n">
        <v>0</v>
      </c>
      <c r="AT47" s="7"/>
    </row>
    <row r="48" customFormat="false" ht="12.75" hidden="false" customHeight="false" outlineLevel="0" collapsed="false">
      <c r="A48" s="31" t="s">
        <v>72</v>
      </c>
      <c r="B48" s="2" t="s">
        <v>71</v>
      </c>
      <c r="C48" s="7"/>
      <c r="D48" s="28" t="n">
        <v>13948</v>
      </c>
      <c r="E48" s="29" t="n">
        <v>0</v>
      </c>
      <c r="F48" s="7"/>
      <c r="G48" s="93" t="n">
        <v>0</v>
      </c>
      <c r="H48" s="28" t="n">
        <v>0</v>
      </c>
      <c r="I48" s="28" t="n">
        <v>0</v>
      </c>
      <c r="J48" s="94" t="n">
        <v>0</v>
      </c>
      <c r="K48" s="28" t="n">
        <v>13948</v>
      </c>
      <c r="L48" s="28" t="n">
        <v>0</v>
      </c>
      <c r="M48" s="28" t="n">
        <v>0</v>
      </c>
      <c r="N48" s="28" t="n">
        <v>0</v>
      </c>
      <c r="O48" s="28" t="n">
        <v>0</v>
      </c>
      <c r="P48" s="28" t="n">
        <v>0</v>
      </c>
      <c r="Q48" s="28" t="n">
        <v>0</v>
      </c>
      <c r="R48" s="28" t="n">
        <v>0</v>
      </c>
      <c r="S48" s="28" t="n">
        <v>0</v>
      </c>
      <c r="T48" s="28" t="n">
        <v>0</v>
      </c>
      <c r="U48" s="94" t="n">
        <v>0</v>
      </c>
      <c r="V48" s="28" t="n">
        <v>0</v>
      </c>
      <c r="W48" s="28" t="n">
        <v>0</v>
      </c>
      <c r="X48" s="28" t="n">
        <v>0</v>
      </c>
      <c r="Y48" s="95" t="n">
        <v>0</v>
      </c>
      <c r="Z48" s="7"/>
      <c r="AA48" s="95" t="n">
        <v>13948</v>
      </c>
      <c r="AB48" s="7"/>
      <c r="AC48" s="29" t="n">
        <v>0</v>
      </c>
      <c r="AD48" s="29" t="n">
        <v>0</v>
      </c>
      <c r="AE48" s="96" t="n">
        <v>0</v>
      </c>
      <c r="AF48" s="29" t="n">
        <v>13948</v>
      </c>
      <c r="AG48" s="97" t="n">
        <v>0</v>
      </c>
      <c r="AH48" s="96" t="n">
        <v>0</v>
      </c>
      <c r="AI48" s="97" t="n">
        <v>0</v>
      </c>
      <c r="AJ48" s="7"/>
      <c r="AK48" s="28" t="n">
        <v>0</v>
      </c>
      <c r="AL48" s="28" t="n">
        <v>13948</v>
      </c>
      <c r="AM48" s="28" t="n">
        <v>0</v>
      </c>
      <c r="AN48" s="94" t="n">
        <v>0</v>
      </c>
      <c r="AO48" s="28"/>
      <c r="AP48" s="69" t="n">
        <v>0</v>
      </c>
      <c r="AQ48" s="40" t="n">
        <v>1</v>
      </c>
      <c r="AR48" s="40" t="n">
        <v>0</v>
      </c>
      <c r="AS48" s="70" t="n">
        <v>0</v>
      </c>
      <c r="AT48" s="7"/>
    </row>
    <row r="49" customFormat="false" ht="12.75" hidden="false" customHeight="false" outlineLevel="0" collapsed="false">
      <c r="A49" s="31" t="s">
        <v>73</v>
      </c>
      <c r="B49" s="2" t="s">
        <v>71</v>
      </c>
      <c r="C49" s="7"/>
      <c r="D49" s="28" t="n">
        <v>40403</v>
      </c>
      <c r="E49" s="29" t="n">
        <v>0</v>
      </c>
      <c r="F49" s="7"/>
      <c r="G49" s="93" t="n">
        <v>0</v>
      </c>
      <c r="H49" s="28" t="n">
        <v>0</v>
      </c>
      <c r="I49" s="28" t="n">
        <v>0</v>
      </c>
      <c r="J49" s="94" t="n">
        <v>0</v>
      </c>
      <c r="K49" s="28" t="n">
        <v>40403</v>
      </c>
      <c r="L49" s="28" t="n">
        <v>0</v>
      </c>
      <c r="M49" s="28" t="n">
        <v>0</v>
      </c>
      <c r="N49" s="28" t="n">
        <v>0</v>
      </c>
      <c r="O49" s="28" t="n">
        <v>0</v>
      </c>
      <c r="P49" s="28" t="n">
        <v>0</v>
      </c>
      <c r="Q49" s="28" t="n">
        <v>0</v>
      </c>
      <c r="R49" s="28" t="n">
        <v>0</v>
      </c>
      <c r="S49" s="28" t="n">
        <v>0</v>
      </c>
      <c r="T49" s="28" t="n">
        <v>0</v>
      </c>
      <c r="U49" s="94" t="n">
        <v>0</v>
      </c>
      <c r="V49" s="28" t="n">
        <v>0</v>
      </c>
      <c r="W49" s="28" t="n">
        <v>0</v>
      </c>
      <c r="X49" s="28" t="n">
        <v>0</v>
      </c>
      <c r="Y49" s="95" t="n">
        <v>0</v>
      </c>
      <c r="Z49" s="7"/>
      <c r="AA49" s="95" t="n">
        <v>40403</v>
      </c>
      <c r="AB49" s="7"/>
      <c r="AC49" s="29" t="n">
        <v>0</v>
      </c>
      <c r="AD49" s="29" t="n">
        <v>0</v>
      </c>
      <c r="AE49" s="96" t="n">
        <v>0</v>
      </c>
      <c r="AF49" s="29" t="n">
        <v>40403</v>
      </c>
      <c r="AG49" s="97" t="n">
        <v>0</v>
      </c>
      <c r="AH49" s="96" t="n">
        <v>0</v>
      </c>
      <c r="AI49" s="97" t="n">
        <v>0</v>
      </c>
      <c r="AJ49" s="7"/>
      <c r="AK49" s="28" t="n">
        <v>0</v>
      </c>
      <c r="AL49" s="28" t="n">
        <v>40403</v>
      </c>
      <c r="AM49" s="28" t="n">
        <v>0</v>
      </c>
      <c r="AN49" s="94" t="n">
        <v>0</v>
      </c>
      <c r="AO49" s="28"/>
      <c r="AP49" s="69" t="n">
        <v>0</v>
      </c>
      <c r="AQ49" s="40" t="n">
        <v>1</v>
      </c>
      <c r="AR49" s="40" t="n">
        <v>0</v>
      </c>
      <c r="AS49" s="70" t="n">
        <v>0</v>
      </c>
      <c r="AT49" s="7"/>
    </row>
    <row r="50" customFormat="false" ht="12.75" hidden="false" customHeight="false" outlineLevel="0" collapsed="false">
      <c r="A50" s="31" t="s">
        <v>74</v>
      </c>
      <c r="B50" s="2" t="s">
        <v>71</v>
      </c>
      <c r="C50" s="7"/>
      <c r="D50" s="28" t="n">
        <v>100000</v>
      </c>
      <c r="E50" s="29" t="n">
        <v>0</v>
      </c>
      <c r="F50" s="7"/>
      <c r="G50" s="93" t="n">
        <v>57643</v>
      </c>
      <c r="H50" s="28" t="n">
        <v>0</v>
      </c>
      <c r="I50" s="28" t="n">
        <v>0</v>
      </c>
      <c r="J50" s="94" t="n">
        <v>0</v>
      </c>
      <c r="K50" s="28" t="n">
        <v>42357</v>
      </c>
      <c r="L50" s="28" t="n">
        <v>0</v>
      </c>
      <c r="M50" s="28" t="n">
        <v>0</v>
      </c>
      <c r="N50" s="28" t="n">
        <v>0</v>
      </c>
      <c r="O50" s="28" t="n">
        <v>0</v>
      </c>
      <c r="P50" s="28" t="n">
        <v>0</v>
      </c>
      <c r="Q50" s="28" t="n">
        <v>0</v>
      </c>
      <c r="R50" s="28" t="n">
        <v>0</v>
      </c>
      <c r="S50" s="28" t="n">
        <v>0</v>
      </c>
      <c r="T50" s="28" t="n">
        <v>0</v>
      </c>
      <c r="U50" s="94" t="n">
        <v>0</v>
      </c>
      <c r="V50" s="28" t="n">
        <v>0</v>
      </c>
      <c r="W50" s="28" t="n">
        <v>0</v>
      </c>
      <c r="X50" s="28" t="n">
        <v>0</v>
      </c>
      <c r="Y50" s="95" t="n">
        <v>0</v>
      </c>
      <c r="Z50" s="7"/>
      <c r="AA50" s="95" t="n">
        <v>100000</v>
      </c>
      <c r="AB50" s="7"/>
      <c r="AC50" s="29" t="n">
        <v>0</v>
      </c>
      <c r="AD50" s="29" t="n">
        <v>57643</v>
      </c>
      <c r="AE50" s="96" t="n">
        <v>0</v>
      </c>
      <c r="AF50" s="29" t="n">
        <v>42357</v>
      </c>
      <c r="AG50" s="97" t="n">
        <v>0</v>
      </c>
      <c r="AH50" s="96" t="n">
        <v>0</v>
      </c>
      <c r="AI50" s="97" t="n">
        <v>0</v>
      </c>
      <c r="AJ50" s="7"/>
      <c r="AK50" s="28" t="n">
        <v>57643</v>
      </c>
      <c r="AL50" s="28" t="n">
        <v>42357</v>
      </c>
      <c r="AM50" s="28" t="n">
        <v>0</v>
      </c>
      <c r="AN50" s="94" t="n">
        <v>0</v>
      </c>
      <c r="AO50" s="28"/>
      <c r="AP50" s="69" t="n">
        <v>0.57643</v>
      </c>
      <c r="AQ50" s="40" t="n">
        <v>0.42357</v>
      </c>
      <c r="AR50" s="40" t="n">
        <v>0</v>
      </c>
      <c r="AS50" s="70" t="n">
        <v>0</v>
      </c>
      <c r="AT50" s="7"/>
    </row>
    <row r="51" customFormat="false" ht="12.75" hidden="false" customHeight="false" outlineLevel="0" collapsed="false">
      <c r="A51" s="31" t="s">
        <v>75</v>
      </c>
      <c r="B51" s="2" t="s">
        <v>71</v>
      </c>
      <c r="C51" s="7"/>
      <c r="D51" s="28" t="n">
        <v>29487</v>
      </c>
      <c r="E51" s="29" t="n">
        <v>0</v>
      </c>
      <c r="F51" s="7"/>
      <c r="G51" s="93" t="n">
        <v>16997</v>
      </c>
      <c r="H51" s="28" t="n">
        <v>0</v>
      </c>
      <c r="I51" s="28" t="n">
        <v>0</v>
      </c>
      <c r="J51" s="94" t="n">
        <v>0</v>
      </c>
      <c r="K51" s="28" t="n">
        <v>12490</v>
      </c>
      <c r="L51" s="28" t="n">
        <v>0</v>
      </c>
      <c r="M51" s="28" t="n">
        <v>0</v>
      </c>
      <c r="N51" s="28" t="n">
        <v>0</v>
      </c>
      <c r="O51" s="28" t="n">
        <v>0</v>
      </c>
      <c r="P51" s="28" t="n">
        <v>0</v>
      </c>
      <c r="Q51" s="28" t="n">
        <v>0</v>
      </c>
      <c r="R51" s="28" t="n">
        <v>0</v>
      </c>
      <c r="S51" s="28" t="n">
        <v>0</v>
      </c>
      <c r="T51" s="28" t="n">
        <v>0</v>
      </c>
      <c r="U51" s="94" t="n">
        <v>0</v>
      </c>
      <c r="V51" s="28" t="n">
        <v>0</v>
      </c>
      <c r="W51" s="28" t="n">
        <v>0</v>
      </c>
      <c r="X51" s="28" t="n">
        <v>0</v>
      </c>
      <c r="Y51" s="95" t="n">
        <v>0</v>
      </c>
      <c r="Z51" s="7"/>
      <c r="AA51" s="95" t="n">
        <v>29487</v>
      </c>
      <c r="AB51" s="7"/>
      <c r="AC51" s="29" t="n">
        <v>0</v>
      </c>
      <c r="AD51" s="29" t="n">
        <v>16997</v>
      </c>
      <c r="AE51" s="96" t="n">
        <v>0</v>
      </c>
      <c r="AF51" s="29" t="n">
        <v>12490</v>
      </c>
      <c r="AG51" s="97" t="n">
        <v>0</v>
      </c>
      <c r="AH51" s="96" t="n">
        <v>0</v>
      </c>
      <c r="AI51" s="97" t="n">
        <v>0</v>
      </c>
      <c r="AJ51" s="7"/>
      <c r="AK51" s="28" t="n">
        <v>16997</v>
      </c>
      <c r="AL51" s="28" t="n">
        <v>12490</v>
      </c>
      <c r="AM51" s="28" t="n">
        <v>0</v>
      </c>
      <c r="AN51" s="94" t="n">
        <v>0</v>
      </c>
      <c r="AO51" s="28"/>
      <c r="AP51" s="69" t="n">
        <v>0.576423508664835</v>
      </c>
      <c r="AQ51" s="40" t="n">
        <v>0.423576491335165</v>
      </c>
      <c r="AR51" s="40" t="n">
        <v>0</v>
      </c>
      <c r="AS51" s="70" t="n">
        <v>0</v>
      </c>
      <c r="AT51" s="7"/>
    </row>
    <row r="52" customFormat="false" ht="12.75" hidden="false" customHeight="false" outlineLevel="0" collapsed="false">
      <c r="A52" s="31" t="s">
        <v>76</v>
      </c>
      <c r="B52" s="2" t="s">
        <v>71</v>
      </c>
      <c r="C52" s="7"/>
      <c r="D52" s="28" t="n">
        <v>13651</v>
      </c>
      <c r="E52" s="29" t="n">
        <v>0</v>
      </c>
      <c r="F52" s="7"/>
      <c r="G52" s="93" t="n">
        <v>7868</v>
      </c>
      <c r="H52" s="28" t="n">
        <v>0</v>
      </c>
      <c r="I52" s="28" t="n">
        <v>0</v>
      </c>
      <c r="J52" s="94" t="n">
        <v>0</v>
      </c>
      <c r="K52" s="28" t="n">
        <v>5783</v>
      </c>
      <c r="L52" s="28" t="n">
        <v>0</v>
      </c>
      <c r="M52" s="28" t="n">
        <v>0</v>
      </c>
      <c r="N52" s="28" t="n">
        <v>0</v>
      </c>
      <c r="O52" s="28" t="n">
        <v>0</v>
      </c>
      <c r="P52" s="28" t="n">
        <v>0</v>
      </c>
      <c r="Q52" s="28" t="n">
        <v>0</v>
      </c>
      <c r="R52" s="28" t="n">
        <v>0</v>
      </c>
      <c r="S52" s="28" t="n">
        <v>0</v>
      </c>
      <c r="T52" s="28" t="n">
        <v>0</v>
      </c>
      <c r="U52" s="94" t="n">
        <v>0</v>
      </c>
      <c r="V52" s="28" t="n">
        <v>0</v>
      </c>
      <c r="W52" s="28" t="n">
        <v>0</v>
      </c>
      <c r="X52" s="28" t="n">
        <v>0</v>
      </c>
      <c r="Y52" s="95" t="n">
        <v>0</v>
      </c>
      <c r="Z52" s="7"/>
      <c r="AA52" s="95" t="n">
        <v>13651</v>
      </c>
      <c r="AB52" s="7"/>
      <c r="AC52" s="29" t="n">
        <v>0</v>
      </c>
      <c r="AD52" s="29" t="n">
        <v>7868</v>
      </c>
      <c r="AE52" s="96" t="n">
        <v>0</v>
      </c>
      <c r="AF52" s="29" t="n">
        <v>5783</v>
      </c>
      <c r="AG52" s="97" t="n">
        <v>0</v>
      </c>
      <c r="AH52" s="96" t="n">
        <v>0</v>
      </c>
      <c r="AI52" s="97" t="n">
        <v>0</v>
      </c>
      <c r="AJ52" s="7"/>
      <c r="AK52" s="28" t="n">
        <v>7868</v>
      </c>
      <c r="AL52" s="28" t="n">
        <v>5783</v>
      </c>
      <c r="AM52" s="28" t="n">
        <v>0</v>
      </c>
      <c r="AN52" s="94" t="n">
        <v>0</v>
      </c>
      <c r="AO52" s="28"/>
      <c r="AP52" s="69" t="n">
        <v>0.576368031646033</v>
      </c>
      <c r="AQ52" s="40" t="n">
        <v>0.423631968353967</v>
      </c>
      <c r="AR52" s="40" t="n">
        <v>0</v>
      </c>
      <c r="AS52" s="70" t="n">
        <v>0</v>
      </c>
      <c r="AT52" s="7"/>
    </row>
    <row r="53" customFormat="false" ht="12.75" hidden="false" customHeight="false" outlineLevel="0" collapsed="false">
      <c r="A53" s="31" t="s">
        <v>77</v>
      </c>
      <c r="B53" s="2" t="s">
        <v>78</v>
      </c>
      <c r="C53" s="7"/>
      <c r="D53" s="28" t="n">
        <v>11926</v>
      </c>
      <c r="E53" s="29" t="n">
        <v>0</v>
      </c>
      <c r="F53" s="7"/>
      <c r="G53" s="93" t="n">
        <v>0</v>
      </c>
      <c r="H53" s="28" t="n">
        <v>0</v>
      </c>
      <c r="I53" s="28" t="n">
        <v>0</v>
      </c>
      <c r="J53" s="94" t="n">
        <v>0</v>
      </c>
      <c r="K53" s="28" t="n">
        <v>11926</v>
      </c>
      <c r="L53" s="28" t="n">
        <v>0</v>
      </c>
      <c r="M53" s="28" t="n">
        <v>0</v>
      </c>
      <c r="N53" s="28" t="n">
        <v>0</v>
      </c>
      <c r="O53" s="28" t="n">
        <v>0</v>
      </c>
      <c r="P53" s="28" t="n">
        <v>0</v>
      </c>
      <c r="Q53" s="28" t="n">
        <v>0</v>
      </c>
      <c r="R53" s="28" t="n">
        <v>0</v>
      </c>
      <c r="S53" s="28" t="n">
        <v>0</v>
      </c>
      <c r="T53" s="28" t="n">
        <v>0</v>
      </c>
      <c r="U53" s="94" t="n">
        <v>0</v>
      </c>
      <c r="V53" s="28" t="n">
        <v>0</v>
      </c>
      <c r="W53" s="28" t="n">
        <v>0</v>
      </c>
      <c r="X53" s="28" t="n">
        <v>0</v>
      </c>
      <c r="Y53" s="95" t="n">
        <v>0</v>
      </c>
      <c r="Z53" s="7"/>
      <c r="AA53" s="95" t="n">
        <v>11926</v>
      </c>
      <c r="AB53" s="7"/>
      <c r="AC53" s="29" t="n">
        <v>0</v>
      </c>
      <c r="AD53" s="29" t="n">
        <v>0</v>
      </c>
      <c r="AE53" s="96" t="n">
        <v>0</v>
      </c>
      <c r="AF53" s="29" t="n">
        <v>11926</v>
      </c>
      <c r="AG53" s="97" t="n">
        <v>0</v>
      </c>
      <c r="AH53" s="96" t="n">
        <v>0</v>
      </c>
      <c r="AI53" s="97" t="n">
        <v>0</v>
      </c>
      <c r="AJ53" s="7"/>
      <c r="AK53" s="28" t="n">
        <v>0</v>
      </c>
      <c r="AL53" s="28" t="n">
        <v>11926</v>
      </c>
      <c r="AM53" s="28" t="n">
        <v>0</v>
      </c>
      <c r="AN53" s="94" t="n">
        <v>0</v>
      </c>
      <c r="AO53" s="28"/>
      <c r="AP53" s="69" t="n">
        <v>0</v>
      </c>
      <c r="AQ53" s="40" t="n">
        <v>1</v>
      </c>
      <c r="AR53" s="40" t="n">
        <v>0</v>
      </c>
      <c r="AS53" s="70" t="n">
        <v>0</v>
      </c>
      <c r="AT53" s="7"/>
    </row>
    <row r="54" customFormat="false" ht="12.75" hidden="false" customHeight="false" outlineLevel="0" collapsed="false">
      <c r="A54" s="31" t="s">
        <v>79</v>
      </c>
      <c r="B54" s="2" t="s">
        <v>78</v>
      </c>
      <c r="C54" s="7"/>
      <c r="D54" s="28" t="n">
        <v>34253</v>
      </c>
      <c r="E54" s="29" t="n">
        <v>0</v>
      </c>
      <c r="F54" s="7"/>
      <c r="G54" s="93" t="n">
        <v>0</v>
      </c>
      <c r="H54" s="28" t="n">
        <v>0</v>
      </c>
      <c r="I54" s="28" t="n">
        <v>0</v>
      </c>
      <c r="J54" s="94" t="n">
        <v>0</v>
      </c>
      <c r="K54" s="28" t="n">
        <v>34253</v>
      </c>
      <c r="L54" s="28" t="n">
        <v>0</v>
      </c>
      <c r="M54" s="28" t="n">
        <v>0</v>
      </c>
      <c r="N54" s="28" t="n">
        <v>0</v>
      </c>
      <c r="O54" s="28" t="n">
        <v>0</v>
      </c>
      <c r="P54" s="28" t="n">
        <v>0</v>
      </c>
      <c r="Q54" s="28" t="n">
        <v>0</v>
      </c>
      <c r="R54" s="28" t="n">
        <v>0</v>
      </c>
      <c r="S54" s="28" t="n">
        <v>0</v>
      </c>
      <c r="T54" s="28" t="n">
        <v>0</v>
      </c>
      <c r="U54" s="94" t="n">
        <v>0</v>
      </c>
      <c r="V54" s="28" t="n">
        <v>0</v>
      </c>
      <c r="W54" s="28" t="n">
        <v>0</v>
      </c>
      <c r="X54" s="28" t="n">
        <v>0</v>
      </c>
      <c r="Y54" s="95" t="n">
        <v>0</v>
      </c>
      <c r="Z54" s="7"/>
      <c r="AA54" s="95" t="n">
        <v>34253</v>
      </c>
      <c r="AB54" s="7"/>
      <c r="AC54" s="29" t="n">
        <v>0</v>
      </c>
      <c r="AD54" s="29" t="n">
        <v>0</v>
      </c>
      <c r="AE54" s="96" t="n">
        <v>0</v>
      </c>
      <c r="AF54" s="29" t="n">
        <v>34253</v>
      </c>
      <c r="AG54" s="97" t="n">
        <v>0</v>
      </c>
      <c r="AH54" s="96" t="n">
        <v>0</v>
      </c>
      <c r="AI54" s="97" t="n">
        <v>0</v>
      </c>
      <c r="AJ54" s="7"/>
      <c r="AK54" s="28" t="n">
        <v>0</v>
      </c>
      <c r="AL54" s="28" t="n">
        <v>34253</v>
      </c>
      <c r="AM54" s="28" t="n">
        <v>0</v>
      </c>
      <c r="AN54" s="94" t="n">
        <v>0</v>
      </c>
      <c r="AO54" s="28"/>
      <c r="AP54" s="69" t="n">
        <v>0</v>
      </c>
      <c r="AQ54" s="40" t="n">
        <v>1</v>
      </c>
      <c r="AR54" s="40" t="n">
        <v>0</v>
      </c>
      <c r="AS54" s="70" t="n">
        <v>0</v>
      </c>
      <c r="AT54" s="7"/>
    </row>
    <row r="55" customFormat="false" ht="12.75" hidden="false" customHeight="false" outlineLevel="0" collapsed="false">
      <c r="A55" s="31" t="s">
        <v>80</v>
      </c>
      <c r="B55" s="2" t="s">
        <v>78</v>
      </c>
      <c r="C55" s="7"/>
      <c r="D55" s="28" t="n">
        <v>10238</v>
      </c>
      <c r="E55" s="29" t="n">
        <v>0</v>
      </c>
      <c r="F55" s="7"/>
      <c r="G55" s="93" t="n">
        <v>5901</v>
      </c>
      <c r="H55" s="28" t="n">
        <v>0</v>
      </c>
      <c r="I55" s="28" t="n">
        <v>0</v>
      </c>
      <c r="J55" s="94" t="n">
        <v>0</v>
      </c>
      <c r="K55" s="28" t="n">
        <v>4337</v>
      </c>
      <c r="L55" s="28" t="n">
        <v>0</v>
      </c>
      <c r="M55" s="28" t="n">
        <v>0</v>
      </c>
      <c r="N55" s="28" t="n">
        <v>0</v>
      </c>
      <c r="O55" s="28" t="n">
        <v>0</v>
      </c>
      <c r="P55" s="28" t="n">
        <v>0</v>
      </c>
      <c r="Q55" s="28" t="n">
        <v>0</v>
      </c>
      <c r="R55" s="28" t="n">
        <v>0</v>
      </c>
      <c r="S55" s="28" t="n">
        <v>0</v>
      </c>
      <c r="T55" s="28" t="n">
        <v>0</v>
      </c>
      <c r="U55" s="94" t="n">
        <v>0</v>
      </c>
      <c r="V55" s="28" t="n">
        <v>0</v>
      </c>
      <c r="W55" s="28" t="n">
        <v>0</v>
      </c>
      <c r="X55" s="28" t="n">
        <v>0</v>
      </c>
      <c r="Y55" s="95" t="n">
        <v>0</v>
      </c>
      <c r="Z55" s="7"/>
      <c r="AA55" s="95" t="n">
        <v>10238</v>
      </c>
      <c r="AB55" s="7"/>
      <c r="AC55" s="29" t="n">
        <v>0</v>
      </c>
      <c r="AD55" s="29" t="n">
        <v>5901</v>
      </c>
      <c r="AE55" s="96" t="n">
        <v>0</v>
      </c>
      <c r="AF55" s="29" t="n">
        <v>4337</v>
      </c>
      <c r="AG55" s="97" t="n">
        <v>0</v>
      </c>
      <c r="AH55" s="96" t="n">
        <v>0</v>
      </c>
      <c r="AI55" s="97" t="n">
        <v>0</v>
      </c>
      <c r="AJ55" s="7"/>
      <c r="AK55" s="28" t="n">
        <v>5901</v>
      </c>
      <c r="AL55" s="28" t="n">
        <v>4337</v>
      </c>
      <c r="AM55" s="28" t="n">
        <v>0</v>
      </c>
      <c r="AN55" s="94" t="n">
        <v>0</v>
      </c>
      <c r="AO55" s="28"/>
      <c r="AP55" s="69" t="n">
        <v>0.576382105880055</v>
      </c>
      <c r="AQ55" s="40" t="n">
        <v>0.423617894119945</v>
      </c>
      <c r="AR55" s="40" t="n">
        <v>0</v>
      </c>
      <c r="AS55" s="70" t="n">
        <v>0</v>
      </c>
      <c r="AT55" s="7"/>
    </row>
    <row r="56" customFormat="false" ht="12.75" hidden="false" customHeight="false" outlineLevel="0" collapsed="false">
      <c r="A56" s="31" t="s">
        <v>81</v>
      </c>
      <c r="B56" s="2" t="s">
        <v>82</v>
      </c>
      <c r="C56" s="7"/>
      <c r="D56" s="28" t="n">
        <v>10795</v>
      </c>
      <c r="E56" s="29" t="n">
        <v>0</v>
      </c>
      <c r="F56" s="7"/>
      <c r="G56" s="93" t="n">
        <v>0</v>
      </c>
      <c r="H56" s="28" t="n">
        <v>0</v>
      </c>
      <c r="I56" s="28" t="n">
        <v>0</v>
      </c>
      <c r="J56" s="94" t="n">
        <v>0</v>
      </c>
      <c r="K56" s="28" t="n">
        <v>10795</v>
      </c>
      <c r="L56" s="28" t="n">
        <v>0</v>
      </c>
      <c r="M56" s="28" t="n">
        <v>0</v>
      </c>
      <c r="N56" s="28" t="n">
        <v>0</v>
      </c>
      <c r="O56" s="28" t="n">
        <v>0</v>
      </c>
      <c r="P56" s="28" t="n">
        <v>0</v>
      </c>
      <c r="Q56" s="28" t="n">
        <v>0</v>
      </c>
      <c r="R56" s="28" t="n">
        <v>0</v>
      </c>
      <c r="S56" s="28" t="n">
        <v>0</v>
      </c>
      <c r="T56" s="28" t="n">
        <v>0</v>
      </c>
      <c r="U56" s="94" t="n">
        <v>0</v>
      </c>
      <c r="V56" s="28" t="n">
        <v>0</v>
      </c>
      <c r="W56" s="28" t="n">
        <v>0</v>
      </c>
      <c r="X56" s="28" t="n">
        <v>0</v>
      </c>
      <c r="Y56" s="95" t="n">
        <v>0</v>
      </c>
      <c r="Z56" s="7"/>
      <c r="AA56" s="95" t="n">
        <v>10795</v>
      </c>
      <c r="AB56" s="7"/>
      <c r="AC56" s="29" t="n">
        <v>0</v>
      </c>
      <c r="AD56" s="29" t="n">
        <v>0</v>
      </c>
      <c r="AE56" s="96" t="n">
        <v>0</v>
      </c>
      <c r="AF56" s="29" t="n">
        <v>10795</v>
      </c>
      <c r="AG56" s="97" t="n">
        <v>0</v>
      </c>
      <c r="AH56" s="96" t="n">
        <v>0</v>
      </c>
      <c r="AI56" s="97" t="n">
        <v>0</v>
      </c>
      <c r="AJ56" s="7"/>
      <c r="AK56" s="28" t="n">
        <v>0</v>
      </c>
      <c r="AL56" s="28" t="n">
        <v>10795</v>
      </c>
      <c r="AM56" s="28" t="n">
        <v>0</v>
      </c>
      <c r="AN56" s="94" t="n">
        <v>0</v>
      </c>
      <c r="AO56" s="28"/>
      <c r="AP56" s="69" t="n">
        <v>0</v>
      </c>
      <c r="AQ56" s="40" t="n">
        <v>1</v>
      </c>
      <c r="AR56" s="40" t="n">
        <v>0</v>
      </c>
      <c r="AS56" s="70" t="n">
        <v>0</v>
      </c>
      <c r="AT56" s="7"/>
    </row>
    <row r="57" customFormat="false" ht="12.75" hidden="false" customHeight="false" outlineLevel="0" collapsed="false">
      <c r="A57" s="31" t="s">
        <v>83</v>
      </c>
      <c r="B57" s="2" t="s">
        <v>82</v>
      </c>
      <c r="C57" s="7"/>
      <c r="D57" s="28" t="n">
        <v>3975</v>
      </c>
      <c r="E57" s="29" t="n">
        <v>0</v>
      </c>
      <c r="F57" s="7"/>
      <c r="G57" s="93" t="n">
        <v>0</v>
      </c>
      <c r="H57" s="28" t="n">
        <v>0</v>
      </c>
      <c r="I57" s="28" t="n">
        <v>0</v>
      </c>
      <c r="J57" s="94" t="n">
        <v>0</v>
      </c>
      <c r="K57" s="28" t="n">
        <v>3975</v>
      </c>
      <c r="L57" s="28" t="n">
        <v>0</v>
      </c>
      <c r="M57" s="28" t="n">
        <v>0</v>
      </c>
      <c r="N57" s="28" t="n">
        <v>0</v>
      </c>
      <c r="O57" s="28" t="n">
        <v>0</v>
      </c>
      <c r="P57" s="28" t="n">
        <v>0</v>
      </c>
      <c r="Q57" s="28" t="n">
        <v>0</v>
      </c>
      <c r="R57" s="28" t="n">
        <v>0</v>
      </c>
      <c r="S57" s="28" t="n">
        <v>0</v>
      </c>
      <c r="T57" s="28" t="n">
        <v>0</v>
      </c>
      <c r="U57" s="94" t="n">
        <v>0</v>
      </c>
      <c r="V57" s="28" t="n">
        <v>0</v>
      </c>
      <c r="W57" s="28" t="n">
        <v>0</v>
      </c>
      <c r="X57" s="28" t="n">
        <v>0</v>
      </c>
      <c r="Y57" s="95" t="n">
        <v>0</v>
      </c>
      <c r="Z57" s="7"/>
      <c r="AA57" s="95" t="n">
        <v>3975</v>
      </c>
      <c r="AB57" s="7"/>
      <c r="AC57" s="29" t="n">
        <v>0</v>
      </c>
      <c r="AD57" s="29" t="n">
        <v>0</v>
      </c>
      <c r="AE57" s="96" t="n">
        <v>0</v>
      </c>
      <c r="AF57" s="29" t="n">
        <v>3975</v>
      </c>
      <c r="AG57" s="97" t="n">
        <v>0</v>
      </c>
      <c r="AH57" s="96" t="n">
        <v>0</v>
      </c>
      <c r="AI57" s="97" t="n">
        <v>0</v>
      </c>
      <c r="AJ57" s="7"/>
      <c r="AK57" s="28" t="n">
        <v>0</v>
      </c>
      <c r="AL57" s="28" t="n">
        <v>3975</v>
      </c>
      <c r="AM57" s="28" t="n">
        <v>0</v>
      </c>
      <c r="AN57" s="94" t="n">
        <v>0</v>
      </c>
      <c r="AO57" s="28"/>
      <c r="AP57" s="69" t="n">
        <v>0</v>
      </c>
      <c r="AQ57" s="40" t="n">
        <v>1</v>
      </c>
      <c r="AR57" s="40" t="n">
        <v>0</v>
      </c>
      <c r="AS57" s="70" t="n">
        <v>0</v>
      </c>
      <c r="AT57" s="7"/>
    </row>
    <row r="58" customFormat="false" ht="12.75" hidden="false" customHeight="false" outlineLevel="0" collapsed="false">
      <c r="A58" s="31" t="s">
        <v>84</v>
      </c>
      <c r="B58" s="2" t="s">
        <v>82</v>
      </c>
      <c r="C58" s="7"/>
      <c r="D58" s="28" t="n">
        <v>11418</v>
      </c>
      <c r="E58" s="29" t="n">
        <v>0</v>
      </c>
      <c r="F58" s="7"/>
      <c r="G58" s="93" t="n">
        <v>0</v>
      </c>
      <c r="H58" s="28" t="n">
        <v>0</v>
      </c>
      <c r="I58" s="28" t="n">
        <v>0</v>
      </c>
      <c r="J58" s="94" t="n">
        <v>0</v>
      </c>
      <c r="K58" s="28" t="n">
        <v>11418</v>
      </c>
      <c r="L58" s="28" t="n">
        <v>0</v>
      </c>
      <c r="M58" s="28" t="n">
        <v>0</v>
      </c>
      <c r="N58" s="28" t="n">
        <v>0</v>
      </c>
      <c r="O58" s="28" t="n">
        <v>0</v>
      </c>
      <c r="P58" s="28" t="n">
        <v>0</v>
      </c>
      <c r="Q58" s="28" t="n">
        <v>0</v>
      </c>
      <c r="R58" s="28" t="n">
        <v>0</v>
      </c>
      <c r="S58" s="28" t="n">
        <v>0</v>
      </c>
      <c r="T58" s="28" t="n">
        <v>0</v>
      </c>
      <c r="U58" s="94" t="n">
        <v>0</v>
      </c>
      <c r="V58" s="28" t="n">
        <v>0</v>
      </c>
      <c r="W58" s="28" t="n">
        <v>0</v>
      </c>
      <c r="X58" s="28" t="n">
        <v>0</v>
      </c>
      <c r="Y58" s="95" t="n">
        <v>0</v>
      </c>
      <c r="Z58" s="7"/>
      <c r="AA58" s="95" t="n">
        <v>11418</v>
      </c>
      <c r="AB58" s="7"/>
      <c r="AC58" s="29" t="n">
        <v>0</v>
      </c>
      <c r="AD58" s="29" t="n">
        <v>0</v>
      </c>
      <c r="AE58" s="96" t="n">
        <v>0</v>
      </c>
      <c r="AF58" s="29" t="n">
        <v>11418</v>
      </c>
      <c r="AG58" s="97" t="n">
        <v>0</v>
      </c>
      <c r="AH58" s="96" t="n">
        <v>0</v>
      </c>
      <c r="AI58" s="97" t="n">
        <v>0</v>
      </c>
      <c r="AJ58" s="7"/>
      <c r="AK58" s="28" t="n">
        <v>0</v>
      </c>
      <c r="AL58" s="28" t="n">
        <v>11418</v>
      </c>
      <c r="AM58" s="28" t="n">
        <v>0</v>
      </c>
      <c r="AN58" s="94" t="n">
        <v>0</v>
      </c>
      <c r="AO58" s="28"/>
      <c r="AP58" s="69" t="n">
        <v>0</v>
      </c>
      <c r="AQ58" s="40" t="n">
        <v>1</v>
      </c>
      <c r="AR58" s="40" t="n">
        <v>0</v>
      </c>
      <c r="AS58" s="70" t="n">
        <v>0</v>
      </c>
      <c r="AT58" s="7"/>
    </row>
    <row r="59" customFormat="false" ht="12.75" hidden="false" customHeight="false" outlineLevel="0" collapsed="false">
      <c r="A59" s="31" t="s">
        <v>85</v>
      </c>
      <c r="B59" s="2" t="s">
        <v>82</v>
      </c>
      <c r="C59" s="7"/>
      <c r="D59" s="28" t="n">
        <v>239106</v>
      </c>
      <c r="E59" s="29" t="n">
        <v>5719</v>
      </c>
      <c r="F59" s="7"/>
      <c r="G59" s="93" t="n">
        <v>137828</v>
      </c>
      <c r="H59" s="28" t="n">
        <v>0</v>
      </c>
      <c r="I59" s="28" t="n">
        <v>0</v>
      </c>
      <c r="J59" s="94" t="n">
        <v>0</v>
      </c>
      <c r="K59" s="28" t="n">
        <v>26586</v>
      </c>
      <c r="L59" s="28" t="n">
        <v>0</v>
      </c>
      <c r="M59" s="28" t="n">
        <v>0</v>
      </c>
      <c r="N59" s="28" t="n">
        <v>0</v>
      </c>
      <c r="O59" s="28" t="n">
        <v>0</v>
      </c>
      <c r="P59" s="28" t="n">
        <v>0</v>
      </c>
      <c r="Q59" s="28" t="n">
        <v>0</v>
      </c>
      <c r="R59" s="28" t="n">
        <v>0</v>
      </c>
      <c r="S59" s="28" t="n">
        <v>0</v>
      </c>
      <c r="T59" s="28" t="n">
        <v>0</v>
      </c>
      <c r="U59" s="94" t="n">
        <v>68973</v>
      </c>
      <c r="V59" s="28" t="n">
        <v>0</v>
      </c>
      <c r="W59" s="28" t="n">
        <v>0</v>
      </c>
      <c r="X59" s="28" t="n">
        <v>0</v>
      </c>
      <c r="Y59" s="95" t="n">
        <v>0</v>
      </c>
      <c r="Z59" s="7"/>
      <c r="AA59" s="95" t="n">
        <v>233387</v>
      </c>
      <c r="AB59" s="7"/>
      <c r="AC59" s="29" t="n">
        <v>0</v>
      </c>
      <c r="AD59" s="29" t="n">
        <v>137828</v>
      </c>
      <c r="AE59" s="96" t="n">
        <v>0</v>
      </c>
      <c r="AF59" s="29" t="n">
        <v>26586</v>
      </c>
      <c r="AG59" s="97" t="n">
        <v>68973</v>
      </c>
      <c r="AH59" s="96" t="n">
        <v>0</v>
      </c>
      <c r="AI59" s="97" t="n">
        <v>0</v>
      </c>
      <c r="AJ59" s="7"/>
      <c r="AK59" s="28" t="n">
        <v>137828</v>
      </c>
      <c r="AL59" s="28" t="n">
        <v>95559</v>
      </c>
      <c r="AM59" s="28" t="n">
        <v>0</v>
      </c>
      <c r="AN59" s="94" t="n">
        <v>0</v>
      </c>
      <c r="AO59" s="28"/>
      <c r="AP59" s="69" t="n">
        <v>0.576430537083971</v>
      </c>
      <c r="AQ59" s="40" t="n">
        <v>0.399651200722692</v>
      </c>
      <c r="AR59" s="40" t="n">
        <v>0</v>
      </c>
      <c r="AS59" s="70" t="n">
        <v>0</v>
      </c>
      <c r="AT59" s="7"/>
    </row>
    <row r="60" customFormat="false" ht="12.75" hidden="false" customHeight="false" outlineLevel="0" collapsed="false">
      <c r="A60" s="31" t="s">
        <v>86</v>
      </c>
      <c r="B60" s="2" t="s">
        <v>82</v>
      </c>
      <c r="C60" s="7"/>
      <c r="D60" s="28" t="n">
        <v>1225</v>
      </c>
      <c r="E60" s="29" t="n">
        <v>30</v>
      </c>
      <c r="F60" s="7"/>
      <c r="G60" s="93" t="n">
        <v>706</v>
      </c>
      <c r="H60" s="28" t="n">
        <v>0</v>
      </c>
      <c r="I60" s="28" t="n">
        <v>0</v>
      </c>
      <c r="J60" s="94" t="n">
        <v>0</v>
      </c>
      <c r="K60" s="28" t="n">
        <v>136</v>
      </c>
      <c r="L60" s="28" t="n">
        <v>0</v>
      </c>
      <c r="M60" s="28" t="n">
        <v>0</v>
      </c>
      <c r="N60" s="28" t="n">
        <v>0</v>
      </c>
      <c r="O60" s="28" t="n">
        <v>0</v>
      </c>
      <c r="P60" s="28" t="n">
        <v>0</v>
      </c>
      <c r="Q60" s="28" t="n">
        <v>0</v>
      </c>
      <c r="R60" s="28" t="n">
        <v>0</v>
      </c>
      <c r="S60" s="28" t="n">
        <v>0</v>
      </c>
      <c r="T60" s="28" t="n">
        <v>0</v>
      </c>
      <c r="U60" s="94" t="n">
        <v>353</v>
      </c>
      <c r="V60" s="28" t="n">
        <v>0</v>
      </c>
      <c r="W60" s="28" t="n">
        <v>0</v>
      </c>
      <c r="X60" s="28" t="n">
        <v>0</v>
      </c>
      <c r="Y60" s="95" t="n">
        <v>0</v>
      </c>
      <c r="Z60" s="7"/>
      <c r="AA60" s="95" t="n">
        <v>1195</v>
      </c>
      <c r="AB60" s="7"/>
      <c r="AC60" s="29" t="n">
        <v>0</v>
      </c>
      <c r="AD60" s="29" t="n">
        <v>706</v>
      </c>
      <c r="AE60" s="96" t="n">
        <v>0</v>
      </c>
      <c r="AF60" s="29" t="n">
        <v>136</v>
      </c>
      <c r="AG60" s="97" t="n">
        <v>353</v>
      </c>
      <c r="AH60" s="96" t="n">
        <v>0</v>
      </c>
      <c r="AI60" s="97" t="n">
        <v>0</v>
      </c>
      <c r="AJ60" s="7"/>
      <c r="AK60" s="28" t="n">
        <v>706</v>
      </c>
      <c r="AL60" s="28" t="n">
        <v>489</v>
      </c>
      <c r="AM60" s="28" t="n">
        <v>0</v>
      </c>
      <c r="AN60" s="94" t="n">
        <v>0</v>
      </c>
      <c r="AO60" s="28"/>
      <c r="AP60" s="69" t="n">
        <v>0.576326530612245</v>
      </c>
      <c r="AQ60" s="40" t="n">
        <v>0.399183673469388</v>
      </c>
      <c r="AR60" s="40" t="n">
        <v>0</v>
      </c>
      <c r="AS60" s="70" t="n">
        <v>0</v>
      </c>
      <c r="AT60" s="7"/>
    </row>
    <row r="61" customFormat="false" ht="12.75" hidden="false" customHeight="false" outlineLevel="0" collapsed="false">
      <c r="A61" s="31" t="s">
        <v>87</v>
      </c>
      <c r="B61" s="2" t="s">
        <v>82</v>
      </c>
      <c r="C61" s="7"/>
      <c r="D61" s="28" t="n">
        <v>3413</v>
      </c>
      <c r="E61" s="29" t="n">
        <v>82</v>
      </c>
      <c r="F61" s="7"/>
      <c r="G61" s="93" t="n">
        <v>1967</v>
      </c>
      <c r="H61" s="28" t="n">
        <v>0</v>
      </c>
      <c r="I61" s="28" t="n">
        <v>0</v>
      </c>
      <c r="J61" s="94" t="n">
        <v>0</v>
      </c>
      <c r="K61" s="28" t="n">
        <v>379</v>
      </c>
      <c r="L61" s="28" t="n">
        <v>0</v>
      </c>
      <c r="M61" s="28" t="n">
        <v>0</v>
      </c>
      <c r="N61" s="28" t="n">
        <v>0</v>
      </c>
      <c r="O61" s="28" t="n">
        <v>0</v>
      </c>
      <c r="P61" s="28" t="n">
        <v>0</v>
      </c>
      <c r="Q61" s="28" t="n">
        <v>0</v>
      </c>
      <c r="R61" s="28" t="n">
        <v>0</v>
      </c>
      <c r="S61" s="28" t="n">
        <v>0</v>
      </c>
      <c r="T61" s="28" t="n">
        <v>0</v>
      </c>
      <c r="U61" s="94" t="n">
        <v>985</v>
      </c>
      <c r="V61" s="28" t="n">
        <v>0</v>
      </c>
      <c r="W61" s="28" t="n">
        <v>0</v>
      </c>
      <c r="X61" s="28" t="n">
        <v>0</v>
      </c>
      <c r="Y61" s="95" t="n">
        <v>0</v>
      </c>
      <c r="Z61" s="7"/>
      <c r="AA61" s="95" t="n">
        <v>3331</v>
      </c>
      <c r="AB61" s="7"/>
      <c r="AC61" s="29" t="n">
        <v>0</v>
      </c>
      <c r="AD61" s="29" t="n">
        <v>1967</v>
      </c>
      <c r="AE61" s="96" t="n">
        <v>0</v>
      </c>
      <c r="AF61" s="29" t="n">
        <v>379</v>
      </c>
      <c r="AG61" s="97" t="n">
        <v>985</v>
      </c>
      <c r="AH61" s="96" t="n">
        <v>0</v>
      </c>
      <c r="AI61" s="97" t="n">
        <v>0</v>
      </c>
      <c r="AJ61" s="7"/>
      <c r="AK61" s="28" t="n">
        <v>1967</v>
      </c>
      <c r="AL61" s="28" t="n">
        <v>1364</v>
      </c>
      <c r="AM61" s="28" t="n">
        <v>0</v>
      </c>
      <c r="AN61" s="94" t="n">
        <v>0</v>
      </c>
      <c r="AO61" s="28"/>
      <c r="AP61" s="69" t="n">
        <v>0.576325813067682</v>
      </c>
      <c r="AQ61" s="40" t="n">
        <v>0.399648403164372</v>
      </c>
      <c r="AR61" s="40" t="n">
        <v>0</v>
      </c>
      <c r="AS61" s="70" t="n">
        <v>0</v>
      </c>
      <c r="AT61" s="7"/>
    </row>
    <row r="62" customFormat="false" ht="12.75" hidden="false" customHeight="false" outlineLevel="0" collapsed="false">
      <c r="A62" s="31" t="s">
        <v>88</v>
      </c>
      <c r="B62" s="2" t="s">
        <v>89</v>
      </c>
      <c r="C62" s="7"/>
      <c r="D62" s="28" t="n">
        <v>10795</v>
      </c>
      <c r="E62" s="29" t="n">
        <v>0</v>
      </c>
      <c r="F62" s="7"/>
      <c r="G62" s="93" t="n">
        <v>0</v>
      </c>
      <c r="H62" s="28" t="n">
        <v>0</v>
      </c>
      <c r="I62" s="28" t="n">
        <v>0</v>
      </c>
      <c r="J62" s="94" t="n">
        <v>0</v>
      </c>
      <c r="K62" s="28" t="n">
        <v>0</v>
      </c>
      <c r="L62" s="28" t="n">
        <v>10795</v>
      </c>
      <c r="M62" s="28" t="n">
        <v>0</v>
      </c>
      <c r="N62" s="28" t="n">
        <v>0</v>
      </c>
      <c r="O62" s="28" t="n">
        <v>0</v>
      </c>
      <c r="P62" s="28" t="n">
        <v>0</v>
      </c>
      <c r="Q62" s="28" t="n">
        <v>0</v>
      </c>
      <c r="R62" s="28" t="n">
        <v>0</v>
      </c>
      <c r="S62" s="28" t="n">
        <v>0</v>
      </c>
      <c r="T62" s="28" t="n">
        <v>0</v>
      </c>
      <c r="U62" s="94" t="n">
        <v>0</v>
      </c>
      <c r="V62" s="28" t="n">
        <v>0</v>
      </c>
      <c r="W62" s="28" t="n">
        <v>0</v>
      </c>
      <c r="X62" s="28" t="n">
        <v>0</v>
      </c>
      <c r="Y62" s="95" t="n">
        <v>0</v>
      </c>
      <c r="Z62" s="7"/>
      <c r="AA62" s="95" t="n">
        <v>10795</v>
      </c>
      <c r="AB62" s="7"/>
      <c r="AC62" s="29" t="n">
        <v>0</v>
      </c>
      <c r="AD62" s="29" t="n">
        <v>0</v>
      </c>
      <c r="AE62" s="96" t="n">
        <v>0</v>
      </c>
      <c r="AF62" s="29" t="n">
        <v>10795</v>
      </c>
      <c r="AG62" s="97" t="n">
        <v>0</v>
      </c>
      <c r="AH62" s="96" t="n">
        <v>0</v>
      </c>
      <c r="AI62" s="97" t="n">
        <v>0</v>
      </c>
      <c r="AJ62" s="7"/>
      <c r="AK62" s="28" t="n">
        <v>0</v>
      </c>
      <c r="AL62" s="28" t="n">
        <v>10795</v>
      </c>
      <c r="AM62" s="28" t="n">
        <v>0</v>
      </c>
      <c r="AN62" s="94" t="n">
        <v>0</v>
      </c>
      <c r="AO62" s="28"/>
      <c r="AP62" s="69" t="n">
        <v>0</v>
      </c>
      <c r="AQ62" s="40" t="n">
        <v>1</v>
      </c>
      <c r="AR62" s="40" t="n">
        <v>0</v>
      </c>
      <c r="AS62" s="70" t="n">
        <v>0</v>
      </c>
      <c r="AT62" s="7"/>
    </row>
    <row r="63" customFormat="false" ht="12.75" hidden="false" customHeight="false" outlineLevel="0" collapsed="false">
      <c r="A63" s="31" t="s">
        <v>90</v>
      </c>
      <c r="B63" s="2" t="s">
        <v>89</v>
      </c>
      <c r="C63" s="7"/>
      <c r="D63" s="28" t="n">
        <v>22836</v>
      </c>
      <c r="E63" s="29" t="n">
        <v>0</v>
      </c>
      <c r="F63" s="7"/>
      <c r="G63" s="93" t="n">
        <v>0</v>
      </c>
      <c r="H63" s="28" t="n">
        <v>0</v>
      </c>
      <c r="I63" s="28" t="n">
        <v>0</v>
      </c>
      <c r="J63" s="94" t="n">
        <v>0</v>
      </c>
      <c r="K63" s="28" t="n">
        <v>0</v>
      </c>
      <c r="L63" s="28" t="n">
        <v>22836</v>
      </c>
      <c r="M63" s="28" t="n">
        <v>0</v>
      </c>
      <c r="N63" s="28" t="n">
        <v>0</v>
      </c>
      <c r="O63" s="28" t="n">
        <v>0</v>
      </c>
      <c r="P63" s="28" t="n">
        <v>0</v>
      </c>
      <c r="Q63" s="28" t="n">
        <v>0</v>
      </c>
      <c r="R63" s="28" t="n">
        <v>0</v>
      </c>
      <c r="S63" s="28" t="n">
        <v>0</v>
      </c>
      <c r="T63" s="28" t="n">
        <v>0</v>
      </c>
      <c r="U63" s="94" t="n">
        <v>0</v>
      </c>
      <c r="V63" s="28" t="n">
        <v>0</v>
      </c>
      <c r="W63" s="28" t="n">
        <v>0</v>
      </c>
      <c r="X63" s="28" t="n">
        <v>0</v>
      </c>
      <c r="Y63" s="95" t="n">
        <v>0</v>
      </c>
      <c r="Z63" s="7"/>
      <c r="AA63" s="95" t="n">
        <v>22836</v>
      </c>
      <c r="AB63" s="7"/>
      <c r="AC63" s="29" t="n">
        <v>0</v>
      </c>
      <c r="AD63" s="29" t="n">
        <v>0</v>
      </c>
      <c r="AE63" s="96" t="n">
        <v>0</v>
      </c>
      <c r="AF63" s="29" t="n">
        <v>22836</v>
      </c>
      <c r="AG63" s="97" t="n">
        <v>0</v>
      </c>
      <c r="AH63" s="96" t="n">
        <v>0</v>
      </c>
      <c r="AI63" s="97" t="n">
        <v>0</v>
      </c>
      <c r="AJ63" s="7"/>
      <c r="AK63" s="28" t="n">
        <v>0</v>
      </c>
      <c r="AL63" s="28" t="n">
        <v>22836</v>
      </c>
      <c r="AM63" s="28" t="n">
        <v>0</v>
      </c>
      <c r="AN63" s="94" t="n">
        <v>0</v>
      </c>
      <c r="AO63" s="28"/>
      <c r="AP63" s="69" t="n">
        <v>0</v>
      </c>
      <c r="AQ63" s="40" t="n">
        <v>1</v>
      </c>
      <c r="AR63" s="40" t="n">
        <v>0</v>
      </c>
      <c r="AS63" s="70" t="n">
        <v>0</v>
      </c>
      <c r="AT63" s="7"/>
    </row>
    <row r="64" customFormat="false" ht="12.75" hidden="false" customHeight="false" outlineLevel="0" collapsed="false">
      <c r="A64" s="31" t="s">
        <v>91</v>
      </c>
      <c r="B64" s="2" t="s">
        <v>89</v>
      </c>
      <c r="C64" s="7"/>
      <c r="D64" s="28" t="n">
        <v>200000</v>
      </c>
      <c r="E64" s="29" t="n">
        <v>4784</v>
      </c>
      <c r="F64" s="7"/>
      <c r="G64" s="93" t="n">
        <v>115287</v>
      </c>
      <c r="H64" s="28" t="n">
        <v>0</v>
      </c>
      <c r="I64" s="28" t="n">
        <v>0</v>
      </c>
      <c r="J64" s="94" t="n">
        <v>0</v>
      </c>
      <c r="K64" s="28" t="n">
        <v>0</v>
      </c>
      <c r="L64" s="28" t="n">
        <v>22238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94" t="n">
        <v>57691</v>
      </c>
      <c r="V64" s="28" t="n">
        <v>0</v>
      </c>
      <c r="W64" s="28" t="n">
        <v>0</v>
      </c>
      <c r="X64" s="28" t="n">
        <v>0</v>
      </c>
      <c r="Y64" s="95" t="n">
        <v>0</v>
      </c>
      <c r="Z64" s="7"/>
      <c r="AA64" s="95" t="n">
        <v>195216</v>
      </c>
      <c r="AB64" s="7"/>
      <c r="AC64" s="29" t="n">
        <v>0</v>
      </c>
      <c r="AD64" s="29" t="n">
        <v>115287</v>
      </c>
      <c r="AE64" s="96" t="n">
        <v>0</v>
      </c>
      <c r="AF64" s="29" t="n">
        <v>22238</v>
      </c>
      <c r="AG64" s="97" t="n">
        <v>57691</v>
      </c>
      <c r="AH64" s="96" t="n">
        <v>0</v>
      </c>
      <c r="AI64" s="97" t="n">
        <v>0</v>
      </c>
      <c r="AJ64" s="7"/>
      <c r="AK64" s="28" t="n">
        <v>115287</v>
      </c>
      <c r="AL64" s="28" t="n">
        <v>79929</v>
      </c>
      <c r="AM64" s="28" t="n">
        <v>0</v>
      </c>
      <c r="AN64" s="94" t="n">
        <v>0</v>
      </c>
      <c r="AO64" s="28"/>
      <c r="AP64" s="69" t="n">
        <v>0.576435</v>
      </c>
      <c r="AQ64" s="40" t="n">
        <v>0.399645</v>
      </c>
      <c r="AR64" s="40" t="n">
        <v>0</v>
      </c>
      <c r="AS64" s="70" t="n">
        <v>0</v>
      </c>
      <c r="AT64" s="7"/>
    </row>
    <row r="65" customFormat="false" ht="12.75" hidden="false" customHeight="false" outlineLevel="0" collapsed="false">
      <c r="A65" s="31" t="s">
        <v>92</v>
      </c>
      <c r="B65" s="2" t="s">
        <v>89</v>
      </c>
      <c r="C65" s="7"/>
      <c r="D65" s="28" t="n">
        <v>16450</v>
      </c>
      <c r="E65" s="29" t="n">
        <v>395</v>
      </c>
      <c r="F65" s="7"/>
      <c r="G65" s="93" t="n">
        <v>9482</v>
      </c>
      <c r="H65" s="28" t="n">
        <v>0</v>
      </c>
      <c r="I65" s="28" t="n">
        <v>0</v>
      </c>
      <c r="J65" s="94" t="n">
        <v>0</v>
      </c>
      <c r="K65" s="28" t="n">
        <v>0</v>
      </c>
      <c r="L65" s="28" t="n">
        <v>1828</v>
      </c>
      <c r="M65" s="28" t="n">
        <v>0</v>
      </c>
      <c r="N65" s="28" t="n">
        <v>0</v>
      </c>
      <c r="O65" s="28" t="n">
        <v>0</v>
      </c>
      <c r="P65" s="28" t="n">
        <v>0</v>
      </c>
      <c r="Q65" s="28" t="n">
        <v>0</v>
      </c>
      <c r="R65" s="28" t="n">
        <v>0</v>
      </c>
      <c r="S65" s="28" t="n">
        <v>0</v>
      </c>
      <c r="T65" s="28" t="n">
        <v>0</v>
      </c>
      <c r="U65" s="94" t="n">
        <v>4745</v>
      </c>
      <c r="V65" s="28" t="n">
        <v>0</v>
      </c>
      <c r="W65" s="28" t="n">
        <v>0</v>
      </c>
      <c r="X65" s="28" t="n">
        <v>0</v>
      </c>
      <c r="Y65" s="95" t="n">
        <v>0</v>
      </c>
      <c r="Z65" s="7"/>
      <c r="AA65" s="95" t="n">
        <v>16055</v>
      </c>
      <c r="AB65" s="7"/>
      <c r="AC65" s="29" t="n">
        <v>0</v>
      </c>
      <c r="AD65" s="29" t="n">
        <v>9482</v>
      </c>
      <c r="AE65" s="96" t="n">
        <v>0</v>
      </c>
      <c r="AF65" s="29" t="n">
        <v>1828</v>
      </c>
      <c r="AG65" s="97" t="n">
        <v>4745</v>
      </c>
      <c r="AH65" s="96" t="n">
        <v>0</v>
      </c>
      <c r="AI65" s="97" t="n">
        <v>0</v>
      </c>
      <c r="AJ65" s="7"/>
      <c r="AK65" s="28" t="n">
        <v>9482</v>
      </c>
      <c r="AL65" s="28" t="n">
        <v>6573</v>
      </c>
      <c r="AM65" s="28" t="n">
        <v>0</v>
      </c>
      <c r="AN65" s="94" t="n">
        <v>0</v>
      </c>
      <c r="AO65" s="28"/>
      <c r="AP65" s="69" t="n">
        <v>0.576413373860182</v>
      </c>
      <c r="AQ65" s="40" t="n">
        <v>0.399574468085106</v>
      </c>
      <c r="AR65" s="40" t="n">
        <v>0</v>
      </c>
      <c r="AS65" s="70" t="n">
        <v>0</v>
      </c>
      <c r="AT65" s="7"/>
    </row>
    <row r="66" customFormat="false" ht="12.75" hidden="false" customHeight="false" outlineLevel="0" collapsed="false">
      <c r="A66" s="31" t="s">
        <v>93</v>
      </c>
      <c r="B66" s="2" t="s">
        <v>94</v>
      </c>
      <c r="C66" s="7"/>
      <c r="D66" s="28" t="n">
        <v>3975</v>
      </c>
      <c r="E66" s="29" t="n">
        <v>0</v>
      </c>
      <c r="F66" s="7"/>
      <c r="G66" s="93" t="n">
        <v>0</v>
      </c>
      <c r="H66" s="28" t="n">
        <v>0</v>
      </c>
      <c r="I66" s="28" t="n">
        <v>0</v>
      </c>
      <c r="J66" s="94" t="n">
        <v>0</v>
      </c>
      <c r="K66" s="28" t="n">
        <v>0</v>
      </c>
      <c r="L66" s="28" t="n">
        <v>3975</v>
      </c>
      <c r="M66" s="28" t="n">
        <v>0</v>
      </c>
      <c r="N66" s="28" t="n">
        <v>0</v>
      </c>
      <c r="O66" s="28" t="n">
        <v>0</v>
      </c>
      <c r="P66" s="28" t="n">
        <v>0</v>
      </c>
      <c r="Q66" s="28" t="n">
        <v>0</v>
      </c>
      <c r="R66" s="28" t="n">
        <v>0</v>
      </c>
      <c r="S66" s="28" t="n">
        <v>0</v>
      </c>
      <c r="T66" s="28" t="n">
        <v>0</v>
      </c>
      <c r="U66" s="94" t="n">
        <v>0</v>
      </c>
      <c r="V66" s="28" t="n">
        <v>0</v>
      </c>
      <c r="W66" s="28" t="n">
        <v>0</v>
      </c>
      <c r="X66" s="28" t="n">
        <v>0</v>
      </c>
      <c r="Y66" s="95" t="n">
        <v>0</v>
      </c>
      <c r="Z66" s="7"/>
      <c r="AA66" s="95" t="n">
        <v>3975</v>
      </c>
      <c r="AB66" s="7"/>
      <c r="AC66" s="29" t="n">
        <v>0</v>
      </c>
      <c r="AD66" s="29" t="n">
        <v>0</v>
      </c>
      <c r="AE66" s="96" t="n">
        <v>0</v>
      </c>
      <c r="AF66" s="29" t="n">
        <v>3975</v>
      </c>
      <c r="AG66" s="97" t="n">
        <v>0</v>
      </c>
      <c r="AH66" s="96" t="n">
        <v>0</v>
      </c>
      <c r="AI66" s="97" t="n">
        <v>0</v>
      </c>
      <c r="AJ66" s="7"/>
      <c r="AK66" s="28" t="n">
        <v>0</v>
      </c>
      <c r="AL66" s="28" t="n">
        <v>3975</v>
      </c>
      <c r="AM66" s="28" t="n">
        <v>0</v>
      </c>
      <c r="AN66" s="94" t="n">
        <v>0</v>
      </c>
      <c r="AO66" s="28"/>
      <c r="AP66" s="69" t="n">
        <v>0</v>
      </c>
      <c r="AQ66" s="40" t="n">
        <v>1</v>
      </c>
      <c r="AR66" s="40" t="n">
        <v>0</v>
      </c>
      <c r="AS66" s="70" t="n">
        <v>0</v>
      </c>
      <c r="AT66" s="7"/>
    </row>
    <row r="67" customFormat="false" ht="12.75" hidden="false" customHeight="false" outlineLevel="0" collapsed="false">
      <c r="A67" s="31" t="s">
        <v>95</v>
      </c>
      <c r="B67" s="2" t="s">
        <v>96</v>
      </c>
      <c r="C67" s="7"/>
      <c r="D67" s="28" t="n">
        <v>471</v>
      </c>
      <c r="E67" s="29" t="n">
        <v>8</v>
      </c>
      <c r="F67" s="7"/>
      <c r="G67" s="93" t="n">
        <v>271</v>
      </c>
      <c r="H67" s="28" t="n">
        <v>0</v>
      </c>
      <c r="I67" s="28" t="n">
        <v>0</v>
      </c>
      <c r="J67" s="94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94" t="n">
        <v>192</v>
      </c>
      <c r="V67" s="28" t="n">
        <v>0</v>
      </c>
      <c r="W67" s="28" t="n">
        <v>0</v>
      </c>
      <c r="X67" s="28" t="n">
        <v>0</v>
      </c>
      <c r="Y67" s="95" t="n">
        <v>0</v>
      </c>
      <c r="Z67" s="7"/>
      <c r="AA67" s="95" t="n">
        <v>463</v>
      </c>
      <c r="AB67" s="7"/>
      <c r="AC67" s="29" t="n">
        <v>0</v>
      </c>
      <c r="AD67" s="29" t="n">
        <v>271</v>
      </c>
      <c r="AE67" s="96" t="n">
        <v>0</v>
      </c>
      <c r="AF67" s="29" t="n">
        <v>0</v>
      </c>
      <c r="AG67" s="97" t="n">
        <v>192</v>
      </c>
      <c r="AH67" s="96" t="n">
        <v>0</v>
      </c>
      <c r="AI67" s="97" t="n">
        <v>0</v>
      </c>
      <c r="AJ67" s="7"/>
      <c r="AK67" s="28" t="n">
        <v>271</v>
      </c>
      <c r="AL67" s="28" t="n">
        <v>192</v>
      </c>
      <c r="AM67" s="28" t="n">
        <v>0</v>
      </c>
      <c r="AN67" s="94" t="n">
        <v>0</v>
      </c>
      <c r="AO67" s="28"/>
      <c r="AP67" s="69" t="n">
        <v>0.575371549893843</v>
      </c>
      <c r="AQ67" s="40" t="n">
        <v>0.407643312101911</v>
      </c>
      <c r="AR67" s="40" t="n">
        <v>0</v>
      </c>
      <c r="AS67" s="70" t="n">
        <v>0</v>
      </c>
      <c r="AT67" s="7"/>
    </row>
    <row r="68" customFormat="false" ht="12.75" hidden="false" customHeight="false" outlineLevel="0" collapsed="false">
      <c r="A68" s="31" t="s">
        <v>97</v>
      </c>
      <c r="B68" s="2" t="s">
        <v>98</v>
      </c>
      <c r="C68" s="7"/>
      <c r="D68" s="28" t="n">
        <v>11418</v>
      </c>
      <c r="E68" s="29" t="n">
        <v>0</v>
      </c>
      <c r="F68" s="7"/>
      <c r="G68" s="93" t="n">
        <v>0</v>
      </c>
      <c r="H68" s="28" t="n">
        <v>0</v>
      </c>
      <c r="I68" s="28" t="n">
        <v>0</v>
      </c>
      <c r="J68" s="94" t="n">
        <v>0</v>
      </c>
      <c r="K68" s="28" t="n">
        <v>0</v>
      </c>
      <c r="L68" s="28" t="n">
        <v>0</v>
      </c>
      <c r="M68" s="28" t="n">
        <v>0</v>
      </c>
      <c r="N68" s="28" t="n">
        <v>0</v>
      </c>
      <c r="O68" s="28" t="n">
        <v>0</v>
      </c>
      <c r="P68" s="28" t="n">
        <v>0</v>
      </c>
      <c r="Q68" s="28" t="n">
        <v>0</v>
      </c>
      <c r="R68" s="28" t="n">
        <v>0</v>
      </c>
      <c r="S68" s="28" t="n">
        <v>0</v>
      </c>
      <c r="T68" s="28" t="n">
        <v>0</v>
      </c>
      <c r="U68" s="94" t="n">
        <v>11418</v>
      </c>
      <c r="V68" s="28" t="n">
        <v>0</v>
      </c>
      <c r="W68" s="28" t="n">
        <v>0</v>
      </c>
      <c r="X68" s="28" t="n">
        <v>0</v>
      </c>
      <c r="Y68" s="95" t="n">
        <v>0</v>
      </c>
      <c r="Z68" s="7"/>
      <c r="AA68" s="95" t="n">
        <v>11418</v>
      </c>
      <c r="AB68" s="7"/>
      <c r="AC68" s="29" t="n">
        <v>0</v>
      </c>
      <c r="AD68" s="29" t="n">
        <v>0</v>
      </c>
      <c r="AE68" s="96" t="n">
        <v>0</v>
      </c>
      <c r="AF68" s="29" t="n">
        <v>0</v>
      </c>
      <c r="AG68" s="97" t="n">
        <v>11418</v>
      </c>
      <c r="AH68" s="96" t="n">
        <v>0</v>
      </c>
      <c r="AI68" s="97" t="n">
        <v>0</v>
      </c>
      <c r="AJ68" s="7"/>
      <c r="AK68" s="28" t="n">
        <v>0</v>
      </c>
      <c r="AL68" s="28" t="n">
        <v>11418</v>
      </c>
      <c r="AM68" s="28" t="n">
        <v>0</v>
      </c>
      <c r="AN68" s="94" t="n">
        <v>0</v>
      </c>
      <c r="AO68" s="28"/>
      <c r="AP68" s="69" t="n">
        <v>0</v>
      </c>
      <c r="AQ68" s="40" t="n">
        <v>1</v>
      </c>
      <c r="AR68" s="40" t="n">
        <v>0</v>
      </c>
      <c r="AS68" s="70" t="n">
        <v>0</v>
      </c>
      <c r="AT68" s="7"/>
    </row>
    <row r="69" customFormat="false" ht="12.75" hidden="false" customHeight="false" outlineLevel="0" collapsed="false">
      <c r="A69" s="31" t="s">
        <v>99</v>
      </c>
      <c r="B69" s="2" t="s">
        <v>100</v>
      </c>
      <c r="C69" s="7"/>
      <c r="D69" s="28" t="n">
        <v>11418</v>
      </c>
      <c r="E69" s="29" t="n">
        <v>0</v>
      </c>
      <c r="F69" s="7"/>
      <c r="G69" s="93" t="n">
        <v>0</v>
      </c>
      <c r="H69" s="28" t="n">
        <v>0</v>
      </c>
      <c r="I69" s="28" t="n">
        <v>0</v>
      </c>
      <c r="J69" s="94" t="n">
        <v>0</v>
      </c>
      <c r="K69" s="28" t="n">
        <v>0</v>
      </c>
      <c r="L69" s="28" t="n">
        <v>0</v>
      </c>
      <c r="M69" s="28" t="n">
        <v>0</v>
      </c>
      <c r="N69" s="28" t="n">
        <v>0</v>
      </c>
      <c r="O69" s="28" t="n">
        <v>0</v>
      </c>
      <c r="P69" s="28" t="n">
        <v>0</v>
      </c>
      <c r="Q69" s="28" t="n">
        <v>11418</v>
      </c>
      <c r="R69" s="28" t="n">
        <v>0</v>
      </c>
      <c r="S69" s="28" t="n">
        <v>0</v>
      </c>
      <c r="T69" s="28" t="n">
        <v>0</v>
      </c>
      <c r="U69" s="94" t="n">
        <v>0</v>
      </c>
      <c r="V69" s="28" t="n">
        <v>0</v>
      </c>
      <c r="W69" s="28" t="n">
        <v>0</v>
      </c>
      <c r="X69" s="28" t="n">
        <v>0</v>
      </c>
      <c r="Y69" s="95" t="n">
        <v>0</v>
      </c>
      <c r="Z69" s="7"/>
      <c r="AA69" s="95" t="n">
        <v>11418</v>
      </c>
      <c r="AB69" s="7"/>
      <c r="AC69" s="29" t="n">
        <v>0</v>
      </c>
      <c r="AD69" s="29" t="n">
        <v>0</v>
      </c>
      <c r="AE69" s="96" t="n">
        <v>0</v>
      </c>
      <c r="AF69" s="29" t="n">
        <v>11418</v>
      </c>
      <c r="AG69" s="97" t="n">
        <v>0</v>
      </c>
      <c r="AH69" s="96" t="n">
        <v>0</v>
      </c>
      <c r="AI69" s="97" t="n">
        <v>0</v>
      </c>
      <c r="AJ69" s="7"/>
      <c r="AK69" s="28" t="n">
        <v>0</v>
      </c>
      <c r="AL69" s="28" t="n">
        <v>11418</v>
      </c>
      <c r="AM69" s="28" t="n">
        <v>0</v>
      </c>
      <c r="AN69" s="94" t="n">
        <v>0</v>
      </c>
      <c r="AO69" s="28"/>
      <c r="AP69" s="69" t="n">
        <v>0</v>
      </c>
      <c r="AQ69" s="40" t="n">
        <v>1</v>
      </c>
      <c r="AR69" s="40" t="n">
        <v>0</v>
      </c>
      <c r="AS69" s="70" t="n">
        <v>0</v>
      </c>
      <c r="AT69" s="7"/>
    </row>
    <row r="70" customFormat="false" ht="12.75" hidden="false" customHeight="false" outlineLevel="0" collapsed="false">
      <c r="A70" s="31" t="s">
        <v>101</v>
      </c>
      <c r="B70" s="2" t="s">
        <v>102</v>
      </c>
      <c r="C70" s="7"/>
      <c r="D70" s="28" t="n">
        <v>5909</v>
      </c>
      <c r="E70" s="29" t="n">
        <v>81</v>
      </c>
      <c r="F70" s="7"/>
      <c r="G70" s="93" t="n">
        <v>3406</v>
      </c>
      <c r="H70" s="28" t="n">
        <v>0</v>
      </c>
      <c r="I70" s="28" t="n">
        <v>0</v>
      </c>
      <c r="J70" s="94" t="n">
        <v>0</v>
      </c>
      <c r="K70" s="28" t="n">
        <v>0</v>
      </c>
      <c r="L70" s="28" t="n">
        <v>0</v>
      </c>
      <c r="M70" s="28" t="n">
        <v>0</v>
      </c>
      <c r="N70" s="28" t="n">
        <v>0</v>
      </c>
      <c r="O70" s="28" t="n">
        <v>0</v>
      </c>
      <c r="P70" s="28" t="n">
        <v>0</v>
      </c>
      <c r="Q70" s="28" t="n">
        <v>0</v>
      </c>
      <c r="R70" s="28" t="n">
        <v>0</v>
      </c>
      <c r="S70" s="28" t="n">
        <v>0</v>
      </c>
      <c r="T70" s="28" t="n">
        <v>0</v>
      </c>
      <c r="U70" s="94" t="n">
        <v>2422</v>
      </c>
      <c r="V70" s="28" t="n">
        <v>0</v>
      </c>
      <c r="W70" s="28" t="n">
        <v>0</v>
      </c>
      <c r="X70" s="28" t="n">
        <v>0</v>
      </c>
      <c r="Y70" s="95" t="n">
        <v>0</v>
      </c>
      <c r="Z70" s="7"/>
      <c r="AA70" s="95" t="n">
        <v>5828</v>
      </c>
      <c r="AB70" s="7"/>
      <c r="AC70" s="29" t="n">
        <v>0</v>
      </c>
      <c r="AD70" s="29" t="n">
        <v>3406</v>
      </c>
      <c r="AE70" s="96" t="n">
        <v>0</v>
      </c>
      <c r="AF70" s="29" t="n">
        <v>0</v>
      </c>
      <c r="AG70" s="97" t="n">
        <v>2422</v>
      </c>
      <c r="AH70" s="96" t="n">
        <v>0</v>
      </c>
      <c r="AI70" s="97" t="n">
        <v>0</v>
      </c>
      <c r="AJ70" s="7"/>
      <c r="AK70" s="28" t="n">
        <v>3406</v>
      </c>
      <c r="AL70" s="28" t="n">
        <v>2422</v>
      </c>
      <c r="AM70" s="28" t="n">
        <v>0</v>
      </c>
      <c r="AN70" s="94" t="n">
        <v>0</v>
      </c>
      <c r="AO70" s="28"/>
      <c r="AP70" s="69" t="n">
        <v>0.576408867828736</v>
      </c>
      <c r="AQ70" s="40" t="n">
        <v>0.409883228972753</v>
      </c>
      <c r="AR70" s="40" t="n">
        <v>0</v>
      </c>
      <c r="AS70" s="70" t="n">
        <v>0</v>
      </c>
      <c r="AT70" s="7"/>
    </row>
    <row r="71" customFormat="false" ht="12.75" hidden="false" customHeight="false" outlineLevel="0" collapsed="false">
      <c r="A71" s="31" t="s">
        <v>103</v>
      </c>
      <c r="B71" s="2" t="s">
        <v>104</v>
      </c>
      <c r="C71" s="7"/>
      <c r="D71" s="28" t="n">
        <v>7161</v>
      </c>
      <c r="E71" s="29" t="n">
        <v>172</v>
      </c>
      <c r="F71" s="7"/>
      <c r="G71" s="93" t="n">
        <v>0</v>
      </c>
      <c r="H71" s="28" t="n">
        <v>0</v>
      </c>
      <c r="I71" s="28" t="n">
        <v>4127</v>
      </c>
      <c r="J71" s="94" t="n">
        <v>0</v>
      </c>
      <c r="K71" s="28" t="n">
        <v>0</v>
      </c>
      <c r="L71" s="28" t="n">
        <v>0</v>
      </c>
      <c r="M71" s="28" t="n">
        <v>0</v>
      </c>
      <c r="N71" s="28" t="n">
        <v>0</v>
      </c>
      <c r="O71" s="28" t="n">
        <v>0</v>
      </c>
      <c r="P71" s="28" t="n">
        <v>0</v>
      </c>
      <c r="Q71" s="28" t="n">
        <v>0</v>
      </c>
      <c r="R71" s="28" t="n">
        <v>0</v>
      </c>
      <c r="S71" s="28" t="n">
        <v>795</v>
      </c>
      <c r="T71" s="28" t="n">
        <v>0</v>
      </c>
      <c r="U71" s="94" t="n">
        <v>2067</v>
      </c>
      <c r="V71" s="28" t="n">
        <v>0</v>
      </c>
      <c r="W71" s="28" t="n">
        <v>0</v>
      </c>
      <c r="X71" s="28" t="n">
        <v>0</v>
      </c>
      <c r="Y71" s="95" t="n">
        <v>0</v>
      </c>
      <c r="Z71" s="7"/>
      <c r="AA71" s="95" t="n">
        <v>6989</v>
      </c>
      <c r="AB71" s="7"/>
      <c r="AC71" s="29" t="n">
        <v>4127</v>
      </c>
      <c r="AD71" s="29" t="n">
        <v>0</v>
      </c>
      <c r="AE71" s="96" t="n">
        <v>0</v>
      </c>
      <c r="AF71" s="29" t="n">
        <v>795</v>
      </c>
      <c r="AG71" s="97" t="n">
        <v>2067</v>
      </c>
      <c r="AH71" s="96" t="n">
        <v>0</v>
      </c>
      <c r="AI71" s="97" t="n">
        <v>0</v>
      </c>
      <c r="AJ71" s="7"/>
      <c r="AK71" s="28" t="n">
        <v>4127</v>
      </c>
      <c r="AL71" s="28" t="n">
        <v>2862</v>
      </c>
      <c r="AM71" s="28" t="n">
        <v>0</v>
      </c>
      <c r="AN71" s="94" t="n">
        <v>0</v>
      </c>
      <c r="AO71" s="28"/>
      <c r="AP71" s="69" t="n">
        <v>0.576316156961318</v>
      </c>
      <c r="AQ71" s="40" t="n">
        <v>0.399664851277755</v>
      </c>
      <c r="AR71" s="40" t="n">
        <v>0</v>
      </c>
      <c r="AS71" s="70" t="n">
        <v>0</v>
      </c>
      <c r="AT71" s="7"/>
    </row>
    <row r="72" customFormat="false" ht="12.75" hidden="false" customHeight="false" outlineLevel="0" collapsed="false">
      <c r="A72" s="31" t="s">
        <v>105</v>
      </c>
      <c r="B72" s="2" t="s">
        <v>106</v>
      </c>
      <c r="C72" s="7"/>
      <c r="D72" s="28" t="n">
        <v>10795</v>
      </c>
      <c r="E72" s="29" t="n">
        <v>0</v>
      </c>
      <c r="F72" s="7"/>
      <c r="G72" s="93" t="n">
        <v>0</v>
      </c>
      <c r="H72" s="28" t="n">
        <v>0</v>
      </c>
      <c r="I72" s="28" t="n">
        <v>0</v>
      </c>
      <c r="J72" s="94" t="n">
        <v>0</v>
      </c>
      <c r="K72" s="28" t="n">
        <v>0</v>
      </c>
      <c r="L72" s="28" t="n">
        <v>0</v>
      </c>
      <c r="M72" s="28" t="n">
        <v>0</v>
      </c>
      <c r="N72" s="28" t="n">
        <v>0</v>
      </c>
      <c r="O72" s="28" t="n">
        <v>0</v>
      </c>
      <c r="P72" s="28" t="n">
        <v>0</v>
      </c>
      <c r="Q72" s="28" t="n">
        <v>0</v>
      </c>
      <c r="R72" s="28" t="n">
        <v>0</v>
      </c>
      <c r="S72" s="28" t="n">
        <v>0</v>
      </c>
      <c r="T72" s="28" t="n">
        <v>0</v>
      </c>
      <c r="U72" s="94" t="n">
        <v>10795</v>
      </c>
      <c r="V72" s="28" t="n">
        <v>0</v>
      </c>
      <c r="W72" s="28" t="n">
        <v>0</v>
      </c>
      <c r="X72" s="28" t="n">
        <v>0</v>
      </c>
      <c r="Y72" s="95" t="n">
        <v>0</v>
      </c>
      <c r="Z72" s="7"/>
      <c r="AA72" s="95" t="n">
        <v>10795</v>
      </c>
      <c r="AB72" s="7"/>
      <c r="AC72" s="29" t="n">
        <v>0</v>
      </c>
      <c r="AD72" s="29" t="n">
        <v>0</v>
      </c>
      <c r="AE72" s="96" t="n">
        <v>0</v>
      </c>
      <c r="AF72" s="29" t="n">
        <v>0</v>
      </c>
      <c r="AG72" s="97" t="n">
        <v>10795</v>
      </c>
      <c r="AH72" s="96" t="n">
        <v>0</v>
      </c>
      <c r="AI72" s="97" t="n">
        <v>0</v>
      </c>
      <c r="AJ72" s="7"/>
      <c r="AK72" s="28" t="n">
        <v>0</v>
      </c>
      <c r="AL72" s="28" t="n">
        <v>10795</v>
      </c>
      <c r="AM72" s="28" t="n">
        <v>0</v>
      </c>
      <c r="AN72" s="94" t="n">
        <v>0</v>
      </c>
      <c r="AO72" s="28"/>
      <c r="AP72" s="69" t="n">
        <v>0</v>
      </c>
      <c r="AQ72" s="40" t="n">
        <v>1</v>
      </c>
      <c r="AR72" s="40" t="n">
        <v>0</v>
      </c>
      <c r="AS72" s="70" t="n">
        <v>0</v>
      </c>
      <c r="AT72" s="7"/>
    </row>
    <row r="73" customFormat="false" ht="12.75" hidden="false" customHeight="false" outlineLevel="0" collapsed="false">
      <c r="A73" s="31" t="s">
        <v>107</v>
      </c>
      <c r="B73" s="2" t="s">
        <v>106</v>
      </c>
      <c r="C73" s="7"/>
      <c r="D73" s="28" t="n">
        <v>2718</v>
      </c>
      <c r="E73" s="29" t="n">
        <v>38</v>
      </c>
      <c r="F73" s="7"/>
      <c r="G73" s="93" t="n">
        <v>1567</v>
      </c>
      <c r="H73" s="28" t="n">
        <v>0</v>
      </c>
      <c r="I73" s="28" t="n">
        <v>0</v>
      </c>
      <c r="J73" s="94" t="n">
        <v>0</v>
      </c>
      <c r="K73" s="28" t="n">
        <v>0</v>
      </c>
      <c r="L73" s="28" t="n">
        <v>0</v>
      </c>
      <c r="M73" s="28" t="n">
        <v>0</v>
      </c>
      <c r="N73" s="28" t="n">
        <v>0</v>
      </c>
      <c r="O73" s="28" t="n">
        <v>0</v>
      </c>
      <c r="P73" s="28" t="n">
        <v>0</v>
      </c>
      <c r="Q73" s="28" t="n">
        <v>0</v>
      </c>
      <c r="R73" s="28" t="n">
        <v>0</v>
      </c>
      <c r="S73" s="28" t="n">
        <v>0</v>
      </c>
      <c r="T73" s="28" t="n">
        <v>0</v>
      </c>
      <c r="U73" s="94" t="n">
        <v>1113</v>
      </c>
      <c r="V73" s="28" t="n">
        <v>0</v>
      </c>
      <c r="W73" s="28" t="n">
        <v>0</v>
      </c>
      <c r="X73" s="28" t="n">
        <v>0</v>
      </c>
      <c r="Y73" s="95" t="n">
        <v>0</v>
      </c>
      <c r="Z73" s="7"/>
      <c r="AA73" s="95" t="n">
        <v>2680</v>
      </c>
      <c r="AB73" s="7"/>
      <c r="AC73" s="29" t="n">
        <v>0</v>
      </c>
      <c r="AD73" s="29" t="n">
        <v>1567</v>
      </c>
      <c r="AE73" s="96" t="n">
        <v>0</v>
      </c>
      <c r="AF73" s="29" t="n">
        <v>0</v>
      </c>
      <c r="AG73" s="97" t="n">
        <v>1113</v>
      </c>
      <c r="AH73" s="96" t="n">
        <v>0</v>
      </c>
      <c r="AI73" s="97" t="n">
        <v>0</v>
      </c>
      <c r="AJ73" s="7"/>
      <c r="AK73" s="28" t="n">
        <v>1567</v>
      </c>
      <c r="AL73" s="28" t="n">
        <v>1113</v>
      </c>
      <c r="AM73" s="28" t="n">
        <v>0</v>
      </c>
      <c r="AN73" s="94" t="n">
        <v>0</v>
      </c>
      <c r="AO73" s="28"/>
      <c r="AP73" s="69" t="n">
        <v>0.576526857983812</v>
      </c>
      <c r="AQ73" s="40" t="n">
        <v>0.409492273730684</v>
      </c>
      <c r="AR73" s="40" t="n">
        <v>0</v>
      </c>
      <c r="AS73" s="70" t="n">
        <v>0</v>
      </c>
      <c r="AT73" s="7"/>
    </row>
    <row r="74" customFormat="false" ht="12.75" hidden="false" customHeight="false" outlineLevel="0" collapsed="false">
      <c r="A74" s="31" t="s">
        <v>108</v>
      </c>
      <c r="B74" s="2" t="s">
        <v>106</v>
      </c>
      <c r="C74" s="7"/>
      <c r="D74" s="28" t="n">
        <v>2786</v>
      </c>
      <c r="E74" s="29" t="n">
        <v>38</v>
      </c>
      <c r="F74" s="7"/>
      <c r="G74" s="93" t="n">
        <v>1605</v>
      </c>
      <c r="H74" s="28" t="n">
        <v>0</v>
      </c>
      <c r="I74" s="28" t="n">
        <v>0</v>
      </c>
      <c r="J74" s="94" t="n">
        <v>0</v>
      </c>
      <c r="K74" s="28" t="n">
        <v>0</v>
      </c>
      <c r="L74" s="28" t="n">
        <v>0</v>
      </c>
      <c r="M74" s="28" t="n">
        <v>0</v>
      </c>
      <c r="N74" s="28" t="n">
        <v>0</v>
      </c>
      <c r="O74" s="28" t="n">
        <v>0</v>
      </c>
      <c r="P74" s="28" t="n">
        <v>0</v>
      </c>
      <c r="Q74" s="28" t="n">
        <v>0</v>
      </c>
      <c r="R74" s="28" t="n">
        <v>0</v>
      </c>
      <c r="S74" s="28" t="n">
        <v>0</v>
      </c>
      <c r="T74" s="28" t="n">
        <v>0</v>
      </c>
      <c r="U74" s="94" t="n">
        <v>1143</v>
      </c>
      <c r="V74" s="28" t="n">
        <v>0</v>
      </c>
      <c r="W74" s="28" t="n">
        <v>0</v>
      </c>
      <c r="X74" s="28" t="n">
        <v>0</v>
      </c>
      <c r="Y74" s="95" t="n">
        <v>0</v>
      </c>
      <c r="Z74" s="7"/>
      <c r="AA74" s="95" t="n">
        <v>2748</v>
      </c>
      <c r="AB74" s="7"/>
      <c r="AC74" s="29" t="n">
        <v>0</v>
      </c>
      <c r="AD74" s="29" t="n">
        <v>1605</v>
      </c>
      <c r="AE74" s="96" t="n">
        <v>0</v>
      </c>
      <c r="AF74" s="29" t="n">
        <v>0</v>
      </c>
      <c r="AG74" s="97" t="n">
        <v>1143</v>
      </c>
      <c r="AH74" s="96" t="n">
        <v>0</v>
      </c>
      <c r="AI74" s="97" t="n">
        <v>0</v>
      </c>
      <c r="AJ74" s="7"/>
      <c r="AK74" s="28" t="n">
        <v>1605</v>
      </c>
      <c r="AL74" s="28" t="n">
        <v>1143</v>
      </c>
      <c r="AM74" s="28" t="n">
        <v>0</v>
      </c>
      <c r="AN74" s="94" t="n">
        <v>0</v>
      </c>
      <c r="AO74" s="28"/>
      <c r="AP74" s="69" t="n">
        <v>0.576094759511845</v>
      </c>
      <c r="AQ74" s="40" t="n">
        <v>0.410265613783202</v>
      </c>
      <c r="AR74" s="40" t="n">
        <v>0</v>
      </c>
      <c r="AS74" s="70" t="n">
        <v>0</v>
      </c>
      <c r="AT74" s="7"/>
    </row>
    <row r="75" customFormat="false" ht="12.75" hidden="false" customHeight="false" outlineLevel="0" collapsed="false">
      <c r="A75" s="31" t="s">
        <v>109</v>
      </c>
      <c r="B75" s="2" t="s">
        <v>106</v>
      </c>
      <c r="C75" s="7"/>
      <c r="D75" s="28" t="n">
        <v>2651</v>
      </c>
      <c r="E75" s="29" t="n">
        <v>38</v>
      </c>
      <c r="F75" s="7"/>
      <c r="G75" s="93" t="n">
        <v>1527</v>
      </c>
      <c r="H75" s="28" t="n">
        <v>0</v>
      </c>
      <c r="I75" s="28" t="n">
        <v>0</v>
      </c>
      <c r="J75" s="94" t="n">
        <v>0</v>
      </c>
      <c r="K75" s="28" t="n">
        <v>0</v>
      </c>
      <c r="L75" s="28" t="n">
        <v>0</v>
      </c>
      <c r="M75" s="28" t="n">
        <v>0</v>
      </c>
      <c r="N75" s="28" t="n">
        <v>0</v>
      </c>
      <c r="O75" s="28" t="n">
        <v>0</v>
      </c>
      <c r="P75" s="28" t="n">
        <v>0</v>
      </c>
      <c r="Q75" s="28" t="n">
        <v>0</v>
      </c>
      <c r="R75" s="28" t="n">
        <v>0</v>
      </c>
      <c r="S75" s="28" t="n">
        <v>0</v>
      </c>
      <c r="T75" s="28" t="n">
        <v>0</v>
      </c>
      <c r="U75" s="94" t="n">
        <v>1086</v>
      </c>
      <c r="V75" s="28" t="n">
        <v>0</v>
      </c>
      <c r="W75" s="28" t="n">
        <v>0</v>
      </c>
      <c r="X75" s="28" t="n">
        <v>0</v>
      </c>
      <c r="Y75" s="95" t="n">
        <v>0</v>
      </c>
      <c r="Z75" s="7"/>
      <c r="AA75" s="95" t="n">
        <v>2613</v>
      </c>
      <c r="AB75" s="7"/>
      <c r="AC75" s="29" t="n">
        <v>0</v>
      </c>
      <c r="AD75" s="29" t="n">
        <v>1527</v>
      </c>
      <c r="AE75" s="96" t="n">
        <v>0</v>
      </c>
      <c r="AF75" s="29" t="n">
        <v>0</v>
      </c>
      <c r="AG75" s="97" t="n">
        <v>1086</v>
      </c>
      <c r="AH75" s="96" t="n">
        <v>0</v>
      </c>
      <c r="AI75" s="97" t="n">
        <v>0</v>
      </c>
      <c r="AJ75" s="7"/>
      <c r="AK75" s="28" t="n">
        <v>1527</v>
      </c>
      <c r="AL75" s="28" t="n">
        <v>1086</v>
      </c>
      <c r="AM75" s="28" t="n">
        <v>0</v>
      </c>
      <c r="AN75" s="94" t="n">
        <v>0</v>
      </c>
      <c r="AO75" s="28"/>
      <c r="AP75" s="69" t="n">
        <v>0.576009053187476</v>
      </c>
      <c r="AQ75" s="40" t="n">
        <v>0.409656733308186</v>
      </c>
      <c r="AR75" s="40" t="n">
        <v>0</v>
      </c>
      <c r="AS75" s="70" t="n">
        <v>0</v>
      </c>
      <c r="AT75" s="7"/>
    </row>
    <row r="76" customFormat="false" ht="12.75" hidden="false" customHeight="false" outlineLevel="0" collapsed="false">
      <c r="A76" s="31" t="s">
        <v>110</v>
      </c>
      <c r="B76" s="2" t="s">
        <v>23</v>
      </c>
      <c r="C76" s="7"/>
      <c r="D76" s="28" t="n">
        <v>7664</v>
      </c>
      <c r="E76" s="29" t="n">
        <v>0</v>
      </c>
      <c r="F76" s="7"/>
      <c r="G76" s="93" t="n">
        <v>4417</v>
      </c>
      <c r="H76" s="28" t="n">
        <v>0</v>
      </c>
      <c r="I76" s="28" t="n">
        <v>0</v>
      </c>
      <c r="J76" s="94" t="n">
        <v>0</v>
      </c>
      <c r="K76" s="28" t="n">
        <v>0</v>
      </c>
      <c r="L76" s="28" t="n">
        <v>0</v>
      </c>
      <c r="M76" s="28" t="n">
        <v>0</v>
      </c>
      <c r="N76" s="28" t="n">
        <v>0</v>
      </c>
      <c r="O76" s="28" t="n">
        <v>0</v>
      </c>
      <c r="P76" s="28" t="n">
        <v>3247</v>
      </c>
      <c r="Q76" s="28" t="n">
        <v>0</v>
      </c>
      <c r="R76" s="28" t="n">
        <v>0</v>
      </c>
      <c r="S76" s="28" t="n">
        <v>0</v>
      </c>
      <c r="T76" s="28" t="n">
        <v>0</v>
      </c>
      <c r="U76" s="94" t="n">
        <v>0</v>
      </c>
      <c r="V76" s="28" t="n">
        <v>0</v>
      </c>
      <c r="W76" s="28" t="n">
        <v>0</v>
      </c>
      <c r="X76" s="28" t="n">
        <v>0</v>
      </c>
      <c r="Y76" s="95" t="n">
        <v>0</v>
      </c>
      <c r="Z76" s="7"/>
      <c r="AA76" s="95" t="n">
        <v>7664</v>
      </c>
      <c r="AB76" s="7"/>
      <c r="AC76" s="29" t="n">
        <v>0</v>
      </c>
      <c r="AD76" s="29" t="n">
        <v>4417</v>
      </c>
      <c r="AE76" s="96" t="n">
        <v>0</v>
      </c>
      <c r="AF76" s="29" t="n">
        <v>3247</v>
      </c>
      <c r="AG76" s="97" t="n">
        <v>0</v>
      </c>
      <c r="AH76" s="96" t="n">
        <v>0</v>
      </c>
      <c r="AI76" s="97" t="n">
        <v>0</v>
      </c>
      <c r="AJ76" s="7"/>
      <c r="AK76" s="28" t="n">
        <v>4417</v>
      </c>
      <c r="AL76" s="28" t="n">
        <v>3247</v>
      </c>
      <c r="AM76" s="28" t="n">
        <v>0</v>
      </c>
      <c r="AN76" s="94" t="n">
        <v>0</v>
      </c>
      <c r="AO76" s="28"/>
      <c r="AP76" s="69" t="n">
        <v>0.576330897703549</v>
      </c>
      <c r="AQ76" s="40" t="n">
        <v>0.423669102296451</v>
      </c>
      <c r="AR76" s="40" t="n">
        <v>0</v>
      </c>
      <c r="AS76" s="70" t="n">
        <v>0</v>
      </c>
      <c r="AT76" s="7"/>
    </row>
    <row r="77" customFormat="false" ht="12.75" hidden="false" customHeight="false" outlineLevel="0" collapsed="false">
      <c r="A77" s="31" t="s">
        <v>111</v>
      </c>
      <c r="B77" s="2" t="s">
        <v>23</v>
      </c>
      <c r="C77" s="7"/>
      <c r="D77" s="28" t="n">
        <v>12796</v>
      </c>
      <c r="E77" s="29" t="n">
        <v>0</v>
      </c>
      <c r="F77" s="7"/>
      <c r="G77" s="93" t="n">
        <v>0</v>
      </c>
      <c r="H77" s="28" t="n">
        <v>0</v>
      </c>
      <c r="I77" s="28" t="n">
        <v>0</v>
      </c>
      <c r="J77" s="94" t="n">
        <v>0</v>
      </c>
      <c r="K77" s="28" t="n">
        <v>0</v>
      </c>
      <c r="L77" s="28" t="n">
        <v>0</v>
      </c>
      <c r="M77" s="28" t="n">
        <v>0</v>
      </c>
      <c r="N77" s="28" t="n">
        <v>0</v>
      </c>
      <c r="O77" s="28" t="n">
        <v>0</v>
      </c>
      <c r="P77" s="28" t="n">
        <v>12796</v>
      </c>
      <c r="Q77" s="28" t="n">
        <v>0</v>
      </c>
      <c r="R77" s="28" t="n">
        <v>0</v>
      </c>
      <c r="S77" s="28" t="n">
        <v>0</v>
      </c>
      <c r="T77" s="28" t="n">
        <v>0</v>
      </c>
      <c r="U77" s="94" t="n">
        <v>0</v>
      </c>
      <c r="V77" s="28" t="n">
        <v>0</v>
      </c>
      <c r="W77" s="28" t="n">
        <v>0</v>
      </c>
      <c r="X77" s="28" t="n">
        <v>0</v>
      </c>
      <c r="Y77" s="95" t="n">
        <v>0</v>
      </c>
      <c r="Z77" s="7"/>
      <c r="AA77" s="95" t="n">
        <v>12796</v>
      </c>
      <c r="AB77" s="7"/>
      <c r="AC77" s="29" t="n">
        <v>0</v>
      </c>
      <c r="AD77" s="29" t="n">
        <v>0</v>
      </c>
      <c r="AE77" s="96" t="n">
        <v>0</v>
      </c>
      <c r="AF77" s="29" t="n">
        <v>12796</v>
      </c>
      <c r="AG77" s="97" t="n">
        <v>0</v>
      </c>
      <c r="AH77" s="96" t="n">
        <v>0</v>
      </c>
      <c r="AI77" s="97" t="n">
        <v>0</v>
      </c>
      <c r="AJ77" s="7"/>
      <c r="AK77" s="28" t="n">
        <v>0</v>
      </c>
      <c r="AL77" s="28" t="n">
        <v>12796</v>
      </c>
      <c r="AM77" s="28" t="n">
        <v>0</v>
      </c>
      <c r="AN77" s="94" t="n">
        <v>0</v>
      </c>
      <c r="AO77" s="28"/>
      <c r="AP77" s="69" t="n">
        <v>0</v>
      </c>
      <c r="AQ77" s="40" t="n">
        <v>1</v>
      </c>
      <c r="AR77" s="40" t="n">
        <v>0</v>
      </c>
      <c r="AS77" s="70" t="n">
        <v>0</v>
      </c>
      <c r="AT77" s="7"/>
    </row>
    <row r="78" customFormat="false" ht="12.75" hidden="false" customHeight="false" outlineLevel="0" collapsed="false">
      <c r="A78" s="31" t="s">
        <v>112</v>
      </c>
      <c r="B78" s="2" t="s">
        <v>113</v>
      </c>
      <c r="C78" s="7"/>
      <c r="D78" s="28" t="n">
        <v>2665</v>
      </c>
      <c r="E78" s="29" t="n">
        <v>0</v>
      </c>
      <c r="F78" s="7"/>
      <c r="G78" s="93" t="n">
        <v>0</v>
      </c>
      <c r="H78" s="28" t="n">
        <v>0</v>
      </c>
      <c r="I78" s="28" t="n">
        <v>0</v>
      </c>
      <c r="J78" s="94" t="n">
        <v>0</v>
      </c>
      <c r="K78" s="28" t="n">
        <v>0</v>
      </c>
      <c r="L78" s="28" t="n">
        <v>0</v>
      </c>
      <c r="M78" s="28" t="n">
        <v>0</v>
      </c>
      <c r="N78" s="28" t="n">
        <v>0</v>
      </c>
      <c r="O78" s="28" t="n">
        <v>0</v>
      </c>
      <c r="P78" s="28" t="n">
        <v>0</v>
      </c>
      <c r="Q78" s="28" t="n">
        <v>0</v>
      </c>
      <c r="R78" s="28" t="n">
        <v>0</v>
      </c>
      <c r="S78" s="28" t="n">
        <v>0</v>
      </c>
      <c r="T78" s="28" t="n">
        <v>0</v>
      </c>
      <c r="U78" s="94" t="n">
        <v>2665</v>
      </c>
      <c r="V78" s="28" t="n">
        <v>0</v>
      </c>
      <c r="W78" s="28" t="n">
        <v>0</v>
      </c>
      <c r="X78" s="28" t="n">
        <v>0</v>
      </c>
      <c r="Y78" s="95" t="n">
        <v>0</v>
      </c>
      <c r="Z78" s="7"/>
      <c r="AA78" s="95" t="n">
        <v>2665</v>
      </c>
      <c r="AB78" s="7"/>
      <c r="AC78" s="29" t="n">
        <v>0</v>
      </c>
      <c r="AD78" s="29" t="n">
        <v>0</v>
      </c>
      <c r="AE78" s="96" t="n">
        <v>0</v>
      </c>
      <c r="AF78" s="29" t="n">
        <v>0</v>
      </c>
      <c r="AG78" s="97" t="n">
        <v>2665</v>
      </c>
      <c r="AH78" s="96" t="n">
        <v>0</v>
      </c>
      <c r="AI78" s="97" t="n">
        <v>0</v>
      </c>
      <c r="AJ78" s="7"/>
      <c r="AK78" s="28" t="n">
        <v>0</v>
      </c>
      <c r="AL78" s="28" t="n">
        <v>2665</v>
      </c>
      <c r="AM78" s="28" t="n">
        <v>0</v>
      </c>
      <c r="AN78" s="94" t="n">
        <v>0</v>
      </c>
      <c r="AO78" s="28"/>
      <c r="AP78" s="69" t="n">
        <v>0</v>
      </c>
      <c r="AQ78" s="40" t="n">
        <v>1</v>
      </c>
      <c r="AR78" s="40" t="n">
        <v>0</v>
      </c>
      <c r="AS78" s="70" t="n">
        <v>0</v>
      </c>
      <c r="AT78" s="7"/>
    </row>
    <row r="79" customFormat="false" ht="12.75" hidden="false" customHeight="false" outlineLevel="0" collapsed="false">
      <c r="A79" s="31" t="s">
        <v>114</v>
      </c>
      <c r="B79" s="2" t="s">
        <v>115</v>
      </c>
      <c r="C79" s="7"/>
      <c r="D79" s="28" t="n">
        <v>4866</v>
      </c>
      <c r="E79" s="29" t="n">
        <v>0</v>
      </c>
      <c r="F79" s="7"/>
      <c r="G79" s="93" t="n">
        <v>0</v>
      </c>
      <c r="H79" s="28" t="n">
        <v>0</v>
      </c>
      <c r="I79" s="28" t="n">
        <v>0</v>
      </c>
      <c r="J79" s="94" t="n">
        <v>0</v>
      </c>
      <c r="K79" s="28" t="n">
        <v>4866</v>
      </c>
      <c r="L79" s="28" t="n">
        <v>0</v>
      </c>
      <c r="M79" s="28" t="n">
        <v>0</v>
      </c>
      <c r="N79" s="28" t="n">
        <v>0</v>
      </c>
      <c r="O79" s="28" t="n">
        <v>0</v>
      </c>
      <c r="P79" s="28" t="n">
        <v>0</v>
      </c>
      <c r="Q79" s="28" t="n">
        <v>0</v>
      </c>
      <c r="R79" s="28" t="n">
        <v>0</v>
      </c>
      <c r="S79" s="28" t="n">
        <v>0</v>
      </c>
      <c r="T79" s="28" t="n">
        <v>0</v>
      </c>
      <c r="U79" s="94" t="n">
        <v>0</v>
      </c>
      <c r="V79" s="28" t="n">
        <v>0</v>
      </c>
      <c r="W79" s="28" t="n">
        <v>0</v>
      </c>
      <c r="X79" s="28" t="n">
        <v>0</v>
      </c>
      <c r="Y79" s="95" t="n">
        <v>0</v>
      </c>
      <c r="Z79" s="7"/>
      <c r="AA79" s="95" t="n">
        <v>4866</v>
      </c>
      <c r="AB79" s="7"/>
      <c r="AC79" s="29" t="n">
        <v>0</v>
      </c>
      <c r="AD79" s="29" t="n">
        <v>0</v>
      </c>
      <c r="AE79" s="96" t="n">
        <v>0</v>
      </c>
      <c r="AF79" s="29" t="n">
        <v>4866</v>
      </c>
      <c r="AG79" s="97" t="n">
        <v>0</v>
      </c>
      <c r="AH79" s="96" t="n">
        <v>0</v>
      </c>
      <c r="AI79" s="97" t="n">
        <v>0</v>
      </c>
      <c r="AJ79" s="7"/>
      <c r="AK79" s="28" t="n">
        <v>0</v>
      </c>
      <c r="AL79" s="28" t="n">
        <v>4866</v>
      </c>
      <c r="AM79" s="28" t="n">
        <v>0</v>
      </c>
      <c r="AN79" s="94" t="n">
        <v>0</v>
      </c>
      <c r="AO79" s="28"/>
      <c r="AP79" s="69" t="n">
        <v>0</v>
      </c>
      <c r="AQ79" s="40" t="n">
        <v>1</v>
      </c>
      <c r="AR79" s="40" t="n">
        <v>0</v>
      </c>
      <c r="AS79" s="70" t="n">
        <v>0</v>
      </c>
      <c r="AT79" s="7"/>
    </row>
    <row r="80" customFormat="false" ht="12.75" hidden="false" customHeight="false" outlineLevel="0" collapsed="false">
      <c r="A80" s="31" t="s">
        <v>116</v>
      </c>
      <c r="B80" s="2" t="s">
        <v>115</v>
      </c>
      <c r="C80" s="7"/>
      <c r="D80" s="28" t="n">
        <v>15000</v>
      </c>
      <c r="E80" s="29" t="n">
        <v>0</v>
      </c>
      <c r="F80" s="7"/>
      <c r="G80" s="93" t="n">
        <v>0</v>
      </c>
      <c r="H80" s="28" t="n">
        <v>0</v>
      </c>
      <c r="I80" s="28" t="n">
        <v>0</v>
      </c>
      <c r="J80" s="94" t="n">
        <v>0</v>
      </c>
      <c r="K80" s="28" t="n">
        <v>15000</v>
      </c>
      <c r="L80" s="28" t="n">
        <v>0</v>
      </c>
      <c r="M80" s="28" t="n">
        <v>0</v>
      </c>
      <c r="N80" s="28" t="n">
        <v>0</v>
      </c>
      <c r="O80" s="28" t="n">
        <v>0</v>
      </c>
      <c r="P80" s="28" t="n">
        <v>0</v>
      </c>
      <c r="Q80" s="28" t="n">
        <v>0</v>
      </c>
      <c r="R80" s="28" t="n">
        <v>0</v>
      </c>
      <c r="S80" s="28" t="n">
        <v>0</v>
      </c>
      <c r="T80" s="28" t="n">
        <v>0</v>
      </c>
      <c r="U80" s="94" t="n">
        <v>0</v>
      </c>
      <c r="V80" s="28" t="n">
        <v>0</v>
      </c>
      <c r="W80" s="28" t="n">
        <v>0</v>
      </c>
      <c r="X80" s="28" t="n">
        <v>0</v>
      </c>
      <c r="Y80" s="95" t="n">
        <v>0</v>
      </c>
      <c r="Z80" s="7"/>
      <c r="AA80" s="95" t="n">
        <v>15000</v>
      </c>
      <c r="AB80" s="7"/>
      <c r="AC80" s="29" t="n">
        <v>0</v>
      </c>
      <c r="AD80" s="29" t="n">
        <v>0</v>
      </c>
      <c r="AE80" s="96" t="n">
        <v>0</v>
      </c>
      <c r="AF80" s="29" t="n">
        <v>15000</v>
      </c>
      <c r="AG80" s="97" t="n">
        <v>0</v>
      </c>
      <c r="AH80" s="96" t="n">
        <v>0</v>
      </c>
      <c r="AI80" s="97" t="n">
        <v>0</v>
      </c>
      <c r="AJ80" s="7"/>
      <c r="AK80" s="28" t="n">
        <v>0</v>
      </c>
      <c r="AL80" s="28" t="n">
        <v>15000</v>
      </c>
      <c r="AM80" s="28" t="n">
        <v>0</v>
      </c>
      <c r="AN80" s="94" t="n">
        <v>0</v>
      </c>
      <c r="AO80" s="28"/>
      <c r="AP80" s="69" t="n">
        <v>0</v>
      </c>
      <c r="AQ80" s="40" t="n">
        <v>1</v>
      </c>
      <c r="AR80" s="40" t="n">
        <v>0</v>
      </c>
      <c r="AS80" s="70" t="n">
        <v>0</v>
      </c>
      <c r="AT80" s="7"/>
    </row>
    <row r="81" customFormat="false" ht="12.75" hidden="false" customHeight="false" outlineLevel="0" collapsed="false">
      <c r="A81" s="31" t="s">
        <v>117</v>
      </c>
      <c r="B81" s="2" t="s">
        <v>115</v>
      </c>
      <c r="C81" s="7"/>
      <c r="D81" s="28" t="n">
        <v>22000</v>
      </c>
      <c r="E81" s="29" t="n">
        <v>0</v>
      </c>
      <c r="F81" s="7"/>
      <c r="G81" s="93" t="n">
        <v>12681</v>
      </c>
      <c r="H81" s="28" t="n">
        <v>0</v>
      </c>
      <c r="I81" s="28" t="n">
        <v>0</v>
      </c>
      <c r="J81" s="94" t="n">
        <v>0</v>
      </c>
      <c r="K81" s="28" t="n">
        <v>9319</v>
      </c>
      <c r="L81" s="28" t="n">
        <v>0</v>
      </c>
      <c r="M81" s="28" t="n">
        <v>0</v>
      </c>
      <c r="N81" s="28" t="n">
        <v>0</v>
      </c>
      <c r="O81" s="28" t="n">
        <v>0</v>
      </c>
      <c r="P81" s="28" t="n">
        <v>0</v>
      </c>
      <c r="Q81" s="28" t="n">
        <v>0</v>
      </c>
      <c r="R81" s="28" t="n">
        <v>0</v>
      </c>
      <c r="S81" s="28" t="n">
        <v>0</v>
      </c>
      <c r="T81" s="28" t="n">
        <v>0</v>
      </c>
      <c r="U81" s="94" t="n">
        <v>0</v>
      </c>
      <c r="V81" s="28" t="n">
        <v>0</v>
      </c>
      <c r="W81" s="28" t="n">
        <v>0</v>
      </c>
      <c r="X81" s="28" t="n">
        <v>0</v>
      </c>
      <c r="Y81" s="95" t="n">
        <v>0</v>
      </c>
      <c r="Z81" s="7"/>
      <c r="AA81" s="95" t="n">
        <v>22000</v>
      </c>
      <c r="AB81" s="7"/>
      <c r="AC81" s="29" t="n">
        <v>0</v>
      </c>
      <c r="AD81" s="29" t="n">
        <v>12681</v>
      </c>
      <c r="AE81" s="96" t="n">
        <v>0</v>
      </c>
      <c r="AF81" s="29" t="n">
        <v>9319</v>
      </c>
      <c r="AG81" s="97" t="n">
        <v>0</v>
      </c>
      <c r="AH81" s="96" t="n">
        <v>0</v>
      </c>
      <c r="AI81" s="97" t="n">
        <v>0</v>
      </c>
      <c r="AJ81" s="7"/>
      <c r="AK81" s="28" t="n">
        <v>12681</v>
      </c>
      <c r="AL81" s="28" t="n">
        <v>9319</v>
      </c>
      <c r="AM81" s="28" t="n">
        <v>0</v>
      </c>
      <c r="AN81" s="94" t="n">
        <v>0</v>
      </c>
      <c r="AO81" s="28"/>
      <c r="AP81" s="69" t="n">
        <v>0.576409090909091</v>
      </c>
      <c r="AQ81" s="40" t="n">
        <v>0.423590909090909</v>
      </c>
      <c r="AR81" s="40" t="n">
        <v>0</v>
      </c>
      <c r="AS81" s="70" t="n">
        <v>0</v>
      </c>
      <c r="AT81" s="7"/>
    </row>
    <row r="82" customFormat="false" ht="12.75" hidden="false" customHeight="false" outlineLevel="0" collapsed="false">
      <c r="A82" s="31" t="s">
        <v>118</v>
      </c>
      <c r="B82" s="2" t="s">
        <v>115</v>
      </c>
      <c r="C82" s="7"/>
      <c r="D82" s="28" t="n">
        <v>53969</v>
      </c>
      <c r="E82" s="29" t="n">
        <v>0</v>
      </c>
      <c r="F82" s="7"/>
      <c r="G82" s="93" t="n">
        <v>0</v>
      </c>
      <c r="H82" s="28" t="n">
        <v>0</v>
      </c>
      <c r="I82" s="28" t="n">
        <v>0</v>
      </c>
      <c r="J82" s="94" t="n">
        <v>0</v>
      </c>
      <c r="K82" s="28" t="n">
        <v>53969</v>
      </c>
      <c r="L82" s="28" t="n">
        <v>0</v>
      </c>
      <c r="M82" s="28" t="n">
        <v>0</v>
      </c>
      <c r="N82" s="28" t="n">
        <v>0</v>
      </c>
      <c r="O82" s="28" t="n">
        <v>0</v>
      </c>
      <c r="P82" s="28" t="n">
        <v>0</v>
      </c>
      <c r="Q82" s="28" t="n">
        <v>0</v>
      </c>
      <c r="R82" s="28" t="n">
        <v>0</v>
      </c>
      <c r="S82" s="28" t="n">
        <v>0</v>
      </c>
      <c r="T82" s="28" t="n">
        <v>0</v>
      </c>
      <c r="U82" s="94" t="n">
        <v>0</v>
      </c>
      <c r="V82" s="28" t="n">
        <v>0</v>
      </c>
      <c r="W82" s="28" t="n">
        <v>0</v>
      </c>
      <c r="X82" s="28" t="n">
        <v>0</v>
      </c>
      <c r="Y82" s="95" t="n">
        <v>0</v>
      </c>
      <c r="Z82" s="7"/>
      <c r="AA82" s="95" t="n">
        <v>53969</v>
      </c>
      <c r="AB82" s="7"/>
      <c r="AC82" s="29" t="n">
        <v>0</v>
      </c>
      <c r="AD82" s="29" t="n">
        <v>0</v>
      </c>
      <c r="AE82" s="96" t="n">
        <v>0</v>
      </c>
      <c r="AF82" s="29" t="n">
        <v>53969</v>
      </c>
      <c r="AG82" s="97" t="n">
        <v>0</v>
      </c>
      <c r="AH82" s="96" t="n">
        <v>0</v>
      </c>
      <c r="AI82" s="97" t="n">
        <v>0</v>
      </c>
      <c r="AJ82" s="7"/>
      <c r="AK82" s="28" t="n">
        <v>0</v>
      </c>
      <c r="AL82" s="28" t="n">
        <v>53969</v>
      </c>
      <c r="AM82" s="28" t="n">
        <v>0</v>
      </c>
      <c r="AN82" s="94" t="n">
        <v>0</v>
      </c>
      <c r="AO82" s="28"/>
      <c r="AP82" s="69" t="n">
        <v>0</v>
      </c>
      <c r="AQ82" s="40" t="n">
        <v>1</v>
      </c>
      <c r="AR82" s="40" t="n">
        <v>0</v>
      </c>
      <c r="AS82" s="70" t="n">
        <v>0</v>
      </c>
      <c r="AT82" s="7"/>
    </row>
    <row r="83" customFormat="false" ht="12.75" hidden="false" customHeight="false" outlineLevel="0" collapsed="false">
      <c r="A83" s="31" t="s">
        <v>119</v>
      </c>
      <c r="B83" s="2" t="s">
        <v>115</v>
      </c>
      <c r="C83" s="7"/>
      <c r="D83" s="28" t="n">
        <v>19877</v>
      </c>
      <c r="E83" s="29" t="n">
        <v>0</v>
      </c>
      <c r="F83" s="7"/>
      <c r="G83" s="93" t="n">
        <v>0</v>
      </c>
      <c r="H83" s="28" t="n">
        <v>0</v>
      </c>
      <c r="I83" s="28" t="n">
        <v>0</v>
      </c>
      <c r="J83" s="94" t="n">
        <v>0</v>
      </c>
      <c r="K83" s="28" t="n">
        <v>19877</v>
      </c>
      <c r="L83" s="28" t="n">
        <v>0</v>
      </c>
      <c r="M83" s="28" t="n">
        <v>0</v>
      </c>
      <c r="N83" s="28" t="n">
        <v>0</v>
      </c>
      <c r="O83" s="28" t="n">
        <v>0</v>
      </c>
      <c r="P83" s="28" t="n">
        <v>0</v>
      </c>
      <c r="Q83" s="28" t="n">
        <v>0</v>
      </c>
      <c r="R83" s="28" t="n">
        <v>0</v>
      </c>
      <c r="S83" s="28" t="n">
        <v>0</v>
      </c>
      <c r="T83" s="28" t="n">
        <v>0</v>
      </c>
      <c r="U83" s="94" t="n">
        <v>0</v>
      </c>
      <c r="V83" s="28" t="n">
        <v>0</v>
      </c>
      <c r="W83" s="28" t="n">
        <v>0</v>
      </c>
      <c r="X83" s="28" t="n">
        <v>0</v>
      </c>
      <c r="Y83" s="95" t="n">
        <v>0</v>
      </c>
      <c r="Z83" s="7"/>
      <c r="AA83" s="95" t="n">
        <v>19877</v>
      </c>
      <c r="AB83" s="7"/>
      <c r="AC83" s="29" t="n">
        <v>0</v>
      </c>
      <c r="AD83" s="29" t="n">
        <v>0</v>
      </c>
      <c r="AE83" s="96" t="n">
        <v>0</v>
      </c>
      <c r="AF83" s="29" t="n">
        <v>19877</v>
      </c>
      <c r="AG83" s="97" t="n">
        <v>0</v>
      </c>
      <c r="AH83" s="96" t="n">
        <v>0</v>
      </c>
      <c r="AI83" s="97" t="n">
        <v>0</v>
      </c>
      <c r="AJ83" s="7"/>
      <c r="AK83" s="28" t="n">
        <v>0</v>
      </c>
      <c r="AL83" s="28" t="n">
        <v>19877</v>
      </c>
      <c r="AM83" s="28" t="n">
        <v>0</v>
      </c>
      <c r="AN83" s="94" t="n">
        <v>0</v>
      </c>
      <c r="AO83" s="28"/>
      <c r="AP83" s="69" t="n">
        <v>0</v>
      </c>
      <c r="AQ83" s="40" t="n">
        <v>1</v>
      </c>
      <c r="AR83" s="40" t="n">
        <v>0</v>
      </c>
      <c r="AS83" s="70" t="n">
        <v>0</v>
      </c>
      <c r="AT83" s="7"/>
    </row>
    <row r="84" customFormat="false" ht="12.75" hidden="false" customHeight="false" outlineLevel="0" collapsed="false">
      <c r="A84" s="31" t="s">
        <v>120</v>
      </c>
      <c r="B84" s="2" t="s">
        <v>115</v>
      </c>
      <c r="C84" s="7"/>
      <c r="D84" s="28" t="n">
        <v>57089</v>
      </c>
      <c r="E84" s="29" t="n">
        <v>0</v>
      </c>
      <c r="F84" s="7"/>
      <c r="G84" s="93" t="n">
        <v>0</v>
      </c>
      <c r="H84" s="28" t="n">
        <v>0</v>
      </c>
      <c r="I84" s="28" t="n">
        <v>0</v>
      </c>
      <c r="J84" s="94" t="n">
        <v>0</v>
      </c>
      <c r="K84" s="28" t="n">
        <v>57089</v>
      </c>
      <c r="L84" s="28" t="n">
        <v>0</v>
      </c>
      <c r="M84" s="28" t="n">
        <v>0</v>
      </c>
      <c r="N84" s="28" t="n">
        <v>0</v>
      </c>
      <c r="O84" s="28" t="n">
        <v>0</v>
      </c>
      <c r="P84" s="28" t="n">
        <v>0</v>
      </c>
      <c r="Q84" s="28" t="n">
        <v>0</v>
      </c>
      <c r="R84" s="28" t="n">
        <v>0</v>
      </c>
      <c r="S84" s="28" t="n">
        <v>0</v>
      </c>
      <c r="T84" s="28" t="n">
        <v>0</v>
      </c>
      <c r="U84" s="94" t="n">
        <v>0</v>
      </c>
      <c r="V84" s="28" t="n">
        <v>0</v>
      </c>
      <c r="W84" s="28" t="n">
        <v>0</v>
      </c>
      <c r="X84" s="28" t="n">
        <v>0</v>
      </c>
      <c r="Y84" s="95" t="n">
        <v>0</v>
      </c>
      <c r="Z84" s="7"/>
      <c r="AA84" s="95" t="n">
        <v>57089</v>
      </c>
      <c r="AB84" s="7"/>
      <c r="AC84" s="29" t="n">
        <v>0</v>
      </c>
      <c r="AD84" s="29" t="n">
        <v>0</v>
      </c>
      <c r="AE84" s="96" t="n">
        <v>0</v>
      </c>
      <c r="AF84" s="29" t="n">
        <v>57089</v>
      </c>
      <c r="AG84" s="97" t="n">
        <v>0</v>
      </c>
      <c r="AH84" s="96" t="n">
        <v>0</v>
      </c>
      <c r="AI84" s="97" t="n">
        <v>0</v>
      </c>
      <c r="AJ84" s="7"/>
      <c r="AK84" s="28" t="n">
        <v>0</v>
      </c>
      <c r="AL84" s="28" t="n">
        <v>57089</v>
      </c>
      <c r="AM84" s="28" t="n">
        <v>0</v>
      </c>
      <c r="AN84" s="94" t="n">
        <v>0</v>
      </c>
      <c r="AO84" s="28"/>
      <c r="AP84" s="69" t="n">
        <v>0</v>
      </c>
      <c r="AQ84" s="40" t="n">
        <v>1</v>
      </c>
      <c r="AR84" s="40" t="n">
        <v>0</v>
      </c>
      <c r="AS84" s="70" t="n">
        <v>0</v>
      </c>
      <c r="AT84" s="7"/>
    </row>
    <row r="85" customFormat="false" ht="12.75" hidden="false" customHeight="false" outlineLevel="0" collapsed="false">
      <c r="A85" s="31" t="s">
        <v>121</v>
      </c>
      <c r="B85" s="2" t="s">
        <v>115</v>
      </c>
      <c r="C85" s="7"/>
      <c r="D85" s="28" t="n">
        <v>41125</v>
      </c>
      <c r="E85" s="29" t="n">
        <v>0</v>
      </c>
      <c r="F85" s="7"/>
      <c r="G85" s="93" t="n">
        <v>23705</v>
      </c>
      <c r="H85" s="28" t="n">
        <v>0</v>
      </c>
      <c r="I85" s="28" t="n">
        <v>0</v>
      </c>
      <c r="J85" s="94" t="n">
        <v>0</v>
      </c>
      <c r="K85" s="28" t="n">
        <v>17420</v>
      </c>
      <c r="L85" s="28" t="n">
        <v>0</v>
      </c>
      <c r="M85" s="28" t="n">
        <v>0</v>
      </c>
      <c r="N85" s="28" t="n">
        <v>0</v>
      </c>
      <c r="O85" s="28" t="n">
        <v>0</v>
      </c>
      <c r="P85" s="28" t="n">
        <v>0</v>
      </c>
      <c r="Q85" s="28" t="n">
        <v>0</v>
      </c>
      <c r="R85" s="28" t="n">
        <v>0</v>
      </c>
      <c r="S85" s="28" t="n">
        <v>0</v>
      </c>
      <c r="T85" s="28" t="n">
        <v>0</v>
      </c>
      <c r="U85" s="94" t="n">
        <v>0</v>
      </c>
      <c r="V85" s="28" t="n">
        <v>0</v>
      </c>
      <c r="W85" s="28" t="n">
        <v>0</v>
      </c>
      <c r="X85" s="28" t="n">
        <v>0</v>
      </c>
      <c r="Y85" s="95" t="n">
        <v>0</v>
      </c>
      <c r="Z85" s="7"/>
      <c r="AA85" s="95" t="n">
        <v>41125</v>
      </c>
      <c r="AB85" s="7"/>
      <c r="AC85" s="29" t="n">
        <v>0</v>
      </c>
      <c r="AD85" s="29" t="n">
        <v>23705</v>
      </c>
      <c r="AE85" s="96" t="n">
        <v>0</v>
      </c>
      <c r="AF85" s="29" t="n">
        <v>17420</v>
      </c>
      <c r="AG85" s="97" t="n">
        <v>0</v>
      </c>
      <c r="AH85" s="96" t="n">
        <v>0</v>
      </c>
      <c r="AI85" s="97" t="n">
        <v>0</v>
      </c>
      <c r="AJ85" s="7"/>
      <c r="AK85" s="28" t="n">
        <v>23705</v>
      </c>
      <c r="AL85" s="28" t="n">
        <v>17420</v>
      </c>
      <c r="AM85" s="28" t="n">
        <v>0</v>
      </c>
      <c r="AN85" s="94" t="n">
        <v>0</v>
      </c>
      <c r="AO85" s="28"/>
      <c r="AP85" s="69" t="n">
        <v>0.576413373860182</v>
      </c>
      <c r="AQ85" s="40" t="n">
        <v>0.423586626139818</v>
      </c>
      <c r="AR85" s="40" t="n">
        <v>0</v>
      </c>
      <c r="AS85" s="70" t="n">
        <v>0</v>
      </c>
      <c r="AT85" s="7"/>
    </row>
    <row r="86" customFormat="false" ht="12.75" hidden="false" customHeight="false" outlineLevel="0" collapsed="false">
      <c r="A86" s="31" t="s">
        <v>122</v>
      </c>
      <c r="B86" s="2" t="s">
        <v>115</v>
      </c>
      <c r="C86" s="7"/>
      <c r="D86" s="28" t="n">
        <v>17064</v>
      </c>
      <c r="E86" s="29" t="n">
        <v>0</v>
      </c>
      <c r="F86" s="7"/>
      <c r="G86" s="93" t="n">
        <v>9835</v>
      </c>
      <c r="H86" s="28" t="n">
        <v>0</v>
      </c>
      <c r="I86" s="28" t="n">
        <v>0</v>
      </c>
      <c r="J86" s="94" t="n">
        <v>0</v>
      </c>
      <c r="K86" s="28" t="n">
        <v>7229</v>
      </c>
      <c r="L86" s="28" t="n">
        <v>0</v>
      </c>
      <c r="M86" s="28" t="n">
        <v>0</v>
      </c>
      <c r="N86" s="28" t="n">
        <v>0</v>
      </c>
      <c r="O86" s="28" t="n">
        <v>0</v>
      </c>
      <c r="P86" s="28" t="n">
        <v>0</v>
      </c>
      <c r="Q86" s="28" t="n">
        <v>0</v>
      </c>
      <c r="R86" s="28" t="n">
        <v>0</v>
      </c>
      <c r="S86" s="28" t="n">
        <v>0</v>
      </c>
      <c r="T86" s="28" t="n">
        <v>0</v>
      </c>
      <c r="U86" s="94" t="n">
        <v>0</v>
      </c>
      <c r="V86" s="28" t="n">
        <v>0</v>
      </c>
      <c r="W86" s="28" t="n">
        <v>0</v>
      </c>
      <c r="X86" s="28" t="n">
        <v>0</v>
      </c>
      <c r="Y86" s="95" t="n">
        <v>0</v>
      </c>
      <c r="Z86" s="7"/>
      <c r="AA86" s="95" t="n">
        <v>17064</v>
      </c>
      <c r="AB86" s="7"/>
      <c r="AC86" s="29" t="n">
        <v>0</v>
      </c>
      <c r="AD86" s="29" t="n">
        <v>9835</v>
      </c>
      <c r="AE86" s="96" t="n">
        <v>0</v>
      </c>
      <c r="AF86" s="29" t="n">
        <v>7229</v>
      </c>
      <c r="AG86" s="97" t="n">
        <v>0</v>
      </c>
      <c r="AH86" s="96" t="n">
        <v>0</v>
      </c>
      <c r="AI86" s="97" t="n">
        <v>0</v>
      </c>
      <c r="AJ86" s="7"/>
      <c r="AK86" s="28" t="n">
        <v>9835</v>
      </c>
      <c r="AL86" s="28" t="n">
        <v>7229</v>
      </c>
      <c r="AM86" s="28" t="n">
        <v>0</v>
      </c>
      <c r="AN86" s="94" t="n">
        <v>0</v>
      </c>
      <c r="AO86" s="28"/>
      <c r="AP86" s="69" t="n">
        <v>0.576359587435537</v>
      </c>
      <c r="AQ86" s="40" t="n">
        <v>0.423640412564463</v>
      </c>
      <c r="AR86" s="40" t="n">
        <v>0</v>
      </c>
      <c r="AS86" s="70" t="n">
        <v>0</v>
      </c>
      <c r="AT86" s="7"/>
    </row>
    <row r="87" customFormat="false" ht="12.75" hidden="false" customHeight="false" outlineLevel="0" collapsed="false">
      <c r="A87" s="31" t="s">
        <v>123</v>
      </c>
      <c r="B87" s="2" t="s">
        <v>124</v>
      </c>
      <c r="C87" s="7"/>
      <c r="D87" s="28" t="n">
        <v>1832</v>
      </c>
      <c r="E87" s="29" t="n">
        <v>0</v>
      </c>
      <c r="F87" s="7"/>
      <c r="G87" s="93" t="n">
        <v>0</v>
      </c>
      <c r="H87" s="28" t="n">
        <v>0</v>
      </c>
      <c r="I87" s="28" t="n">
        <v>0</v>
      </c>
      <c r="J87" s="94" t="n">
        <v>0</v>
      </c>
      <c r="K87" s="28" t="n">
        <v>0</v>
      </c>
      <c r="L87" s="28" t="n">
        <v>0</v>
      </c>
      <c r="M87" s="28" t="n">
        <v>0</v>
      </c>
      <c r="N87" s="28" t="n">
        <v>0</v>
      </c>
      <c r="O87" s="28" t="n">
        <v>0</v>
      </c>
      <c r="P87" s="28" t="n">
        <v>0</v>
      </c>
      <c r="Q87" s="28" t="n">
        <v>0</v>
      </c>
      <c r="R87" s="28" t="n">
        <v>0</v>
      </c>
      <c r="S87" s="28" t="n">
        <v>0</v>
      </c>
      <c r="T87" s="28" t="n">
        <v>0</v>
      </c>
      <c r="U87" s="94" t="n">
        <v>1832</v>
      </c>
      <c r="V87" s="28" t="n">
        <v>0</v>
      </c>
      <c r="W87" s="28" t="n">
        <v>0</v>
      </c>
      <c r="X87" s="28" t="n">
        <v>0</v>
      </c>
      <c r="Y87" s="95" t="n">
        <v>0</v>
      </c>
      <c r="Z87" s="7"/>
      <c r="AA87" s="95" t="n">
        <v>1832</v>
      </c>
      <c r="AB87" s="7"/>
      <c r="AC87" s="29" t="n">
        <v>0</v>
      </c>
      <c r="AD87" s="29" t="n">
        <v>0</v>
      </c>
      <c r="AE87" s="96" t="n">
        <v>0</v>
      </c>
      <c r="AF87" s="29" t="n">
        <v>0</v>
      </c>
      <c r="AG87" s="97" t="n">
        <v>1832</v>
      </c>
      <c r="AH87" s="96" t="n">
        <v>0</v>
      </c>
      <c r="AI87" s="97" t="n">
        <v>0</v>
      </c>
      <c r="AJ87" s="7"/>
      <c r="AK87" s="28" t="n">
        <v>0</v>
      </c>
      <c r="AL87" s="28" t="n">
        <v>1832</v>
      </c>
      <c r="AM87" s="28" t="n">
        <v>0</v>
      </c>
      <c r="AN87" s="94" t="n">
        <v>0</v>
      </c>
      <c r="AO87" s="28"/>
      <c r="AP87" s="69" t="n">
        <v>0</v>
      </c>
      <c r="AQ87" s="40" t="n">
        <v>1</v>
      </c>
      <c r="AR87" s="40" t="n">
        <v>0</v>
      </c>
      <c r="AS87" s="70" t="n">
        <v>0</v>
      </c>
      <c r="AT87" s="7"/>
    </row>
    <row r="88" customFormat="false" ht="12.75" hidden="false" customHeight="false" outlineLevel="0" collapsed="false">
      <c r="A88" s="31" t="s">
        <v>125</v>
      </c>
      <c r="B88" s="2" t="s">
        <v>126</v>
      </c>
      <c r="C88" s="7"/>
      <c r="D88" s="28" t="n">
        <v>132990</v>
      </c>
      <c r="E88" s="29" t="n">
        <v>0</v>
      </c>
      <c r="F88" s="7"/>
      <c r="G88" s="93" t="n">
        <v>47837</v>
      </c>
      <c r="H88" s="28" t="n">
        <v>28821</v>
      </c>
      <c r="I88" s="28" t="n">
        <v>0</v>
      </c>
      <c r="J88" s="94" t="n">
        <v>0</v>
      </c>
      <c r="K88" s="28" t="n">
        <v>0</v>
      </c>
      <c r="L88" s="28" t="n">
        <v>0</v>
      </c>
      <c r="M88" s="28" t="n">
        <v>0</v>
      </c>
      <c r="N88" s="28" t="n">
        <v>0</v>
      </c>
      <c r="O88" s="28" t="n">
        <v>0</v>
      </c>
      <c r="P88" s="28" t="n">
        <v>0</v>
      </c>
      <c r="Q88" s="28" t="n">
        <v>0</v>
      </c>
      <c r="R88" s="28" t="n">
        <v>0</v>
      </c>
      <c r="S88" s="28" t="n">
        <v>0</v>
      </c>
      <c r="T88" s="28" t="n">
        <v>0</v>
      </c>
      <c r="U88" s="94" t="n">
        <v>56332</v>
      </c>
      <c r="V88" s="28" t="n">
        <v>0</v>
      </c>
      <c r="W88" s="28" t="n">
        <v>0</v>
      </c>
      <c r="X88" s="28" t="n">
        <v>0</v>
      </c>
      <c r="Y88" s="95" t="n">
        <v>0</v>
      </c>
      <c r="Z88" s="7"/>
      <c r="AA88" s="95" t="n">
        <v>132990</v>
      </c>
      <c r="AB88" s="7"/>
      <c r="AC88" s="29" t="n">
        <v>28821</v>
      </c>
      <c r="AD88" s="29" t="n">
        <v>47837</v>
      </c>
      <c r="AE88" s="96" t="n">
        <v>0</v>
      </c>
      <c r="AF88" s="29" t="n">
        <v>0</v>
      </c>
      <c r="AG88" s="97" t="n">
        <v>56332</v>
      </c>
      <c r="AH88" s="96" t="n">
        <v>0</v>
      </c>
      <c r="AI88" s="97" t="n">
        <v>0</v>
      </c>
      <c r="AJ88" s="7"/>
      <c r="AK88" s="28" t="n">
        <v>76658</v>
      </c>
      <c r="AL88" s="28" t="n">
        <v>56332</v>
      </c>
      <c r="AM88" s="28" t="n">
        <v>0</v>
      </c>
      <c r="AN88" s="94" t="n">
        <v>0</v>
      </c>
      <c r="AO88" s="28"/>
      <c r="AP88" s="69" t="n">
        <v>0.576419279645086</v>
      </c>
      <c r="AQ88" s="40" t="n">
        <v>0.423580720354914</v>
      </c>
      <c r="AR88" s="40" t="n">
        <v>0</v>
      </c>
      <c r="AS88" s="70" t="n">
        <v>0</v>
      </c>
      <c r="AT88" s="7"/>
    </row>
    <row r="89" customFormat="false" ht="12.75" hidden="false" customHeight="false" outlineLevel="0" collapsed="false">
      <c r="A89" s="31" t="s">
        <v>127</v>
      </c>
      <c r="B89" s="2" t="s">
        <v>128</v>
      </c>
      <c r="C89" s="7"/>
      <c r="D89" s="28" t="n">
        <v>10000</v>
      </c>
      <c r="E89" s="29" t="n">
        <v>137</v>
      </c>
      <c r="F89" s="7"/>
      <c r="G89" s="93" t="n">
        <v>5764</v>
      </c>
      <c r="H89" s="28" t="n">
        <v>0</v>
      </c>
      <c r="I89" s="28" t="n">
        <v>0</v>
      </c>
      <c r="J89" s="94" t="n">
        <v>0</v>
      </c>
      <c r="K89" s="28" t="n">
        <v>0</v>
      </c>
      <c r="L89" s="28" t="n">
        <v>0</v>
      </c>
      <c r="M89" s="28" t="n">
        <v>0</v>
      </c>
      <c r="N89" s="28" t="n">
        <v>0</v>
      </c>
      <c r="O89" s="28" t="n">
        <v>0</v>
      </c>
      <c r="P89" s="28" t="n">
        <v>0</v>
      </c>
      <c r="Q89" s="28" t="n">
        <v>0</v>
      </c>
      <c r="R89" s="28" t="n">
        <v>0</v>
      </c>
      <c r="S89" s="28" t="n">
        <v>0</v>
      </c>
      <c r="T89" s="28" t="n">
        <v>0</v>
      </c>
      <c r="U89" s="94" t="n">
        <v>4099</v>
      </c>
      <c r="V89" s="28" t="n">
        <v>0</v>
      </c>
      <c r="W89" s="28" t="n">
        <v>0</v>
      </c>
      <c r="X89" s="28" t="n">
        <v>0</v>
      </c>
      <c r="Y89" s="95" t="n">
        <v>0</v>
      </c>
      <c r="Z89" s="7"/>
      <c r="AA89" s="95" t="n">
        <v>9863</v>
      </c>
      <c r="AB89" s="7"/>
      <c r="AC89" s="29" t="n">
        <v>0</v>
      </c>
      <c r="AD89" s="29" t="n">
        <v>5764</v>
      </c>
      <c r="AE89" s="96" t="n">
        <v>0</v>
      </c>
      <c r="AF89" s="29" t="n">
        <v>0</v>
      </c>
      <c r="AG89" s="97" t="n">
        <v>4099</v>
      </c>
      <c r="AH89" s="96" t="n">
        <v>0</v>
      </c>
      <c r="AI89" s="97" t="n">
        <v>0</v>
      </c>
      <c r="AJ89" s="7"/>
      <c r="AK89" s="28" t="n">
        <v>5764</v>
      </c>
      <c r="AL89" s="28" t="n">
        <v>4099</v>
      </c>
      <c r="AM89" s="28" t="n">
        <v>0</v>
      </c>
      <c r="AN89" s="94" t="n">
        <v>0</v>
      </c>
      <c r="AO89" s="28"/>
      <c r="AP89" s="69" t="n">
        <v>0.5764</v>
      </c>
      <c r="AQ89" s="40" t="n">
        <v>0.4099</v>
      </c>
      <c r="AR89" s="40" t="n">
        <v>0</v>
      </c>
      <c r="AS89" s="70" t="n">
        <v>0</v>
      </c>
      <c r="AT89" s="7"/>
    </row>
    <row r="90" customFormat="false" ht="12.75" hidden="false" customHeight="false" outlineLevel="0" collapsed="false">
      <c r="A90" s="31" t="s">
        <v>129</v>
      </c>
      <c r="B90" s="2" t="s">
        <v>130</v>
      </c>
      <c r="C90" s="7"/>
      <c r="D90" s="28" t="n">
        <v>12796</v>
      </c>
      <c r="E90" s="29" t="n">
        <v>175</v>
      </c>
      <c r="F90" s="7"/>
      <c r="G90" s="93" t="n">
        <v>7376</v>
      </c>
      <c r="H90" s="28" t="n">
        <v>0</v>
      </c>
      <c r="I90" s="28" t="n">
        <v>0</v>
      </c>
      <c r="J90" s="94" t="n">
        <v>0</v>
      </c>
      <c r="K90" s="28" t="n">
        <v>0</v>
      </c>
      <c r="L90" s="28" t="n">
        <v>0</v>
      </c>
      <c r="M90" s="28" t="n">
        <v>0</v>
      </c>
      <c r="N90" s="28" t="n">
        <v>0</v>
      </c>
      <c r="O90" s="28" t="n">
        <v>0</v>
      </c>
      <c r="P90" s="28" t="n">
        <v>0</v>
      </c>
      <c r="Q90" s="28" t="n">
        <v>0</v>
      </c>
      <c r="R90" s="28" t="n">
        <v>0</v>
      </c>
      <c r="S90" s="28" t="n">
        <v>0</v>
      </c>
      <c r="T90" s="28" t="n">
        <v>0</v>
      </c>
      <c r="U90" s="94" t="n">
        <v>5245</v>
      </c>
      <c r="V90" s="28" t="n">
        <v>0</v>
      </c>
      <c r="W90" s="28" t="n">
        <v>0</v>
      </c>
      <c r="X90" s="28" t="n">
        <v>0</v>
      </c>
      <c r="Y90" s="95" t="n">
        <v>0</v>
      </c>
      <c r="Z90" s="7"/>
      <c r="AA90" s="95" t="n">
        <v>12621</v>
      </c>
      <c r="AB90" s="7"/>
      <c r="AC90" s="29" t="n">
        <v>0</v>
      </c>
      <c r="AD90" s="29" t="n">
        <v>7376</v>
      </c>
      <c r="AE90" s="96" t="n">
        <v>0</v>
      </c>
      <c r="AF90" s="29" t="n">
        <v>0</v>
      </c>
      <c r="AG90" s="97" t="n">
        <v>5245</v>
      </c>
      <c r="AH90" s="96" t="n">
        <v>0</v>
      </c>
      <c r="AI90" s="97" t="n">
        <v>0</v>
      </c>
      <c r="AJ90" s="7"/>
      <c r="AK90" s="28" t="n">
        <v>7376</v>
      </c>
      <c r="AL90" s="28" t="n">
        <v>5245</v>
      </c>
      <c r="AM90" s="28" t="n">
        <v>0</v>
      </c>
      <c r="AN90" s="94" t="n">
        <v>0</v>
      </c>
      <c r="AO90" s="28"/>
      <c r="AP90" s="69" t="n">
        <v>0.576430134417005</v>
      </c>
      <c r="AQ90" s="40" t="n">
        <v>0.409893716786496</v>
      </c>
      <c r="AR90" s="40" t="n">
        <v>0</v>
      </c>
      <c r="AS90" s="70" t="n">
        <v>0</v>
      </c>
      <c r="AT90" s="7"/>
    </row>
    <row r="91" customFormat="false" ht="12.75" hidden="false" customHeight="false" outlineLevel="0" collapsed="false">
      <c r="A91" s="31" t="s">
        <v>131</v>
      </c>
      <c r="B91" s="2" t="s">
        <v>130</v>
      </c>
      <c r="C91" s="7"/>
      <c r="D91" s="28" t="n">
        <v>7664</v>
      </c>
      <c r="E91" s="29" t="n">
        <v>105</v>
      </c>
      <c r="F91" s="7"/>
      <c r="G91" s="93" t="n">
        <v>4417</v>
      </c>
      <c r="H91" s="28" t="n">
        <v>0</v>
      </c>
      <c r="I91" s="28" t="n">
        <v>0</v>
      </c>
      <c r="J91" s="94" t="n">
        <v>0</v>
      </c>
      <c r="K91" s="28" t="n">
        <v>0</v>
      </c>
      <c r="L91" s="28" t="n">
        <v>0</v>
      </c>
      <c r="M91" s="28" t="n">
        <v>0</v>
      </c>
      <c r="N91" s="28" t="n">
        <v>0</v>
      </c>
      <c r="O91" s="28" t="n">
        <v>0</v>
      </c>
      <c r="P91" s="28" t="n">
        <v>0</v>
      </c>
      <c r="Q91" s="28" t="n">
        <v>0</v>
      </c>
      <c r="R91" s="28" t="n">
        <v>0</v>
      </c>
      <c r="S91" s="28" t="n">
        <v>0</v>
      </c>
      <c r="T91" s="28" t="n">
        <v>0</v>
      </c>
      <c r="U91" s="94" t="n">
        <v>3142</v>
      </c>
      <c r="V91" s="28" t="n">
        <v>0</v>
      </c>
      <c r="W91" s="28" t="n">
        <v>0</v>
      </c>
      <c r="X91" s="28" t="n">
        <v>0</v>
      </c>
      <c r="Y91" s="95" t="n">
        <v>0</v>
      </c>
      <c r="Z91" s="7"/>
      <c r="AA91" s="95" t="n">
        <v>7559</v>
      </c>
      <c r="AB91" s="7"/>
      <c r="AC91" s="29" t="n">
        <v>0</v>
      </c>
      <c r="AD91" s="29" t="n">
        <v>4417</v>
      </c>
      <c r="AE91" s="96" t="n">
        <v>0</v>
      </c>
      <c r="AF91" s="29" t="n">
        <v>0</v>
      </c>
      <c r="AG91" s="97" t="n">
        <v>3142</v>
      </c>
      <c r="AH91" s="96" t="n">
        <v>0</v>
      </c>
      <c r="AI91" s="97" t="n">
        <v>0</v>
      </c>
      <c r="AJ91" s="7"/>
      <c r="AK91" s="28" t="n">
        <v>4417</v>
      </c>
      <c r="AL91" s="28" t="n">
        <v>3142</v>
      </c>
      <c r="AM91" s="28" t="n">
        <v>0</v>
      </c>
      <c r="AN91" s="94" t="n">
        <v>0</v>
      </c>
      <c r="AO91" s="28"/>
      <c r="AP91" s="69" t="n">
        <v>0.576330897703549</v>
      </c>
      <c r="AQ91" s="40" t="n">
        <v>0.409968684759917</v>
      </c>
      <c r="AR91" s="40" t="n">
        <v>0</v>
      </c>
      <c r="AS91" s="70" t="n">
        <v>0</v>
      </c>
      <c r="AT91" s="7"/>
    </row>
    <row r="92" customFormat="false" ht="12.75" hidden="false" customHeight="false" outlineLevel="0" collapsed="false">
      <c r="A92" s="31" t="s">
        <v>132</v>
      </c>
      <c r="B92" s="2" t="s">
        <v>133</v>
      </c>
      <c r="C92" s="7"/>
      <c r="D92" s="28" t="n">
        <v>3690</v>
      </c>
      <c r="E92" s="29" t="n">
        <v>0</v>
      </c>
      <c r="F92" s="7"/>
      <c r="G92" s="93" t="n">
        <v>0</v>
      </c>
      <c r="H92" s="28" t="n">
        <v>0</v>
      </c>
      <c r="I92" s="28" t="n">
        <v>0</v>
      </c>
      <c r="J92" s="94" t="n">
        <v>0</v>
      </c>
      <c r="K92" s="28" t="n">
        <v>3690</v>
      </c>
      <c r="L92" s="28" t="n">
        <v>0</v>
      </c>
      <c r="M92" s="28" t="n">
        <v>0</v>
      </c>
      <c r="N92" s="28" t="n">
        <v>0</v>
      </c>
      <c r="O92" s="28" t="n">
        <v>0</v>
      </c>
      <c r="P92" s="28" t="n">
        <v>0</v>
      </c>
      <c r="Q92" s="28" t="n">
        <v>0</v>
      </c>
      <c r="R92" s="28" t="n">
        <v>0</v>
      </c>
      <c r="S92" s="28" t="n">
        <v>0</v>
      </c>
      <c r="T92" s="28" t="n">
        <v>0</v>
      </c>
      <c r="U92" s="94" t="n">
        <v>0</v>
      </c>
      <c r="V92" s="28" t="n">
        <v>0</v>
      </c>
      <c r="W92" s="28" t="n">
        <v>0</v>
      </c>
      <c r="X92" s="28" t="n">
        <v>0</v>
      </c>
      <c r="Y92" s="95" t="n">
        <v>0</v>
      </c>
      <c r="Z92" s="7"/>
      <c r="AA92" s="95" t="n">
        <v>3690</v>
      </c>
      <c r="AB92" s="7"/>
      <c r="AC92" s="29" t="n">
        <v>0</v>
      </c>
      <c r="AD92" s="29" t="n">
        <v>0</v>
      </c>
      <c r="AE92" s="96" t="n">
        <v>0</v>
      </c>
      <c r="AF92" s="29" t="n">
        <v>3690</v>
      </c>
      <c r="AG92" s="97" t="n">
        <v>0</v>
      </c>
      <c r="AH92" s="96" t="n">
        <v>0</v>
      </c>
      <c r="AI92" s="97" t="n">
        <v>0</v>
      </c>
      <c r="AJ92" s="7"/>
      <c r="AK92" s="28" t="n">
        <v>0</v>
      </c>
      <c r="AL92" s="28" t="n">
        <v>3690</v>
      </c>
      <c r="AM92" s="28" t="n">
        <v>0</v>
      </c>
      <c r="AN92" s="94" t="n">
        <v>0</v>
      </c>
      <c r="AO92" s="28"/>
      <c r="AP92" s="69" t="n">
        <v>0</v>
      </c>
      <c r="AQ92" s="40" t="n">
        <v>1</v>
      </c>
      <c r="AR92" s="40" t="n">
        <v>0</v>
      </c>
      <c r="AS92" s="70" t="n">
        <v>0</v>
      </c>
      <c r="AT92" s="7"/>
    </row>
    <row r="93" customFormat="false" ht="12.75" hidden="false" customHeight="false" outlineLevel="0" collapsed="false">
      <c r="A93" s="31" t="s">
        <v>134</v>
      </c>
      <c r="B93" s="2" t="s">
        <v>135</v>
      </c>
      <c r="C93" s="7"/>
      <c r="D93" s="28" t="n">
        <v>10230</v>
      </c>
      <c r="E93" s="29" t="n">
        <v>140</v>
      </c>
      <c r="F93" s="7"/>
      <c r="G93" s="93" t="n">
        <v>5897</v>
      </c>
      <c r="H93" s="28" t="n">
        <v>0</v>
      </c>
      <c r="I93" s="28" t="n">
        <v>0</v>
      </c>
      <c r="J93" s="94" t="n">
        <v>0</v>
      </c>
      <c r="K93" s="28" t="n">
        <v>0</v>
      </c>
      <c r="L93" s="28" t="n">
        <v>0</v>
      </c>
      <c r="M93" s="28" t="n">
        <v>0</v>
      </c>
      <c r="N93" s="28" t="n">
        <v>0</v>
      </c>
      <c r="O93" s="28" t="n">
        <v>0</v>
      </c>
      <c r="P93" s="28" t="n">
        <v>0</v>
      </c>
      <c r="Q93" s="28" t="n">
        <v>0</v>
      </c>
      <c r="R93" s="28" t="n">
        <v>0</v>
      </c>
      <c r="S93" s="28" t="n">
        <v>0</v>
      </c>
      <c r="T93" s="28" t="n">
        <v>0</v>
      </c>
      <c r="U93" s="94" t="n">
        <v>4193</v>
      </c>
      <c r="V93" s="28" t="n">
        <v>0</v>
      </c>
      <c r="W93" s="28" t="n">
        <v>0</v>
      </c>
      <c r="X93" s="28" t="n">
        <v>0</v>
      </c>
      <c r="Y93" s="95" t="n">
        <v>0</v>
      </c>
      <c r="Z93" s="7"/>
      <c r="AA93" s="95" t="n">
        <v>10090</v>
      </c>
      <c r="AB93" s="7"/>
      <c r="AC93" s="29" t="n">
        <v>0</v>
      </c>
      <c r="AD93" s="29" t="n">
        <v>5897</v>
      </c>
      <c r="AE93" s="96" t="n">
        <v>0</v>
      </c>
      <c r="AF93" s="29" t="n">
        <v>0</v>
      </c>
      <c r="AG93" s="97" t="n">
        <v>4193</v>
      </c>
      <c r="AH93" s="96" t="n">
        <v>0</v>
      </c>
      <c r="AI93" s="97" t="n">
        <v>0</v>
      </c>
      <c r="AJ93" s="7"/>
      <c r="AK93" s="28" t="n">
        <v>5897</v>
      </c>
      <c r="AL93" s="28" t="n">
        <v>4193</v>
      </c>
      <c r="AM93" s="28" t="n">
        <v>0</v>
      </c>
      <c r="AN93" s="94" t="n">
        <v>0</v>
      </c>
      <c r="AO93" s="28"/>
      <c r="AP93" s="69" t="n">
        <v>0.57644183773216</v>
      </c>
      <c r="AQ93" s="40" t="n">
        <v>0.409872922776149</v>
      </c>
      <c r="AR93" s="40" t="n">
        <v>0</v>
      </c>
      <c r="AS93" s="70" t="n">
        <v>0</v>
      </c>
      <c r="AT93" s="7"/>
    </row>
    <row r="94" customFormat="false" ht="12.75" hidden="false" customHeight="false" outlineLevel="0" collapsed="false">
      <c r="A94" s="31" t="s">
        <v>136</v>
      </c>
      <c r="B94" s="2" t="s">
        <v>137</v>
      </c>
      <c r="C94" s="7"/>
      <c r="D94" s="28" t="n">
        <v>3075</v>
      </c>
      <c r="E94" s="29" t="n">
        <v>0</v>
      </c>
      <c r="F94" s="7"/>
      <c r="G94" s="93" t="n">
        <v>0</v>
      </c>
      <c r="H94" s="28" t="n">
        <v>0</v>
      </c>
      <c r="I94" s="28" t="n">
        <v>0</v>
      </c>
      <c r="J94" s="94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94" t="n">
        <v>3075</v>
      </c>
      <c r="V94" s="28" t="n">
        <v>0</v>
      </c>
      <c r="W94" s="28" t="n">
        <v>0</v>
      </c>
      <c r="X94" s="28" t="n">
        <v>0</v>
      </c>
      <c r="Y94" s="95" t="n">
        <v>0</v>
      </c>
      <c r="Z94" s="7"/>
      <c r="AA94" s="95" t="n">
        <v>3075</v>
      </c>
      <c r="AB94" s="7"/>
      <c r="AC94" s="29" t="n">
        <v>0</v>
      </c>
      <c r="AD94" s="29" t="n">
        <v>0</v>
      </c>
      <c r="AE94" s="96" t="n">
        <v>0</v>
      </c>
      <c r="AF94" s="29" t="n">
        <v>0</v>
      </c>
      <c r="AG94" s="97" t="n">
        <v>3075</v>
      </c>
      <c r="AH94" s="96" t="n">
        <v>0</v>
      </c>
      <c r="AI94" s="97" t="n">
        <v>0</v>
      </c>
      <c r="AJ94" s="7"/>
      <c r="AK94" s="28" t="n">
        <v>0</v>
      </c>
      <c r="AL94" s="28" t="n">
        <v>3075</v>
      </c>
      <c r="AM94" s="28" t="n">
        <v>0</v>
      </c>
      <c r="AN94" s="94" t="n">
        <v>0</v>
      </c>
      <c r="AO94" s="28"/>
      <c r="AP94" s="69" t="n">
        <v>0</v>
      </c>
      <c r="AQ94" s="40" t="n">
        <v>1</v>
      </c>
      <c r="AR94" s="40" t="n">
        <v>0</v>
      </c>
      <c r="AS94" s="70" t="n">
        <v>0</v>
      </c>
      <c r="AT94" s="7"/>
    </row>
    <row r="95" customFormat="false" ht="12.75" hidden="false" customHeight="false" outlineLevel="0" collapsed="false">
      <c r="A95" s="31" t="s">
        <v>138</v>
      </c>
      <c r="B95" s="2" t="s">
        <v>139</v>
      </c>
      <c r="C95" s="7"/>
      <c r="D95" s="28" t="n">
        <v>524</v>
      </c>
      <c r="E95" s="29" t="n">
        <v>0</v>
      </c>
      <c r="F95" s="7"/>
      <c r="G95" s="93" t="n">
        <v>0</v>
      </c>
      <c r="H95" s="28" t="n">
        <v>0</v>
      </c>
      <c r="I95" s="28" t="n">
        <v>0</v>
      </c>
      <c r="J95" s="94" t="n">
        <v>0</v>
      </c>
      <c r="K95" s="28" t="n">
        <v>0</v>
      </c>
      <c r="L95" s="28" t="n">
        <v>0</v>
      </c>
      <c r="M95" s="28" t="n">
        <v>0</v>
      </c>
      <c r="N95" s="28" t="n">
        <v>0</v>
      </c>
      <c r="O95" s="28" t="n">
        <v>0</v>
      </c>
      <c r="P95" s="28" t="n">
        <v>0</v>
      </c>
      <c r="Q95" s="28" t="n">
        <v>0</v>
      </c>
      <c r="R95" s="28" t="n">
        <v>0</v>
      </c>
      <c r="S95" s="28" t="n">
        <v>0</v>
      </c>
      <c r="T95" s="28" t="n">
        <v>0</v>
      </c>
      <c r="U95" s="94" t="n">
        <v>524</v>
      </c>
      <c r="V95" s="28" t="n">
        <v>0</v>
      </c>
      <c r="W95" s="28" t="n">
        <v>0</v>
      </c>
      <c r="X95" s="28" t="n">
        <v>0</v>
      </c>
      <c r="Y95" s="95" t="n">
        <v>0</v>
      </c>
      <c r="Z95" s="7"/>
      <c r="AA95" s="95" t="n">
        <v>524</v>
      </c>
      <c r="AB95" s="7"/>
      <c r="AC95" s="29" t="n">
        <v>0</v>
      </c>
      <c r="AD95" s="29" t="n">
        <v>0</v>
      </c>
      <c r="AE95" s="96" t="n">
        <v>0</v>
      </c>
      <c r="AF95" s="29" t="n">
        <v>0</v>
      </c>
      <c r="AG95" s="97" t="n">
        <v>524</v>
      </c>
      <c r="AH95" s="96" t="n">
        <v>0</v>
      </c>
      <c r="AI95" s="97" t="n">
        <v>0</v>
      </c>
      <c r="AJ95" s="7"/>
      <c r="AK95" s="28" t="n">
        <v>0</v>
      </c>
      <c r="AL95" s="28" t="n">
        <v>524</v>
      </c>
      <c r="AM95" s="28" t="n">
        <v>0</v>
      </c>
      <c r="AN95" s="94" t="n">
        <v>0</v>
      </c>
      <c r="AO95" s="28"/>
      <c r="AP95" s="69" t="n">
        <v>0</v>
      </c>
      <c r="AQ95" s="40" t="n">
        <v>1</v>
      </c>
      <c r="AR95" s="40" t="n">
        <v>0</v>
      </c>
      <c r="AS95" s="70" t="n">
        <v>0</v>
      </c>
      <c r="AT95" s="7"/>
    </row>
    <row r="96" customFormat="false" ht="12.75" hidden="false" customHeight="false" outlineLevel="0" collapsed="false">
      <c r="A96" s="31" t="s">
        <v>140</v>
      </c>
      <c r="B96" s="2" t="s">
        <v>139</v>
      </c>
      <c r="C96" s="7"/>
      <c r="D96" s="28" t="n">
        <v>1231</v>
      </c>
      <c r="E96" s="29" t="n">
        <v>0</v>
      </c>
      <c r="F96" s="7"/>
      <c r="G96" s="93" t="n">
        <v>0</v>
      </c>
      <c r="H96" s="28" t="n">
        <v>0</v>
      </c>
      <c r="I96" s="28" t="n">
        <v>0</v>
      </c>
      <c r="J96" s="94" t="n">
        <v>0</v>
      </c>
      <c r="K96" s="28" t="n">
        <v>0</v>
      </c>
      <c r="L96" s="28" t="n">
        <v>0</v>
      </c>
      <c r="M96" s="28" t="n">
        <v>0</v>
      </c>
      <c r="N96" s="28" t="n">
        <v>0</v>
      </c>
      <c r="O96" s="28" t="n">
        <v>0</v>
      </c>
      <c r="P96" s="28" t="n">
        <v>0</v>
      </c>
      <c r="Q96" s="28" t="n">
        <v>0</v>
      </c>
      <c r="R96" s="28" t="n">
        <v>0</v>
      </c>
      <c r="S96" s="28" t="n">
        <v>0</v>
      </c>
      <c r="T96" s="28" t="n">
        <v>0</v>
      </c>
      <c r="U96" s="94" t="n">
        <v>1231</v>
      </c>
      <c r="V96" s="28" t="n">
        <v>0</v>
      </c>
      <c r="W96" s="28" t="n">
        <v>0</v>
      </c>
      <c r="X96" s="28" t="n">
        <v>0</v>
      </c>
      <c r="Y96" s="95" t="n">
        <v>0</v>
      </c>
      <c r="Z96" s="7"/>
      <c r="AA96" s="95" t="n">
        <v>1231</v>
      </c>
      <c r="AB96" s="7"/>
      <c r="AC96" s="29" t="n">
        <v>0</v>
      </c>
      <c r="AD96" s="29" t="n">
        <v>0</v>
      </c>
      <c r="AE96" s="96" t="n">
        <v>0</v>
      </c>
      <c r="AF96" s="29" t="n">
        <v>0</v>
      </c>
      <c r="AG96" s="97" t="n">
        <v>1231</v>
      </c>
      <c r="AH96" s="96" t="n">
        <v>0</v>
      </c>
      <c r="AI96" s="97" t="n">
        <v>0</v>
      </c>
      <c r="AJ96" s="7"/>
      <c r="AK96" s="28" t="n">
        <v>0</v>
      </c>
      <c r="AL96" s="28" t="n">
        <v>1231</v>
      </c>
      <c r="AM96" s="28" t="n">
        <v>0</v>
      </c>
      <c r="AN96" s="94" t="n">
        <v>0</v>
      </c>
      <c r="AO96" s="28"/>
      <c r="AP96" s="69" t="n">
        <v>0</v>
      </c>
      <c r="AQ96" s="40" t="n">
        <v>1</v>
      </c>
      <c r="AR96" s="40" t="n">
        <v>0</v>
      </c>
      <c r="AS96" s="70" t="n">
        <v>0</v>
      </c>
      <c r="AT96" s="7"/>
    </row>
    <row r="97" customFormat="false" ht="12.75" hidden="false" customHeight="false" outlineLevel="0" collapsed="false">
      <c r="A97" s="31" t="s">
        <v>141</v>
      </c>
      <c r="B97" s="2" t="s">
        <v>139</v>
      </c>
      <c r="C97" s="7"/>
      <c r="D97" s="28" t="n">
        <v>471</v>
      </c>
      <c r="E97" s="29" t="n">
        <v>8</v>
      </c>
      <c r="F97" s="7"/>
      <c r="G97" s="93" t="n">
        <v>271</v>
      </c>
      <c r="H97" s="28" t="n">
        <v>0</v>
      </c>
      <c r="I97" s="28" t="n">
        <v>0</v>
      </c>
      <c r="J97" s="94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94" t="n">
        <v>192</v>
      </c>
      <c r="V97" s="28" t="n">
        <v>0</v>
      </c>
      <c r="W97" s="28" t="n">
        <v>0</v>
      </c>
      <c r="X97" s="28" t="n">
        <v>0</v>
      </c>
      <c r="Y97" s="95" t="n">
        <v>0</v>
      </c>
      <c r="Z97" s="7"/>
      <c r="AA97" s="95" t="n">
        <v>463</v>
      </c>
      <c r="AB97" s="7"/>
      <c r="AC97" s="29" t="n">
        <v>0</v>
      </c>
      <c r="AD97" s="29" t="n">
        <v>271</v>
      </c>
      <c r="AE97" s="96" t="n">
        <v>0</v>
      </c>
      <c r="AF97" s="29" t="n">
        <v>0</v>
      </c>
      <c r="AG97" s="97" t="n">
        <v>192</v>
      </c>
      <c r="AH97" s="96" t="n">
        <v>0</v>
      </c>
      <c r="AI97" s="97" t="n">
        <v>0</v>
      </c>
      <c r="AJ97" s="7"/>
      <c r="AK97" s="28" t="n">
        <v>271</v>
      </c>
      <c r="AL97" s="28" t="n">
        <v>192</v>
      </c>
      <c r="AM97" s="28" t="n">
        <v>0</v>
      </c>
      <c r="AN97" s="94" t="n">
        <v>0</v>
      </c>
      <c r="AO97" s="28"/>
      <c r="AP97" s="69" t="n">
        <v>0.575371549893843</v>
      </c>
      <c r="AQ97" s="40" t="n">
        <v>0.407643312101911</v>
      </c>
      <c r="AR97" s="40" t="n">
        <v>0</v>
      </c>
      <c r="AS97" s="70" t="n">
        <v>0</v>
      </c>
      <c r="AT97" s="7"/>
    </row>
    <row r="98" customFormat="false" ht="12.75" hidden="false" customHeight="false" outlineLevel="0" collapsed="false">
      <c r="A98" s="31" t="s">
        <v>142</v>
      </c>
      <c r="B98" s="2" t="s">
        <v>139</v>
      </c>
      <c r="C98" s="7"/>
      <c r="D98" s="28" t="n">
        <v>309</v>
      </c>
      <c r="E98" s="29" t="n">
        <v>0</v>
      </c>
      <c r="F98" s="7"/>
      <c r="G98" s="93" t="n">
        <v>0</v>
      </c>
      <c r="H98" s="28" t="n">
        <v>0</v>
      </c>
      <c r="I98" s="28" t="n">
        <v>0</v>
      </c>
      <c r="J98" s="94" t="n">
        <v>0</v>
      </c>
      <c r="K98" s="28" t="n">
        <v>0</v>
      </c>
      <c r="L98" s="28" t="n">
        <v>0</v>
      </c>
      <c r="M98" s="28" t="n">
        <v>0</v>
      </c>
      <c r="N98" s="28" t="n">
        <v>0</v>
      </c>
      <c r="O98" s="28" t="n">
        <v>0</v>
      </c>
      <c r="P98" s="28" t="n">
        <v>0</v>
      </c>
      <c r="Q98" s="28" t="n">
        <v>0</v>
      </c>
      <c r="R98" s="28" t="n">
        <v>0</v>
      </c>
      <c r="S98" s="28" t="n">
        <v>0</v>
      </c>
      <c r="T98" s="28" t="n">
        <v>0</v>
      </c>
      <c r="U98" s="94" t="n">
        <v>309</v>
      </c>
      <c r="V98" s="28" t="n">
        <v>0</v>
      </c>
      <c r="W98" s="28" t="n">
        <v>0</v>
      </c>
      <c r="X98" s="28" t="n">
        <v>0</v>
      </c>
      <c r="Y98" s="95" t="n">
        <v>0</v>
      </c>
      <c r="Z98" s="7"/>
      <c r="AA98" s="95" t="n">
        <v>309</v>
      </c>
      <c r="AB98" s="7"/>
      <c r="AC98" s="29" t="n">
        <v>0</v>
      </c>
      <c r="AD98" s="29" t="n">
        <v>0</v>
      </c>
      <c r="AE98" s="96" t="n">
        <v>0</v>
      </c>
      <c r="AF98" s="29" t="n">
        <v>0</v>
      </c>
      <c r="AG98" s="97" t="n">
        <v>309</v>
      </c>
      <c r="AH98" s="96" t="n">
        <v>0</v>
      </c>
      <c r="AI98" s="97" t="n">
        <v>0</v>
      </c>
      <c r="AJ98" s="7"/>
      <c r="AK98" s="28" t="n">
        <v>0</v>
      </c>
      <c r="AL98" s="28" t="n">
        <v>309</v>
      </c>
      <c r="AM98" s="28" t="n">
        <v>0</v>
      </c>
      <c r="AN98" s="94" t="n">
        <v>0</v>
      </c>
      <c r="AO98" s="28"/>
      <c r="AP98" s="69" t="n">
        <v>0</v>
      </c>
      <c r="AQ98" s="40" t="n">
        <v>1</v>
      </c>
      <c r="AR98" s="40" t="n">
        <v>0</v>
      </c>
      <c r="AS98" s="70" t="n">
        <v>0</v>
      </c>
      <c r="AT98" s="7"/>
    </row>
    <row r="99" customFormat="false" ht="12.75" hidden="false" customHeight="false" outlineLevel="0" collapsed="false">
      <c r="A99" s="31" t="s">
        <v>143</v>
      </c>
      <c r="B99" s="2" t="s">
        <v>139</v>
      </c>
      <c r="C99" s="7"/>
      <c r="D99" s="28" t="n">
        <v>3414</v>
      </c>
      <c r="E99" s="29" t="n">
        <v>47</v>
      </c>
      <c r="F99" s="7"/>
      <c r="G99" s="93" t="n">
        <v>1967</v>
      </c>
      <c r="H99" s="28" t="n">
        <v>0</v>
      </c>
      <c r="I99" s="28" t="n">
        <v>0</v>
      </c>
      <c r="J99" s="94" t="n">
        <v>0</v>
      </c>
      <c r="K99" s="28" t="n">
        <v>0</v>
      </c>
      <c r="L99" s="28" t="n">
        <v>0</v>
      </c>
      <c r="M99" s="28" t="n">
        <v>0</v>
      </c>
      <c r="N99" s="28" t="n">
        <v>0</v>
      </c>
      <c r="O99" s="28" t="n">
        <v>0</v>
      </c>
      <c r="P99" s="28" t="n">
        <v>0</v>
      </c>
      <c r="Q99" s="28" t="n">
        <v>0</v>
      </c>
      <c r="R99" s="28" t="n">
        <v>0</v>
      </c>
      <c r="S99" s="28" t="n">
        <v>0</v>
      </c>
      <c r="T99" s="28" t="n">
        <v>0</v>
      </c>
      <c r="U99" s="94" t="n">
        <v>1400</v>
      </c>
      <c r="V99" s="28" t="n">
        <v>0</v>
      </c>
      <c r="W99" s="28" t="n">
        <v>0</v>
      </c>
      <c r="X99" s="28" t="n">
        <v>0</v>
      </c>
      <c r="Y99" s="95" t="n">
        <v>0</v>
      </c>
      <c r="Z99" s="7"/>
      <c r="AA99" s="95" t="n">
        <v>3367</v>
      </c>
      <c r="AB99" s="7"/>
      <c r="AC99" s="29" t="n">
        <v>0</v>
      </c>
      <c r="AD99" s="29" t="n">
        <v>1967</v>
      </c>
      <c r="AE99" s="96" t="n">
        <v>0</v>
      </c>
      <c r="AF99" s="29" t="n">
        <v>0</v>
      </c>
      <c r="AG99" s="97" t="n">
        <v>1400</v>
      </c>
      <c r="AH99" s="96" t="n">
        <v>0</v>
      </c>
      <c r="AI99" s="97" t="n">
        <v>0</v>
      </c>
      <c r="AJ99" s="7"/>
      <c r="AK99" s="28" t="n">
        <v>1967</v>
      </c>
      <c r="AL99" s="28" t="n">
        <v>1400</v>
      </c>
      <c r="AM99" s="28" t="n">
        <v>0</v>
      </c>
      <c r="AN99" s="94" t="n">
        <v>0</v>
      </c>
      <c r="AO99" s="28"/>
      <c r="AP99" s="69" t="n">
        <v>0.576157000585823</v>
      </c>
      <c r="AQ99" s="40" t="n">
        <v>0.410076157000586</v>
      </c>
      <c r="AR99" s="40" t="n">
        <v>0</v>
      </c>
      <c r="AS99" s="70" t="n">
        <v>0</v>
      </c>
      <c r="AT99" s="7"/>
    </row>
    <row r="100" customFormat="false" ht="12.75" hidden="false" customHeight="false" outlineLevel="0" collapsed="false">
      <c r="A100" s="31" t="s">
        <v>144</v>
      </c>
      <c r="B100" s="2" t="s">
        <v>145</v>
      </c>
      <c r="C100" s="7"/>
      <c r="D100" s="28" t="n">
        <v>624030</v>
      </c>
      <c r="E100" s="29" t="n">
        <v>0</v>
      </c>
      <c r="F100" s="7"/>
      <c r="G100" s="93" t="n">
        <v>240699</v>
      </c>
      <c r="H100" s="28" t="n">
        <v>29390</v>
      </c>
      <c r="I100" s="28" t="n">
        <v>89623</v>
      </c>
      <c r="J100" s="94" t="n">
        <v>0</v>
      </c>
      <c r="K100" s="28" t="n">
        <v>87606</v>
      </c>
      <c r="L100" s="28" t="n">
        <v>104007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72705</v>
      </c>
      <c r="T100" s="28" t="n">
        <v>0</v>
      </c>
      <c r="U100" s="94" t="n">
        <v>0</v>
      </c>
      <c r="V100" s="28" t="n">
        <v>0</v>
      </c>
      <c r="W100" s="28" t="n">
        <v>0</v>
      </c>
      <c r="X100" s="28" t="n">
        <v>0</v>
      </c>
      <c r="Y100" s="95" t="n">
        <v>0</v>
      </c>
      <c r="Z100" s="7"/>
      <c r="AA100" s="95" t="n">
        <v>624030</v>
      </c>
      <c r="AB100" s="7"/>
      <c r="AC100" s="29" t="n">
        <v>119013</v>
      </c>
      <c r="AD100" s="29" t="n">
        <v>240699</v>
      </c>
      <c r="AE100" s="96" t="n">
        <v>0</v>
      </c>
      <c r="AF100" s="29" t="n">
        <v>264318</v>
      </c>
      <c r="AG100" s="97" t="n">
        <v>0</v>
      </c>
      <c r="AH100" s="96" t="n">
        <v>0</v>
      </c>
      <c r="AI100" s="97" t="n">
        <v>0</v>
      </c>
      <c r="AJ100" s="7"/>
      <c r="AK100" s="28" t="n">
        <v>359712</v>
      </c>
      <c r="AL100" s="28" t="n">
        <v>264318</v>
      </c>
      <c r="AM100" s="28" t="n">
        <v>0</v>
      </c>
      <c r="AN100" s="94" t="n">
        <v>0</v>
      </c>
      <c r="AO100" s="28"/>
      <c r="AP100" s="69" t="n">
        <v>0.576433825296861</v>
      </c>
      <c r="AQ100" s="40" t="n">
        <v>0.423566174703139</v>
      </c>
      <c r="AR100" s="40" t="n">
        <v>0</v>
      </c>
      <c r="AS100" s="70" t="n">
        <v>0</v>
      </c>
      <c r="AT100" s="7"/>
    </row>
    <row r="101" customFormat="false" ht="12.75" hidden="false" customHeight="false" outlineLevel="0" collapsed="false">
      <c r="A101" s="31" t="s">
        <v>146</v>
      </c>
      <c r="B101" s="2" t="s">
        <v>145</v>
      </c>
      <c r="C101" s="7"/>
      <c r="D101" s="28" t="n">
        <v>161027</v>
      </c>
      <c r="E101" s="29" t="n">
        <v>0</v>
      </c>
      <c r="F101" s="7"/>
      <c r="G101" s="93" t="n">
        <v>62110</v>
      </c>
      <c r="H101" s="28" t="n">
        <v>7583</v>
      </c>
      <c r="I101" s="28" t="n">
        <v>23126</v>
      </c>
      <c r="J101" s="94" t="n">
        <v>0</v>
      </c>
      <c r="K101" s="28" t="n">
        <v>22607</v>
      </c>
      <c r="L101" s="28" t="n">
        <v>26839</v>
      </c>
      <c r="M101" s="28" t="n">
        <v>0</v>
      </c>
      <c r="N101" s="28" t="n">
        <v>0</v>
      </c>
      <c r="O101" s="28" t="n">
        <v>0</v>
      </c>
      <c r="P101" s="28" t="n">
        <v>0</v>
      </c>
      <c r="Q101" s="28" t="n">
        <v>0</v>
      </c>
      <c r="R101" s="28" t="n">
        <v>0</v>
      </c>
      <c r="S101" s="28" t="n">
        <v>18762</v>
      </c>
      <c r="T101" s="28" t="n">
        <v>0</v>
      </c>
      <c r="U101" s="94" t="n">
        <v>0</v>
      </c>
      <c r="V101" s="28" t="n">
        <v>0</v>
      </c>
      <c r="W101" s="28" t="n">
        <v>0</v>
      </c>
      <c r="X101" s="28" t="n">
        <v>0</v>
      </c>
      <c r="Y101" s="95" t="n">
        <v>0</v>
      </c>
      <c r="Z101" s="7"/>
      <c r="AA101" s="95" t="n">
        <v>161027</v>
      </c>
      <c r="AB101" s="7"/>
      <c r="AC101" s="29" t="n">
        <v>30709</v>
      </c>
      <c r="AD101" s="29" t="n">
        <v>62110</v>
      </c>
      <c r="AE101" s="96" t="n">
        <v>0</v>
      </c>
      <c r="AF101" s="29" t="n">
        <v>68208</v>
      </c>
      <c r="AG101" s="97" t="n">
        <v>0</v>
      </c>
      <c r="AH101" s="96" t="n">
        <v>0</v>
      </c>
      <c r="AI101" s="97" t="n">
        <v>0</v>
      </c>
      <c r="AJ101" s="7"/>
      <c r="AK101" s="28" t="n">
        <v>92819</v>
      </c>
      <c r="AL101" s="28" t="n">
        <v>68208</v>
      </c>
      <c r="AM101" s="28" t="n">
        <v>0</v>
      </c>
      <c r="AN101" s="94" t="n">
        <v>0</v>
      </c>
      <c r="AO101" s="28"/>
      <c r="AP101" s="69" t="n">
        <v>0.576418861433176</v>
      </c>
      <c r="AQ101" s="40" t="n">
        <v>0.423581138566824</v>
      </c>
      <c r="AR101" s="40" t="n">
        <v>0</v>
      </c>
      <c r="AS101" s="70" t="n">
        <v>0</v>
      </c>
      <c r="AT101" s="7"/>
    </row>
    <row r="102" customFormat="false" ht="12.75" hidden="false" customHeight="false" outlineLevel="0" collapsed="false">
      <c r="A102" s="31" t="s">
        <v>147</v>
      </c>
      <c r="B102" s="2" t="s">
        <v>145</v>
      </c>
      <c r="C102" s="7"/>
      <c r="D102" s="28" t="n">
        <v>206933</v>
      </c>
      <c r="E102" s="29" t="n">
        <v>0</v>
      </c>
      <c r="F102" s="7"/>
      <c r="G102" s="93" t="n">
        <v>79818</v>
      </c>
      <c r="H102" s="28" t="n">
        <v>9746</v>
      </c>
      <c r="I102" s="28" t="n">
        <v>29719</v>
      </c>
      <c r="J102" s="94" t="n">
        <v>0</v>
      </c>
      <c r="K102" s="28" t="n">
        <v>29051</v>
      </c>
      <c r="L102" s="28" t="n">
        <v>34490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24109</v>
      </c>
      <c r="T102" s="28" t="n">
        <v>0</v>
      </c>
      <c r="U102" s="94" t="n">
        <v>0</v>
      </c>
      <c r="V102" s="28" t="n">
        <v>0</v>
      </c>
      <c r="W102" s="28" t="n">
        <v>0</v>
      </c>
      <c r="X102" s="28" t="n">
        <v>0</v>
      </c>
      <c r="Y102" s="95" t="n">
        <v>0</v>
      </c>
      <c r="Z102" s="7"/>
      <c r="AA102" s="95" t="n">
        <v>206933</v>
      </c>
      <c r="AB102" s="7"/>
      <c r="AC102" s="29" t="n">
        <v>39465</v>
      </c>
      <c r="AD102" s="29" t="n">
        <v>79818</v>
      </c>
      <c r="AE102" s="96" t="n">
        <v>0</v>
      </c>
      <c r="AF102" s="29" t="n">
        <v>87650</v>
      </c>
      <c r="AG102" s="97" t="n">
        <v>0</v>
      </c>
      <c r="AH102" s="96" t="n">
        <v>0</v>
      </c>
      <c r="AI102" s="97" t="n">
        <v>0</v>
      </c>
      <c r="AJ102" s="7"/>
      <c r="AK102" s="28" t="n">
        <v>119283</v>
      </c>
      <c r="AL102" s="28" t="n">
        <v>87650</v>
      </c>
      <c r="AM102" s="28" t="n">
        <v>0</v>
      </c>
      <c r="AN102" s="94" t="n">
        <v>0</v>
      </c>
      <c r="AO102" s="28"/>
      <c r="AP102" s="69" t="n">
        <v>0.576432951728337</v>
      </c>
      <c r="AQ102" s="40" t="n">
        <v>0.423567048271663</v>
      </c>
      <c r="AR102" s="40" t="n">
        <v>0</v>
      </c>
      <c r="AS102" s="70" t="n">
        <v>0</v>
      </c>
      <c r="AT102" s="7"/>
    </row>
    <row r="103" customFormat="false" ht="12.75" hidden="false" customHeight="false" outlineLevel="0" collapsed="false">
      <c r="A103" s="31" t="s">
        <v>148</v>
      </c>
      <c r="B103" s="2" t="s">
        <v>145</v>
      </c>
      <c r="C103" s="7"/>
      <c r="D103" s="28" t="n">
        <v>133127</v>
      </c>
      <c r="E103" s="29" t="n">
        <v>0</v>
      </c>
      <c r="F103" s="7"/>
      <c r="G103" s="93" t="n">
        <v>51349</v>
      </c>
      <c r="H103" s="28" t="n">
        <v>6270</v>
      </c>
      <c r="I103" s="28" t="n">
        <v>19119</v>
      </c>
      <c r="J103" s="94" t="n">
        <v>0</v>
      </c>
      <c r="K103" s="28" t="n">
        <v>18690</v>
      </c>
      <c r="L103" s="28" t="n">
        <v>22188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15511</v>
      </c>
      <c r="T103" s="28" t="n">
        <v>0</v>
      </c>
      <c r="U103" s="94" t="n">
        <v>0</v>
      </c>
      <c r="V103" s="28" t="n">
        <v>0</v>
      </c>
      <c r="W103" s="28" t="n">
        <v>0</v>
      </c>
      <c r="X103" s="28" t="n">
        <v>0</v>
      </c>
      <c r="Y103" s="95" t="n">
        <v>0</v>
      </c>
      <c r="Z103" s="7"/>
      <c r="AA103" s="95" t="n">
        <v>133127</v>
      </c>
      <c r="AB103" s="7"/>
      <c r="AC103" s="29" t="n">
        <v>25389</v>
      </c>
      <c r="AD103" s="29" t="n">
        <v>51349</v>
      </c>
      <c r="AE103" s="96" t="n">
        <v>0</v>
      </c>
      <c r="AF103" s="29" t="n">
        <v>56389</v>
      </c>
      <c r="AG103" s="97" t="n">
        <v>0</v>
      </c>
      <c r="AH103" s="96" t="n">
        <v>0</v>
      </c>
      <c r="AI103" s="97" t="n">
        <v>0</v>
      </c>
      <c r="AJ103" s="7"/>
      <c r="AK103" s="28" t="n">
        <v>76738</v>
      </c>
      <c r="AL103" s="28" t="n">
        <v>56389</v>
      </c>
      <c r="AM103" s="28" t="n">
        <v>0</v>
      </c>
      <c r="AN103" s="94" t="n">
        <v>0</v>
      </c>
      <c r="AO103" s="28"/>
      <c r="AP103" s="69" t="n">
        <v>0.576427020814711</v>
      </c>
      <c r="AQ103" s="40" t="n">
        <v>0.423572979185289</v>
      </c>
      <c r="AR103" s="40" t="n">
        <v>0</v>
      </c>
      <c r="AS103" s="70" t="n">
        <v>0</v>
      </c>
      <c r="AT103" s="7"/>
    </row>
    <row r="104" customFormat="false" ht="12.75" hidden="false" customHeight="false" outlineLevel="0" collapsed="false">
      <c r="A104" s="31" t="s">
        <v>149</v>
      </c>
      <c r="B104" s="2" t="s">
        <v>145</v>
      </c>
      <c r="C104" s="7"/>
      <c r="D104" s="28" t="n">
        <v>51332</v>
      </c>
      <c r="E104" s="29" t="n">
        <v>0</v>
      </c>
      <c r="F104" s="7"/>
      <c r="G104" s="93" t="n">
        <v>0</v>
      </c>
      <c r="H104" s="28" t="n">
        <v>0</v>
      </c>
      <c r="I104" s="28" t="n">
        <v>0</v>
      </c>
      <c r="J104" s="94" t="n">
        <v>0</v>
      </c>
      <c r="K104" s="28" t="n">
        <v>17014</v>
      </c>
      <c r="L104" s="28" t="n">
        <v>20198</v>
      </c>
      <c r="M104" s="28" t="n">
        <v>0</v>
      </c>
      <c r="N104" s="28" t="n">
        <v>0</v>
      </c>
      <c r="O104" s="28" t="n">
        <v>0</v>
      </c>
      <c r="P104" s="28" t="n">
        <v>0</v>
      </c>
      <c r="Q104" s="28" t="n">
        <v>0</v>
      </c>
      <c r="R104" s="28" t="n">
        <v>0</v>
      </c>
      <c r="S104" s="28" t="n">
        <v>14120</v>
      </c>
      <c r="T104" s="28" t="n">
        <v>0</v>
      </c>
      <c r="U104" s="94" t="n">
        <v>0</v>
      </c>
      <c r="V104" s="28" t="n">
        <v>0</v>
      </c>
      <c r="W104" s="28" t="n">
        <v>0</v>
      </c>
      <c r="X104" s="28" t="n">
        <v>0</v>
      </c>
      <c r="Y104" s="95" t="n">
        <v>0</v>
      </c>
      <c r="Z104" s="7"/>
      <c r="AA104" s="95" t="n">
        <v>51332</v>
      </c>
      <c r="AB104" s="7"/>
      <c r="AC104" s="29" t="n">
        <v>0</v>
      </c>
      <c r="AD104" s="29" t="n">
        <v>0</v>
      </c>
      <c r="AE104" s="96" t="n">
        <v>0</v>
      </c>
      <c r="AF104" s="29" t="n">
        <v>51332</v>
      </c>
      <c r="AG104" s="97" t="n">
        <v>0</v>
      </c>
      <c r="AH104" s="96" t="n">
        <v>0</v>
      </c>
      <c r="AI104" s="97" t="n">
        <v>0</v>
      </c>
      <c r="AJ104" s="7"/>
      <c r="AK104" s="28" t="n">
        <v>0</v>
      </c>
      <c r="AL104" s="28" t="n">
        <v>51332</v>
      </c>
      <c r="AM104" s="28" t="n">
        <v>0</v>
      </c>
      <c r="AN104" s="94" t="n">
        <v>0</v>
      </c>
      <c r="AO104" s="28"/>
      <c r="AP104" s="69" t="n">
        <v>0</v>
      </c>
      <c r="AQ104" s="40" t="n">
        <v>1</v>
      </c>
      <c r="AR104" s="40" t="n">
        <v>0</v>
      </c>
      <c r="AS104" s="70" t="n">
        <v>0</v>
      </c>
      <c r="AT104" s="7"/>
    </row>
    <row r="105" customFormat="false" ht="12.75" hidden="false" customHeight="false" outlineLevel="0" collapsed="false">
      <c r="A105" s="31" t="s">
        <v>150</v>
      </c>
      <c r="B105" s="2" t="s">
        <v>145</v>
      </c>
      <c r="C105" s="7"/>
      <c r="D105" s="28" t="n">
        <v>3414</v>
      </c>
      <c r="E105" s="29" t="n">
        <v>0</v>
      </c>
      <c r="F105" s="7"/>
      <c r="G105" s="93" t="n">
        <v>1315</v>
      </c>
      <c r="H105" s="28" t="n">
        <v>159</v>
      </c>
      <c r="I105" s="28" t="n">
        <v>490</v>
      </c>
      <c r="J105" s="94" t="n">
        <v>0</v>
      </c>
      <c r="K105" s="28" t="n">
        <v>480</v>
      </c>
      <c r="L105" s="28" t="n">
        <v>570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398</v>
      </c>
      <c r="T105" s="28" t="n">
        <v>0</v>
      </c>
      <c r="U105" s="94" t="n">
        <v>2</v>
      </c>
      <c r="V105" s="28" t="n">
        <v>0</v>
      </c>
      <c r="W105" s="28" t="n">
        <v>0</v>
      </c>
      <c r="X105" s="28" t="n">
        <v>0</v>
      </c>
      <c r="Y105" s="95" t="n">
        <v>0</v>
      </c>
      <c r="Z105" s="7"/>
      <c r="AA105" s="95" t="n">
        <v>3414</v>
      </c>
      <c r="AB105" s="7"/>
      <c r="AC105" s="29" t="n">
        <v>649</v>
      </c>
      <c r="AD105" s="29" t="n">
        <v>1315</v>
      </c>
      <c r="AE105" s="96" t="n">
        <v>0</v>
      </c>
      <c r="AF105" s="29" t="n">
        <v>1448</v>
      </c>
      <c r="AG105" s="97" t="n">
        <v>2</v>
      </c>
      <c r="AH105" s="96" t="n">
        <v>0</v>
      </c>
      <c r="AI105" s="97" t="n">
        <v>0</v>
      </c>
      <c r="AJ105" s="7"/>
      <c r="AK105" s="28" t="n">
        <v>1964</v>
      </c>
      <c r="AL105" s="28" t="n">
        <v>1450</v>
      </c>
      <c r="AM105" s="28" t="n">
        <v>0</v>
      </c>
      <c r="AN105" s="94" t="n">
        <v>0</v>
      </c>
      <c r="AO105" s="28"/>
      <c r="AP105" s="69" t="n">
        <v>0.575278265963679</v>
      </c>
      <c r="AQ105" s="40" t="n">
        <v>0.424721734036321</v>
      </c>
      <c r="AR105" s="40" t="n">
        <v>0</v>
      </c>
      <c r="AS105" s="70" t="n">
        <v>0</v>
      </c>
      <c r="AT105" s="7"/>
    </row>
    <row r="106" customFormat="false" ht="12.75" hidden="false" customHeight="false" outlineLevel="0" collapsed="false">
      <c r="A106" s="31" t="s">
        <v>151</v>
      </c>
      <c r="B106" s="2" t="s">
        <v>145</v>
      </c>
      <c r="C106" s="7"/>
      <c r="D106" s="28" t="n">
        <v>11420</v>
      </c>
      <c r="E106" s="29" t="n">
        <v>0</v>
      </c>
      <c r="F106" s="7"/>
      <c r="G106" s="93" t="n">
        <v>0</v>
      </c>
      <c r="H106" s="28" t="n">
        <v>0</v>
      </c>
      <c r="I106" s="28" t="n">
        <v>0</v>
      </c>
      <c r="J106" s="94" t="n">
        <v>0</v>
      </c>
      <c r="K106" s="28" t="n">
        <v>3785</v>
      </c>
      <c r="L106" s="28" t="n">
        <v>4494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3141</v>
      </c>
      <c r="T106" s="28" t="n">
        <v>0</v>
      </c>
      <c r="U106" s="94" t="n">
        <v>0</v>
      </c>
      <c r="V106" s="28" t="n">
        <v>0</v>
      </c>
      <c r="W106" s="28" t="n">
        <v>0</v>
      </c>
      <c r="X106" s="28" t="n">
        <v>0</v>
      </c>
      <c r="Y106" s="95" t="n">
        <v>0</v>
      </c>
      <c r="Z106" s="7"/>
      <c r="AA106" s="95" t="n">
        <v>11420</v>
      </c>
      <c r="AB106" s="7"/>
      <c r="AC106" s="29" t="n">
        <v>0</v>
      </c>
      <c r="AD106" s="29" t="n">
        <v>0</v>
      </c>
      <c r="AE106" s="96" t="n">
        <v>0</v>
      </c>
      <c r="AF106" s="29" t="n">
        <v>11420</v>
      </c>
      <c r="AG106" s="97" t="n">
        <v>0</v>
      </c>
      <c r="AH106" s="96" t="n">
        <v>0</v>
      </c>
      <c r="AI106" s="97" t="n">
        <v>0</v>
      </c>
      <c r="AJ106" s="7"/>
      <c r="AK106" s="28" t="n">
        <v>0</v>
      </c>
      <c r="AL106" s="28" t="n">
        <v>11420</v>
      </c>
      <c r="AM106" s="28" t="n">
        <v>0</v>
      </c>
      <c r="AN106" s="94" t="n">
        <v>0</v>
      </c>
      <c r="AO106" s="28"/>
      <c r="AP106" s="69" t="n">
        <v>0</v>
      </c>
      <c r="AQ106" s="40" t="n">
        <v>1</v>
      </c>
      <c r="AR106" s="40" t="n">
        <v>0</v>
      </c>
      <c r="AS106" s="70" t="n">
        <v>0</v>
      </c>
      <c r="AT106" s="7"/>
    </row>
    <row r="107" customFormat="false" ht="12.75" hidden="false" customHeight="false" outlineLevel="0" collapsed="false">
      <c r="A107" s="31" t="s">
        <v>152</v>
      </c>
      <c r="B107" s="2" t="s">
        <v>145</v>
      </c>
      <c r="C107" s="7"/>
      <c r="D107" s="28" t="n">
        <v>3975</v>
      </c>
      <c r="E107" s="29" t="n">
        <v>0</v>
      </c>
      <c r="F107" s="7"/>
      <c r="G107" s="93" t="n">
        <v>0</v>
      </c>
      <c r="H107" s="28" t="n">
        <v>0</v>
      </c>
      <c r="I107" s="28" t="n">
        <v>0</v>
      </c>
      <c r="J107" s="94" t="n">
        <v>0</v>
      </c>
      <c r="K107" s="28" t="n">
        <v>1317</v>
      </c>
      <c r="L107" s="28" t="n">
        <v>1565</v>
      </c>
      <c r="M107" s="28" t="n">
        <v>0</v>
      </c>
      <c r="N107" s="28" t="n">
        <v>0</v>
      </c>
      <c r="O107" s="28" t="n">
        <v>0</v>
      </c>
      <c r="P107" s="28" t="n">
        <v>0</v>
      </c>
      <c r="Q107" s="28" t="n">
        <v>0</v>
      </c>
      <c r="R107" s="28" t="n">
        <v>0</v>
      </c>
      <c r="S107" s="28" t="n">
        <v>1093</v>
      </c>
      <c r="T107" s="28" t="n">
        <v>0</v>
      </c>
      <c r="U107" s="94" t="n">
        <v>0</v>
      </c>
      <c r="V107" s="28" t="n">
        <v>0</v>
      </c>
      <c r="W107" s="28" t="n">
        <v>0</v>
      </c>
      <c r="X107" s="28" t="n">
        <v>0</v>
      </c>
      <c r="Y107" s="95" t="n">
        <v>0</v>
      </c>
      <c r="Z107" s="7"/>
      <c r="AA107" s="95" t="n">
        <v>3975</v>
      </c>
      <c r="AB107" s="7"/>
      <c r="AC107" s="29" t="n">
        <v>0</v>
      </c>
      <c r="AD107" s="29" t="n">
        <v>0</v>
      </c>
      <c r="AE107" s="96" t="n">
        <v>0</v>
      </c>
      <c r="AF107" s="29" t="n">
        <v>3975</v>
      </c>
      <c r="AG107" s="97" t="n">
        <v>0</v>
      </c>
      <c r="AH107" s="96" t="n">
        <v>0</v>
      </c>
      <c r="AI107" s="97" t="n">
        <v>0</v>
      </c>
      <c r="AJ107" s="7"/>
      <c r="AK107" s="28" t="n">
        <v>0</v>
      </c>
      <c r="AL107" s="28" t="n">
        <v>3975</v>
      </c>
      <c r="AM107" s="28" t="n">
        <v>0</v>
      </c>
      <c r="AN107" s="94" t="n">
        <v>0</v>
      </c>
      <c r="AO107" s="28"/>
      <c r="AP107" s="69" t="n">
        <v>0</v>
      </c>
      <c r="AQ107" s="40" t="n">
        <v>1</v>
      </c>
      <c r="AR107" s="40" t="n">
        <v>0</v>
      </c>
      <c r="AS107" s="70" t="n">
        <v>0</v>
      </c>
      <c r="AT107" s="7"/>
    </row>
    <row r="108" customFormat="false" ht="12.75" hidden="false" customHeight="false" outlineLevel="0" collapsed="false">
      <c r="A108" s="31" t="s">
        <v>153</v>
      </c>
      <c r="B108" s="2" t="s">
        <v>873</v>
      </c>
      <c r="C108" s="7"/>
      <c r="D108" s="28" t="n">
        <v>985</v>
      </c>
      <c r="E108" s="29" t="n">
        <v>0</v>
      </c>
      <c r="F108" s="7"/>
      <c r="G108" s="93" t="n">
        <v>0</v>
      </c>
      <c r="H108" s="28" t="n">
        <v>0</v>
      </c>
      <c r="I108" s="28" t="n">
        <v>0</v>
      </c>
      <c r="J108" s="94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94" t="n">
        <v>985</v>
      </c>
      <c r="V108" s="28" t="n">
        <v>0</v>
      </c>
      <c r="W108" s="28" t="n">
        <v>0</v>
      </c>
      <c r="X108" s="28" t="n">
        <v>0</v>
      </c>
      <c r="Y108" s="95" t="n">
        <v>0</v>
      </c>
      <c r="Z108" s="7"/>
      <c r="AA108" s="95" t="n">
        <v>985</v>
      </c>
      <c r="AB108" s="7"/>
      <c r="AC108" s="29" t="n">
        <v>0</v>
      </c>
      <c r="AD108" s="29" t="n">
        <v>0</v>
      </c>
      <c r="AE108" s="96" t="n">
        <v>0</v>
      </c>
      <c r="AF108" s="29" t="n">
        <v>0</v>
      </c>
      <c r="AG108" s="97" t="n">
        <v>985</v>
      </c>
      <c r="AH108" s="96" t="n">
        <v>0</v>
      </c>
      <c r="AI108" s="97" t="n">
        <v>0</v>
      </c>
      <c r="AJ108" s="7"/>
      <c r="AK108" s="28" t="n">
        <v>0</v>
      </c>
      <c r="AL108" s="28" t="n">
        <v>985</v>
      </c>
      <c r="AM108" s="28" t="n">
        <v>0</v>
      </c>
      <c r="AN108" s="94" t="n">
        <v>0</v>
      </c>
      <c r="AO108" s="28"/>
      <c r="AP108" s="69" t="n">
        <v>0</v>
      </c>
      <c r="AQ108" s="40" t="n">
        <v>1</v>
      </c>
      <c r="AR108" s="40" t="n">
        <v>0</v>
      </c>
      <c r="AS108" s="70" t="n">
        <v>0</v>
      </c>
      <c r="AT108" s="7"/>
    </row>
    <row r="109" customFormat="false" ht="12.75" hidden="false" customHeight="false" outlineLevel="0" collapsed="false">
      <c r="A109" s="31" t="s">
        <v>155</v>
      </c>
      <c r="B109" s="2" t="s">
        <v>156</v>
      </c>
      <c r="C109" s="7"/>
      <c r="D109" s="28" t="n">
        <v>3975</v>
      </c>
      <c r="E109" s="29" t="n">
        <v>0</v>
      </c>
      <c r="F109" s="7"/>
      <c r="G109" s="93" t="n">
        <v>0</v>
      </c>
      <c r="H109" s="28" t="n">
        <v>0</v>
      </c>
      <c r="I109" s="28" t="n">
        <v>0</v>
      </c>
      <c r="J109" s="94" t="n">
        <v>0</v>
      </c>
      <c r="K109" s="28" t="n">
        <v>0</v>
      </c>
      <c r="L109" s="28" t="n">
        <v>0</v>
      </c>
      <c r="M109" s="28" t="n">
        <v>0</v>
      </c>
      <c r="N109" s="28" t="n">
        <v>0</v>
      </c>
      <c r="O109" s="28" t="n">
        <v>0</v>
      </c>
      <c r="P109" s="28" t="n">
        <v>0</v>
      </c>
      <c r="Q109" s="28" t="n">
        <v>0</v>
      </c>
      <c r="R109" s="28" t="n">
        <v>0</v>
      </c>
      <c r="S109" s="28" t="n">
        <v>0</v>
      </c>
      <c r="T109" s="28" t="n">
        <v>0</v>
      </c>
      <c r="U109" s="94" t="n">
        <v>3975</v>
      </c>
      <c r="V109" s="28" t="n">
        <v>0</v>
      </c>
      <c r="W109" s="28" t="n">
        <v>0</v>
      </c>
      <c r="X109" s="28" t="n">
        <v>0</v>
      </c>
      <c r="Y109" s="95" t="n">
        <v>0</v>
      </c>
      <c r="Z109" s="7"/>
      <c r="AA109" s="95" t="n">
        <v>3975</v>
      </c>
      <c r="AB109" s="7"/>
      <c r="AC109" s="29" t="n">
        <v>0</v>
      </c>
      <c r="AD109" s="29" t="n">
        <v>0</v>
      </c>
      <c r="AE109" s="96" t="n">
        <v>0</v>
      </c>
      <c r="AF109" s="29" t="n">
        <v>0</v>
      </c>
      <c r="AG109" s="97" t="n">
        <v>3975</v>
      </c>
      <c r="AH109" s="96" t="n">
        <v>0</v>
      </c>
      <c r="AI109" s="97" t="n">
        <v>0</v>
      </c>
      <c r="AJ109" s="7"/>
      <c r="AK109" s="28" t="n">
        <v>0</v>
      </c>
      <c r="AL109" s="28" t="n">
        <v>3975</v>
      </c>
      <c r="AM109" s="28" t="n">
        <v>0</v>
      </c>
      <c r="AN109" s="94" t="n">
        <v>0</v>
      </c>
      <c r="AO109" s="28"/>
      <c r="AP109" s="69" t="n">
        <v>0</v>
      </c>
      <c r="AQ109" s="40" t="n">
        <v>1</v>
      </c>
      <c r="AR109" s="40" t="n">
        <v>0</v>
      </c>
      <c r="AS109" s="70" t="n">
        <v>0</v>
      </c>
      <c r="AT109" s="7"/>
    </row>
    <row r="110" customFormat="false" ht="12.75" hidden="false" customHeight="false" outlineLevel="0" collapsed="false">
      <c r="A110" s="31" t="s">
        <v>157</v>
      </c>
      <c r="B110" s="2" t="s">
        <v>156</v>
      </c>
      <c r="C110" s="7"/>
      <c r="D110" s="28" t="n">
        <v>820</v>
      </c>
      <c r="E110" s="29" t="n">
        <v>0</v>
      </c>
      <c r="F110" s="7"/>
      <c r="G110" s="93" t="n">
        <v>0</v>
      </c>
      <c r="H110" s="28" t="n">
        <v>0</v>
      </c>
      <c r="I110" s="28" t="n">
        <v>0</v>
      </c>
      <c r="J110" s="94" t="n">
        <v>0</v>
      </c>
      <c r="K110" s="28" t="n">
        <v>0</v>
      </c>
      <c r="L110" s="28" t="n">
        <v>0</v>
      </c>
      <c r="M110" s="28" t="n">
        <v>0</v>
      </c>
      <c r="N110" s="28" t="n">
        <v>0</v>
      </c>
      <c r="O110" s="28" t="n">
        <v>0</v>
      </c>
      <c r="P110" s="28" t="n">
        <v>0</v>
      </c>
      <c r="Q110" s="28" t="n">
        <v>0</v>
      </c>
      <c r="R110" s="28" t="n">
        <v>0</v>
      </c>
      <c r="S110" s="28" t="n">
        <v>0</v>
      </c>
      <c r="T110" s="28" t="n">
        <v>0</v>
      </c>
      <c r="U110" s="94" t="n">
        <v>820</v>
      </c>
      <c r="V110" s="28" t="n">
        <v>0</v>
      </c>
      <c r="W110" s="28" t="n">
        <v>0</v>
      </c>
      <c r="X110" s="28" t="n">
        <v>0</v>
      </c>
      <c r="Y110" s="95" t="n">
        <v>0</v>
      </c>
      <c r="Z110" s="7"/>
      <c r="AA110" s="95" t="n">
        <v>820</v>
      </c>
      <c r="AB110" s="7"/>
      <c r="AC110" s="29" t="n">
        <v>0</v>
      </c>
      <c r="AD110" s="29" t="n">
        <v>0</v>
      </c>
      <c r="AE110" s="96" t="n">
        <v>0</v>
      </c>
      <c r="AF110" s="29" t="n">
        <v>0</v>
      </c>
      <c r="AG110" s="97" t="n">
        <v>820</v>
      </c>
      <c r="AH110" s="96" t="n">
        <v>0</v>
      </c>
      <c r="AI110" s="97" t="n">
        <v>0</v>
      </c>
      <c r="AJ110" s="7"/>
      <c r="AK110" s="28" t="n">
        <v>0</v>
      </c>
      <c r="AL110" s="28" t="n">
        <v>820</v>
      </c>
      <c r="AM110" s="28" t="n">
        <v>0</v>
      </c>
      <c r="AN110" s="94" t="n">
        <v>0</v>
      </c>
      <c r="AO110" s="28"/>
      <c r="AP110" s="69" t="n">
        <v>0</v>
      </c>
      <c r="AQ110" s="40" t="n">
        <v>1</v>
      </c>
      <c r="AR110" s="40" t="n">
        <v>0</v>
      </c>
      <c r="AS110" s="70" t="n">
        <v>0</v>
      </c>
      <c r="AT110" s="7"/>
    </row>
    <row r="111" customFormat="false" ht="12.75" hidden="false" customHeight="false" outlineLevel="0" collapsed="false">
      <c r="A111" s="31" t="s">
        <v>158</v>
      </c>
      <c r="B111" s="2" t="s">
        <v>156</v>
      </c>
      <c r="C111" s="7"/>
      <c r="D111" s="28" t="n">
        <v>42000</v>
      </c>
      <c r="E111" s="29" t="n">
        <v>571</v>
      </c>
      <c r="F111" s="7"/>
      <c r="G111" s="93" t="n">
        <v>24209</v>
      </c>
      <c r="H111" s="28" t="n">
        <v>0</v>
      </c>
      <c r="I111" s="28" t="n">
        <v>0</v>
      </c>
      <c r="J111" s="94" t="n">
        <v>0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94" t="n">
        <v>17220</v>
      </c>
      <c r="V111" s="28" t="n">
        <v>0</v>
      </c>
      <c r="W111" s="28" t="n">
        <v>0</v>
      </c>
      <c r="X111" s="28" t="n">
        <v>0</v>
      </c>
      <c r="Y111" s="95" t="n">
        <v>0</v>
      </c>
      <c r="Z111" s="7"/>
      <c r="AA111" s="95" t="n">
        <v>41429</v>
      </c>
      <c r="AB111" s="7"/>
      <c r="AC111" s="29" t="n">
        <v>0</v>
      </c>
      <c r="AD111" s="29" t="n">
        <v>24209</v>
      </c>
      <c r="AE111" s="96" t="n">
        <v>0</v>
      </c>
      <c r="AF111" s="29" t="n">
        <v>0</v>
      </c>
      <c r="AG111" s="97" t="n">
        <v>17220</v>
      </c>
      <c r="AH111" s="96" t="n">
        <v>0</v>
      </c>
      <c r="AI111" s="97" t="n">
        <v>0</v>
      </c>
      <c r="AJ111" s="7"/>
      <c r="AK111" s="28" t="n">
        <v>24209</v>
      </c>
      <c r="AL111" s="28" t="n">
        <v>17220</v>
      </c>
      <c r="AM111" s="28" t="n">
        <v>0</v>
      </c>
      <c r="AN111" s="94" t="n">
        <v>0</v>
      </c>
      <c r="AO111" s="28"/>
      <c r="AP111" s="69" t="n">
        <v>0.576404761904762</v>
      </c>
      <c r="AQ111" s="40" t="n">
        <v>0.41</v>
      </c>
      <c r="AR111" s="40" t="n">
        <v>0</v>
      </c>
      <c r="AS111" s="70" t="n">
        <v>0</v>
      </c>
      <c r="AT111" s="7"/>
    </row>
    <row r="112" customFormat="false" ht="12.75" hidden="false" customHeight="false" outlineLevel="0" collapsed="false">
      <c r="A112" s="31" t="s">
        <v>159</v>
      </c>
      <c r="B112" s="2" t="s">
        <v>156</v>
      </c>
      <c r="C112" s="7"/>
      <c r="D112" s="28" t="n">
        <v>3413</v>
      </c>
      <c r="E112" s="29" t="n">
        <v>47</v>
      </c>
      <c r="F112" s="7"/>
      <c r="G112" s="93" t="n">
        <v>1965</v>
      </c>
      <c r="H112" s="28" t="n">
        <v>0</v>
      </c>
      <c r="I112" s="28" t="n">
        <v>0</v>
      </c>
      <c r="J112" s="94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 t="n">
        <v>0</v>
      </c>
      <c r="U112" s="94" t="n">
        <v>1401</v>
      </c>
      <c r="V112" s="28" t="n">
        <v>0</v>
      </c>
      <c r="W112" s="28" t="n">
        <v>0</v>
      </c>
      <c r="X112" s="28" t="n">
        <v>0</v>
      </c>
      <c r="Y112" s="95" t="n">
        <v>0</v>
      </c>
      <c r="Z112" s="7"/>
      <c r="AA112" s="95" t="n">
        <v>3366</v>
      </c>
      <c r="AB112" s="7"/>
      <c r="AC112" s="29" t="n">
        <v>0</v>
      </c>
      <c r="AD112" s="29" t="n">
        <v>1965</v>
      </c>
      <c r="AE112" s="96" t="n">
        <v>0</v>
      </c>
      <c r="AF112" s="29" t="n">
        <v>0</v>
      </c>
      <c r="AG112" s="97" t="n">
        <v>1401</v>
      </c>
      <c r="AH112" s="96" t="n">
        <v>0</v>
      </c>
      <c r="AI112" s="97" t="n">
        <v>0</v>
      </c>
      <c r="AJ112" s="7"/>
      <c r="AK112" s="28" t="n">
        <v>1965</v>
      </c>
      <c r="AL112" s="28" t="n">
        <v>1401</v>
      </c>
      <c r="AM112" s="28" t="n">
        <v>0</v>
      </c>
      <c r="AN112" s="94" t="n">
        <v>0</v>
      </c>
      <c r="AO112" s="28"/>
      <c r="AP112" s="69" t="n">
        <v>0.575739818341635</v>
      </c>
      <c r="AQ112" s="40" t="n">
        <v>0.41048930559625</v>
      </c>
      <c r="AR112" s="40" t="n">
        <v>0</v>
      </c>
      <c r="AS112" s="70" t="n">
        <v>0</v>
      </c>
      <c r="AT112" s="7"/>
    </row>
    <row r="113" customFormat="false" ht="12.75" hidden="false" customHeight="false" outlineLevel="0" collapsed="false">
      <c r="A113" s="31" t="s">
        <v>160</v>
      </c>
      <c r="B113" s="2" t="s">
        <v>161</v>
      </c>
      <c r="C113" s="7"/>
      <c r="D113" s="28" t="n">
        <v>57465</v>
      </c>
      <c r="E113" s="29" t="n">
        <v>782</v>
      </c>
      <c r="F113" s="7"/>
      <c r="G113" s="93" t="n">
        <v>33124</v>
      </c>
      <c r="H113" s="28" t="n">
        <v>0</v>
      </c>
      <c r="I113" s="28" t="n">
        <v>0</v>
      </c>
      <c r="J113" s="94" t="n">
        <v>0</v>
      </c>
      <c r="K113" s="28" t="n">
        <v>0</v>
      </c>
      <c r="L113" s="28" t="n">
        <v>0</v>
      </c>
      <c r="M113" s="28" t="n">
        <v>0</v>
      </c>
      <c r="N113" s="28" t="n">
        <v>0</v>
      </c>
      <c r="O113" s="28" t="n">
        <v>0</v>
      </c>
      <c r="P113" s="28" t="n">
        <v>0</v>
      </c>
      <c r="Q113" s="28" t="n">
        <v>0</v>
      </c>
      <c r="R113" s="28" t="n">
        <v>0</v>
      </c>
      <c r="S113" s="28" t="n">
        <v>0</v>
      </c>
      <c r="T113" s="28" t="n">
        <v>0</v>
      </c>
      <c r="U113" s="94" t="n">
        <v>23559</v>
      </c>
      <c r="V113" s="28" t="n">
        <v>0</v>
      </c>
      <c r="W113" s="28" t="n">
        <v>0</v>
      </c>
      <c r="X113" s="28" t="n">
        <v>0</v>
      </c>
      <c r="Y113" s="95" t="n">
        <v>0</v>
      </c>
      <c r="Z113" s="7"/>
      <c r="AA113" s="95" t="n">
        <v>56683</v>
      </c>
      <c r="AB113" s="7"/>
      <c r="AC113" s="29" t="n">
        <v>0</v>
      </c>
      <c r="AD113" s="29" t="n">
        <v>33124</v>
      </c>
      <c r="AE113" s="96" t="n">
        <v>0</v>
      </c>
      <c r="AF113" s="29" t="n">
        <v>0</v>
      </c>
      <c r="AG113" s="97" t="n">
        <v>23559</v>
      </c>
      <c r="AH113" s="96" t="n">
        <v>0</v>
      </c>
      <c r="AI113" s="97" t="n">
        <v>0</v>
      </c>
      <c r="AJ113" s="7"/>
      <c r="AK113" s="28" t="n">
        <v>33124</v>
      </c>
      <c r="AL113" s="28" t="n">
        <v>23559</v>
      </c>
      <c r="AM113" s="28" t="n">
        <v>0</v>
      </c>
      <c r="AN113" s="94" t="n">
        <v>0</v>
      </c>
      <c r="AO113" s="28"/>
      <c r="AP113" s="69" t="n">
        <v>0.576420429826851</v>
      </c>
      <c r="AQ113" s="40" t="n">
        <v>0.409971286870269</v>
      </c>
      <c r="AR113" s="40" t="n">
        <v>0</v>
      </c>
      <c r="AS113" s="70" t="n">
        <v>0</v>
      </c>
      <c r="AT113" s="7"/>
    </row>
    <row r="114" customFormat="false" ht="12.75" hidden="false" customHeight="false" outlineLevel="0" collapsed="false">
      <c r="A114" s="31" t="s">
        <v>162</v>
      </c>
      <c r="B114" s="2" t="s">
        <v>161</v>
      </c>
      <c r="C114" s="7"/>
      <c r="D114" s="28" t="n">
        <v>67062</v>
      </c>
      <c r="E114" s="29" t="n">
        <v>912</v>
      </c>
      <c r="F114" s="7"/>
      <c r="G114" s="93" t="n">
        <v>38656</v>
      </c>
      <c r="H114" s="28" t="n">
        <v>0</v>
      </c>
      <c r="I114" s="28" t="n">
        <v>0</v>
      </c>
      <c r="J114" s="94" t="n">
        <v>0</v>
      </c>
      <c r="K114" s="28" t="n">
        <v>0</v>
      </c>
      <c r="L114" s="28" t="n">
        <v>0</v>
      </c>
      <c r="M114" s="28" t="n">
        <v>0</v>
      </c>
      <c r="N114" s="28" t="n">
        <v>0</v>
      </c>
      <c r="O114" s="28" t="n">
        <v>0</v>
      </c>
      <c r="P114" s="28" t="n">
        <v>0</v>
      </c>
      <c r="Q114" s="28" t="n">
        <v>0</v>
      </c>
      <c r="R114" s="28" t="n">
        <v>0</v>
      </c>
      <c r="S114" s="28" t="n">
        <v>0</v>
      </c>
      <c r="T114" s="28" t="n">
        <v>0</v>
      </c>
      <c r="U114" s="94" t="n">
        <v>27494</v>
      </c>
      <c r="V114" s="28" t="n">
        <v>0</v>
      </c>
      <c r="W114" s="28" t="n">
        <v>0</v>
      </c>
      <c r="X114" s="28" t="n">
        <v>0</v>
      </c>
      <c r="Y114" s="95" t="n">
        <v>0</v>
      </c>
      <c r="Z114" s="7"/>
      <c r="AA114" s="95" t="n">
        <v>66150</v>
      </c>
      <c r="AB114" s="7"/>
      <c r="AC114" s="29" t="n">
        <v>0</v>
      </c>
      <c r="AD114" s="29" t="n">
        <v>38656</v>
      </c>
      <c r="AE114" s="96" t="n">
        <v>0</v>
      </c>
      <c r="AF114" s="29" t="n">
        <v>0</v>
      </c>
      <c r="AG114" s="97" t="n">
        <v>27494</v>
      </c>
      <c r="AH114" s="96" t="n">
        <v>0</v>
      </c>
      <c r="AI114" s="97" t="n">
        <v>0</v>
      </c>
      <c r="AJ114" s="7"/>
      <c r="AK114" s="28" t="n">
        <v>38656</v>
      </c>
      <c r="AL114" s="28" t="n">
        <v>27494</v>
      </c>
      <c r="AM114" s="28" t="n">
        <v>0</v>
      </c>
      <c r="AN114" s="94" t="n">
        <v>0</v>
      </c>
      <c r="AO114" s="28"/>
      <c r="AP114" s="69" t="n">
        <v>0.57642181861561</v>
      </c>
      <c r="AQ114" s="40" t="n">
        <v>0.409978825564403</v>
      </c>
      <c r="AR114" s="40" t="n">
        <v>0</v>
      </c>
      <c r="AS114" s="70" t="n">
        <v>0</v>
      </c>
      <c r="AT114" s="7"/>
    </row>
    <row r="115" customFormat="false" ht="12.75" hidden="false" customHeight="false" outlineLevel="0" collapsed="false">
      <c r="A115" s="31" t="s">
        <v>163</v>
      </c>
      <c r="B115" s="2" t="s">
        <v>161</v>
      </c>
      <c r="C115" s="7"/>
      <c r="D115" s="28" t="n">
        <v>54498</v>
      </c>
      <c r="E115" s="29" t="n">
        <v>742</v>
      </c>
      <c r="F115" s="7"/>
      <c r="G115" s="93" t="n">
        <v>31414</v>
      </c>
      <c r="H115" s="28" t="n">
        <v>0</v>
      </c>
      <c r="I115" s="28" t="n">
        <v>0</v>
      </c>
      <c r="J115" s="94" t="n">
        <v>0</v>
      </c>
      <c r="K115" s="28" t="n">
        <v>0</v>
      </c>
      <c r="L115" s="28" t="n">
        <v>0</v>
      </c>
      <c r="M115" s="28" t="n">
        <v>0</v>
      </c>
      <c r="N115" s="28" t="n">
        <v>0</v>
      </c>
      <c r="O115" s="28" t="n">
        <v>0</v>
      </c>
      <c r="P115" s="28" t="n">
        <v>0</v>
      </c>
      <c r="Q115" s="28" t="n">
        <v>0</v>
      </c>
      <c r="R115" s="28" t="n">
        <v>0</v>
      </c>
      <c r="S115" s="28" t="n">
        <v>0</v>
      </c>
      <c r="T115" s="28" t="n">
        <v>0</v>
      </c>
      <c r="U115" s="94" t="n">
        <v>22342</v>
      </c>
      <c r="V115" s="28" t="n">
        <v>0</v>
      </c>
      <c r="W115" s="28" t="n">
        <v>0</v>
      </c>
      <c r="X115" s="28" t="n">
        <v>0</v>
      </c>
      <c r="Y115" s="95" t="n">
        <v>0</v>
      </c>
      <c r="Z115" s="7"/>
      <c r="AA115" s="95" t="n">
        <v>53756</v>
      </c>
      <c r="AB115" s="7"/>
      <c r="AC115" s="29" t="n">
        <v>0</v>
      </c>
      <c r="AD115" s="29" t="n">
        <v>31414</v>
      </c>
      <c r="AE115" s="96" t="n">
        <v>0</v>
      </c>
      <c r="AF115" s="29" t="n">
        <v>0</v>
      </c>
      <c r="AG115" s="97" t="n">
        <v>22342</v>
      </c>
      <c r="AH115" s="96" t="n">
        <v>0</v>
      </c>
      <c r="AI115" s="97" t="n">
        <v>0</v>
      </c>
      <c r="AJ115" s="7"/>
      <c r="AK115" s="28" t="n">
        <v>31414</v>
      </c>
      <c r="AL115" s="28" t="n">
        <v>22342</v>
      </c>
      <c r="AM115" s="28" t="n">
        <v>0</v>
      </c>
      <c r="AN115" s="94" t="n">
        <v>0</v>
      </c>
      <c r="AO115" s="28"/>
      <c r="AP115" s="69" t="n">
        <v>0.576424822929282</v>
      </c>
      <c r="AQ115" s="40" t="n">
        <v>0.409959998532056</v>
      </c>
      <c r="AR115" s="40" t="n">
        <v>0</v>
      </c>
      <c r="AS115" s="70" t="n">
        <v>0</v>
      </c>
      <c r="AT115" s="7"/>
    </row>
    <row r="116" customFormat="false" ht="12.75" hidden="false" customHeight="false" outlineLevel="0" collapsed="false">
      <c r="A116" s="31" t="s">
        <v>164</v>
      </c>
      <c r="B116" s="2" t="s">
        <v>161</v>
      </c>
      <c r="C116" s="7"/>
      <c r="D116" s="28" t="n">
        <v>8199</v>
      </c>
      <c r="E116" s="29" t="n">
        <v>0</v>
      </c>
      <c r="F116" s="7"/>
      <c r="G116" s="93" t="n">
        <v>0</v>
      </c>
      <c r="H116" s="28" t="n">
        <v>0</v>
      </c>
      <c r="I116" s="28" t="n">
        <v>0</v>
      </c>
      <c r="J116" s="94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 t="n">
        <v>0</v>
      </c>
      <c r="U116" s="94" t="n">
        <v>8199</v>
      </c>
      <c r="V116" s="28" t="n">
        <v>0</v>
      </c>
      <c r="W116" s="28" t="n">
        <v>0</v>
      </c>
      <c r="X116" s="28" t="n">
        <v>0</v>
      </c>
      <c r="Y116" s="95" t="n">
        <v>0</v>
      </c>
      <c r="Z116" s="7"/>
      <c r="AA116" s="95" t="n">
        <v>8199</v>
      </c>
      <c r="AB116" s="7"/>
      <c r="AC116" s="29" t="n">
        <v>0</v>
      </c>
      <c r="AD116" s="29" t="n">
        <v>0</v>
      </c>
      <c r="AE116" s="96" t="n">
        <v>0</v>
      </c>
      <c r="AF116" s="29" t="n">
        <v>0</v>
      </c>
      <c r="AG116" s="97" t="n">
        <v>8199</v>
      </c>
      <c r="AH116" s="96" t="n">
        <v>0</v>
      </c>
      <c r="AI116" s="97" t="n">
        <v>0</v>
      </c>
      <c r="AJ116" s="7"/>
      <c r="AK116" s="28" t="n">
        <v>0</v>
      </c>
      <c r="AL116" s="28" t="n">
        <v>8199</v>
      </c>
      <c r="AM116" s="28" t="n">
        <v>0</v>
      </c>
      <c r="AN116" s="94" t="n">
        <v>0</v>
      </c>
      <c r="AO116" s="28"/>
      <c r="AP116" s="69" t="n">
        <v>0</v>
      </c>
      <c r="AQ116" s="40" t="n">
        <v>1</v>
      </c>
      <c r="AR116" s="40" t="n">
        <v>0</v>
      </c>
      <c r="AS116" s="70" t="n">
        <v>0</v>
      </c>
      <c r="AT116" s="7"/>
    </row>
    <row r="117" customFormat="false" ht="12.75" hidden="false" customHeight="false" outlineLevel="0" collapsed="false">
      <c r="A117" s="31" t="s">
        <v>165</v>
      </c>
      <c r="B117" s="2" t="s">
        <v>166</v>
      </c>
      <c r="C117" s="7"/>
      <c r="D117" s="28" t="n">
        <v>13000</v>
      </c>
      <c r="E117" s="29" t="n">
        <v>178</v>
      </c>
      <c r="F117" s="7"/>
      <c r="G117" s="93" t="n">
        <v>7490</v>
      </c>
      <c r="H117" s="28" t="n">
        <v>0</v>
      </c>
      <c r="I117" s="28" t="n">
        <v>0</v>
      </c>
      <c r="J117" s="94" t="n">
        <v>0</v>
      </c>
      <c r="K117" s="28" t="n">
        <v>0</v>
      </c>
      <c r="L117" s="28" t="n">
        <v>0</v>
      </c>
      <c r="M117" s="28" t="n">
        <v>0</v>
      </c>
      <c r="N117" s="28" t="n">
        <v>0</v>
      </c>
      <c r="O117" s="28" t="n">
        <v>0</v>
      </c>
      <c r="P117" s="28" t="n">
        <v>0</v>
      </c>
      <c r="Q117" s="28" t="n">
        <v>0</v>
      </c>
      <c r="R117" s="28" t="n">
        <v>0</v>
      </c>
      <c r="S117" s="28" t="n">
        <v>0</v>
      </c>
      <c r="T117" s="28" t="n">
        <v>0</v>
      </c>
      <c r="U117" s="94" t="n">
        <v>5332</v>
      </c>
      <c r="V117" s="28" t="n">
        <v>0</v>
      </c>
      <c r="W117" s="28" t="n">
        <v>0</v>
      </c>
      <c r="X117" s="28" t="n">
        <v>0</v>
      </c>
      <c r="Y117" s="95" t="n">
        <v>0</v>
      </c>
      <c r="Z117" s="7"/>
      <c r="AA117" s="95" t="n">
        <v>12822</v>
      </c>
      <c r="AB117" s="7"/>
      <c r="AC117" s="29" t="n">
        <v>0</v>
      </c>
      <c r="AD117" s="29" t="n">
        <v>7490</v>
      </c>
      <c r="AE117" s="96" t="n">
        <v>0</v>
      </c>
      <c r="AF117" s="29" t="n">
        <v>0</v>
      </c>
      <c r="AG117" s="97" t="n">
        <v>5332</v>
      </c>
      <c r="AH117" s="96" t="n">
        <v>0</v>
      </c>
      <c r="AI117" s="97" t="n">
        <v>0</v>
      </c>
      <c r="AJ117" s="7"/>
      <c r="AK117" s="28" t="n">
        <v>7490</v>
      </c>
      <c r="AL117" s="28" t="n">
        <v>5332</v>
      </c>
      <c r="AM117" s="28" t="n">
        <v>0</v>
      </c>
      <c r="AN117" s="94" t="n">
        <v>0</v>
      </c>
      <c r="AO117" s="28"/>
      <c r="AP117" s="69" t="n">
        <v>0.576153846153846</v>
      </c>
      <c r="AQ117" s="40" t="n">
        <v>0.410153846153846</v>
      </c>
      <c r="AR117" s="40" t="n">
        <v>0</v>
      </c>
      <c r="AS117" s="70" t="n">
        <v>0</v>
      </c>
      <c r="AT117" s="7"/>
    </row>
    <row r="118" customFormat="false" ht="12.75" hidden="false" customHeight="false" outlineLevel="0" collapsed="false">
      <c r="A118" s="31" t="s">
        <v>167</v>
      </c>
      <c r="B118" s="2" t="s">
        <v>168</v>
      </c>
      <c r="C118" s="7"/>
      <c r="D118" s="28" t="n">
        <v>7281</v>
      </c>
      <c r="E118" s="29" t="n">
        <v>175</v>
      </c>
      <c r="F118" s="7"/>
      <c r="G118" s="93" t="n">
        <v>0</v>
      </c>
      <c r="H118" s="28" t="n">
        <v>0</v>
      </c>
      <c r="I118" s="28" t="n">
        <v>4197</v>
      </c>
      <c r="J118" s="94" t="n">
        <v>0</v>
      </c>
      <c r="K118" s="28" t="n">
        <v>0</v>
      </c>
      <c r="L118" s="28" t="n">
        <v>0</v>
      </c>
      <c r="M118" s="28" t="n">
        <v>0</v>
      </c>
      <c r="N118" s="28" t="n">
        <v>0</v>
      </c>
      <c r="O118" s="28" t="n">
        <v>0</v>
      </c>
      <c r="P118" s="28" t="n">
        <v>0</v>
      </c>
      <c r="Q118" s="28" t="n">
        <v>0</v>
      </c>
      <c r="R118" s="28" t="n">
        <v>0</v>
      </c>
      <c r="S118" s="28" t="n">
        <v>809</v>
      </c>
      <c r="T118" s="28" t="n">
        <v>0</v>
      </c>
      <c r="U118" s="94" t="n">
        <v>2100</v>
      </c>
      <c r="V118" s="28" t="n">
        <v>0</v>
      </c>
      <c r="W118" s="28" t="n">
        <v>0</v>
      </c>
      <c r="X118" s="28" t="n">
        <v>0</v>
      </c>
      <c r="Y118" s="95" t="n">
        <v>0</v>
      </c>
      <c r="Z118" s="7"/>
      <c r="AA118" s="95" t="n">
        <v>7106</v>
      </c>
      <c r="AB118" s="7"/>
      <c r="AC118" s="29" t="n">
        <v>4197</v>
      </c>
      <c r="AD118" s="29" t="n">
        <v>0</v>
      </c>
      <c r="AE118" s="96" t="n">
        <v>0</v>
      </c>
      <c r="AF118" s="29" t="n">
        <v>809</v>
      </c>
      <c r="AG118" s="97" t="n">
        <v>2100</v>
      </c>
      <c r="AH118" s="96" t="n">
        <v>0</v>
      </c>
      <c r="AI118" s="97" t="n">
        <v>0</v>
      </c>
      <c r="AJ118" s="7"/>
      <c r="AK118" s="28" t="n">
        <v>4197</v>
      </c>
      <c r="AL118" s="28" t="n">
        <v>2909</v>
      </c>
      <c r="AM118" s="28" t="n">
        <v>0</v>
      </c>
      <c r="AN118" s="94" t="n">
        <v>0</v>
      </c>
      <c r="AO118" s="28"/>
      <c r="AP118" s="69" t="n">
        <v>0.57643180881747</v>
      </c>
      <c r="AQ118" s="40" t="n">
        <v>0.399533031177036</v>
      </c>
      <c r="AR118" s="40" t="n">
        <v>0</v>
      </c>
      <c r="AS118" s="70" t="n">
        <v>0</v>
      </c>
      <c r="AT118" s="7"/>
    </row>
    <row r="119" customFormat="false" ht="12.75" hidden="false" customHeight="false" outlineLevel="0" collapsed="false">
      <c r="A119" s="31" t="s">
        <v>169</v>
      </c>
      <c r="B119" s="2" t="s">
        <v>168</v>
      </c>
      <c r="C119" s="7"/>
      <c r="D119" s="28" t="n">
        <v>12156</v>
      </c>
      <c r="E119" s="29" t="n">
        <v>291</v>
      </c>
      <c r="F119" s="7"/>
      <c r="G119" s="93" t="n">
        <v>0</v>
      </c>
      <c r="H119" s="28" t="n">
        <v>0</v>
      </c>
      <c r="I119" s="28" t="n">
        <v>7007</v>
      </c>
      <c r="J119" s="94" t="n">
        <v>0</v>
      </c>
      <c r="K119" s="28" t="n">
        <v>0</v>
      </c>
      <c r="L119" s="28" t="n">
        <v>0</v>
      </c>
      <c r="M119" s="28" t="n">
        <v>0</v>
      </c>
      <c r="N119" s="28" t="n">
        <v>0</v>
      </c>
      <c r="O119" s="28" t="n">
        <v>0</v>
      </c>
      <c r="P119" s="28" t="n">
        <v>0</v>
      </c>
      <c r="Q119" s="28" t="n">
        <v>0</v>
      </c>
      <c r="R119" s="28" t="n">
        <v>0</v>
      </c>
      <c r="S119" s="28" t="n">
        <v>1351</v>
      </c>
      <c r="T119" s="28" t="n">
        <v>0</v>
      </c>
      <c r="U119" s="94" t="n">
        <v>3507</v>
      </c>
      <c r="V119" s="28" t="n">
        <v>0</v>
      </c>
      <c r="W119" s="28" t="n">
        <v>0</v>
      </c>
      <c r="X119" s="28" t="n">
        <v>0</v>
      </c>
      <c r="Y119" s="95" t="n">
        <v>0</v>
      </c>
      <c r="Z119" s="7"/>
      <c r="AA119" s="95" t="n">
        <v>11865</v>
      </c>
      <c r="AB119" s="7"/>
      <c r="AC119" s="29" t="n">
        <v>7007</v>
      </c>
      <c r="AD119" s="29" t="n">
        <v>0</v>
      </c>
      <c r="AE119" s="96" t="n">
        <v>0</v>
      </c>
      <c r="AF119" s="29" t="n">
        <v>1351</v>
      </c>
      <c r="AG119" s="97" t="n">
        <v>3507</v>
      </c>
      <c r="AH119" s="96" t="n">
        <v>0</v>
      </c>
      <c r="AI119" s="97" t="n">
        <v>0</v>
      </c>
      <c r="AJ119" s="7"/>
      <c r="AK119" s="28" t="n">
        <v>7007</v>
      </c>
      <c r="AL119" s="28" t="n">
        <v>4858</v>
      </c>
      <c r="AM119" s="28" t="n">
        <v>0</v>
      </c>
      <c r="AN119" s="94" t="n">
        <v>0</v>
      </c>
      <c r="AO119" s="28"/>
      <c r="AP119" s="69" t="n">
        <v>0.576423165514972</v>
      </c>
      <c r="AQ119" s="40" t="n">
        <v>0.399638038828562</v>
      </c>
      <c r="AR119" s="40" t="n">
        <v>0</v>
      </c>
      <c r="AS119" s="70" t="n">
        <v>0</v>
      </c>
      <c r="AT119" s="7"/>
    </row>
    <row r="120" customFormat="false" ht="12.75" hidden="false" customHeight="false" outlineLevel="0" collapsed="false">
      <c r="A120" s="31" t="s">
        <v>170</v>
      </c>
      <c r="B120" s="2" t="s">
        <v>171</v>
      </c>
      <c r="C120" s="7"/>
      <c r="D120" s="28" t="n">
        <v>206</v>
      </c>
      <c r="E120" s="29" t="n">
        <v>0</v>
      </c>
      <c r="F120" s="7"/>
      <c r="G120" s="93" t="n">
        <v>0</v>
      </c>
      <c r="H120" s="28" t="n">
        <v>0</v>
      </c>
      <c r="I120" s="28" t="n">
        <v>0</v>
      </c>
      <c r="J120" s="94" t="n">
        <v>0</v>
      </c>
      <c r="K120" s="28" t="n">
        <v>0</v>
      </c>
      <c r="L120" s="28" t="n">
        <v>0</v>
      </c>
      <c r="M120" s="28" t="n">
        <v>0</v>
      </c>
      <c r="N120" s="28" t="n">
        <v>0</v>
      </c>
      <c r="O120" s="28" t="n">
        <v>0</v>
      </c>
      <c r="P120" s="28" t="n">
        <v>0</v>
      </c>
      <c r="Q120" s="28" t="n">
        <v>0</v>
      </c>
      <c r="R120" s="28" t="n">
        <v>0</v>
      </c>
      <c r="S120" s="28" t="n">
        <v>0</v>
      </c>
      <c r="T120" s="28" t="n">
        <v>0</v>
      </c>
      <c r="U120" s="94" t="n">
        <v>206</v>
      </c>
      <c r="V120" s="28" t="n">
        <v>0</v>
      </c>
      <c r="W120" s="28" t="n">
        <v>0</v>
      </c>
      <c r="X120" s="28" t="n">
        <v>0</v>
      </c>
      <c r="Y120" s="95" t="n">
        <v>0</v>
      </c>
      <c r="Z120" s="7"/>
      <c r="AA120" s="95" t="n">
        <v>206</v>
      </c>
      <c r="AB120" s="7"/>
      <c r="AC120" s="29" t="n">
        <v>0</v>
      </c>
      <c r="AD120" s="29" t="n">
        <v>0</v>
      </c>
      <c r="AE120" s="96" t="n">
        <v>0</v>
      </c>
      <c r="AF120" s="29" t="n">
        <v>0</v>
      </c>
      <c r="AG120" s="97" t="n">
        <v>206</v>
      </c>
      <c r="AH120" s="96" t="n">
        <v>0</v>
      </c>
      <c r="AI120" s="97" t="n">
        <v>0</v>
      </c>
      <c r="AJ120" s="7"/>
      <c r="AK120" s="28" t="n">
        <v>0</v>
      </c>
      <c r="AL120" s="28" t="n">
        <v>206</v>
      </c>
      <c r="AM120" s="28" t="n">
        <v>0</v>
      </c>
      <c r="AN120" s="94" t="n">
        <v>0</v>
      </c>
      <c r="AO120" s="28"/>
      <c r="AP120" s="69" t="n">
        <v>0</v>
      </c>
      <c r="AQ120" s="40" t="n">
        <v>1</v>
      </c>
      <c r="AR120" s="40" t="n">
        <v>0</v>
      </c>
      <c r="AS120" s="70" t="n">
        <v>0</v>
      </c>
      <c r="AT120" s="7"/>
    </row>
    <row r="121" customFormat="false" ht="12.75" hidden="false" customHeight="false" outlineLevel="0" collapsed="false">
      <c r="A121" s="31" t="s">
        <v>172</v>
      </c>
      <c r="B121" s="2" t="s">
        <v>171</v>
      </c>
      <c r="C121" s="7"/>
      <c r="D121" s="28" t="n">
        <v>236</v>
      </c>
      <c r="E121" s="29" t="n">
        <v>3</v>
      </c>
      <c r="F121" s="7"/>
      <c r="G121" s="93" t="n">
        <v>132</v>
      </c>
      <c r="H121" s="28" t="n">
        <v>0</v>
      </c>
      <c r="I121" s="28" t="n">
        <v>0</v>
      </c>
      <c r="J121" s="94" t="n">
        <v>0</v>
      </c>
      <c r="K121" s="28" t="n">
        <v>0</v>
      </c>
      <c r="L121" s="28" t="n">
        <v>0</v>
      </c>
      <c r="M121" s="28" t="n">
        <v>0</v>
      </c>
      <c r="N121" s="28" t="n">
        <v>0</v>
      </c>
      <c r="O121" s="28" t="n">
        <v>0</v>
      </c>
      <c r="P121" s="28" t="n">
        <v>0</v>
      </c>
      <c r="Q121" s="28" t="n">
        <v>0</v>
      </c>
      <c r="R121" s="28" t="n">
        <v>0</v>
      </c>
      <c r="S121" s="28" t="n">
        <v>0</v>
      </c>
      <c r="T121" s="28" t="n">
        <v>0</v>
      </c>
      <c r="U121" s="94" t="n">
        <v>101</v>
      </c>
      <c r="V121" s="28" t="n">
        <v>0</v>
      </c>
      <c r="W121" s="28" t="n">
        <v>0</v>
      </c>
      <c r="X121" s="28" t="n">
        <v>0</v>
      </c>
      <c r="Y121" s="95" t="n">
        <v>0</v>
      </c>
      <c r="Z121" s="7"/>
      <c r="AA121" s="95" t="n">
        <v>233</v>
      </c>
      <c r="AB121" s="7"/>
      <c r="AC121" s="29" t="n">
        <v>0</v>
      </c>
      <c r="AD121" s="29" t="n">
        <v>132</v>
      </c>
      <c r="AE121" s="96" t="n">
        <v>0</v>
      </c>
      <c r="AF121" s="29" t="n">
        <v>0</v>
      </c>
      <c r="AG121" s="97" t="n">
        <v>101</v>
      </c>
      <c r="AH121" s="96" t="n">
        <v>0</v>
      </c>
      <c r="AI121" s="97" t="n">
        <v>0</v>
      </c>
      <c r="AJ121" s="7"/>
      <c r="AK121" s="28" t="n">
        <v>132</v>
      </c>
      <c r="AL121" s="28" t="n">
        <v>101</v>
      </c>
      <c r="AM121" s="28" t="n">
        <v>0</v>
      </c>
      <c r="AN121" s="94" t="n">
        <v>0</v>
      </c>
      <c r="AO121" s="28"/>
      <c r="AP121" s="69" t="n">
        <v>0.559322033898305</v>
      </c>
      <c r="AQ121" s="40" t="n">
        <v>0.427966101694915</v>
      </c>
      <c r="AR121" s="40" t="n">
        <v>0</v>
      </c>
      <c r="AS121" s="70" t="n">
        <v>0</v>
      </c>
      <c r="AT121" s="7"/>
    </row>
    <row r="122" customFormat="false" ht="12.75" hidden="false" customHeight="false" outlineLevel="0" collapsed="false">
      <c r="A122" s="31" t="s">
        <v>173</v>
      </c>
      <c r="B122" s="2" t="s">
        <v>174</v>
      </c>
      <c r="C122" s="7"/>
      <c r="D122" s="28" t="n">
        <v>63532</v>
      </c>
      <c r="E122" s="29" t="n">
        <v>865</v>
      </c>
      <c r="F122" s="7"/>
      <c r="G122" s="93" t="n">
        <v>36622</v>
      </c>
      <c r="H122" s="28" t="n">
        <v>0</v>
      </c>
      <c r="I122" s="28" t="n">
        <v>0</v>
      </c>
      <c r="J122" s="94" t="n">
        <v>0</v>
      </c>
      <c r="K122" s="28" t="n">
        <v>0</v>
      </c>
      <c r="L122" s="28" t="n">
        <v>0</v>
      </c>
      <c r="M122" s="28" t="n">
        <v>0</v>
      </c>
      <c r="N122" s="28" t="n">
        <v>0</v>
      </c>
      <c r="O122" s="28" t="n">
        <v>0</v>
      </c>
      <c r="P122" s="28" t="n">
        <v>0</v>
      </c>
      <c r="Q122" s="28" t="n">
        <v>0</v>
      </c>
      <c r="R122" s="28" t="n">
        <v>0</v>
      </c>
      <c r="S122" s="28" t="n">
        <v>0</v>
      </c>
      <c r="T122" s="28" t="n">
        <v>0</v>
      </c>
      <c r="U122" s="94" t="n">
        <v>26045</v>
      </c>
      <c r="V122" s="28" t="n">
        <v>0</v>
      </c>
      <c r="W122" s="28" t="n">
        <v>0</v>
      </c>
      <c r="X122" s="28" t="n">
        <v>0</v>
      </c>
      <c r="Y122" s="95" t="n">
        <v>0</v>
      </c>
      <c r="Z122" s="7"/>
      <c r="AA122" s="95" t="n">
        <v>62667</v>
      </c>
      <c r="AB122" s="7"/>
      <c r="AC122" s="29" t="n">
        <v>0</v>
      </c>
      <c r="AD122" s="29" t="n">
        <v>36622</v>
      </c>
      <c r="AE122" s="96" t="n">
        <v>0</v>
      </c>
      <c r="AF122" s="29" t="n">
        <v>0</v>
      </c>
      <c r="AG122" s="97" t="n">
        <v>26045</v>
      </c>
      <c r="AH122" s="96" t="n">
        <v>0</v>
      </c>
      <c r="AI122" s="97" t="n">
        <v>0</v>
      </c>
      <c r="AJ122" s="7"/>
      <c r="AK122" s="28" t="n">
        <v>36622</v>
      </c>
      <c r="AL122" s="28" t="n">
        <v>26045</v>
      </c>
      <c r="AM122" s="28" t="n">
        <v>0</v>
      </c>
      <c r="AN122" s="94" t="n">
        <v>0</v>
      </c>
      <c r="AO122" s="28"/>
      <c r="AP122" s="69" t="n">
        <v>0.576433923062394</v>
      </c>
      <c r="AQ122" s="40" t="n">
        <v>0.40995089088963</v>
      </c>
      <c r="AR122" s="40" t="n">
        <v>0</v>
      </c>
      <c r="AS122" s="70" t="n">
        <v>0</v>
      </c>
      <c r="AT122" s="7"/>
    </row>
    <row r="123" customFormat="false" ht="12.75" hidden="false" customHeight="false" outlineLevel="0" collapsed="false">
      <c r="A123" s="31" t="s">
        <v>175</v>
      </c>
      <c r="B123" s="2" t="s">
        <v>174</v>
      </c>
      <c r="C123" s="7"/>
      <c r="D123" s="28" t="n">
        <v>38053</v>
      </c>
      <c r="E123" s="29" t="n">
        <v>518</v>
      </c>
      <c r="F123" s="7"/>
      <c r="G123" s="93" t="n">
        <v>21935</v>
      </c>
      <c r="H123" s="28" t="n">
        <v>0</v>
      </c>
      <c r="I123" s="28" t="n">
        <v>0</v>
      </c>
      <c r="J123" s="94" t="n">
        <v>0</v>
      </c>
      <c r="K123" s="28" t="n">
        <v>0</v>
      </c>
      <c r="L123" s="28" t="n">
        <v>0</v>
      </c>
      <c r="M123" s="28" t="n">
        <v>0</v>
      </c>
      <c r="N123" s="28" t="n">
        <v>0</v>
      </c>
      <c r="O123" s="28" t="n">
        <v>0</v>
      </c>
      <c r="P123" s="28" t="n">
        <v>0</v>
      </c>
      <c r="Q123" s="28" t="n">
        <v>0</v>
      </c>
      <c r="R123" s="28" t="n">
        <v>0</v>
      </c>
      <c r="S123" s="28" t="n">
        <v>0</v>
      </c>
      <c r="T123" s="28" t="n">
        <v>0</v>
      </c>
      <c r="U123" s="94" t="n">
        <v>15600</v>
      </c>
      <c r="V123" s="28" t="n">
        <v>0</v>
      </c>
      <c r="W123" s="28" t="n">
        <v>0</v>
      </c>
      <c r="X123" s="28" t="n">
        <v>0</v>
      </c>
      <c r="Y123" s="95" t="n">
        <v>0</v>
      </c>
      <c r="Z123" s="7"/>
      <c r="AA123" s="95" t="n">
        <v>37535</v>
      </c>
      <c r="AB123" s="7"/>
      <c r="AC123" s="29" t="n">
        <v>0</v>
      </c>
      <c r="AD123" s="29" t="n">
        <v>21935</v>
      </c>
      <c r="AE123" s="96" t="n">
        <v>0</v>
      </c>
      <c r="AF123" s="29" t="n">
        <v>0</v>
      </c>
      <c r="AG123" s="97" t="n">
        <v>15600</v>
      </c>
      <c r="AH123" s="96" t="n">
        <v>0</v>
      </c>
      <c r="AI123" s="97" t="n">
        <v>0</v>
      </c>
      <c r="AJ123" s="7"/>
      <c r="AK123" s="28" t="n">
        <v>21935</v>
      </c>
      <c r="AL123" s="28" t="n">
        <v>15600</v>
      </c>
      <c r="AM123" s="28" t="n">
        <v>0</v>
      </c>
      <c r="AN123" s="94" t="n">
        <v>0</v>
      </c>
      <c r="AO123" s="28"/>
      <c r="AP123" s="69" t="n">
        <v>0.576432869944551</v>
      </c>
      <c r="AQ123" s="40" t="n">
        <v>0.409954537093002</v>
      </c>
      <c r="AR123" s="40" t="n">
        <v>0</v>
      </c>
      <c r="AS123" s="70" t="n">
        <v>0</v>
      </c>
      <c r="AT123" s="7"/>
    </row>
    <row r="124" customFormat="false" ht="12.75" hidden="false" customHeight="false" outlineLevel="0" collapsed="false">
      <c r="A124" s="31" t="s">
        <v>176</v>
      </c>
      <c r="B124" s="2" t="s">
        <v>177</v>
      </c>
      <c r="C124" s="7"/>
      <c r="D124" s="28" t="n">
        <v>11418</v>
      </c>
      <c r="E124" s="29" t="n">
        <v>0</v>
      </c>
      <c r="F124" s="7"/>
      <c r="G124" s="93" t="n">
        <v>0</v>
      </c>
      <c r="H124" s="28" t="n">
        <v>0</v>
      </c>
      <c r="I124" s="28" t="n">
        <v>0</v>
      </c>
      <c r="J124" s="94" t="n">
        <v>0</v>
      </c>
      <c r="K124" s="28" t="n">
        <v>0</v>
      </c>
      <c r="L124" s="28" t="n">
        <v>0</v>
      </c>
      <c r="M124" s="28" t="n">
        <v>0</v>
      </c>
      <c r="N124" s="28" t="n">
        <v>0</v>
      </c>
      <c r="O124" s="28" t="n">
        <v>0</v>
      </c>
      <c r="P124" s="28" t="n">
        <v>0</v>
      </c>
      <c r="Q124" s="28" t="n">
        <v>0</v>
      </c>
      <c r="R124" s="28" t="n">
        <v>0</v>
      </c>
      <c r="S124" s="28" t="n">
        <v>0</v>
      </c>
      <c r="T124" s="28" t="n">
        <v>0</v>
      </c>
      <c r="U124" s="94" t="n">
        <v>11418</v>
      </c>
      <c r="V124" s="28" t="n">
        <v>0</v>
      </c>
      <c r="W124" s="28" t="n">
        <v>0</v>
      </c>
      <c r="X124" s="28" t="n">
        <v>0</v>
      </c>
      <c r="Y124" s="95" t="n">
        <v>0</v>
      </c>
      <c r="Z124" s="7"/>
      <c r="AA124" s="95" t="n">
        <v>11418</v>
      </c>
      <c r="AB124" s="7"/>
      <c r="AC124" s="29" t="n">
        <v>0</v>
      </c>
      <c r="AD124" s="29" t="n">
        <v>0</v>
      </c>
      <c r="AE124" s="96" t="n">
        <v>0</v>
      </c>
      <c r="AF124" s="29" t="n">
        <v>0</v>
      </c>
      <c r="AG124" s="97" t="n">
        <v>11418</v>
      </c>
      <c r="AH124" s="96" t="n">
        <v>0</v>
      </c>
      <c r="AI124" s="97" t="n">
        <v>0</v>
      </c>
      <c r="AJ124" s="7"/>
      <c r="AK124" s="28" t="n">
        <v>0</v>
      </c>
      <c r="AL124" s="28" t="n">
        <v>11418</v>
      </c>
      <c r="AM124" s="28" t="n">
        <v>0</v>
      </c>
      <c r="AN124" s="94" t="n">
        <v>0</v>
      </c>
      <c r="AO124" s="28"/>
      <c r="AP124" s="69" t="n">
        <v>0</v>
      </c>
      <c r="AQ124" s="40" t="n">
        <v>1</v>
      </c>
      <c r="AR124" s="40" t="n">
        <v>0</v>
      </c>
      <c r="AS124" s="70" t="n">
        <v>0</v>
      </c>
      <c r="AT124" s="7"/>
    </row>
    <row r="125" customFormat="false" ht="12.75" hidden="false" customHeight="false" outlineLevel="0" collapsed="false">
      <c r="A125" s="31"/>
      <c r="B125" s="36" t="s">
        <v>34</v>
      </c>
      <c r="C125" s="7"/>
      <c r="D125" s="33" t="n">
        <f aca="false">SUM(D24:D124)</f>
        <v>3208310</v>
      </c>
      <c r="E125" s="33" t="n">
        <f aca="false">SUM(E24:E124)</f>
        <v>20514</v>
      </c>
      <c r="F125" s="7"/>
      <c r="G125" s="34" t="n">
        <f aca="false">SUM(G24:G124)</f>
        <v>1245593</v>
      </c>
      <c r="H125" s="33" t="n">
        <f aca="false">SUM(H24:H124)</f>
        <v>81969</v>
      </c>
      <c r="I125" s="33" t="n">
        <f aca="false">SUM(I24:I124)</f>
        <v>206104</v>
      </c>
      <c r="J125" s="35" t="n">
        <f aca="false">SUM(J24:J124)</f>
        <v>0</v>
      </c>
      <c r="K125" s="33" t="n">
        <f aca="false">SUM(K24:K124)</f>
        <v>628294</v>
      </c>
      <c r="L125" s="33" t="n">
        <f aca="false">SUM(L24:L124)</f>
        <v>287441</v>
      </c>
      <c r="M125" s="33" t="n">
        <f aca="false">SUM(M24:M124)</f>
        <v>0</v>
      </c>
      <c r="N125" s="33" t="n">
        <f aca="false">SUM(N24:N124)</f>
        <v>0</v>
      </c>
      <c r="O125" s="33" t="n">
        <f aca="false">SUM(O24:O124)</f>
        <v>0</v>
      </c>
      <c r="P125" s="33" t="n">
        <f aca="false">SUM(P24:P124)</f>
        <v>16043</v>
      </c>
      <c r="Q125" s="33" t="n">
        <f aca="false">SUM(Q24:Q124)</f>
        <v>11418</v>
      </c>
      <c r="R125" s="33" t="n">
        <f aca="false">SUM(R24:R124)</f>
        <v>0</v>
      </c>
      <c r="S125" s="33" t="n">
        <f aca="false">SUM(S24:S124)</f>
        <v>170233</v>
      </c>
      <c r="T125" s="33" t="n">
        <f aca="false">SUM(T24:T124)</f>
        <v>0</v>
      </c>
      <c r="U125" s="35" t="n">
        <f aca="false">SUM(U24:U124)</f>
        <v>540701</v>
      </c>
      <c r="V125" s="33" t="n">
        <f aca="false">SUM(V24:V124)</f>
        <v>0</v>
      </c>
      <c r="W125" s="33" t="n">
        <f aca="false">SUM(W24:W124)</f>
        <v>0</v>
      </c>
      <c r="X125" s="35" t="n">
        <f aca="false">SUM(X24:X124)</f>
        <v>0</v>
      </c>
      <c r="Y125" s="33" t="n">
        <f aca="false">SUM(Y24:Y124)</f>
        <v>0</v>
      </c>
      <c r="Z125" s="7"/>
      <c r="AA125" s="98" t="n">
        <f aca="false">SUM(AA24:AA124)</f>
        <v>3187796</v>
      </c>
      <c r="AB125" s="7"/>
      <c r="AC125" s="33" t="n">
        <f aca="false">SUM(AC24:AC124)</f>
        <v>288073</v>
      </c>
      <c r="AD125" s="33" t="n">
        <f aca="false">SUM(AD24:AD124)</f>
        <v>1245593</v>
      </c>
      <c r="AE125" s="34" t="n">
        <f aca="false">SUM(AE24:AE124)</f>
        <v>0</v>
      </c>
      <c r="AF125" s="33" t="n">
        <f aca="false">SUM(AF24:AF124)</f>
        <v>1113429</v>
      </c>
      <c r="AG125" s="35" t="n">
        <f aca="false">SUM(AG24:AG124)</f>
        <v>540701</v>
      </c>
      <c r="AH125" s="34" t="n">
        <f aca="false">SUM(AH24:AH124)</f>
        <v>0</v>
      </c>
      <c r="AI125" s="35" t="n">
        <f aca="false">SUM(AI24:AI124)</f>
        <v>0</v>
      </c>
      <c r="AJ125" s="7"/>
      <c r="AK125" s="33" t="n">
        <f aca="false">SUM(AK24:AK124)</f>
        <v>1533666</v>
      </c>
      <c r="AL125" s="33" t="n">
        <f aca="false">SUM(AL24:AL124)</f>
        <v>1654130</v>
      </c>
      <c r="AM125" s="33" t="n">
        <f aca="false">SUM(AM24:AM124)</f>
        <v>0</v>
      </c>
      <c r="AN125" s="35" t="n">
        <f aca="false">SUM(AN24:AN124)</f>
        <v>0</v>
      </c>
      <c r="AO125" s="28"/>
      <c r="AP125" s="69"/>
      <c r="AS125" s="70"/>
      <c r="AT125" s="7"/>
    </row>
    <row r="126" customFormat="false" ht="12.75" hidden="false" customHeight="false" outlineLevel="0" collapsed="false">
      <c r="A126" s="31"/>
      <c r="C126" s="7"/>
      <c r="D126" s="28"/>
      <c r="E126" s="29"/>
      <c r="F126" s="7"/>
      <c r="G126" s="93"/>
      <c r="H126" s="28"/>
      <c r="I126" s="28"/>
      <c r="J126" s="94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94"/>
      <c r="V126" s="28"/>
      <c r="W126" s="28"/>
      <c r="X126" s="28"/>
      <c r="Y126" s="95"/>
      <c r="Z126" s="7"/>
      <c r="AA126" s="95"/>
      <c r="AB126" s="7"/>
      <c r="AC126" s="29"/>
      <c r="AD126" s="29"/>
      <c r="AE126" s="96"/>
      <c r="AF126" s="29"/>
      <c r="AG126" s="97"/>
      <c r="AH126" s="96"/>
      <c r="AI126" s="97"/>
      <c r="AJ126" s="7"/>
      <c r="AK126" s="28"/>
      <c r="AL126" s="28"/>
      <c r="AM126" s="28"/>
      <c r="AN126" s="94"/>
      <c r="AO126" s="28"/>
      <c r="AP126" s="69"/>
      <c r="AS126" s="70"/>
      <c r="AT126" s="7"/>
    </row>
    <row r="127" customFormat="false" ht="12.75" hidden="false" customHeight="false" outlineLevel="0" collapsed="false">
      <c r="A127" s="30" t="s">
        <v>178</v>
      </c>
      <c r="B127" s="30"/>
      <c r="C127" s="7"/>
      <c r="D127" s="28"/>
      <c r="E127" s="29"/>
      <c r="F127" s="7"/>
      <c r="G127" s="93"/>
      <c r="H127" s="28"/>
      <c r="I127" s="28"/>
      <c r="J127" s="94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94"/>
      <c r="V127" s="28"/>
      <c r="W127" s="28"/>
      <c r="X127" s="28"/>
      <c r="Y127" s="95"/>
      <c r="Z127" s="7"/>
      <c r="AA127" s="95"/>
      <c r="AB127" s="7"/>
      <c r="AC127" s="29"/>
      <c r="AD127" s="29"/>
      <c r="AE127" s="96"/>
      <c r="AF127" s="29"/>
      <c r="AG127" s="97"/>
      <c r="AH127" s="96"/>
      <c r="AI127" s="97"/>
      <c r="AJ127" s="7"/>
      <c r="AK127" s="28"/>
      <c r="AL127" s="28"/>
      <c r="AM127" s="28"/>
      <c r="AN127" s="94"/>
      <c r="AO127" s="28"/>
      <c r="AP127" s="69"/>
      <c r="AS127" s="70"/>
      <c r="AT127" s="7"/>
    </row>
    <row r="128" customFormat="false" ht="12.75" hidden="false" customHeight="false" outlineLevel="0" collapsed="false">
      <c r="A128" s="31" t="s">
        <v>179</v>
      </c>
      <c r="B128" s="2" t="s">
        <v>180</v>
      </c>
      <c r="C128" s="7"/>
      <c r="D128" s="28" t="n">
        <v>61380</v>
      </c>
      <c r="E128" s="29" t="n">
        <v>0</v>
      </c>
      <c r="F128" s="7"/>
      <c r="G128" s="93" t="n">
        <v>0</v>
      </c>
      <c r="H128" s="28" t="n">
        <v>0</v>
      </c>
      <c r="I128" s="28" t="n">
        <v>61380</v>
      </c>
      <c r="J128" s="94" t="n">
        <v>0</v>
      </c>
      <c r="K128" s="28" t="n">
        <v>0</v>
      </c>
      <c r="L128" s="28" t="n">
        <v>0</v>
      </c>
      <c r="M128" s="28" t="n">
        <v>0</v>
      </c>
      <c r="N128" s="28" t="n">
        <v>0</v>
      </c>
      <c r="O128" s="28" t="n">
        <v>0</v>
      </c>
      <c r="P128" s="28" t="n">
        <v>0</v>
      </c>
      <c r="Q128" s="28" t="n">
        <v>0</v>
      </c>
      <c r="R128" s="28" t="n">
        <v>0</v>
      </c>
      <c r="S128" s="28" t="n">
        <v>0</v>
      </c>
      <c r="T128" s="28" t="n">
        <v>0</v>
      </c>
      <c r="U128" s="94" t="n">
        <v>0</v>
      </c>
      <c r="V128" s="28" t="n">
        <v>0</v>
      </c>
      <c r="W128" s="28" t="n">
        <v>0</v>
      </c>
      <c r="X128" s="28" t="n">
        <v>0</v>
      </c>
      <c r="Y128" s="95" t="n">
        <v>0</v>
      </c>
      <c r="Z128" s="7"/>
      <c r="AA128" s="95" t="n">
        <v>61380</v>
      </c>
      <c r="AB128" s="7"/>
      <c r="AC128" s="29" t="n">
        <v>61380</v>
      </c>
      <c r="AD128" s="29" t="n">
        <v>0</v>
      </c>
      <c r="AE128" s="96" t="n">
        <v>0</v>
      </c>
      <c r="AF128" s="29" t="n">
        <v>0</v>
      </c>
      <c r="AG128" s="97" t="n">
        <v>0</v>
      </c>
      <c r="AH128" s="96" t="n">
        <v>0</v>
      </c>
      <c r="AI128" s="97" t="n">
        <v>0</v>
      </c>
      <c r="AJ128" s="7"/>
      <c r="AK128" s="28" t="n">
        <v>61380</v>
      </c>
      <c r="AL128" s="28" t="n">
        <v>0</v>
      </c>
      <c r="AM128" s="28" t="n">
        <v>0</v>
      </c>
      <c r="AN128" s="94" t="n">
        <v>0</v>
      </c>
      <c r="AO128" s="28"/>
      <c r="AP128" s="69" t="n">
        <v>1</v>
      </c>
      <c r="AQ128" s="40" t="n">
        <v>0</v>
      </c>
      <c r="AR128" s="40" t="n">
        <v>0</v>
      </c>
      <c r="AS128" s="70" t="n">
        <v>0</v>
      </c>
      <c r="AT128" s="7"/>
    </row>
    <row r="129" customFormat="false" ht="12.75" hidden="false" customHeight="false" outlineLevel="0" collapsed="false">
      <c r="A129" s="31" t="s">
        <v>181</v>
      </c>
      <c r="B129" s="2" t="s">
        <v>182</v>
      </c>
      <c r="C129" s="7"/>
      <c r="D129" s="28" t="n">
        <v>25575</v>
      </c>
      <c r="E129" s="29" t="n">
        <v>94</v>
      </c>
      <c r="F129" s="7"/>
      <c r="G129" s="93" t="n">
        <v>0</v>
      </c>
      <c r="H129" s="28" t="n">
        <v>0</v>
      </c>
      <c r="I129" s="28" t="n">
        <v>14736</v>
      </c>
      <c r="J129" s="94" t="n">
        <v>0</v>
      </c>
      <c r="K129" s="28" t="n">
        <v>0</v>
      </c>
      <c r="L129" s="28" t="n">
        <v>0</v>
      </c>
      <c r="M129" s="28" t="n">
        <v>0</v>
      </c>
      <c r="N129" s="28" t="n">
        <v>0</v>
      </c>
      <c r="O129" s="28" t="n">
        <v>0</v>
      </c>
      <c r="P129" s="28" t="n">
        <v>0</v>
      </c>
      <c r="Q129" s="28" t="n">
        <v>0</v>
      </c>
      <c r="R129" s="28" t="n">
        <v>0</v>
      </c>
      <c r="S129" s="28" t="n">
        <v>0</v>
      </c>
      <c r="T129" s="28" t="n">
        <v>0</v>
      </c>
      <c r="U129" s="94" t="n">
        <v>10745</v>
      </c>
      <c r="V129" s="28" t="n">
        <v>0</v>
      </c>
      <c r="W129" s="28" t="n">
        <v>0</v>
      </c>
      <c r="X129" s="28" t="n">
        <v>0</v>
      </c>
      <c r="Y129" s="95" t="n">
        <v>0</v>
      </c>
      <c r="Z129" s="7"/>
      <c r="AA129" s="95" t="n">
        <v>25481</v>
      </c>
      <c r="AB129" s="7"/>
      <c r="AC129" s="29" t="n">
        <v>14736</v>
      </c>
      <c r="AD129" s="29" t="n">
        <v>0</v>
      </c>
      <c r="AE129" s="96" t="n">
        <v>0</v>
      </c>
      <c r="AF129" s="29" t="n">
        <v>0</v>
      </c>
      <c r="AG129" s="97" t="n">
        <v>10745</v>
      </c>
      <c r="AH129" s="96" t="n">
        <v>0</v>
      </c>
      <c r="AI129" s="97" t="n">
        <v>0</v>
      </c>
      <c r="AJ129" s="7"/>
      <c r="AK129" s="28" t="n">
        <v>14736</v>
      </c>
      <c r="AL129" s="28" t="n">
        <v>10745</v>
      </c>
      <c r="AM129" s="28" t="n">
        <v>0</v>
      </c>
      <c r="AN129" s="94" t="n">
        <v>0</v>
      </c>
      <c r="AO129" s="28"/>
      <c r="AP129" s="69" t="n">
        <v>0.576187683284458</v>
      </c>
      <c r="AQ129" s="40" t="n">
        <v>0.420136852394917</v>
      </c>
      <c r="AR129" s="40" t="n">
        <v>0</v>
      </c>
      <c r="AS129" s="70" t="n">
        <v>0</v>
      </c>
      <c r="AT129" s="7"/>
    </row>
    <row r="130" customFormat="false" ht="12.75" hidden="false" customHeight="false" outlineLevel="0" collapsed="false">
      <c r="A130" s="31" t="s">
        <v>183</v>
      </c>
      <c r="B130" s="2" t="s">
        <v>184</v>
      </c>
      <c r="C130" s="7"/>
      <c r="D130" s="28" t="n">
        <v>306900</v>
      </c>
      <c r="E130" s="29" t="n">
        <v>0</v>
      </c>
      <c r="F130" s="7"/>
      <c r="G130" s="93" t="n">
        <v>133505</v>
      </c>
      <c r="H130" s="28" t="n">
        <v>0</v>
      </c>
      <c r="I130" s="28" t="n">
        <v>173395</v>
      </c>
      <c r="J130" s="94" t="n">
        <v>0</v>
      </c>
      <c r="K130" s="28" t="n">
        <v>0</v>
      </c>
      <c r="L130" s="28" t="n">
        <v>0</v>
      </c>
      <c r="M130" s="28" t="n">
        <v>0</v>
      </c>
      <c r="N130" s="28" t="n">
        <v>0</v>
      </c>
      <c r="O130" s="28" t="n">
        <v>0</v>
      </c>
      <c r="P130" s="28" t="n">
        <v>0</v>
      </c>
      <c r="Q130" s="28" t="n">
        <v>0</v>
      </c>
      <c r="R130" s="28" t="n">
        <v>0</v>
      </c>
      <c r="S130" s="28" t="n">
        <v>0</v>
      </c>
      <c r="T130" s="28" t="n">
        <v>0</v>
      </c>
      <c r="U130" s="94" t="n">
        <v>0</v>
      </c>
      <c r="V130" s="28" t="n">
        <v>0</v>
      </c>
      <c r="W130" s="28" t="n">
        <v>0</v>
      </c>
      <c r="X130" s="28" t="n">
        <v>0</v>
      </c>
      <c r="Y130" s="95" t="n">
        <v>0</v>
      </c>
      <c r="Z130" s="7"/>
      <c r="AA130" s="95" t="n">
        <v>306900</v>
      </c>
      <c r="AB130" s="7"/>
      <c r="AC130" s="29" t="n">
        <v>173395</v>
      </c>
      <c r="AD130" s="29" t="n">
        <v>133505</v>
      </c>
      <c r="AE130" s="96" t="n">
        <v>0</v>
      </c>
      <c r="AF130" s="29" t="n">
        <v>0</v>
      </c>
      <c r="AG130" s="97" t="n">
        <v>0</v>
      </c>
      <c r="AH130" s="96" t="n">
        <v>0</v>
      </c>
      <c r="AI130" s="97" t="n">
        <v>0</v>
      </c>
      <c r="AJ130" s="7"/>
      <c r="AK130" s="28" t="n">
        <v>306900</v>
      </c>
      <c r="AL130" s="28" t="n">
        <v>0</v>
      </c>
      <c r="AM130" s="28" t="n">
        <v>0</v>
      </c>
      <c r="AN130" s="94" t="n">
        <v>0</v>
      </c>
      <c r="AO130" s="28"/>
      <c r="AP130" s="69" t="n">
        <v>1</v>
      </c>
      <c r="AQ130" s="40" t="n">
        <v>0</v>
      </c>
      <c r="AR130" s="40" t="n">
        <v>0</v>
      </c>
      <c r="AS130" s="70" t="n">
        <v>0</v>
      </c>
      <c r="AT130" s="7"/>
    </row>
    <row r="131" customFormat="false" ht="12.75" hidden="false" customHeight="false" outlineLevel="0" collapsed="false">
      <c r="A131" s="31" t="s">
        <v>185</v>
      </c>
      <c r="B131" s="2" t="s">
        <v>186</v>
      </c>
      <c r="C131" s="7"/>
      <c r="D131" s="28" t="n">
        <v>646</v>
      </c>
      <c r="E131" s="29" t="n">
        <v>0</v>
      </c>
      <c r="F131" s="7"/>
      <c r="G131" s="93" t="n">
        <v>0</v>
      </c>
      <c r="H131" s="28" t="n">
        <v>0</v>
      </c>
      <c r="I131" s="28" t="n">
        <v>0</v>
      </c>
      <c r="J131" s="94" t="n">
        <v>0</v>
      </c>
      <c r="K131" s="28" t="n">
        <v>0</v>
      </c>
      <c r="L131" s="28" t="n">
        <v>0</v>
      </c>
      <c r="M131" s="28" t="n">
        <v>0</v>
      </c>
      <c r="N131" s="28" t="n">
        <v>0</v>
      </c>
      <c r="O131" s="28" t="n">
        <v>0</v>
      </c>
      <c r="P131" s="28" t="n">
        <v>0</v>
      </c>
      <c r="Q131" s="28" t="n">
        <v>0</v>
      </c>
      <c r="R131" s="28" t="n">
        <v>0</v>
      </c>
      <c r="S131" s="28" t="n">
        <v>0</v>
      </c>
      <c r="T131" s="28" t="n">
        <v>0</v>
      </c>
      <c r="U131" s="94" t="n">
        <v>646</v>
      </c>
      <c r="V131" s="28" t="n">
        <v>0</v>
      </c>
      <c r="W131" s="28" t="n">
        <v>0</v>
      </c>
      <c r="X131" s="28" t="n">
        <v>0</v>
      </c>
      <c r="Y131" s="95" t="n">
        <v>0</v>
      </c>
      <c r="Z131" s="7"/>
      <c r="AA131" s="95" t="n">
        <v>646</v>
      </c>
      <c r="AB131" s="7"/>
      <c r="AC131" s="29" t="n">
        <v>0</v>
      </c>
      <c r="AD131" s="29" t="n">
        <v>0</v>
      </c>
      <c r="AE131" s="96" t="n">
        <v>0</v>
      </c>
      <c r="AF131" s="29" t="n">
        <v>0</v>
      </c>
      <c r="AG131" s="97" t="n">
        <v>646</v>
      </c>
      <c r="AH131" s="96" t="n">
        <v>0</v>
      </c>
      <c r="AI131" s="97" t="n">
        <v>0</v>
      </c>
      <c r="AJ131" s="7"/>
      <c r="AK131" s="28" t="n">
        <v>0</v>
      </c>
      <c r="AL131" s="28" t="n">
        <v>646</v>
      </c>
      <c r="AM131" s="28" t="n">
        <v>0</v>
      </c>
      <c r="AN131" s="94" t="n">
        <v>0</v>
      </c>
      <c r="AO131" s="28"/>
      <c r="AP131" s="69" t="n">
        <v>0</v>
      </c>
      <c r="AQ131" s="40" t="n">
        <v>1</v>
      </c>
      <c r="AR131" s="40" t="n">
        <v>0</v>
      </c>
      <c r="AS131" s="70" t="n">
        <v>0</v>
      </c>
      <c r="AT131" s="7"/>
    </row>
    <row r="132" customFormat="false" ht="12.75" hidden="false" customHeight="false" outlineLevel="0" collapsed="false">
      <c r="A132" s="31" t="s">
        <v>187</v>
      </c>
      <c r="B132" s="2" t="s">
        <v>188</v>
      </c>
      <c r="C132" s="7"/>
      <c r="D132" s="28" t="n">
        <v>46035</v>
      </c>
      <c r="E132" s="29" t="n">
        <v>513</v>
      </c>
      <c r="F132" s="7"/>
      <c r="G132" s="93" t="n">
        <v>26535</v>
      </c>
      <c r="H132" s="28" t="n">
        <v>0</v>
      </c>
      <c r="I132" s="28" t="n">
        <v>0</v>
      </c>
      <c r="J132" s="94" t="n">
        <v>0</v>
      </c>
      <c r="K132" s="28" t="n">
        <v>0</v>
      </c>
      <c r="L132" s="28" t="n">
        <v>5460</v>
      </c>
      <c r="M132" s="28" t="n">
        <v>0</v>
      </c>
      <c r="N132" s="28" t="n">
        <v>0</v>
      </c>
      <c r="O132" s="28" t="n">
        <v>0</v>
      </c>
      <c r="P132" s="28" t="n">
        <v>0</v>
      </c>
      <c r="Q132" s="28" t="n">
        <v>0</v>
      </c>
      <c r="R132" s="28" t="n">
        <v>0</v>
      </c>
      <c r="S132" s="28" t="n">
        <v>0</v>
      </c>
      <c r="T132" s="28" t="n">
        <v>0</v>
      </c>
      <c r="U132" s="94" t="n">
        <v>13527</v>
      </c>
      <c r="V132" s="28" t="n">
        <v>0</v>
      </c>
      <c r="W132" s="28" t="n">
        <v>0</v>
      </c>
      <c r="X132" s="28" t="n">
        <v>0</v>
      </c>
      <c r="Y132" s="95" t="n">
        <v>0</v>
      </c>
      <c r="Z132" s="7"/>
      <c r="AA132" s="95" t="n">
        <v>45522</v>
      </c>
      <c r="AB132" s="7"/>
      <c r="AC132" s="29" t="n">
        <v>0</v>
      </c>
      <c r="AD132" s="29" t="n">
        <v>26535</v>
      </c>
      <c r="AE132" s="96" t="n">
        <v>0</v>
      </c>
      <c r="AF132" s="29" t="n">
        <v>5460</v>
      </c>
      <c r="AG132" s="97" t="n">
        <v>13527</v>
      </c>
      <c r="AH132" s="96" t="n">
        <v>0</v>
      </c>
      <c r="AI132" s="97" t="n">
        <v>0</v>
      </c>
      <c r="AJ132" s="7"/>
      <c r="AK132" s="28" t="n">
        <v>26535</v>
      </c>
      <c r="AL132" s="28" t="n">
        <v>18987</v>
      </c>
      <c r="AM132" s="28" t="n">
        <v>0</v>
      </c>
      <c r="AN132" s="94" t="n">
        <v>0</v>
      </c>
      <c r="AO132" s="28"/>
      <c r="AP132" s="69" t="n">
        <v>0.576409253828609</v>
      </c>
      <c r="AQ132" s="40" t="n">
        <v>0.412447051156729</v>
      </c>
      <c r="AR132" s="40" t="n">
        <v>0</v>
      </c>
      <c r="AS132" s="70" t="n">
        <v>0</v>
      </c>
      <c r="AT132" s="7"/>
    </row>
    <row r="133" customFormat="false" ht="12.75" hidden="false" customHeight="false" outlineLevel="0" collapsed="false">
      <c r="A133" s="31" t="s">
        <v>189</v>
      </c>
      <c r="B133" s="2" t="s">
        <v>190</v>
      </c>
      <c r="C133" s="7"/>
      <c r="D133" s="28" t="n">
        <v>7000</v>
      </c>
      <c r="E133" s="29" t="n">
        <v>169</v>
      </c>
      <c r="F133" s="7"/>
      <c r="G133" s="93" t="n">
        <v>4032</v>
      </c>
      <c r="H133" s="28" t="n">
        <v>0</v>
      </c>
      <c r="I133" s="28" t="n">
        <v>0</v>
      </c>
      <c r="J133" s="94" t="n">
        <v>0</v>
      </c>
      <c r="K133" s="28" t="n">
        <v>779</v>
      </c>
      <c r="L133" s="28" t="n">
        <v>0</v>
      </c>
      <c r="M133" s="28" t="n">
        <v>0</v>
      </c>
      <c r="N133" s="28" t="n">
        <v>0</v>
      </c>
      <c r="O133" s="28" t="n">
        <v>0</v>
      </c>
      <c r="P133" s="28" t="n">
        <v>0</v>
      </c>
      <c r="Q133" s="28" t="n">
        <v>0</v>
      </c>
      <c r="R133" s="28" t="n">
        <v>0</v>
      </c>
      <c r="S133" s="28" t="n">
        <v>0</v>
      </c>
      <c r="T133" s="28" t="n">
        <v>0</v>
      </c>
      <c r="U133" s="94" t="n">
        <v>2020</v>
      </c>
      <c r="V133" s="28" t="n">
        <v>0</v>
      </c>
      <c r="W133" s="28" t="n">
        <v>0</v>
      </c>
      <c r="X133" s="28" t="n">
        <v>0</v>
      </c>
      <c r="Y133" s="95" t="n">
        <v>0</v>
      </c>
      <c r="Z133" s="7"/>
      <c r="AA133" s="95" t="n">
        <v>6831</v>
      </c>
      <c r="AB133" s="7"/>
      <c r="AC133" s="29" t="n">
        <v>0</v>
      </c>
      <c r="AD133" s="29" t="n">
        <v>4032</v>
      </c>
      <c r="AE133" s="96" t="n">
        <v>0</v>
      </c>
      <c r="AF133" s="29" t="n">
        <v>779</v>
      </c>
      <c r="AG133" s="97" t="n">
        <v>2020</v>
      </c>
      <c r="AH133" s="96" t="n">
        <v>0</v>
      </c>
      <c r="AI133" s="97" t="n">
        <v>0</v>
      </c>
      <c r="AJ133" s="7"/>
      <c r="AK133" s="28" t="n">
        <v>4032</v>
      </c>
      <c r="AL133" s="28" t="n">
        <v>2799</v>
      </c>
      <c r="AM133" s="28" t="n">
        <v>0</v>
      </c>
      <c r="AN133" s="94" t="n">
        <v>0</v>
      </c>
      <c r="AO133" s="28"/>
      <c r="AP133" s="69" t="n">
        <v>0.576</v>
      </c>
      <c r="AQ133" s="40" t="n">
        <v>0.399857142857143</v>
      </c>
      <c r="AR133" s="40" t="n">
        <v>0</v>
      </c>
      <c r="AS133" s="70" t="n">
        <v>0</v>
      </c>
      <c r="AT133" s="7"/>
    </row>
    <row r="134" customFormat="false" ht="12.75" hidden="false" customHeight="false" outlineLevel="0" collapsed="false">
      <c r="A134" s="31" t="s">
        <v>191</v>
      </c>
      <c r="B134" s="2" t="s">
        <v>192</v>
      </c>
      <c r="C134" s="7"/>
      <c r="D134" s="28" t="n">
        <v>16495</v>
      </c>
      <c r="E134" s="29" t="n">
        <v>184</v>
      </c>
      <c r="F134" s="7"/>
      <c r="G134" s="93" t="n">
        <v>9508</v>
      </c>
      <c r="H134" s="28" t="n">
        <v>0</v>
      </c>
      <c r="I134" s="28" t="n">
        <v>0</v>
      </c>
      <c r="J134" s="94" t="n">
        <v>0</v>
      </c>
      <c r="K134" s="28" t="n">
        <v>0</v>
      </c>
      <c r="L134" s="28" t="n">
        <v>1956</v>
      </c>
      <c r="M134" s="28" t="n">
        <v>0</v>
      </c>
      <c r="N134" s="28" t="n">
        <v>0</v>
      </c>
      <c r="O134" s="28" t="n">
        <v>0</v>
      </c>
      <c r="P134" s="28" t="n">
        <v>0</v>
      </c>
      <c r="Q134" s="28" t="n">
        <v>0</v>
      </c>
      <c r="R134" s="28" t="n">
        <v>0</v>
      </c>
      <c r="S134" s="28" t="n">
        <v>0</v>
      </c>
      <c r="T134" s="28" t="n">
        <v>0</v>
      </c>
      <c r="U134" s="94" t="n">
        <v>4847</v>
      </c>
      <c r="V134" s="28" t="n">
        <v>0</v>
      </c>
      <c r="W134" s="28" t="n">
        <v>0</v>
      </c>
      <c r="X134" s="28" t="n">
        <v>0</v>
      </c>
      <c r="Y134" s="95" t="n">
        <v>0</v>
      </c>
      <c r="Z134" s="7"/>
      <c r="AA134" s="95" t="n">
        <v>16311</v>
      </c>
      <c r="AB134" s="7"/>
      <c r="AC134" s="29" t="n">
        <v>0</v>
      </c>
      <c r="AD134" s="29" t="n">
        <v>9508</v>
      </c>
      <c r="AE134" s="96" t="n">
        <v>0</v>
      </c>
      <c r="AF134" s="29" t="n">
        <v>1956</v>
      </c>
      <c r="AG134" s="97" t="n">
        <v>4847</v>
      </c>
      <c r="AH134" s="96" t="n">
        <v>0</v>
      </c>
      <c r="AI134" s="97" t="n">
        <v>0</v>
      </c>
      <c r="AJ134" s="7"/>
      <c r="AK134" s="28" t="n">
        <v>9508</v>
      </c>
      <c r="AL134" s="28" t="n">
        <v>6803</v>
      </c>
      <c r="AM134" s="28" t="n">
        <v>0</v>
      </c>
      <c r="AN134" s="94" t="n">
        <v>0</v>
      </c>
      <c r="AO134" s="28"/>
      <c r="AP134" s="69" t="n">
        <v>0.576417096089724</v>
      </c>
      <c r="AQ134" s="40" t="n">
        <v>0.41242800848742</v>
      </c>
      <c r="AR134" s="40" t="n">
        <v>0</v>
      </c>
      <c r="AS134" s="70" t="n">
        <v>0</v>
      </c>
      <c r="AT134" s="7"/>
    </row>
    <row r="135" customFormat="false" ht="12.75" hidden="false" customHeight="false" outlineLevel="0" collapsed="false">
      <c r="A135" s="31" t="s">
        <v>193</v>
      </c>
      <c r="B135" s="2" t="s">
        <v>194</v>
      </c>
      <c r="C135" s="7"/>
      <c r="D135" s="28" t="n">
        <v>4604</v>
      </c>
      <c r="E135" s="29" t="n">
        <v>0</v>
      </c>
      <c r="F135" s="7"/>
      <c r="G135" s="93" t="n">
        <v>4604</v>
      </c>
      <c r="H135" s="28" t="n">
        <v>0</v>
      </c>
      <c r="I135" s="28" t="n">
        <v>0</v>
      </c>
      <c r="J135" s="94" t="n">
        <v>0</v>
      </c>
      <c r="K135" s="28" t="n">
        <v>0</v>
      </c>
      <c r="L135" s="28" t="n">
        <v>0</v>
      </c>
      <c r="M135" s="28" t="n">
        <v>0</v>
      </c>
      <c r="N135" s="28" t="n">
        <v>0</v>
      </c>
      <c r="O135" s="28" t="n">
        <v>0</v>
      </c>
      <c r="P135" s="28" t="n">
        <v>0</v>
      </c>
      <c r="Q135" s="28" t="n">
        <v>0</v>
      </c>
      <c r="R135" s="28" t="n">
        <v>0</v>
      </c>
      <c r="S135" s="28" t="n">
        <v>0</v>
      </c>
      <c r="T135" s="28" t="n">
        <v>0</v>
      </c>
      <c r="U135" s="94" t="n">
        <v>0</v>
      </c>
      <c r="V135" s="28" t="n">
        <v>0</v>
      </c>
      <c r="W135" s="28" t="n">
        <v>0</v>
      </c>
      <c r="X135" s="28" t="n">
        <v>0</v>
      </c>
      <c r="Y135" s="95" t="n">
        <v>0</v>
      </c>
      <c r="Z135" s="7"/>
      <c r="AA135" s="95" t="n">
        <v>4604</v>
      </c>
      <c r="AB135" s="7"/>
      <c r="AC135" s="29" t="n">
        <v>0</v>
      </c>
      <c r="AD135" s="29" t="n">
        <v>4604</v>
      </c>
      <c r="AE135" s="96" t="n">
        <v>0</v>
      </c>
      <c r="AF135" s="29" t="n">
        <v>0</v>
      </c>
      <c r="AG135" s="97" t="n">
        <v>0</v>
      </c>
      <c r="AH135" s="96" t="n">
        <v>0</v>
      </c>
      <c r="AI135" s="97" t="n">
        <v>0</v>
      </c>
      <c r="AJ135" s="7"/>
      <c r="AK135" s="28" t="n">
        <v>4604</v>
      </c>
      <c r="AL135" s="28" t="n">
        <v>0</v>
      </c>
      <c r="AM135" s="28" t="n">
        <v>0</v>
      </c>
      <c r="AN135" s="94" t="n">
        <v>0</v>
      </c>
      <c r="AO135" s="28"/>
      <c r="AP135" s="69" t="n">
        <v>1</v>
      </c>
      <c r="AQ135" s="40" t="n">
        <v>0</v>
      </c>
      <c r="AR135" s="40" t="n">
        <v>0</v>
      </c>
      <c r="AS135" s="70" t="n">
        <v>0</v>
      </c>
      <c r="AT135" s="7"/>
    </row>
    <row r="136" customFormat="false" ht="12.75" hidden="false" customHeight="false" outlineLevel="0" collapsed="false">
      <c r="A136" s="31" t="s">
        <v>195</v>
      </c>
      <c r="B136" s="2" t="s">
        <v>100</v>
      </c>
      <c r="C136" s="7"/>
      <c r="D136" s="28" t="n">
        <v>9750</v>
      </c>
      <c r="E136" s="29" t="n">
        <v>0</v>
      </c>
      <c r="F136" s="7"/>
      <c r="G136" s="93" t="n">
        <v>0</v>
      </c>
      <c r="H136" s="28" t="n">
        <v>0</v>
      </c>
      <c r="I136" s="28" t="n">
        <v>0</v>
      </c>
      <c r="J136" s="94" t="n">
        <v>0</v>
      </c>
      <c r="K136" s="28" t="n">
        <v>0</v>
      </c>
      <c r="L136" s="28" t="n">
        <v>0</v>
      </c>
      <c r="M136" s="28" t="n">
        <v>0</v>
      </c>
      <c r="N136" s="28" t="n">
        <v>0</v>
      </c>
      <c r="O136" s="28" t="n">
        <v>0</v>
      </c>
      <c r="P136" s="28" t="n">
        <v>0</v>
      </c>
      <c r="Q136" s="28" t="n">
        <v>0</v>
      </c>
      <c r="R136" s="28" t="n">
        <v>0</v>
      </c>
      <c r="S136" s="28" t="n">
        <v>0</v>
      </c>
      <c r="T136" s="28" t="n">
        <v>0</v>
      </c>
      <c r="U136" s="94" t="n">
        <v>9750</v>
      </c>
      <c r="V136" s="28" t="n">
        <v>0</v>
      </c>
      <c r="W136" s="28" t="n">
        <v>0</v>
      </c>
      <c r="X136" s="28" t="n">
        <v>0</v>
      </c>
      <c r="Y136" s="95" t="n">
        <v>0</v>
      </c>
      <c r="Z136" s="7"/>
      <c r="AA136" s="95" t="n">
        <v>9750</v>
      </c>
      <c r="AB136" s="7"/>
      <c r="AC136" s="29" t="n">
        <v>0</v>
      </c>
      <c r="AD136" s="29" t="n">
        <v>0</v>
      </c>
      <c r="AE136" s="96" t="n">
        <v>0</v>
      </c>
      <c r="AF136" s="29" t="n">
        <v>0</v>
      </c>
      <c r="AG136" s="97" t="n">
        <v>9750</v>
      </c>
      <c r="AH136" s="96" t="n">
        <v>0</v>
      </c>
      <c r="AI136" s="97" t="n">
        <v>0</v>
      </c>
      <c r="AJ136" s="7"/>
      <c r="AK136" s="28" t="n">
        <v>0</v>
      </c>
      <c r="AL136" s="28" t="n">
        <v>9750</v>
      </c>
      <c r="AM136" s="28" t="n">
        <v>0</v>
      </c>
      <c r="AN136" s="94" t="n">
        <v>0</v>
      </c>
      <c r="AO136" s="28"/>
      <c r="AP136" s="69" t="n">
        <v>0</v>
      </c>
      <c r="AQ136" s="40" t="n">
        <v>1</v>
      </c>
      <c r="AR136" s="40" t="n">
        <v>0</v>
      </c>
      <c r="AS136" s="70" t="n">
        <v>0</v>
      </c>
      <c r="AT136" s="7"/>
    </row>
    <row r="137" customFormat="false" ht="12.75" hidden="false" customHeight="false" outlineLevel="0" collapsed="false">
      <c r="A137" s="31" t="s">
        <v>196</v>
      </c>
      <c r="B137" s="2" t="s">
        <v>100</v>
      </c>
      <c r="C137" s="7"/>
      <c r="D137" s="28" t="n">
        <v>40920</v>
      </c>
      <c r="E137" s="29" t="n">
        <v>0</v>
      </c>
      <c r="F137" s="7"/>
      <c r="G137" s="93" t="n">
        <v>23587</v>
      </c>
      <c r="H137" s="28" t="n">
        <v>0</v>
      </c>
      <c r="I137" s="28" t="n">
        <v>0</v>
      </c>
      <c r="J137" s="94" t="n">
        <v>0</v>
      </c>
      <c r="K137" s="28" t="n">
        <v>17333</v>
      </c>
      <c r="L137" s="28" t="n">
        <v>0</v>
      </c>
      <c r="M137" s="28" t="n">
        <v>0</v>
      </c>
      <c r="N137" s="28" t="n">
        <v>0</v>
      </c>
      <c r="O137" s="28" t="n">
        <v>0</v>
      </c>
      <c r="P137" s="28" t="n">
        <v>0</v>
      </c>
      <c r="Q137" s="28" t="n">
        <v>0</v>
      </c>
      <c r="R137" s="28" t="n">
        <v>0</v>
      </c>
      <c r="S137" s="28" t="n">
        <v>0</v>
      </c>
      <c r="T137" s="28" t="n">
        <v>0</v>
      </c>
      <c r="U137" s="94" t="n">
        <v>0</v>
      </c>
      <c r="V137" s="28" t="n">
        <v>0</v>
      </c>
      <c r="W137" s="28" t="n">
        <v>0</v>
      </c>
      <c r="X137" s="28" t="n">
        <v>0</v>
      </c>
      <c r="Y137" s="95" t="n">
        <v>0</v>
      </c>
      <c r="Z137" s="7"/>
      <c r="AA137" s="95" t="n">
        <v>40920</v>
      </c>
      <c r="AB137" s="7"/>
      <c r="AC137" s="29" t="n">
        <v>0</v>
      </c>
      <c r="AD137" s="29" t="n">
        <v>23587</v>
      </c>
      <c r="AE137" s="96" t="n">
        <v>0</v>
      </c>
      <c r="AF137" s="29" t="n">
        <v>17333</v>
      </c>
      <c r="AG137" s="97" t="n">
        <v>0</v>
      </c>
      <c r="AH137" s="96" t="n">
        <v>0</v>
      </c>
      <c r="AI137" s="97" t="n">
        <v>0</v>
      </c>
      <c r="AJ137" s="7"/>
      <c r="AK137" s="28" t="n">
        <v>23587</v>
      </c>
      <c r="AL137" s="28" t="n">
        <v>17333</v>
      </c>
      <c r="AM137" s="28" t="n">
        <v>0</v>
      </c>
      <c r="AN137" s="94" t="n">
        <v>0</v>
      </c>
      <c r="AO137" s="28"/>
      <c r="AP137" s="69" t="n">
        <v>0.576417399804497</v>
      </c>
      <c r="AQ137" s="40" t="n">
        <v>0.423582600195503</v>
      </c>
      <c r="AR137" s="40" t="n">
        <v>0</v>
      </c>
      <c r="AS137" s="70" t="n">
        <v>0</v>
      </c>
      <c r="AT137" s="7"/>
    </row>
    <row r="138" customFormat="false" ht="12.75" hidden="false" customHeight="false" outlineLevel="0" collapsed="false">
      <c r="A138" s="31" t="s">
        <v>197</v>
      </c>
      <c r="B138" s="2" t="s">
        <v>100</v>
      </c>
      <c r="C138" s="7"/>
      <c r="D138" s="28" t="n">
        <v>20460</v>
      </c>
      <c r="E138" s="29" t="n">
        <v>0</v>
      </c>
      <c r="F138" s="7"/>
      <c r="G138" s="93" t="n">
        <v>11793</v>
      </c>
      <c r="H138" s="28" t="n">
        <v>0</v>
      </c>
      <c r="I138" s="28" t="n">
        <v>0</v>
      </c>
      <c r="J138" s="94" t="n">
        <v>0</v>
      </c>
      <c r="K138" s="28" t="n">
        <v>0</v>
      </c>
      <c r="L138" s="28" t="n">
        <v>8667</v>
      </c>
      <c r="M138" s="28" t="n">
        <v>0</v>
      </c>
      <c r="N138" s="28" t="n">
        <v>0</v>
      </c>
      <c r="O138" s="28" t="n">
        <v>0</v>
      </c>
      <c r="P138" s="28" t="n">
        <v>0</v>
      </c>
      <c r="Q138" s="28" t="n">
        <v>0</v>
      </c>
      <c r="R138" s="28" t="n">
        <v>0</v>
      </c>
      <c r="S138" s="28" t="n">
        <v>0</v>
      </c>
      <c r="T138" s="28" t="n">
        <v>0</v>
      </c>
      <c r="U138" s="94" t="n">
        <v>0</v>
      </c>
      <c r="V138" s="28" t="n">
        <v>0</v>
      </c>
      <c r="W138" s="28" t="n">
        <v>0</v>
      </c>
      <c r="X138" s="28" t="n">
        <v>0</v>
      </c>
      <c r="Y138" s="95" t="n">
        <v>0</v>
      </c>
      <c r="Z138" s="7"/>
      <c r="AA138" s="95" t="n">
        <v>20460</v>
      </c>
      <c r="AB138" s="7"/>
      <c r="AC138" s="29" t="n">
        <v>0</v>
      </c>
      <c r="AD138" s="29" t="n">
        <v>11793</v>
      </c>
      <c r="AE138" s="96" t="n">
        <v>0</v>
      </c>
      <c r="AF138" s="29" t="n">
        <v>8667</v>
      </c>
      <c r="AG138" s="97" t="n">
        <v>0</v>
      </c>
      <c r="AH138" s="96" t="n">
        <v>0</v>
      </c>
      <c r="AI138" s="97" t="n">
        <v>0</v>
      </c>
      <c r="AJ138" s="7"/>
      <c r="AK138" s="28" t="n">
        <v>11793</v>
      </c>
      <c r="AL138" s="28" t="n">
        <v>8667</v>
      </c>
      <c r="AM138" s="28" t="n">
        <v>0</v>
      </c>
      <c r="AN138" s="94" t="n">
        <v>0</v>
      </c>
      <c r="AO138" s="28"/>
      <c r="AP138" s="69" t="n">
        <v>0.576392961876833</v>
      </c>
      <c r="AQ138" s="40" t="n">
        <v>0.423607038123167</v>
      </c>
      <c r="AR138" s="40" t="n">
        <v>0</v>
      </c>
      <c r="AS138" s="70" t="n">
        <v>0</v>
      </c>
      <c r="AT138" s="7"/>
    </row>
    <row r="139" customFormat="false" ht="12.75" hidden="false" customHeight="false" outlineLevel="0" collapsed="false">
      <c r="A139" s="31" t="s">
        <v>198</v>
      </c>
      <c r="B139" s="2" t="s">
        <v>100</v>
      </c>
      <c r="C139" s="7"/>
      <c r="D139" s="28" t="n">
        <v>40000</v>
      </c>
      <c r="E139" s="29" t="n">
        <v>0</v>
      </c>
      <c r="F139" s="7"/>
      <c r="G139" s="93" t="n">
        <v>0</v>
      </c>
      <c r="H139" s="28" t="n">
        <v>0</v>
      </c>
      <c r="I139" s="28" t="n">
        <v>0</v>
      </c>
      <c r="J139" s="94" t="n">
        <v>0</v>
      </c>
      <c r="K139" s="28" t="n">
        <v>0</v>
      </c>
      <c r="L139" s="28" t="n">
        <v>40000</v>
      </c>
      <c r="M139" s="28" t="n">
        <v>0</v>
      </c>
      <c r="N139" s="28" t="n">
        <v>0</v>
      </c>
      <c r="O139" s="28" t="n">
        <v>0</v>
      </c>
      <c r="P139" s="28" t="n">
        <v>0</v>
      </c>
      <c r="Q139" s="28" t="n">
        <v>0</v>
      </c>
      <c r="R139" s="28" t="n">
        <v>0</v>
      </c>
      <c r="S139" s="28" t="n">
        <v>0</v>
      </c>
      <c r="T139" s="28" t="n">
        <v>0</v>
      </c>
      <c r="U139" s="94" t="n">
        <v>0</v>
      </c>
      <c r="V139" s="28" t="n">
        <v>0</v>
      </c>
      <c r="W139" s="28" t="n">
        <v>0</v>
      </c>
      <c r="X139" s="28" t="n">
        <v>0</v>
      </c>
      <c r="Y139" s="95" t="n">
        <v>0</v>
      </c>
      <c r="Z139" s="7"/>
      <c r="AA139" s="95" t="n">
        <v>40000</v>
      </c>
      <c r="AB139" s="7"/>
      <c r="AC139" s="29" t="n">
        <v>0</v>
      </c>
      <c r="AD139" s="29" t="n">
        <v>0</v>
      </c>
      <c r="AE139" s="96" t="n">
        <v>0</v>
      </c>
      <c r="AF139" s="29" t="n">
        <v>40000</v>
      </c>
      <c r="AG139" s="97" t="n">
        <v>0</v>
      </c>
      <c r="AH139" s="96" t="n">
        <v>0</v>
      </c>
      <c r="AI139" s="97" t="n">
        <v>0</v>
      </c>
      <c r="AJ139" s="7"/>
      <c r="AK139" s="28" t="n">
        <v>0</v>
      </c>
      <c r="AL139" s="28" t="n">
        <v>40000</v>
      </c>
      <c r="AM139" s="28" t="n">
        <v>0</v>
      </c>
      <c r="AN139" s="94" t="n">
        <v>0</v>
      </c>
      <c r="AO139" s="28"/>
      <c r="AP139" s="69" t="n">
        <v>0</v>
      </c>
      <c r="AQ139" s="40" t="n">
        <v>1</v>
      </c>
      <c r="AR139" s="40" t="n">
        <v>0</v>
      </c>
      <c r="AS139" s="70" t="n">
        <v>0</v>
      </c>
      <c r="AT139" s="7"/>
    </row>
    <row r="140" customFormat="false" ht="12.75" hidden="false" customHeight="false" outlineLevel="0" collapsed="false">
      <c r="A140" s="31" t="s">
        <v>199</v>
      </c>
      <c r="B140" s="2" t="s">
        <v>100</v>
      </c>
      <c r="C140" s="7"/>
      <c r="D140" s="28" t="n">
        <v>10795</v>
      </c>
      <c r="E140" s="29" t="n">
        <v>0</v>
      </c>
      <c r="F140" s="7"/>
      <c r="G140" s="93" t="n">
        <v>0</v>
      </c>
      <c r="H140" s="28" t="n">
        <v>0</v>
      </c>
      <c r="I140" s="28" t="n">
        <v>0</v>
      </c>
      <c r="J140" s="94" t="n">
        <v>0</v>
      </c>
      <c r="K140" s="28" t="n">
        <v>0</v>
      </c>
      <c r="L140" s="28" t="n">
        <v>0</v>
      </c>
      <c r="M140" s="28" t="n">
        <v>0</v>
      </c>
      <c r="N140" s="28" t="n">
        <v>0</v>
      </c>
      <c r="O140" s="28" t="n">
        <v>0</v>
      </c>
      <c r="P140" s="28" t="n">
        <v>0</v>
      </c>
      <c r="Q140" s="28" t="n">
        <v>0</v>
      </c>
      <c r="R140" s="28" t="n">
        <v>0</v>
      </c>
      <c r="S140" s="28" t="n">
        <v>10795</v>
      </c>
      <c r="T140" s="28" t="n">
        <v>0</v>
      </c>
      <c r="U140" s="94" t="n">
        <v>0</v>
      </c>
      <c r="V140" s="28" t="n">
        <v>0</v>
      </c>
      <c r="W140" s="28" t="n">
        <v>0</v>
      </c>
      <c r="X140" s="28" t="n">
        <v>0</v>
      </c>
      <c r="Y140" s="95" t="n">
        <v>0</v>
      </c>
      <c r="Z140" s="7"/>
      <c r="AA140" s="95" t="n">
        <v>10795</v>
      </c>
      <c r="AB140" s="7"/>
      <c r="AC140" s="29" t="n">
        <v>0</v>
      </c>
      <c r="AD140" s="29" t="n">
        <v>0</v>
      </c>
      <c r="AE140" s="96" t="n">
        <v>0</v>
      </c>
      <c r="AF140" s="29" t="n">
        <v>10795</v>
      </c>
      <c r="AG140" s="97" t="n">
        <v>0</v>
      </c>
      <c r="AH140" s="96" t="n">
        <v>0</v>
      </c>
      <c r="AI140" s="97" t="n">
        <v>0</v>
      </c>
      <c r="AJ140" s="7"/>
      <c r="AK140" s="28" t="n">
        <v>0</v>
      </c>
      <c r="AL140" s="28" t="n">
        <v>10795</v>
      </c>
      <c r="AM140" s="28" t="n">
        <v>0</v>
      </c>
      <c r="AN140" s="94" t="n">
        <v>0</v>
      </c>
      <c r="AO140" s="28"/>
      <c r="AP140" s="69" t="n">
        <v>0</v>
      </c>
      <c r="AQ140" s="40" t="n">
        <v>1</v>
      </c>
      <c r="AR140" s="40" t="n">
        <v>0</v>
      </c>
      <c r="AS140" s="70" t="n">
        <v>0</v>
      </c>
      <c r="AT140" s="7"/>
    </row>
    <row r="141" customFormat="false" ht="12.75" hidden="false" customHeight="false" outlineLevel="0" collapsed="false">
      <c r="A141" s="31" t="s">
        <v>200</v>
      </c>
      <c r="B141" s="2" t="s">
        <v>100</v>
      </c>
      <c r="C141" s="7"/>
      <c r="D141" s="28" t="n">
        <v>3975</v>
      </c>
      <c r="E141" s="29" t="n">
        <v>0</v>
      </c>
      <c r="F141" s="7"/>
      <c r="G141" s="93" t="n">
        <v>0</v>
      </c>
      <c r="H141" s="28" t="n">
        <v>0</v>
      </c>
      <c r="I141" s="28" t="n">
        <v>0</v>
      </c>
      <c r="J141" s="94" t="n">
        <v>0</v>
      </c>
      <c r="K141" s="28" t="n">
        <v>0</v>
      </c>
      <c r="L141" s="28" t="n">
        <v>0</v>
      </c>
      <c r="M141" s="28" t="n">
        <v>0</v>
      </c>
      <c r="N141" s="28" t="n">
        <v>0</v>
      </c>
      <c r="O141" s="28" t="n">
        <v>0</v>
      </c>
      <c r="P141" s="28" t="n">
        <v>0</v>
      </c>
      <c r="Q141" s="28" t="n">
        <v>0</v>
      </c>
      <c r="R141" s="28" t="n">
        <v>3975</v>
      </c>
      <c r="S141" s="28" t="n">
        <v>0</v>
      </c>
      <c r="T141" s="28" t="n">
        <v>0</v>
      </c>
      <c r="U141" s="94" t="n">
        <v>0</v>
      </c>
      <c r="V141" s="28" t="n">
        <v>0</v>
      </c>
      <c r="W141" s="28" t="n">
        <v>0</v>
      </c>
      <c r="X141" s="28" t="n">
        <v>0</v>
      </c>
      <c r="Y141" s="95" t="n">
        <v>0</v>
      </c>
      <c r="Z141" s="7"/>
      <c r="AA141" s="95" t="n">
        <v>3975</v>
      </c>
      <c r="AB141" s="7"/>
      <c r="AC141" s="29" t="n">
        <v>0</v>
      </c>
      <c r="AD141" s="29" t="n">
        <v>0</v>
      </c>
      <c r="AE141" s="96" t="n">
        <v>3975</v>
      </c>
      <c r="AF141" s="29" t="n">
        <v>0</v>
      </c>
      <c r="AG141" s="97" t="n">
        <v>0</v>
      </c>
      <c r="AH141" s="96" t="n">
        <v>0</v>
      </c>
      <c r="AI141" s="97" t="n">
        <v>0</v>
      </c>
      <c r="AJ141" s="7"/>
      <c r="AK141" s="28" t="n">
        <v>0</v>
      </c>
      <c r="AL141" s="28" t="n">
        <v>3975</v>
      </c>
      <c r="AM141" s="28" t="n">
        <v>0</v>
      </c>
      <c r="AN141" s="94" t="n">
        <v>0</v>
      </c>
      <c r="AO141" s="28"/>
      <c r="AP141" s="69" t="n">
        <v>0</v>
      </c>
      <c r="AQ141" s="40" t="n">
        <v>1</v>
      </c>
      <c r="AR141" s="40" t="n">
        <v>0</v>
      </c>
      <c r="AS141" s="70" t="n">
        <v>0</v>
      </c>
      <c r="AT141" s="7"/>
    </row>
    <row r="142" customFormat="false" ht="12.75" hidden="false" customHeight="false" outlineLevel="0" collapsed="false">
      <c r="A142" s="31" t="s">
        <v>201</v>
      </c>
      <c r="B142" s="2" t="s">
        <v>100</v>
      </c>
      <c r="C142" s="7"/>
      <c r="D142" s="28" t="n">
        <v>8225</v>
      </c>
      <c r="E142" s="29" t="n">
        <v>0</v>
      </c>
      <c r="F142" s="7"/>
      <c r="G142" s="93" t="n">
        <v>0</v>
      </c>
      <c r="H142" s="28" t="n">
        <v>0</v>
      </c>
      <c r="I142" s="28" t="n">
        <v>0</v>
      </c>
      <c r="J142" s="94" t="n">
        <v>0</v>
      </c>
      <c r="K142" s="28" t="n">
        <v>8225</v>
      </c>
      <c r="L142" s="28" t="n">
        <v>0</v>
      </c>
      <c r="M142" s="28" t="n">
        <v>0</v>
      </c>
      <c r="N142" s="28" t="n">
        <v>0</v>
      </c>
      <c r="O142" s="28" t="n">
        <v>0</v>
      </c>
      <c r="P142" s="28" t="n">
        <v>0</v>
      </c>
      <c r="Q142" s="28" t="n">
        <v>0</v>
      </c>
      <c r="R142" s="28" t="n">
        <v>0</v>
      </c>
      <c r="S142" s="28" t="n">
        <v>0</v>
      </c>
      <c r="T142" s="28" t="n">
        <v>0</v>
      </c>
      <c r="U142" s="94" t="n">
        <v>0</v>
      </c>
      <c r="V142" s="28" t="n">
        <v>0</v>
      </c>
      <c r="W142" s="28" t="n">
        <v>0</v>
      </c>
      <c r="X142" s="28" t="n">
        <v>0</v>
      </c>
      <c r="Y142" s="95" t="n">
        <v>0</v>
      </c>
      <c r="Z142" s="7"/>
      <c r="AA142" s="95" t="n">
        <v>8225</v>
      </c>
      <c r="AB142" s="7"/>
      <c r="AC142" s="29" t="n">
        <v>0</v>
      </c>
      <c r="AD142" s="29" t="n">
        <v>0</v>
      </c>
      <c r="AE142" s="96" t="n">
        <v>0</v>
      </c>
      <c r="AF142" s="29" t="n">
        <v>8225</v>
      </c>
      <c r="AG142" s="97" t="n">
        <v>0</v>
      </c>
      <c r="AH142" s="96" t="n">
        <v>0</v>
      </c>
      <c r="AI142" s="97" t="n">
        <v>0</v>
      </c>
      <c r="AJ142" s="7"/>
      <c r="AK142" s="28" t="n">
        <v>0</v>
      </c>
      <c r="AL142" s="28" t="n">
        <v>8225</v>
      </c>
      <c r="AM142" s="28" t="n">
        <v>0</v>
      </c>
      <c r="AN142" s="94" t="n">
        <v>0</v>
      </c>
      <c r="AO142" s="28"/>
      <c r="AP142" s="69" t="n">
        <v>0</v>
      </c>
      <c r="AQ142" s="40" t="n">
        <v>1</v>
      </c>
      <c r="AR142" s="40" t="n">
        <v>0</v>
      </c>
      <c r="AS142" s="70" t="n">
        <v>0</v>
      </c>
      <c r="AT142" s="7"/>
    </row>
    <row r="143" customFormat="false" ht="12.75" hidden="false" customHeight="false" outlineLevel="0" collapsed="false">
      <c r="A143" s="31" t="s">
        <v>202</v>
      </c>
      <c r="B143" s="2" t="s">
        <v>100</v>
      </c>
      <c r="C143" s="7"/>
      <c r="D143" s="28" t="n">
        <v>3413</v>
      </c>
      <c r="E143" s="29" t="n">
        <v>0</v>
      </c>
      <c r="F143" s="7"/>
      <c r="G143" s="93" t="n">
        <v>0</v>
      </c>
      <c r="H143" s="28" t="n">
        <v>0</v>
      </c>
      <c r="I143" s="28" t="n">
        <v>0</v>
      </c>
      <c r="J143" s="94" t="n">
        <v>0</v>
      </c>
      <c r="K143" s="28" t="n">
        <v>0</v>
      </c>
      <c r="L143" s="28" t="n">
        <v>0</v>
      </c>
      <c r="M143" s="28" t="n">
        <v>0</v>
      </c>
      <c r="N143" s="28" t="n">
        <v>0</v>
      </c>
      <c r="O143" s="28" t="n">
        <v>0</v>
      </c>
      <c r="P143" s="28" t="n">
        <v>0</v>
      </c>
      <c r="Q143" s="28" t="n">
        <v>0</v>
      </c>
      <c r="R143" s="28" t="n">
        <v>3413</v>
      </c>
      <c r="S143" s="28" t="n">
        <v>0</v>
      </c>
      <c r="T143" s="28" t="n">
        <v>0</v>
      </c>
      <c r="U143" s="94" t="n">
        <v>0</v>
      </c>
      <c r="V143" s="28" t="n">
        <v>0</v>
      </c>
      <c r="W143" s="28" t="n">
        <v>0</v>
      </c>
      <c r="X143" s="28" t="n">
        <v>0</v>
      </c>
      <c r="Y143" s="95" t="n">
        <v>0</v>
      </c>
      <c r="Z143" s="7"/>
      <c r="AA143" s="95" t="n">
        <v>3413</v>
      </c>
      <c r="AB143" s="7"/>
      <c r="AC143" s="29" t="n">
        <v>0</v>
      </c>
      <c r="AD143" s="29" t="n">
        <v>0</v>
      </c>
      <c r="AE143" s="96" t="n">
        <v>3413</v>
      </c>
      <c r="AF143" s="29" t="n">
        <v>0</v>
      </c>
      <c r="AG143" s="97" t="n">
        <v>0</v>
      </c>
      <c r="AH143" s="96" t="n">
        <v>0</v>
      </c>
      <c r="AI143" s="97" t="n">
        <v>0</v>
      </c>
      <c r="AJ143" s="7"/>
      <c r="AK143" s="28" t="n">
        <v>0</v>
      </c>
      <c r="AL143" s="28" t="n">
        <v>3413</v>
      </c>
      <c r="AM143" s="28" t="n">
        <v>0</v>
      </c>
      <c r="AN143" s="94" t="n">
        <v>0</v>
      </c>
      <c r="AO143" s="28"/>
      <c r="AP143" s="69" t="n">
        <v>0</v>
      </c>
      <c r="AQ143" s="40" t="n">
        <v>1</v>
      </c>
      <c r="AR143" s="40" t="n">
        <v>0</v>
      </c>
      <c r="AS143" s="70" t="n">
        <v>0</v>
      </c>
      <c r="AT143" s="7"/>
    </row>
    <row r="144" customFormat="false" ht="12.75" hidden="false" customHeight="false" outlineLevel="0" collapsed="false">
      <c r="A144" s="31" t="s">
        <v>203</v>
      </c>
      <c r="B144" s="2" t="s">
        <v>204</v>
      </c>
      <c r="C144" s="7"/>
      <c r="D144" s="28" t="n">
        <v>5115</v>
      </c>
      <c r="E144" s="29" t="n">
        <v>0</v>
      </c>
      <c r="F144" s="7"/>
      <c r="G144" s="93" t="n">
        <v>5115</v>
      </c>
      <c r="H144" s="28" t="n">
        <v>0</v>
      </c>
      <c r="I144" s="28" t="n">
        <v>0</v>
      </c>
      <c r="J144" s="94" t="n">
        <v>0</v>
      </c>
      <c r="K144" s="28" t="n">
        <v>0</v>
      </c>
      <c r="L144" s="28" t="n">
        <v>0</v>
      </c>
      <c r="M144" s="28" t="n">
        <v>0</v>
      </c>
      <c r="N144" s="28" t="n">
        <v>0</v>
      </c>
      <c r="O144" s="28" t="n">
        <v>0</v>
      </c>
      <c r="P144" s="28" t="n">
        <v>0</v>
      </c>
      <c r="Q144" s="28" t="n">
        <v>0</v>
      </c>
      <c r="R144" s="28" t="n">
        <v>0</v>
      </c>
      <c r="S144" s="28" t="n">
        <v>0</v>
      </c>
      <c r="T144" s="28" t="n">
        <v>0</v>
      </c>
      <c r="U144" s="94" t="n">
        <v>0</v>
      </c>
      <c r="V144" s="28" t="n">
        <v>0</v>
      </c>
      <c r="W144" s="28" t="n">
        <v>0</v>
      </c>
      <c r="X144" s="28" t="n">
        <v>0</v>
      </c>
      <c r="Y144" s="95" t="n">
        <v>0</v>
      </c>
      <c r="Z144" s="7"/>
      <c r="AA144" s="95" t="n">
        <v>5115</v>
      </c>
      <c r="AB144" s="7"/>
      <c r="AC144" s="29" t="n">
        <v>0</v>
      </c>
      <c r="AD144" s="29" t="n">
        <v>5115</v>
      </c>
      <c r="AE144" s="96" t="n">
        <v>0</v>
      </c>
      <c r="AF144" s="29" t="n">
        <v>0</v>
      </c>
      <c r="AG144" s="97" t="n">
        <v>0</v>
      </c>
      <c r="AH144" s="96" t="n">
        <v>0</v>
      </c>
      <c r="AI144" s="97" t="n">
        <v>0</v>
      </c>
      <c r="AJ144" s="7"/>
      <c r="AK144" s="28" t="n">
        <v>5115</v>
      </c>
      <c r="AL144" s="28" t="n">
        <v>0</v>
      </c>
      <c r="AM144" s="28" t="n">
        <v>0</v>
      </c>
      <c r="AN144" s="94" t="n">
        <v>0</v>
      </c>
      <c r="AO144" s="28"/>
      <c r="AP144" s="69" t="n">
        <v>1</v>
      </c>
      <c r="AQ144" s="40" t="n">
        <v>0</v>
      </c>
      <c r="AR144" s="40" t="n">
        <v>0</v>
      </c>
      <c r="AS144" s="70" t="n">
        <v>0</v>
      </c>
      <c r="AT144" s="7"/>
    </row>
    <row r="145" customFormat="false" ht="12.75" hidden="false" customHeight="false" outlineLevel="0" collapsed="false">
      <c r="A145" s="31" t="s">
        <v>205</v>
      </c>
      <c r="B145" s="2" t="s">
        <v>23</v>
      </c>
      <c r="C145" s="7"/>
      <c r="D145" s="28" t="n">
        <v>30690</v>
      </c>
      <c r="E145" s="29" t="n">
        <v>0</v>
      </c>
      <c r="F145" s="7"/>
      <c r="G145" s="93" t="n">
        <v>17683</v>
      </c>
      <c r="H145" s="28" t="n">
        <v>0</v>
      </c>
      <c r="I145" s="28" t="n">
        <v>0</v>
      </c>
      <c r="J145" s="94" t="n">
        <v>0</v>
      </c>
      <c r="K145" s="28" t="n">
        <v>0</v>
      </c>
      <c r="L145" s="28" t="n">
        <v>0</v>
      </c>
      <c r="M145" s="28" t="n">
        <v>0</v>
      </c>
      <c r="N145" s="28" t="n">
        <v>0</v>
      </c>
      <c r="O145" s="28" t="n">
        <v>0</v>
      </c>
      <c r="P145" s="28" t="n">
        <v>0</v>
      </c>
      <c r="Q145" s="28" t="n">
        <v>0</v>
      </c>
      <c r="R145" s="28" t="n">
        <v>0</v>
      </c>
      <c r="S145" s="28" t="n">
        <v>0</v>
      </c>
      <c r="T145" s="28" t="n">
        <v>0</v>
      </c>
      <c r="U145" s="94" t="n">
        <v>13007</v>
      </c>
      <c r="V145" s="28" t="n">
        <v>0</v>
      </c>
      <c r="W145" s="28" t="n">
        <v>0</v>
      </c>
      <c r="X145" s="28" t="n">
        <v>0</v>
      </c>
      <c r="Y145" s="95" t="n">
        <v>0</v>
      </c>
      <c r="Z145" s="7"/>
      <c r="AA145" s="95" t="n">
        <v>30690</v>
      </c>
      <c r="AB145" s="7"/>
      <c r="AC145" s="29" t="n">
        <v>0</v>
      </c>
      <c r="AD145" s="29" t="n">
        <v>17683</v>
      </c>
      <c r="AE145" s="96" t="n">
        <v>0</v>
      </c>
      <c r="AF145" s="29" t="n">
        <v>0</v>
      </c>
      <c r="AG145" s="97" t="n">
        <v>13007</v>
      </c>
      <c r="AH145" s="96" t="n">
        <v>0</v>
      </c>
      <c r="AI145" s="97" t="n">
        <v>0</v>
      </c>
      <c r="AJ145" s="7"/>
      <c r="AK145" s="28" t="n">
        <v>17683</v>
      </c>
      <c r="AL145" s="28" t="n">
        <v>13007</v>
      </c>
      <c r="AM145" s="28" t="n">
        <v>0</v>
      </c>
      <c r="AN145" s="94" t="n">
        <v>0</v>
      </c>
      <c r="AO145" s="28"/>
      <c r="AP145" s="69" t="n">
        <v>0.576181166503747</v>
      </c>
      <c r="AQ145" s="40" t="n">
        <v>0.423818833496253</v>
      </c>
      <c r="AR145" s="40" t="n">
        <v>0</v>
      </c>
      <c r="AS145" s="70" t="n">
        <v>0</v>
      </c>
      <c r="AT145" s="7"/>
    </row>
    <row r="146" customFormat="false" ht="12.75" hidden="false" customHeight="false" outlineLevel="0" collapsed="false">
      <c r="A146" s="31" t="s">
        <v>206</v>
      </c>
      <c r="B146" s="2" t="s">
        <v>23</v>
      </c>
      <c r="C146" s="7"/>
      <c r="D146" s="28" t="n">
        <v>50000</v>
      </c>
      <c r="E146" s="29" t="n">
        <v>183</v>
      </c>
      <c r="F146" s="7"/>
      <c r="G146" s="93" t="n">
        <v>28821</v>
      </c>
      <c r="H146" s="28" t="n">
        <v>0</v>
      </c>
      <c r="I146" s="28" t="n">
        <v>0</v>
      </c>
      <c r="J146" s="94" t="n">
        <v>0</v>
      </c>
      <c r="K146" s="28" t="n">
        <v>0</v>
      </c>
      <c r="L146" s="28" t="n">
        <v>0</v>
      </c>
      <c r="M146" s="28" t="n">
        <v>0</v>
      </c>
      <c r="N146" s="28" t="n">
        <v>0</v>
      </c>
      <c r="O146" s="28" t="n">
        <v>0</v>
      </c>
      <c r="P146" s="28" t="n">
        <v>0</v>
      </c>
      <c r="Q146" s="28" t="n">
        <v>0</v>
      </c>
      <c r="R146" s="28" t="n">
        <v>0</v>
      </c>
      <c r="S146" s="28" t="n">
        <v>0</v>
      </c>
      <c r="T146" s="28" t="n">
        <v>0</v>
      </c>
      <c r="U146" s="94" t="n">
        <v>20996</v>
      </c>
      <c r="V146" s="28" t="n">
        <v>0</v>
      </c>
      <c r="W146" s="28" t="n">
        <v>0</v>
      </c>
      <c r="X146" s="28" t="n">
        <v>0</v>
      </c>
      <c r="Y146" s="95" t="n">
        <v>0</v>
      </c>
      <c r="Z146" s="7"/>
      <c r="AA146" s="95" t="n">
        <v>49817</v>
      </c>
      <c r="AB146" s="7"/>
      <c r="AC146" s="29" t="n">
        <v>0</v>
      </c>
      <c r="AD146" s="29" t="n">
        <v>28821</v>
      </c>
      <c r="AE146" s="96" t="n">
        <v>0</v>
      </c>
      <c r="AF146" s="29" t="n">
        <v>0</v>
      </c>
      <c r="AG146" s="97" t="n">
        <v>20996</v>
      </c>
      <c r="AH146" s="96" t="n">
        <v>0</v>
      </c>
      <c r="AI146" s="97" t="n">
        <v>0</v>
      </c>
      <c r="AJ146" s="7"/>
      <c r="AK146" s="28" t="n">
        <v>28821</v>
      </c>
      <c r="AL146" s="28" t="n">
        <v>20996</v>
      </c>
      <c r="AM146" s="28" t="n">
        <v>0</v>
      </c>
      <c r="AN146" s="94" t="n">
        <v>0</v>
      </c>
      <c r="AO146" s="28"/>
      <c r="AP146" s="69" t="n">
        <v>0.57642</v>
      </c>
      <c r="AQ146" s="40" t="n">
        <v>0.41992</v>
      </c>
      <c r="AR146" s="40" t="n">
        <v>0</v>
      </c>
      <c r="AS146" s="70" t="n">
        <v>0</v>
      </c>
      <c r="AT146" s="7"/>
    </row>
    <row r="147" customFormat="false" ht="12.75" hidden="false" customHeight="false" outlineLevel="0" collapsed="false">
      <c r="A147" s="31" t="s">
        <v>207</v>
      </c>
      <c r="B147" s="2" t="s">
        <v>208</v>
      </c>
      <c r="C147" s="7"/>
      <c r="D147" s="28" t="n">
        <v>25575</v>
      </c>
      <c r="E147" s="29" t="n">
        <v>0</v>
      </c>
      <c r="F147" s="7"/>
      <c r="G147" s="93" t="n">
        <v>14742</v>
      </c>
      <c r="H147" s="28" t="n">
        <v>0</v>
      </c>
      <c r="I147" s="28" t="n">
        <v>0</v>
      </c>
      <c r="J147" s="94" t="n">
        <v>0</v>
      </c>
      <c r="K147" s="28" t="n">
        <v>10833</v>
      </c>
      <c r="L147" s="28" t="n">
        <v>0</v>
      </c>
      <c r="M147" s="28" t="n">
        <v>0</v>
      </c>
      <c r="N147" s="28" t="n">
        <v>0</v>
      </c>
      <c r="O147" s="28" t="n">
        <v>0</v>
      </c>
      <c r="P147" s="28" t="n">
        <v>0</v>
      </c>
      <c r="Q147" s="28" t="n">
        <v>0</v>
      </c>
      <c r="R147" s="28" t="n">
        <v>0</v>
      </c>
      <c r="S147" s="28" t="n">
        <v>0</v>
      </c>
      <c r="T147" s="28" t="n">
        <v>0</v>
      </c>
      <c r="U147" s="94" t="n">
        <v>0</v>
      </c>
      <c r="V147" s="28" t="n">
        <v>0</v>
      </c>
      <c r="W147" s="28" t="n">
        <v>0</v>
      </c>
      <c r="X147" s="28" t="n">
        <v>0</v>
      </c>
      <c r="Y147" s="95" t="n">
        <v>0</v>
      </c>
      <c r="Z147" s="7"/>
      <c r="AA147" s="95" t="n">
        <v>25575</v>
      </c>
      <c r="AB147" s="7"/>
      <c r="AC147" s="29" t="n">
        <v>0</v>
      </c>
      <c r="AD147" s="29" t="n">
        <v>14742</v>
      </c>
      <c r="AE147" s="96" t="n">
        <v>0</v>
      </c>
      <c r="AF147" s="29" t="n">
        <v>10833</v>
      </c>
      <c r="AG147" s="97" t="n">
        <v>0</v>
      </c>
      <c r="AH147" s="96" t="n">
        <v>0</v>
      </c>
      <c r="AI147" s="97" t="n">
        <v>0</v>
      </c>
      <c r="AJ147" s="7"/>
      <c r="AK147" s="28" t="n">
        <v>14742</v>
      </c>
      <c r="AL147" s="28" t="n">
        <v>10833</v>
      </c>
      <c r="AM147" s="28" t="n">
        <v>0</v>
      </c>
      <c r="AN147" s="94" t="n">
        <v>0</v>
      </c>
      <c r="AO147" s="28"/>
      <c r="AP147" s="69" t="n">
        <v>0.576422287390029</v>
      </c>
      <c r="AQ147" s="40" t="n">
        <v>0.423577712609971</v>
      </c>
      <c r="AR147" s="40" t="n">
        <v>0</v>
      </c>
      <c r="AS147" s="70" t="n">
        <v>0</v>
      </c>
      <c r="AT147" s="7"/>
    </row>
    <row r="148" customFormat="false" ht="12.75" hidden="false" customHeight="false" outlineLevel="0" collapsed="false">
      <c r="A148" s="31" t="s">
        <v>209</v>
      </c>
      <c r="B148" s="2" t="s">
        <v>210</v>
      </c>
      <c r="C148" s="7"/>
      <c r="D148" s="28" t="n">
        <v>12276</v>
      </c>
      <c r="E148" s="29" t="n">
        <v>168</v>
      </c>
      <c r="F148" s="7"/>
      <c r="G148" s="93" t="n">
        <v>7076</v>
      </c>
      <c r="H148" s="28" t="n">
        <v>0</v>
      </c>
      <c r="I148" s="28" t="n">
        <v>0</v>
      </c>
      <c r="J148" s="94" t="n">
        <v>0</v>
      </c>
      <c r="K148" s="28" t="n">
        <v>0</v>
      </c>
      <c r="L148" s="28" t="n">
        <v>0</v>
      </c>
      <c r="M148" s="28" t="n">
        <v>0</v>
      </c>
      <c r="N148" s="28" t="n">
        <v>0</v>
      </c>
      <c r="O148" s="28" t="n">
        <v>0</v>
      </c>
      <c r="P148" s="28" t="n">
        <v>0</v>
      </c>
      <c r="Q148" s="28" t="n">
        <v>0</v>
      </c>
      <c r="R148" s="28" t="n">
        <v>0</v>
      </c>
      <c r="S148" s="28" t="n">
        <v>0</v>
      </c>
      <c r="T148" s="28" t="n">
        <v>0</v>
      </c>
      <c r="U148" s="94" t="n">
        <v>5032</v>
      </c>
      <c r="V148" s="28" t="n">
        <v>0</v>
      </c>
      <c r="W148" s="28" t="n">
        <v>0</v>
      </c>
      <c r="X148" s="28" t="n">
        <v>0</v>
      </c>
      <c r="Y148" s="95" t="n">
        <v>0</v>
      </c>
      <c r="Z148" s="7"/>
      <c r="AA148" s="95" t="n">
        <v>12108</v>
      </c>
      <c r="AB148" s="7"/>
      <c r="AC148" s="29" t="n">
        <v>0</v>
      </c>
      <c r="AD148" s="29" t="n">
        <v>7076</v>
      </c>
      <c r="AE148" s="96" t="n">
        <v>0</v>
      </c>
      <c r="AF148" s="29" t="n">
        <v>0</v>
      </c>
      <c r="AG148" s="97" t="n">
        <v>5032</v>
      </c>
      <c r="AH148" s="96" t="n">
        <v>0</v>
      </c>
      <c r="AI148" s="97" t="n">
        <v>0</v>
      </c>
      <c r="AJ148" s="7"/>
      <c r="AK148" s="28" t="n">
        <v>7076</v>
      </c>
      <c r="AL148" s="28" t="n">
        <v>5032</v>
      </c>
      <c r="AM148" s="28" t="n">
        <v>0</v>
      </c>
      <c r="AN148" s="94" t="n">
        <v>0</v>
      </c>
      <c r="AO148" s="28"/>
      <c r="AP148" s="69" t="n">
        <v>0.576409253828609</v>
      </c>
      <c r="AQ148" s="40" t="n">
        <v>0.4099055066797</v>
      </c>
      <c r="AR148" s="40" t="n">
        <v>0</v>
      </c>
      <c r="AS148" s="70" t="n">
        <v>0</v>
      </c>
      <c r="AT148" s="7"/>
    </row>
    <row r="149" customFormat="false" ht="12.75" hidden="false" customHeight="false" outlineLevel="0" collapsed="false">
      <c r="A149" s="31" t="s">
        <v>211</v>
      </c>
      <c r="B149" s="2" t="s">
        <v>212</v>
      </c>
      <c r="C149" s="7"/>
      <c r="D149" s="28" t="n">
        <v>409</v>
      </c>
      <c r="E149" s="29" t="n">
        <v>0</v>
      </c>
      <c r="F149" s="7"/>
      <c r="G149" s="93" t="n">
        <v>0</v>
      </c>
      <c r="H149" s="28" t="n">
        <v>0</v>
      </c>
      <c r="I149" s="28" t="n">
        <v>0</v>
      </c>
      <c r="J149" s="94" t="n">
        <v>0</v>
      </c>
      <c r="K149" s="28" t="n">
        <v>0</v>
      </c>
      <c r="L149" s="28" t="n">
        <v>0</v>
      </c>
      <c r="M149" s="28" t="n">
        <v>0</v>
      </c>
      <c r="N149" s="28" t="n">
        <v>0</v>
      </c>
      <c r="O149" s="28" t="n">
        <v>0</v>
      </c>
      <c r="P149" s="28" t="n">
        <v>0</v>
      </c>
      <c r="Q149" s="28" t="n">
        <v>0</v>
      </c>
      <c r="R149" s="28" t="n">
        <v>0</v>
      </c>
      <c r="S149" s="28" t="n">
        <v>0</v>
      </c>
      <c r="T149" s="28" t="n">
        <v>0</v>
      </c>
      <c r="U149" s="94" t="n">
        <v>409</v>
      </c>
      <c r="V149" s="28" t="n">
        <v>0</v>
      </c>
      <c r="W149" s="28" t="n">
        <v>0</v>
      </c>
      <c r="X149" s="28" t="n">
        <v>0</v>
      </c>
      <c r="Y149" s="95" t="n">
        <v>0</v>
      </c>
      <c r="Z149" s="7"/>
      <c r="AA149" s="95" t="n">
        <v>409</v>
      </c>
      <c r="AB149" s="7"/>
      <c r="AC149" s="29" t="n">
        <v>0</v>
      </c>
      <c r="AD149" s="29" t="n">
        <v>0</v>
      </c>
      <c r="AE149" s="96" t="n">
        <v>0</v>
      </c>
      <c r="AF149" s="29" t="n">
        <v>0</v>
      </c>
      <c r="AG149" s="97" t="n">
        <v>409</v>
      </c>
      <c r="AH149" s="96" t="n">
        <v>0</v>
      </c>
      <c r="AI149" s="97" t="n">
        <v>0</v>
      </c>
      <c r="AJ149" s="7"/>
      <c r="AK149" s="28" t="n">
        <v>0</v>
      </c>
      <c r="AL149" s="28" t="n">
        <v>409</v>
      </c>
      <c r="AM149" s="28" t="n">
        <v>0</v>
      </c>
      <c r="AN149" s="94" t="n">
        <v>0</v>
      </c>
      <c r="AO149" s="28"/>
      <c r="AP149" s="69" t="n">
        <v>0</v>
      </c>
      <c r="AQ149" s="40" t="n">
        <v>1</v>
      </c>
      <c r="AR149" s="40" t="n">
        <v>0</v>
      </c>
      <c r="AS149" s="70" t="n">
        <v>0</v>
      </c>
      <c r="AT149" s="7"/>
    </row>
    <row r="150" customFormat="false" ht="12.75" hidden="false" customHeight="false" outlineLevel="0" collapsed="false">
      <c r="A150" s="31" t="s">
        <v>213</v>
      </c>
      <c r="B150" s="2" t="s">
        <v>154</v>
      </c>
      <c r="C150" s="7"/>
      <c r="D150" s="28" t="n">
        <v>117879</v>
      </c>
      <c r="E150" s="29" t="n">
        <v>1604</v>
      </c>
      <c r="F150" s="7"/>
      <c r="G150" s="93" t="n">
        <v>67948</v>
      </c>
      <c r="H150" s="28" t="n">
        <v>0</v>
      </c>
      <c r="I150" s="28" t="n">
        <v>0</v>
      </c>
      <c r="J150" s="94" t="n">
        <v>0</v>
      </c>
      <c r="K150" s="28" t="n">
        <v>0</v>
      </c>
      <c r="L150" s="28" t="n">
        <v>0</v>
      </c>
      <c r="M150" s="28" t="n">
        <v>0</v>
      </c>
      <c r="N150" s="28" t="n">
        <v>0</v>
      </c>
      <c r="O150" s="28" t="n">
        <v>0</v>
      </c>
      <c r="P150" s="28" t="n">
        <v>0</v>
      </c>
      <c r="Q150" s="28" t="n">
        <v>0</v>
      </c>
      <c r="R150" s="28" t="n">
        <v>0</v>
      </c>
      <c r="S150" s="28" t="n">
        <v>0</v>
      </c>
      <c r="T150" s="28" t="n">
        <v>0</v>
      </c>
      <c r="U150" s="94" t="n">
        <v>48327</v>
      </c>
      <c r="V150" s="28" t="n">
        <v>0</v>
      </c>
      <c r="W150" s="28" t="n">
        <v>0</v>
      </c>
      <c r="X150" s="28" t="n">
        <v>0</v>
      </c>
      <c r="Y150" s="95" t="n">
        <v>0</v>
      </c>
      <c r="Z150" s="7"/>
      <c r="AA150" s="95" t="n">
        <v>116275</v>
      </c>
      <c r="AB150" s="7"/>
      <c r="AC150" s="29" t="n">
        <v>0</v>
      </c>
      <c r="AD150" s="29" t="n">
        <v>67948</v>
      </c>
      <c r="AE150" s="96" t="n">
        <v>0</v>
      </c>
      <c r="AF150" s="29" t="n">
        <v>0</v>
      </c>
      <c r="AG150" s="97" t="n">
        <v>48327</v>
      </c>
      <c r="AH150" s="96" t="n">
        <v>0</v>
      </c>
      <c r="AI150" s="97" t="n">
        <v>0</v>
      </c>
      <c r="AJ150" s="7"/>
      <c r="AK150" s="28" t="n">
        <v>67948</v>
      </c>
      <c r="AL150" s="28" t="n">
        <v>48327</v>
      </c>
      <c r="AM150" s="28" t="n">
        <v>0</v>
      </c>
      <c r="AN150" s="94" t="n">
        <v>0</v>
      </c>
      <c r="AO150" s="28"/>
      <c r="AP150" s="69" t="n">
        <v>0.576421584845477</v>
      </c>
      <c r="AQ150" s="40" t="n">
        <v>0.409971241696994</v>
      </c>
      <c r="AR150" s="40" t="n">
        <v>0</v>
      </c>
      <c r="AS150" s="70" t="n">
        <v>0</v>
      </c>
      <c r="AT150" s="7"/>
    </row>
    <row r="151" customFormat="false" ht="12.75" hidden="false" customHeight="false" outlineLevel="0" collapsed="false">
      <c r="A151" s="31" t="s">
        <v>214</v>
      </c>
      <c r="B151" s="2" t="s">
        <v>215</v>
      </c>
      <c r="C151" s="7"/>
      <c r="D151" s="28" t="n">
        <v>1490</v>
      </c>
      <c r="E151" s="29" t="n">
        <v>2</v>
      </c>
      <c r="F151" s="7"/>
      <c r="G151" s="93" t="n">
        <v>854</v>
      </c>
      <c r="H151" s="28" t="n">
        <v>0</v>
      </c>
      <c r="I151" s="28" t="n">
        <v>0</v>
      </c>
      <c r="J151" s="94" t="n">
        <v>0</v>
      </c>
      <c r="K151" s="28" t="n">
        <v>0</v>
      </c>
      <c r="L151" s="28" t="n">
        <v>0</v>
      </c>
      <c r="M151" s="28" t="n">
        <v>0</v>
      </c>
      <c r="N151" s="28" t="n">
        <v>0</v>
      </c>
      <c r="O151" s="28" t="n">
        <v>0</v>
      </c>
      <c r="P151" s="28" t="n">
        <v>0</v>
      </c>
      <c r="Q151" s="28" t="n">
        <v>0</v>
      </c>
      <c r="R151" s="28" t="n">
        <v>0</v>
      </c>
      <c r="S151" s="28" t="n">
        <v>0</v>
      </c>
      <c r="T151" s="28" t="n">
        <v>0</v>
      </c>
      <c r="U151" s="94" t="n">
        <v>634</v>
      </c>
      <c r="V151" s="28" t="n">
        <v>0</v>
      </c>
      <c r="W151" s="28" t="n">
        <v>0</v>
      </c>
      <c r="X151" s="28" t="n">
        <v>0</v>
      </c>
      <c r="Y151" s="95" t="n">
        <v>0</v>
      </c>
      <c r="Z151" s="7"/>
      <c r="AA151" s="95" t="n">
        <v>1488</v>
      </c>
      <c r="AB151" s="7"/>
      <c r="AC151" s="29" t="n">
        <v>0</v>
      </c>
      <c r="AD151" s="29" t="n">
        <v>854</v>
      </c>
      <c r="AE151" s="96" t="n">
        <v>0</v>
      </c>
      <c r="AF151" s="29" t="n">
        <v>0</v>
      </c>
      <c r="AG151" s="97" t="n">
        <v>634</v>
      </c>
      <c r="AH151" s="96" t="n">
        <v>0</v>
      </c>
      <c r="AI151" s="97" t="n">
        <v>0</v>
      </c>
      <c r="AJ151" s="7"/>
      <c r="AK151" s="28" t="n">
        <v>854</v>
      </c>
      <c r="AL151" s="28" t="n">
        <v>634</v>
      </c>
      <c r="AM151" s="28" t="n">
        <v>0</v>
      </c>
      <c r="AN151" s="94" t="n">
        <v>0</v>
      </c>
      <c r="AO151" s="28"/>
      <c r="AP151" s="69" t="n">
        <v>0.573154362416107</v>
      </c>
      <c r="AQ151" s="40" t="n">
        <v>0.425503355704698</v>
      </c>
      <c r="AR151" s="40" t="n">
        <v>0</v>
      </c>
      <c r="AS151" s="70" t="n">
        <v>0</v>
      </c>
      <c r="AT151" s="7"/>
    </row>
    <row r="152" customFormat="false" ht="12.75" hidden="false" customHeight="false" outlineLevel="0" collapsed="false">
      <c r="A152" s="31"/>
      <c r="B152" s="36" t="s">
        <v>34</v>
      </c>
      <c r="C152" s="7"/>
      <c r="D152" s="33" t="n">
        <f aca="false">SUM(D128:D151)</f>
        <v>849607</v>
      </c>
      <c r="E152" s="33" t="n">
        <f aca="false">SUM(E128:E151)</f>
        <v>2917</v>
      </c>
      <c r="F152" s="7"/>
      <c r="G152" s="34" t="n">
        <f aca="false">SUM(G128:G151)</f>
        <v>355803</v>
      </c>
      <c r="H152" s="33" t="n">
        <f aca="false">SUM(H128:H151)</f>
        <v>0</v>
      </c>
      <c r="I152" s="33" t="n">
        <f aca="false">SUM(I128:I151)</f>
        <v>249511</v>
      </c>
      <c r="J152" s="35" t="n">
        <f aca="false">SUM(J128:J151)</f>
        <v>0</v>
      </c>
      <c r="K152" s="33" t="n">
        <f aca="false">SUM(K128:K151)</f>
        <v>37170</v>
      </c>
      <c r="L152" s="33" t="n">
        <f aca="false">SUM(L128:L151)</f>
        <v>56083</v>
      </c>
      <c r="M152" s="33" t="n">
        <f aca="false">SUM(M128:M151)</f>
        <v>0</v>
      </c>
      <c r="N152" s="33" t="n">
        <f aca="false">SUM(N128:N151)</f>
        <v>0</v>
      </c>
      <c r="O152" s="33" t="n">
        <f aca="false">SUM(O128:O151)</f>
        <v>0</v>
      </c>
      <c r="P152" s="33" t="n">
        <f aca="false">SUM(P128:P151)</f>
        <v>0</v>
      </c>
      <c r="Q152" s="33" t="n">
        <f aca="false">SUM(Q128:Q151)</f>
        <v>0</v>
      </c>
      <c r="R152" s="33" t="n">
        <f aca="false">SUM(R128:R151)</f>
        <v>7388</v>
      </c>
      <c r="S152" s="33" t="n">
        <f aca="false">SUM(S128:S151)</f>
        <v>10795</v>
      </c>
      <c r="T152" s="33" t="n">
        <f aca="false">SUM(T128:T151)</f>
        <v>0</v>
      </c>
      <c r="U152" s="35" t="n">
        <f aca="false">SUM(U128:U151)</f>
        <v>129940</v>
      </c>
      <c r="V152" s="33" t="n">
        <f aca="false">SUM(V128:V151)</f>
        <v>0</v>
      </c>
      <c r="W152" s="33" t="n">
        <f aca="false">SUM(W128:W151)</f>
        <v>0</v>
      </c>
      <c r="X152" s="33" t="n">
        <f aca="false">SUM(X128:X151)</f>
        <v>0</v>
      </c>
      <c r="Y152" s="98" t="n">
        <f aca="false">SUM(Y128:Y151)</f>
        <v>0</v>
      </c>
      <c r="Z152" s="7"/>
      <c r="AA152" s="98" t="n">
        <f aca="false">SUM(AA128:AA151)</f>
        <v>846690</v>
      </c>
      <c r="AB152" s="7"/>
      <c r="AC152" s="33" t="n">
        <f aca="false">SUM(AC128:AC151)</f>
        <v>249511</v>
      </c>
      <c r="AD152" s="33" t="n">
        <f aca="false">SUM(AD128:AD151)</f>
        <v>355803</v>
      </c>
      <c r="AE152" s="34" t="n">
        <f aca="false">SUM(AE128:AE151)</f>
        <v>7388</v>
      </c>
      <c r="AF152" s="33" t="n">
        <f aca="false">SUM(AF128:AF151)</f>
        <v>104048</v>
      </c>
      <c r="AG152" s="35" t="n">
        <f aca="false">SUM(AG128:AG151)</f>
        <v>129940</v>
      </c>
      <c r="AH152" s="34" t="n">
        <f aca="false">SUM(AH128:AH151)</f>
        <v>0</v>
      </c>
      <c r="AI152" s="35" t="n">
        <f aca="false">SUM(AI128:AI151)</f>
        <v>0</v>
      </c>
      <c r="AJ152" s="7"/>
      <c r="AK152" s="33" t="n">
        <f aca="false">SUM(AK128:AK151)</f>
        <v>605314</v>
      </c>
      <c r="AL152" s="33" t="n">
        <f aca="false">SUM(AL128:AL151)</f>
        <v>241376</v>
      </c>
      <c r="AM152" s="33" t="n">
        <f aca="false">SUM(AM128:AM151)</f>
        <v>0</v>
      </c>
      <c r="AN152" s="35" t="n">
        <f aca="false">SUM(AN128:AN151)</f>
        <v>0</v>
      </c>
      <c r="AO152" s="28"/>
      <c r="AP152" s="69"/>
      <c r="AS152" s="70"/>
      <c r="AT152" s="7"/>
    </row>
    <row r="153" customFormat="false" ht="12.75" hidden="false" customHeight="false" outlineLevel="0" collapsed="false">
      <c r="A153" s="31"/>
      <c r="C153" s="7"/>
      <c r="D153" s="28"/>
      <c r="E153" s="29"/>
      <c r="F153" s="7"/>
      <c r="G153" s="93"/>
      <c r="H153" s="28"/>
      <c r="I153" s="28"/>
      <c r="J153" s="94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94"/>
      <c r="V153" s="28"/>
      <c r="W153" s="28"/>
      <c r="X153" s="28"/>
      <c r="Y153" s="95"/>
      <c r="Z153" s="7"/>
      <c r="AA153" s="95"/>
      <c r="AB153" s="7"/>
      <c r="AC153" s="29"/>
      <c r="AD153" s="29"/>
      <c r="AE153" s="96"/>
      <c r="AF153" s="29"/>
      <c r="AG153" s="97"/>
      <c r="AH153" s="96"/>
      <c r="AI153" s="97"/>
      <c r="AJ153" s="7"/>
      <c r="AK153" s="28"/>
      <c r="AL153" s="28"/>
      <c r="AM153" s="28"/>
      <c r="AN153" s="94"/>
      <c r="AO153" s="28"/>
      <c r="AP153" s="69"/>
      <c r="AS153" s="70"/>
      <c r="AT153" s="7"/>
    </row>
    <row r="154" customFormat="false" ht="12.75" hidden="false" customHeight="false" outlineLevel="0" collapsed="false">
      <c r="A154" s="37" t="s">
        <v>216</v>
      </c>
      <c r="C154" s="7"/>
      <c r="D154" s="28"/>
      <c r="E154" s="29"/>
      <c r="F154" s="7"/>
      <c r="G154" s="93"/>
      <c r="H154" s="28"/>
      <c r="I154" s="28"/>
      <c r="J154" s="94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94"/>
      <c r="V154" s="28"/>
      <c r="W154" s="28"/>
      <c r="X154" s="28"/>
      <c r="Y154" s="95"/>
      <c r="Z154" s="7"/>
      <c r="AA154" s="95"/>
      <c r="AB154" s="7"/>
      <c r="AC154" s="29"/>
      <c r="AD154" s="29"/>
      <c r="AE154" s="96"/>
      <c r="AF154" s="29"/>
      <c r="AG154" s="97"/>
      <c r="AH154" s="96"/>
      <c r="AI154" s="97"/>
      <c r="AJ154" s="7"/>
      <c r="AK154" s="28"/>
      <c r="AL154" s="28"/>
      <c r="AM154" s="28"/>
      <c r="AN154" s="94"/>
      <c r="AO154" s="28"/>
      <c r="AP154" s="69"/>
      <c r="AS154" s="70"/>
      <c r="AT154" s="7"/>
    </row>
    <row r="155" customFormat="false" ht="12.75" hidden="false" customHeight="false" outlineLevel="0" collapsed="false">
      <c r="A155" s="31" t="s">
        <v>217</v>
      </c>
      <c r="B155" s="2" t="s">
        <v>218</v>
      </c>
      <c r="C155" s="7"/>
      <c r="D155" s="28" t="n">
        <v>1436</v>
      </c>
      <c r="E155" s="29" t="n">
        <v>0</v>
      </c>
      <c r="F155" s="7"/>
      <c r="G155" s="93" t="n">
        <v>363</v>
      </c>
      <c r="H155" s="28" t="n">
        <v>950</v>
      </c>
      <c r="I155" s="28" t="n">
        <v>0</v>
      </c>
      <c r="J155" s="94" t="n">
        <v>0</v>
      </c>
      <c r="K155" s="28" t="n">
        <v>101</v>
      </c>
      <c r="L155" s="28" t="n">
        <v>0</v>
      </c>
      <c r="M155" s="28" t="n">
        <v>0</v>
      </c>
      <c r="N155" s="28" t="n">
        <v>0</v>
      </c>
      <c r="O155" s="28" t="n">
        <v>0</v>
      </c>
      <c r="P155" s="28" t="n">
        <v>0</v>
      </c>
      <c r="Q155" s="28" t="n">
        <v>0</v>
      </c>
      <c r="R155" s="28" t="n">
        <v>3</v>
      </c>
      <c r="S155" s="28" t="n">
        <v>0</v>
      </c>
      <c r="T155" s="28" t="n">
        <v>0</v>
      </c>
      <c r="U155" s="94" t="n">
        <v>19</v>
      </c>
      <c r="V155" s="28" t="n">
        <v>0</v>
      </c>
      <c r="W155" s="28" t="n">
        <v>0</v>
      </c>
      <c r="X155" s="28" t="n">
        <v>0</v>
      </c>
      <c r="Y155" s="95" t="n">
        <v>0</v>
      </c>
      <c r="Z155" s="7"/>
      <c r="AA155" s="95" t="n">
        <v>1436</v>
      </c>
      <c r="AB155" s="7"/>
      <c r="AC155" s="29" t="n">
        <v>950</v>
      </c>
      <c r="AD155" s="29" t="n">
        <v>363</v>
      </c>
      <c r="AE155" s="96" t="n">
        <v>3</v>
      </c>
      <c r="AF155" s="29" t="n">
        <v>101</v>
      </c>
      <c r="AG155" s="97" t="n">
        <v>19</v>
      </c>
      <c r="AH155" s="96" t="n">
        <v>0</v>
      </c>
      <c r="AI155" s="97" t="n">
        <v>0</v>
      </c>
      <c r="AJ155" s="7"/>
      <c r="AK155" s="28" t="n">
        <v>1313</v>
      </c>
      <c r="AL155" s="28" t="n">
        <v>123</v>
      </c>
      <c r="AM155" s="28" t="n">
        <v>0</v>
      </c>
      <c r="AN155" s="94" t="n">
        <v>0</v>
      </c>
      <c r="AO155" s="28"/>
      <c r="AP155" s="69" t="n">
        <v>0.914345403899721</v>
      </c>
      <c r="AQ155" s="40" t="n">
        <v>0.0856545961002786</v>
      </c>
      <c r="AR155" s="40" t="n">
        <v>0</v>
      </c>
      <c r="AS155" s="70" t="n">
        <v>0</v>
      </c>
      <c r="AT155" s="7"/>
    </row>
    <row r="156" customFormat="false" ht="12.75" hidden="false" customHeight="false" outlineLevel="0" collapsed="false">
      <c r="A156" s="31" t="s">
        <v>219</v>
      </c>
      <c r="B156" s="2" t="s">
        <v>220</v>
      </c>
      <c r="C156" s="7"/>
      <c r="D156" s="28" t="n">
        <v>2220</v>
      </c>
      <c r="E156" s="29" t="n">
        <v>0</v>
      </c>
      <c r="F156" s="7"/>
      <c r="G156" s="93" t="n">
        <v>123</v>
      </c>
      <c r="H156" s="28" t="n">
        <v>2097</v>
      </c>
      <c r="I156" s="28" t="n">
        <v>0</v>
      </c>
      <c r="J156" s="94" t="n">
        <v>0</v>
      </c>
      <c r="K156" s="28" t="n">
        <v>0</v>
      </c>
      <c r="L156" s="28" t="n">
        <v>0</v>
      </c>
      <c r="M156" s="28" t="n">
        <v>0</v>
      </c>
      <c r="N156" s="28" t="n">
        <v>0</v>
      </c>
      <c r="O156" s="28" t="n">
        <v>0</v>
      </c>
      <c r="P156" s="28" t="n">
        <v>0</v>
      </c>
      <c r="Q156" s="28" t="n">
        <v>0</v>
      </c>
      <c r="R156" s="28" t="n">
        <v>0</v>
      </c>
      <c r="S156" s="28" t="n">
        <v>0</v>
      </c>
      <c r="T156" s="28" t="n">
        <v>0</v>
      </c>
      <c r="U156" s="94" t="n">
        <v>0</v>
      </c>
      <c r="V156" s="28" t="n">
        <v>0</v>
      </c>
      <c r="W156" s="28" t="n">
        <v>0</v>
      </c>
      <c r="X156" s="28" t="n">
        <v>0</v>
      </c>
      <c r="Y156" s="95" t="n">
        <v>0</v>
      </c>
      <c r="Z156" s="7"/>
      <c r="AA156" s="95" t="n">
        <v>2220</v>
      </c>
      <c r="AB156" s="7"/>
      <c r="AC156" s="29" t="n">
        <v>2097</v>
      </c>
      <c r="AD156" s="29" t="n">
        <v>123</v>
      </c>
      <c r="AE156" s="96" t="n">
        <v>0</v>
      </c>
      <c r="AF156" s="29" t="n">
        <v>0</v>
      </c>
      <c r="AG156" s="97" t="n">
        <v>0</v>
      </c>
      <c r="AH156" s="96" t="n">
        <v>0</v>
      </c>
      <c r="AI156" s="97" t="n">
        <v>0</v>
      </c>
      <c r="AJ156" s="7"/>
      <c r="AK156" s="28" t="n">
        <v>2220</v>
      </c>
      <c r="AL156" s="28" t="n">
        <v>0</v>
      </c>
      <c r="AM156" s="28" t="n">
        <v>0</v>
      </c>
      <c r="AN156" s="94" t="n">
        <v>0</v>
      </c>
      <c r="AO156" s="28"/>
      <c r="AP156" s="69" t="n">
        <v>1</v>
      </c>
      <c r="AQ156" s="40" t="n">
        <v>0</v>
      </c>
      <c r="AR156" s="40" t="n">
        <v>0</v>
      </c>
      <c r="AS156" s="70" t="n">
        <v>0</v>
      </c>
      <c r="AT156" s="7"/>
    </row>
    <row r="157" customFormat="false" ht="12.75" hidden="false" customHeight="false" outlineLevel="0" collapsed="false">
      <c r="A157" s="31" t="s">
        <v>221</v>
      </c>
      <c r="B157" s="2" t="s">
        <v>222</v>
      </c>
      <c r="C157" s="7"/>
      <c r="D157" s="28" t="n">
        <v>627</v>
      </c>
      <c r="E157" s="29" t="n">
        <v>0</v>
      </c>
      <c r="F157" s="7"/>
      <c r="G157" s="93" t="n">
        <v>305</v>
      </c>
      <c r="H157" s="28" t="n">
        <v>290</v>
      </c>
      <c r="I157" s="28" t="n">
        <v>0</v>
      </c>
      <c r="J157" s="94" t="n">
        <v>0</v>
      </c>
      <c r="K157" s="28" t="n">
        <v>32</v>
      </c>
      <c r="L157" s="28" t="n">
        <v>0</v>
      </c>
      <c r="M157" s="28" t="n">
        <v>0</v>
      </c>
      <c r="N157" s="28" t="n">
        <v>0</v>
      </c>
      <c r="O157" s="28" t="n">
        <v>0</v>
      </c>
      <c r="P157" s="28" t="n">
        <v>0</v>
      </c>
      <c r="Q157" s="28" t="n">
        <v>0</v>
      </c>
      <c r="R157" s="28" t="n">
        <v>0</v>
      </c>
      <c r="S157" s="28" t="n">
        <v>0</v>
      </c>
      <c r="T157" s="28" t="n">
        <v>0</v>
      </c>
      <c r="U157" s="94" t="n">
        <v>0</v>
      </c>
      <c r="V157" s="28" t="n">
        <v>0</v>
      </c>
      <c r="W157" s="28" t="n">
        <v>0</v>
      </c>
      <c r="X157" s="28" t="n">
        <v>0</v>
      </c>
      <c r="Y157" s="95" t="n">
        <v>0</v>
      </c>
      <c r="Z157" s="7"/>
      <c r="AA157" s="95" t="n">
        <v>627</v>
      </c>
      <c r="AB157" s="7"/>
      <c r="AC157" s="29" t="n">
        <v>290</v>
      </c>
      <c r="AD157" s="29" t="n">
        <v>305</v>
      </c>
      <c r="AE157" s="96" t="n">
        <v>0</v>
      </c>
      <c r="AF157" s="29" t="n">
        <v>32</v>
      </c>
      <c r="AG157" s="97" t="n">
        <v>0</v>
      </c>
      <c r="AH157" s="96" t="n">
        <v>0</v>
      </c>
      <c r="AI157" s="97" t="n">
        <v>0</v>
      </c>
      <c r="AJ157" s="7"/>
      <c r="AK157" s="28" t="n">
        <v>595</v>
      </c>
      <c r="AL157" s="28" t="n">
        <v>32</v>
      </c>
      <c r="AM157" s="28" t="n">
        <v>0</v>
      </c>
      <c r="AN157" s="94" t="n">
        <v>0</v>
      </c>
      <c r="AO157" s="28"/>
      <c r="AP157" s="69" t="n">
        <v>0.94896331738437</v>
      </c>
      <c r="AQ157" s="40" t="n">
        <v>0.05103668261563</v>
      </c>
      <c r="AR157" s="40" t="n">
        <v>0</v>
      </c>
      <c r="AS157" s="70" t="n">
        <v>0</v>
      </c>
      <c r="AT157" s="7"/>
    </row>
    <row r="158" customFormat="false" ht="12.75" hidden="false" customHeight="false" outlineLevel="0" collapsed="false">
      <c r="A158" s="31" t="s">
        <v>223</v>
      </c>
      <c r="B158" s="2" t="s">
        <v>224</v>
      </c>
      <c r="C158" s="7"/>
      <c r="D158" s="28" t="n">
        <v>515</v>
      </c>
      <c r="E158" s="29" t="n">
        <v>0</v>
      </c>
      <c r="F158" s="7"/>
      <c r="G158" s="93" t="n">
        <v>0</v>
      </c>
      <c r="H158" s="28" t="n">
        <v>0</v>
      </c>
      <c r="I158" s="28" t="n">
        <v>0</v>
      </c>
      <c r="J158" s="94" t="n">
        <v>0</v>
      </c>
      <c r="K158" s="28" t="n">
        <v>491</v>
      </c>
      <c r="L158" s="28" t="n">
        <v>0</v>
      </c>
      <c r="M158" s="28" t="n">
        <v>0</v>
      </c>
      <c r="N158" s="28" t="n">
        <v>0</v>
      </c>
      <c r="O158" s="28" t="n">
        <v>0</v>
      </c>
      <c r="P158" s="28" t="n">
        <v>0</v>
      </c>
      <c r="Q158" s="28" t="n">
        <v>0</v>
      </c>
      <c r="R158" s="28" t="n">
        <v>24</v>
      </c>
      <c r="S158" s="28" t="n">
        <v>0</v>
      </c>
      <c r="T158" s="28" t="n">
        <v>0</v>
      </c>
      <c r="U158" s="94" t="n">
        <v>0</v>
      </c>
      <c r="V158" s="28" t="n">
        <v>0</v>
      </c>
      <c r="W158" s="28" t="n">
        <v>0</v>
      </c>
      <c r="X158" s="28" t="n">
        <v>0</v>
      </c>
      <c r="Y158" s="95" t="n">
        <v>0</v>
      </c>
      <c r="Z158" s="7"/>
      <c r="AA158" s="95" t="n">
        <v>515</v>
      </c>
      <c r="AB158" s="7"/>
      <c r="AC158" s="29" t="n">
        <v>0</v>
      </c>
      <c r="AD158" s="29" t="n">
        <v>0</v>
      </c>
      <c r="AE158" s="96" t="n">
        <v>24</v>
      </c>
      <c r="AF158" s="29" t="n">
        <v>491</v>
      </c>
      <c r="AG158" s="97" t="n">
        <v>0</v>
      </c>
      <c r="AH158" s="96" t="n">
        <v>0</v>
      </c>
      <c r="AI158" s="97" t="n">
        <v>0</v>
      </c>
      <c r="AJ158" s="7"/>
      <c r="AK158" s="28" t="n">
        <v>0</v>
      </c>
      <c r="AL158" s="28" t="n">
        <v>515</v>
      </c>
      <c r="AM158" s="28" t="n">
        <v>0</v>
      </c>
      <c r="AN158" s="94" t="n">
        <v>0</v>
      </c>
      <c r="AO158" s="28"/>
      <c r="AP158" s="69" t="n">
        <v>0</v>
      </c>
      <c r="AQ158" s="40" t="n">
        <v>1</v>
      </c>
      <c r="AR158" s="40" t="n">
        <v>0</v>
      </c>
      <c r="AS158" s="70" t="n">
        <v>0</v>
      </c>
      <c r="AT158" s="7"/>
    </row>
    <row r="159" customFormat="false" ht="12.75" hidden="false" customHeight="false" outlineLevel="0" collapsed="false">
      <c r="A159" s="31" t="s">
        <v>225</v>
      </c>
      <c r="B159" s="2" t="s">
        <v>226</v>
      </c>
      <c r="C159" s="7"/>
      <c r="D159" s="28" t="n">
        <v>2597</v>
      </c>
      <c r="E159" s="29" t="n">
        <v>0</v>
      </c>
      <c r="F159" s="7"/>
      <c r="G159" s="93" t="n">
        <v>924</v>
      </c>
      <c r="H159" s="28" t="n">
        <v>1670</v>
      </c>
      <c r="I159" s="28" t="n">
        <v>0</v>
      </c>
      <c r="J159" s="94" t="n">
        <v>0</v>
      </c>
      <c r="K159" s="28" t="n">
        <v>3</v>
      </c>
      <c r="L159" s="28" t="n">
        <v>0</v>
      </c>
      <c r="M159" s="28" t="n">
        <v>0</v>
      </c>
      <c r="N159" s="28" t="n">
        <v>0</v>
      </c>
      <c r="O159" s="28" t="n">
        <v>0</v>
      </c>
      <c r="P159" s="28" t="n">
        <v>0</v>
      </c>
      <c r="Q159" s="28" t="n">
        <v>0</v>
      </c>
      <c r="R159" s="28" t="n">
        <v>0</v>
      </c>
      <c r="S159" s="28" t="n">
        <v>0</v>
      </c>
      <c r="T159" s="28" t="n">
        <v>0</v>
      </c>
      <c r="U159" s="94" t="n">
        <v>0</v>
      </c>
      <c r="V159" s="28" t="n">
        <v>0</v>
      </c>
      <c r="W159" s="28" t="n">
        <v>0</v>
      </c>
      <c r="X159" s="28" t="n">
        <v>0</v>
      </c>
      <c r="Y159" s="95" t="n">
        <v>0</v>
      </c>
      <c r="Z159" s="7"/>
      <c r="AA159" s="95" t="n">
        <v>2597</v>
      </c>
      <c r="AB159" s="7"/>
      <c r="AC159" s="29" t="n">
        <v>1670</v>
      </c>
      <c r="AD159" s="29" t="n">
        <v>924</v>
      </c>
      <c r="AE159" s="96" t="n">
        <v>0</v>
      </c>
      <c r="AF159" s="29" t="n">
        <v>3</v>
      </c>
      <c r="AG159" s="97" t="n">
        <v>0</v>
      </c>
      <c r="AH159" s="96" t="n">
        <v>0</v>
      </c>
      <c r="AI159" s="97" t="n">
        <v>0</v>
      </c>
      <c r="AJ159" s="7"/>
      <c r="AK159" s="28" t="n">
        <v>2594</v>
      </c>
      <c r="AL159" s="28" t="n">
        <v>3</v>
      </c>
      <c r="AM159" s="28" t="n">
        <v>0</v>
      </c>
      <c r="AN159" s="94" t="n">
        <v>0</v>
      </c>
      <c r="AO159" s="28"/>
      <c r="AP159" s="69" t="n">
        <v>0.998844820947247</v>
      </c>
      <c r="AQ159" s="40" t="n">
        <v>0.00115517905275318</v>
      </c>
      <c r="AR159" s="40" t="n">
        <v>0</v>
      </c>
      <c r="AS159" s="70" t="n">
        <v>0</v>
      </c>
      <c r="AT159" s="7"/>
    </row>
    <row r="160" customFormat="false" ht="12.75" hidden="false" customHeight="false" outlineLevel="0" collapsed="false">
      <c r="A160" s="31" t="s">
        <v>227</v>
      </c>
      <c r="B160" s="2" t="s">
        <v>228</v>
      </c>
      <c r="C160" s="7"/>
      <c r="D160" s="28" t="n">
        <v>906</v>
      </c>
      <c r="E160" s="29" t="n">
        <v>0</v>
      </c>
      <c r="F160" s="7"/>
      <c r="G160" s="93" t="n">
        <v>787</v>
      </c>
      <c r="H160" s="28" t="n">
        <v>0</v>
      </c>
      <c r="I160" s="28" t="n">
        <v>0</v>
      </c>
      <c r="J160" s="94" t="n">
        <v>0</v>
      </c>
      <c r="K160" s="28" t="n">
        <v>119</v>
      </c>
      <c r="L160" s="28" t="n">
        <v>0</v>
      </c>
      <c r="M160" s="28" t="n">
        <v>0</v>
      </c>
      <c r="N160" s="28" t="n">
        <v>0</v>
      </c>
      <c r="O160" s="28" t="n">
        <v>0</v>
      </c>
      <c r="P160" s="28" t="n">
        <v>0</v>
      </c>
      <c r="Q160" s="28" t="n">
        <v>0</v>
      </c>
      <c r="R160" s="28" t="n">
        <v>0</v>
      </c>
      <c r="S160" s="28" t="n">
        <v>0</v>
      </c>
      <c r="T160" s="28" t="n">
        <v>0</v>
      </c>
      <c r="U160" s="94" t="n">
        <v>0</v>
      </c>
      <c r="V160" s="28" t="n">
        <v>0</v>
      </c>
      <c r="W160" s="28" t="n">
        <v>0</v>
      </c>
      <c r="X160" s="28" t="n">
        <v>0</v>
      </c>
      <c r="Y160" s="95" t="n">
        <v>0</v>
      </c>
      <c r="Z160" s="7"/>
      <c r="AA160" s="95" t="n">
        <v>906</v>
      </c>
      <c r="AB160" s="7"/>
      <c r="AC160" s="29" t="n">
        <v>0</v>
      </c>
      <c r="AD160" s="29" t="n">
        <v>787</v>
      </c>
      <c r="AE160" s="96" t="n">
        <v>0</v>
      </c>
      <c r="AF160" s="29" t="n">
        <v>119</v>
      </c>
      <c r="AG160" s="97" t="n">
        <v>0</v>
      </c>
      <c r="AH160" s="96" t="n">
        <v>0</v>
      </c>
      <c r="AI160" s="97" t="n">
        <v>0</v>
      </c>
      <c r="AJ160" s="7"/>
      <c r="AK160" s="28" t="n">
        <v>787</v>
      </c>
      <c r="AL160" s="28" t="n">
        <v>119</v>
      </c>
      <c r="AM160" s="28" t="n">
        <v>0</v>
      </c>
      <c r="AN160" s="94" t="n">
        <v>0</v>
      </c>
      <c r="AO160" s="28"/>
      <c r="AP160" s="69" t="n">
        <v>0.868653421633554</v>
      </c>
      <c r="AQ160" s="40" t="n">
        <v>0.131346578366446</v>
      </c>
      <c r="AR160" s="40" t="n">
        <v>0</v>
      </c>
      <c r="AS160" s="70" t="n">
        <v>0</v>
      </c>
      <c r="AT160" s="7"/>
    </row>
    <row r="161" customFormat="false" ht="12.75" hidden="false" customHeight="false" outlineLevel="0" collapsed="false">
      <c r="A161" s="31" t="s">
        <v>229</v>
      </c>
      <c r="B161" s="2" t="s">
        <v>230</v>
      </c>
      <c r="C161" s="7"/>
      <c r="D161" s="28" t="n">
        <v>66</v>
      </c>
      <c r="E161" s="29" t="n">
        <v>0</v>
      </c>
      <c r="F161" s="7"/>
      <c r="G161" s="93" t="n">
        <v>66</v>
      </c>
      <c r="H161" s="28" t="n">
        <v>0</v>
      </c>
      <c r="I161" s="28" t="n">
        <v>0</v>
      </c>
      <c r="J161" s="94" t="n">
        <v>0</v>
      </c>
      <c r="K161" s="28" t="n">
        <v>0</v>
      </c>
      <c r="L161" s="28" t="n">
        <v>0</v>
      </c>
      <c r="M161" s="28" t="n">
        <v>0</v>
      </c>
      <c r="N161" s="28" t="n">
        <v>0</v>
      </c>
      <c r="O161" s="28" t="n">
        <v>0</v>
      </c>
      <c r="P161" s="28" t="n">
        <v>0</v>
      </c>
      <c r="Q161" s="28" t="n">
        <v>0</v>
      </c>
      <c r="R161" s="28" t="n">
        <v>0</v>
      </c>
      <c r="S161" s="28" t="n">
        <v>0</v>
      </c>
      <c r="T161" s="28" t="n">
        <v>0</v>
      </c>
      <c r="U161" s="94" t="n">
        <v>0</v>
      </c>
      <c r="V161" s="28" t="n">
        <v>0</v>
      </c>
      <c r="W161" s="28" t="n">
        <v>0</v>
      </c>
      <c r="X161" s="28" t="n">
        <v>0</v>
      </c>
      <c r="Y161" s="95" t="n">
        <v>0</v>
      </c>
      <c r="Z161" s="7"/>
      <c r="AA161" s="95" t="n">
        <v>66</v>
      </c>
      <c r="AB161" s="7"/>
      <c r="AC161" s="29" t="n">
        <v>0</v>
      </c>
      <c r="AD161" s="29" t="n">
        <v>66</v>
      </c>
      <c r="AE161" s="96" t="n">
        <v>0</v>
      </c>
      <c r="AF161" s="29" t="n">
        <v>0</v>
      </c>
      <c r="AG161" s="97" t="n">
        <v>0</v>
      </c>
      <c r="AH161" s="96" t="n">
        <v>0</v>
      </c>
      <c r="AI161" s="97" t="n">
        <v>0</v>
      </c>
      <c r="AJ161" s="7"/>
      <c r="AK161" s="28" t="n">
        <v>66</v>
      </c>
      <c r="AL161" s="28" t="n">
        <v>0</v>
      </c>
      <c r="AM161" s="28" t="n">
        <v>0</v>
      </c>
      <c r="AN161" s="94" t="n">
        <v>0</v>
      </c>
      <c r="AO161" s="28"/>
      <c r="AP161" s="69" t="n">
        <v>1</v>
      </c>
      <c r="AQ161" s="40" t="n">
        <v>0</v>
      </c>
      <c r="AR161" s="40" t="n">
        <v>0</v>
      </c>
      <c r="AS161" s="70" t="n">
        <v>0</v>
      </c>
      <c r="AT161" s="7"/>
    </row>
    <row r="162" customFormat="false" ht="12.75" hidden="false" customHeight="false" outlineLevel="0" collapsed="false">
      <c r="A162" s="31" t="s">
        <v>231</v>
      </c>
      <c r="B162" s="2" t="s">
        <v>232</v>
      </c>
      <c r="C162" s="7"/>
      <c r="D162" s="28" t="n">
        <v>541</v>
      </c>
      <c r="E162" s="29" t="n">
        <v>0</v>
      </c>
      <c r="F162" s="7"/>
      <c r="G162" s="93" t="n">
        <v>541</v>
      </c>
      <c r="H162" s="28" t="n">
        <v>0</v>
      </c>
      <c r="I162" s="28" t="n">
        <v>0</v>
      </c>
      <c r="J162" s="94" t="n">
        <v>0</v>
      </c>
      <c r="K162" s="28" t="n">
        <v>0</v>
      </c>
      <c r="L162" s="28" t="n">
        <v>0</v>
      </c>
      <c r="M162" s="28" t="n">
        <v>0</v>
      </c>
      <c r="N162" s="28" t="n">
        <v>0</v>
      </c>
      <c r="O162" s="28" t="n">
        <v>0</v>
      </c>
      <c r="P162" s="28" t="n">
        <v>0</v>
      </c>
      <c r="Q162" s="28" t="n">
        <v>0</v>
      </c>
      <c r="R162" s="28" t="n">
        <v>0</v>
      </c>
      <c r="S162" s="28" t="n">
        <v>0</v>
      </c>
      <c r="T162" s="28" t="n">
        <v>0</v>
      </c>
      <c r="U162" s="94" t="n">
        <v>0</v>
      </c>
      <c r="V162" s="28" t="n">
        <v>0</v>
      </c>
      <c r="W162" s="28" t="n">
        <v>0</v>
      </c>
      <c r="X162" s="28" t="n">
        <v>0</v>
      </c>
      <c r="Y162" s="95" t="n">
        <v>0</v>
      </c>
      <c r="Z162" s="7"/>
      <c r="AA162" s="95" t="n">
        <v>541</v>
      </c>
      <c r="AB162" s="7"/>
      <c r="AC162" s="29" t="n">
        <v>0</v>
      </c>
      <c r="AD162" s="29" t="n">
        <v>541</v>
      </c>
      <c r="AE162" s="96" t="n">
        <v>0</v>
      </c>
      <c r="AF162" s="29" t="n">
        <v>0</v>
      </c>
      <c r="AG162" s="97" t="n">
        <v>0</v>
      </c>
      <c r="AH162" s="96" t="n">
        <v>0</v>
      </c>
      <c r="AI162" s="97" t="n">
        <v>0</v>
      </c>
      <c r="AJ162" s="7"/>
      <c r="AK162" s="28" t="n">
        <v>541</v>
      </c>
      <c r="AL162" s="28" t="n">
        <v>0</v>
      </c>
      <c r="AM162" s="28" t="n">
        <v>0</v>
      </c>
      <c r="AN162" s="94" t="n">
        <v>0</v>
      </c>
      <c r="AO162" s="28"/>
      <c r="AP162" s="69" t="n">
        <v>1</v>
      </c>
      <c r="AQ162" s="40" t="n">
        <v>0</v>
      </c>
      <c r="AR162" s="40" t="n">
        <v>0</v>
      </c>
      <c r="AS162" s="70" t="n">
        <v>0</v>
      </c>
      <c r="AT162" s="7"/>
    </row>
    <row r="163" customFormat="false" ht="12.75" hidden="false" customHeight="false" outlineLevel="0" collapsed="false">
      <c r="A163" s="31" t="s">
        <v>233</v>
      </c>
      <c r="B163" s="2" t="s">
        <v>234</v>
      </c>
      <c r="C163" s="7"/>
      <c r="D163" s="28" t="n">
        <v>344</v>
      </c>
      <c r="E163" s="29" t="n">
        <v>0</v>
      </c>
      <c r="F163" s="7"/>
      <c r="G163" s="93" t="n">
        <v>333</v>
      </c>
      <c r="H163" s="28" t="n">
        <v>0</v>
      </c>
      <c r="I163" s="28" t="n">
        <v>0</v>
      </c>
      <c r="J163" s="94" t="n">
        <v>0</v>
      </c>
      <c r="K163" s="28" t="n">
        <v>11</v>
      </c>
      <c r="L163" s="28" t="n">
        <v>0</v>
      </c>
      <c r="M163" s="28" t="n">
        <v>0</v>
      </c>
      <c r="N163" s="28" t="n">
        <v>0</v>
      </c>
      <c r="O163" s="28" t="n">
        <v>0</v>
      </c>
      <c r="P163" s="28" t="n">
        <v>0</v>
      </c>
      <c r="Q163" s="28" t="n">
        <v>0</v>
      </c>
      <c r="R163" s="28" t="n">
        <v>0</v>
      </c>
      <c r="S163" s="28" t="n">
        <v>0</v>
      </c>
      <c r="T163" s="28" t="n">
        <v>0</v>
      </c>
      <c r="U163" s="94" t="n">
        <v>0</v>
      </c>
      <c r="V163" s="28" t="n">
        <v>0</v>
      </c>
      <c r="W163" s="28" t="n">
        <v>0</v>
      </c>
      <c r="X163" s="28" t="n">
        <v>0</v>
      </c>
      <c r="Y163" s="95" t="n">
        <v>0</v>
      </c>
      <c r="Z163" s="7"/>
      <c r="AA163" s="95" t="n">
        <v>344</v>
      </c>
      <c r="AB163" s="7"/>
      <c r="AC163" s="29" t="n">
        <v>0</v>
      </c>
      <c r="AD163" s="29" t="n">
        <v>333</v>
      </c>
      <c r="AE163" s="96" t="n">
        <v>0</v>
      </c>
      <c r="AF163" s="29" t="n">
        <v>11</v>
      </c>
      <c r="AG163" s="97" t="n">
        <v>0</v>
      </c>
      <c r="AH163" s="96" t="n">
        <v>0</v>
      </c>
      <c r="AI163" s="97" t="n">
        <v>0</v>
      </c>
      <c r="AJ163" s="7"/>
      <c r="AK163" s="28" t="n">
        <v>333</v>
      </c>
      <c r="AL163" s="28" t="n">
        <v>11</v>
      </c>
      <c r="AM163" s="28" t="n">
        <v>0</v>
      </c>
      <c r="AN163" s="94" t="n">
        <v>0</v>
      </c>
      <c r="AO163" s="28"/>
      <c r="AP163" s="69" t="n">
        <v>0.968023255813954</v>
      </c>
      <c r="AQ163" s="40" t="n">
        <v>0.0319767441860465</v>
      </c>
      <c r="AR163" s="40" t="n">
        <v>0</v>
      </c>
      <c r="AS163" s="70" t="n">
        <v>0</v>
      </c>
      <c r="AT163" s="7"/>
    </row>
    <row r="164" customFormat="false" ht="12.75" hidden="false" customHeight="false" outlineLevel="0" collapsed="false">
      <c r="A164" s="31" t="s">
        <v>235</v>
      </c>
      <c r="B164" s="2" t="s">
        <v>236</v>
      </c>
      <c r="C164" s="7"/>
      <c r="D164" s="28" t="n">
        <v>1656</v>
      </c>
      <c r="E164" s="29" t="n">
        <v>0</v>
      </c>
      <c r="F164" s="7"/>
      <c r="G164" s="93" t="n">
        <v>210</v>
      </c>
      <c r="H164" s="28" t="n">
        <v>1027</v>
      </c>
      <c r="I164" s="28" t="n">
        <v>419</v>
      </c>
      <c r="J164" s="94" t="n">
        <v>0</v>
      </c>
      <c r="K164" s="28" t="n">
        <v>0</v>
      </c>
      <c r="L164" s="28" t="n">
        <v>0</v>
      </c>
      <c r="M164" s="28" t="n">
        <v>0</v>
      </c>
      <c r="N164" s="28" t="n">
        <v>0</v>
      </c>
      <c r="O164" s="28" t="n">
        <v>0</v>
      </c>
      <c r="P164" s="28" t="n">
        <v>0</v>
      </c>
      <c r="Q164" s="28" t="n">
        <v>0</v>
      </c>
      <c r="R164" s="28" t="n">
        <v>0</v>
      </c>
      <c r="S164" s="28" t="n">
        <v>0</v>
      </c>
      <c r="T164" s="28" t="n">
        <v>0</v>
      </c>
      <c r="U164" s="94" t="n">
        <v>0</v>
      </c>
      <c r="V164" s="28" t="n">
        <v>0</v>
      </c>
      <c r="W164" s="28" t="n">
        <v>0</v>
      </c>
      <c r="X164" s="28" t="n">
        <v>0</v>
      </c>
      <c r="Y164" s="95" t="n">
        <v>0</v>
      </c>
      <c r="Z164" s="7"/>
      <c r="AA164" s="95" t="n">
        <v>1656</v>
      </c>
      <c r="AB164" s="7"/>
      <c r="AC164" s="29" t="n">
        <v>1446</v>
      </c>
      <c r="AD164" s="29" t="n">
        <v>210</v>
      </c>
      <c r="AE164" s="96" t="n">
        <v>0</v>
      </c>
      <c r="AF164" s="29" t="n">
        <v>0</v>
      </c>
      <c r="AG164" s="97" t="n">
        <v>0</v>
      </c>
      <c r="AH164" s="96" t="n">
        <v>0</v>
      </c>
      <c r="AI164" s="97" t="n">
        <v>0</v>
      </c>
      <c r="AJ164" s="7"/>
      <c r="AK164" s="28" t="n">
        <v>1656</v>
      </c>
      <c r="AL164" s="28" t="n">
        <v>0</v>
      </c>
      <c r="AM164" s="28" t="n">
        <v>0</v>
      </c>
      <c r="AN164" s="94" t="n">
        <v>0</v>
      </c>
      <c r="AO164" s="28"/>
      <c r="AP164" s="69" t="n">
        <v>1</v>
      </c>
      <c r="AQ164" s="40" t="n">
        <v>0</v>
      </c>
      <c r="AR164" s="40" t="n">
        <v>0</v>
      </c>
      <c r="AS164" s="70" t="n">
        <v>0</v>
      </c>
      <c r="AT164" s="7"/>
    </row>
    <row r="165" customFormat="false" ht="12.75" hidden="false" customHeight="false" outlineLevel="0" collapsed="false">
      <c r="A165" s="31" t="s">
        <v>237</v>
      </c>
      <c r="B165" s="2" t="s">
        <v>238</v>
      </c>
      <c r="C165" s="7"/>
      <c r="D165" s="28" t="n">
        <v>1802</v>
      </c>
      <c r="E165" s="29" t="n">
        <v>0</v>
      </c>
      <c r="F165" s="7"/>
      <c r="G165" s="93" t="n">
        <v>1590</v>
      </c>
      <c r="H165" s="28" t="n">
        <v>0</v>
      </c>
      <c r="I165" s="28" t="n">
        <v>0</v>
      </c>
      <c r="J165" s="94" t="n">
        <v>0</v>
      </c>
      <c r="K165" s="28" t="n">
        <v>27</v>
      </c>
      <c r="L165" s="28" t="n">
        <v>0</v>
      </c>
      <c r="M165" s="28" t="n">
        <v>0</v>
      </c>
      <c r="N165" s="28" t="n">
        <v>0</v>
      </c>
      <c r="O165" s="28" t="n">
        <v>0</v>
      </c>
      <c r="P165" s="28" t="n">
        <v>0</v>
      </c>
      <c r="Q165" s="28" t="n">
        <v>0</v>
      </c>
      <c r="R165" s="28" t="n">
        <v>0</v>
      </c>
      <c r="S165" s="28" t="n">
        <v>0</v>
      </c>
      <c r="T165" s="28" t="n">
        <v>0</v>
      </c>
      <c r="U165" s="94" t="n">
        <v>185</v>
      </c>
      <c r="V165" s="28" t="n">
        <v>0</v>
      </c>
      <c r="W165" s="28" t="n">
        <v>0</v>
      </c>
      <c r="X165" s="28" t="n">
        <v>0</v>
      </c>
      <c r="Y165" s="95" t="n">
        <v>0</v>
      </c>
      <c r="Z165" s="7"/>
      <c r="AA165" s="95" t="n">
        <v>1802</v>
      </c>
      <c r="AB165" s="7"/>
      <c r="AC165" s="29" t="n">
        <v>0</v>
      </c>
      <c r="AD165" s="29" t="n">
        <v>1590</v>
      </c>
      <c r="AE165" s="96" t="n">
        <v>0</v>
      </c>
      <c r="AF165" s="29" t="n">
        <v>27</v>
      </c>
      <c r="AG165" s="97" t="n">
        <v>185</v>
      </c>
      <c r="AH165" s="96" t="n">
        <v>0</v>
      </c>
      <c r="AI165" s="97" t="n">
        <v>0</v>
      </c>
      <c r="AJ165" s="7"/>
      <c r="AK165" s="28" t="n">
        <v>1590</v>
      </c>
      <c r="AL165" s="28" t="n">
        <v>212</v>
      </c>
      <c r="AM165" s="28" t="n">
        <v>0</v>
      </c>
      <c r="AN165" s="94" t="n">
        <v>0</v>
      </c>
      <c r="AO165" s="28"/>
      <c r="AP165" s="69" t="n">
        <v>0.882352941176471</v>
      </c>
      <c r="AQ165" s="40" t="n">
        <v>0.117647058823529</v>
      </c>
      <c r="AR165" s="40" t="n">
        <v>0</v>
      </c>
      <c r="AS165" s="70" t="n">
        <v>0</v>
      </c>
      <c r="AT165" s="7"/>
    </row>
    <row r="166" customFormat="false" ht="12.75" hidden="false" customHeight="false" outlineLevel="0" collapsed="false">
      <c r="A166" s="31" t="s">
        <v>239</v>
      </c>
      <c r="B166" s="2" t="s">
        <v>240</v>
      </c>
      <c r="C166" s="7"/>
      <c r="D166" s="28" t="n">
        <v>225</v>
      </c>
      <c r="E166" s="29" t="n">
        <v>0</v>
      </c>
      <c r="F166" s="7"/>
      <c r="G166" s="93" t="n">
        <v>225</v>
      </c>
      <c r="H166" s="28" t="n">
        <v>0</v>
      </c>
      <c r="I166" s="28" t="n">
        <v>0</v>
      </c>
      <c r="J166" s="94" t="n">
        <v>0</v>
      </c>
      <c r="K166" s="28" t="n">
        <v>0</v>
      </c>
      <c r="L166" s="28" t="n">
        <v>0</v>
      </c>
      <c r="M166" s="28" t="n">
        <v>0</v>
      </c>
      <c r="N166" s="28" t="n">
        <v>0</v>
      </c>
      <c r="O166" s="28" t="n">
        <v>0</v>
      </c>
      <c r="P166" s="28" t="n">
        <v>0</v>
      </c>
      <c r="Q166" s="28" t="n">
        <v>0</v>
      </c>
      <c r="R166" s="28" t="n">
        <v>0</v>
      </c>
      <c r="S166" s="28" t="n">
        <v>0</v>
      </c>
      <c r="T166" s="28" t="n">
        <v>0</v>
      </c>
      <c r="U166" s="94" t="n">
        <v>0</v>
      </c>
      <c r="V166" s="28" t="n">
        <v>0</v>
      </c>
      <c r="W166" s="28" t="n">
        <v>0</v>
      </c>
      <c r="X166" s="28" t="n">
        <v>0</v>
      </c>
      <c r="Y166" s="95" t="n">
        <v>0</v>
      </c>
      <c r="Z166" s="7"/>
      <c r="AA166" s="95" t="n">
        <v>225</v>
      </c>
      <c r="AB166" s="7"/>
      <c r="AC166" s="29" t="n">
        <v>0</v>
      </c>
      <c r="AD166" s="29" t="n">
        <v>225</v>
      </c>
      <c r="AE166" s="96" t="n">
        <v>0</v>
      </c>
      <c r="AF166" s="29" t="n">
        <v>0</v>
      </c>
      <c r="AG166" s="97" t="n">
        <v>0</v>
      </c>
      <c r="AH166" s="96" t="n">
        <v>0</v>
      </c>
      <c r="AI166" s="97" t="n">
        <v>0</v>
      </c>
      <c r="AJ166" s="7"/>
      <c r="AK166" s="28" t="n">
        <v>225</v>
      </c>
      <c r="AL166" s="28" t="n">
        <v>0</v>
      </c>
      <c r="AM166" s="28" t="n">
        <v>0</v>
      </c>
      <c r="AN166" s="94" t="n">
        <v>0</v>
      </c>
      <c r="AO166" s="28"/>
      <c r="AP166" s="69" t="n">
        <v>1</v>
      </c>
      <c r="AQ166" s="40" t="n">
        <v>0</v>
      </c>
      <c r="AR166" s="40" t="n">
        <v>0</v>
      </c>
      <c r="AS166" s="70" t="n">
        <v>0</v>
      </c>
      <c r="AT166" s="7"/>
    </row>
    <row r="167" customFormat="false" ht="12.75" hidden="false" customHeight="false" outlineLevel="0" collapsed="false">
      <c r="A167" s="31" t="s">
        <v>241</v>
      </c>
      <c r="B167" s="2" t="s">
        <v>242</v>
      </c>
      <c r="C167" s="7"/>
      <c r="D167" s="28" t="n">
        <v>168</v>
      </c>
      <c r="E167" s="29" t="n">
        <v>0</v>
      </c>
      <c r="F167" s="7"/>
      <c r="G167" s="93" t="n">
        <v>158</v>
      </c>
      <c r="H167" s="28" t="n">
        <v>0</v>
      </c>
      <c r="I167" s="28" t="n">
        <v>0</v>
      </c>
      <c r="J167" s="94" t="n">
        <v>0</v>
      </c>
      <c r="K167" s="28" t="n">
        <v>10</v>
      </c>
      <c r="L167" s="28" t="n">
        <v>0</v>
      </c>
      <c r="M167" s="28" t="n">
        <v>0</v>
      </c>
      <c r="N167" s="28" t="n">
        <v>0</v>
      </c>
      <c r="O167" s="28" t="n">
        <v>0</v>
      </c>
      <c r="P167" s="28" t="n">
        <v>0</v>
      </c>
      <c r="Q167" s="28" t="n">
        <v>0</v>
      </c>
      <c r="R167" s="28" t="n">
        <v>0</v>
      </c>
      <c r="S167" s="28" t="n">
        <v>0</v>
      </c>
      <c r="T167" s="28" t="n">
        <v>0</v>
      </c>
      <c r="U167" s="94" t="n">
        <v>0</v>
      </c>
      <c r="V167" s="28" t="n">
        <v>0</v>
      </c>
      <c r="W167" s="28" t="n">
        <v>0</v>
      </c>
      <c r="X167" s="28" t="n">
        <v>0</v>
      </c>
      <c r="Y167" s="95" t="n">
        <v>0</v>
      </c>
      <c r="Z167" s="7"/>
      <c r="AA167" s="95" t="n">
        <v>168</v>
      </c>
      <c r="AB167" s="7"/>
      <c r="AC167" s="29" t="n">
        <v>0</v>
      </c>
      <c r="AD167" s="29" t="n">
        <v>158</v>
      </c>
      <c r="AE167" s="96" t="n">
        <v>0</v>
      </c>
      <c r="AF167" s="29" t="n">
        <v>10</v>
      </c>
      <c r="AG167" s="97" t="n">
        <v>0</v>
      </c>
      <c r="AH167" s="96" t="n">
        <v>0</v>
      </c>
      <c r="AI167" s="97" t="n">
        <v>0</v>
      </c>
      <c r="AJ167" s="7"/>
      <c r="AK167" s="28" t="n">
        <v>158</v>
      </c>
      <c r="AL167" s="28" t="n">
        <v>10</v>
      </c>
      <c r="AM167" s="28" t="n">
        <v>0</v>
      </c>
      <c r="AN167" s="94" t="n">
        <v>0</v>
      </c>
      <c r="AO167" s="28"/>
      <c r="AP167" s="69" t="n">
        <v>0.940476190476191</v>
      </c>
      <c r="AQ167" s="40" t="n">
        <v>0.0595238095238095</v>
      </c>
      <c r="AR167" s="40" t="n">
        <v>0</v>
      </c>
      <c r="AS167" s="70" t="n">
        <v>0</v>
      </c>
      <c r="AT167" s="7"/>
    </row>
    <row r="168" customFormat="false" ht="12.75" hidden="false" customHeight="false" outlineLevel="0" collapsed="false">
      <c r="A168" s="31" t="s">
        <v>243</v>
      </c>
      <c r="B168" s="2" t="s">
        <v>244</v>
      </c>
      <c r="C168" s="7"/>
      <c r="D168" s="28" t="n">
        <v>586</v>
      </c>
      <c r="E168" s="29" t="n">
        <v>0</v>
      </c>
      <c r="F168" s="7"/>
      <c r="G168" s="93" t="n">
        <v>490</v>
      </c>
      <c r="H168" s="28" t="n">
        <v>0</v>
      </c>
      <c r="I168" s="28" t="n">
        <v>40</v>
      </c>
      <c r="J168" s="94" t="n">
        <v>0</v>
      </c>
      <c r="K168" s="28" t="n">
        <v>0</v>
      </c>
      <c r="L168" s="28" t="n">
        <v>0</v>
      </c>
      <c r="M168" s="28" t="n">
        <v>0</v>
      </c>
      <c r="N168" s="28" t="n">
        <v>0</v>
      </c>
      <c r="O168" s="28" t="n">
        <v>0</v>
      </c>
      <c r="P168" s="28" t="n">
        <v>0</v>
      </c>
      <c r="Q168" s="28" t="n">
        <v>0</v>
      </c>
      <c r="R168" s="28" t="n">
        <v>0</v>
      </c>
      <c r="S168" s="28" t="n">
        <v>0</v>
      </c>
      <c r="T168" s="28" t="n">
        <v>0</v>
      </c>
      <c r="U168" s="94" t="n">
        <v>56</v>
      </c>
      <c r="V168" s="28" t="n">
        <v>0</v>
      </c>
      <c r="W168" s="28" t="n">
        <v>0</v>
      </c>
      <c r="X168" s="28" t="n">
        <v>0</v>
      </c>
      <c r="Y168" s="95" t="n">
        <v>0</v>
      </c>
      <c r="Z168" s="7"/>
      <c r="AA168" s="95" t="n">
        <v>586</v>
      </c>
      <c r="AB168" s="7"/>
      <c r="AC168" s="29" t="n">
        <v>40</v>
      </c>
      <c r="AD168" s="29" t="n">
        <v>490</v>
      </c>
      <c r="AE168" s="96" t="n">
        <v>0</v>
      </c>
      <c r="AF168" s="29" t="n">
        <v>0</v>
      </c>
      <c r="AG168" s="97" t="n">
        <v>56</v>
      </c>
      <c r="AH168" s="96" t="n">
        <v>0</v>
      </c>
      <c r="AI168" s="97" t="n">
        <v>0</v>
      </c>
      <c r="AJ168" s="7"/>
      <c r="AK168" s="28" t="n">
        <v>530</v>
      </c>
      <c r="AL168" s="28" t="n">
        <v>56</v>
      </c>
      <c r="AM168" s="28" t="n">
        <v>0</v>
      </c>
      <c r="AN168" s="94" t="n">
        <v>0</v>
      </c>
      <c r="AO168" s="28"/>
      <c r="AP168" s="69" t="n">
        <v>0.904436860068259</v>
      </c>
      <c r="AQ168" s="40" t="n">
        <v>0.0955631399317406</v>
      </c>
      <c r="AR168" s="40" t="n">
        <v>0</v>
      </c>
      <c r="AS168" s="70" t="n">
        <v>0</v>
      </c>
      <c r="AT168" s="7"/>
    </row>
    <row r="169" customFormat="false" ht="12.75" hidden="false" customHeight="false" outlineLevel="0" collapsed="false">
      <c r="A169" s="31" t="s">
        <v>245</v>
      </c>
      <c r="B169" s="2" t="s">
        <v>246</v>
      </c>
      <c r="C169" s="7"/>
      <c r="D169" s="28" t="n">
        <v>63</v>
      </c>
      <c r="E169" s="29" t="n">
        <v>0</v>
      </c>
      <c r="F169" s="7"/>
      <c r="G169" s="93" t="n">
        <v>63</v>
      </c>
      <c r="H169" s="28" t="n">
        <v>0</v>
      </c>
      <c r="I169" s="28" t="n">
        <v>0</v>
      </c>
      <c r="J169" s="94" t="n">
        <v>0</v>
      </c>
      <c r="K169" s="28" t="n">
        <v>0</v>
      </c>
      <c r="L169" s="28" t="n">
        <v>0</v>
      </c>
      <c r="M169" s="28" t="n">
        <v>0</v>
      </c>
      <c r="N169" s="28" t="n">
        <v>0</v>
      </c>
      <c r="O169" s="28" t="n">
        <v>0</v>
      </c>
      <c r="P169" s="28" t="n">
        <v>0</v>
      </c>
      <c r="Q169" s="28" t="n">
        <v>0</v>
      </c>
      <c r="R169" s="28" t="n">
        <v>0</v>
      </c>
      <c r="S169" s="28" t="n">
        <v>0</v>
      </c>
      <c r="T169" s="28" t="n">
        <v>0</v>
      </c>
      <c r="U169" s="94" t="n">
        <v>0</v>
      </c>
      <c r="V169" s="28" t="n">
        <v>0</v>
      </c>
      <c r="W169" s="28" t="n">
        <v>0</v>
      </c>
      <c r="X169" s="28" t="n">
        <v>0</v>
      </c>
      <c r="Y169" s="95" t="n">
        <v>0</v>
      </c>
      <c r="Z169" s="7"/>
      <c r="AA169" s="95" t="n">
        <v>63</v>
      </c>
      <c r="AB169" s="7"/>
      <c r="AC169" s="29" t="n">
        <v>0</v>
      </c>
      <c r="AD169" s="29" t="n">
        <v>63</v>
      </c>
      <c r="AE169" s="96" t="n">
        <v>0</v>
      </c>
      <c r="AF169" s="29" t="n">
        <v>0</v>
      </c>
      <c r="AG169" s="97" t="n">
        <v>0</v>
      </c>
      <c r="AH169" s="96" t="n">
        <v>0</v>
      </c>
      <c r="AI169" s="97" t="n">
        <v>0</v>
      </c>
      <c r="AJ169" s="7"/>
      <c r="AK169" s="28" t="n">
        <v>63</v>
      </c>
      <c r="AL169" s="28" t="n">
        <v>0</v>
      </c>
      <c r="AM169" s="28" t="n">
        <v>0</v>
      </c>
      <c r="AN169" s="94" t="n">
        <v>0</v>
      </c>
      <c r="AO169" s="28"/>
      <c r="AP169" s="69" t="n">
        <v>1</v>
      </c>
      <c r="AQ169" s="40" t="n">
        <v>0</v>
      </c>
      <c r="AR169" s="40" t="n">
        <v>0</v>
      </c>
      <c r="AS169" s="70" t="n">
        <v>0</v>
      </c>
      <c r="AT169" s="7"/>
    </row>
    <row r="170" customFormat="false" ht="12.75" hidden="false" customHeight="false" outlineLevel="0" collapsed="false">
      <c r="A170" s="31" t="s">
        <v>247</v>
      </c>
      <c r="B170" s="2" t="s">
        <v>248</v>
      </c>
      <c r="C170" s="7"/>
      <c r="D170" s="28" t="n">
        <v>3542</v>
      </c>
      <c r="E170" s="29" t="n">
        <v>0</v>
      </c>
      <c r="F170" s="7"/>
      <c r="G170" s="93" t="n">
        <v>2903</v>
      </c>
      <c r="H170" s="28" t="n">
        <v>18</v>
      </c>
      <c r="I170" s="28" t="n">
        <v>0</v>
      </c>
      <c r="J170" s="94" t="n">
        <v>0</v>
      </c>
      <c r="K170" s="28" t="n">
        <v>363</v>
      </c>
      <c r="L170" s="28" t="n">
        <v>0</v>
      </c>
      <c r="M170" s="28" t="n">
        <v>0</v>
      </c>
      <c r="N170" s="28" t="n">
        <v>0</v>
      </c>
      <c r="O170" s="28" t="n">
        <v>0</v>
      </c>
      <c r="P170" s="28" t="n">
        <v>0</v>
      </c>
      <c r="Q170" s="28" t="n">
        <v>0</v>
      </c>
      <c r="R170" s="28" t="n">
        <v>27</v>
      </c>
      <c r="S170" s="28" t="n">
        <v>97</v>
      </c>
      <c r="T170" s="28" t="n">
        <v>0</v>
      </c>
      <c r="U170" s="94" t="n">
        <v>134</v>
      </c>
      <c r="V170" s="28" t="n">
        <v>0</v>
      </c>
      <c r="W170" s="28" t="n">
        <v>0</v>
      </c>
      <c r="X170" s="28" t="n">
        <v>0</v>
      </c>
      <c r="Y170" s="95" t="n">
        <v>0</v>
      </c>
      <c r="Z170" s="7"/>
      <c r="AA170" s="95" t="n">
        <v>3542</v>
      </c>
      <c r="AB170" s="7"/>
      <c r="AC170" s="29" t="n">
        <v>18</v>
      </c>
      <c r="AD170" s="29" t="n">
        <v>2903</v>
      </c>
      <c r="AE170" s="96" t="n">
        <v>27</v>
      </c>
      <c r="AF170" s="29" t="n">
        <v>460</v>
      </c>
      <c r="AG170" s="97" t="n">
        <v>134</v>
      </c>
      <c r="AH170" s="96" t="n">
        <v>0</v>
      </c>
      <c r="AI170" s="97" t="n">
        <v>0</v>
      </c>
      <c r="AJ170" s="7"/>
      <c r="AK170" s="28" t="n">
        <v>2921</v>
      </c>
      <c r="AL170" s="28" t="n">
        <v>621</v>
      </c>
      <c r="AM170" s="28" t="n">
        <v>0</v>
      </c>
      <c r="AN170" s="94" t="n">
        <v>0</v>
      </c>
      <c r="AO170" s="28"/>
      <c r="AP170" s="69" t="n">
        <v>0.824675324675325</v>
      </c>
      <c r="AQ170" s="40" t="n">
        <v>0.175324675324675</v>
      </c>
      <c r="AR170" s="40" t="n">
        <v>0</v>
      </c>
      <c r="AS170" s="70" t="n">
        <v>0</v>
      </c>
      <c r="AT170" s="7"/>
    </row>
    <row r="171" customFormat="false" ht="12.75" hidden="false" customHeight="false" outlineLevel="0" collapsed="false">
      <c r="A171" s="31" t="s">
        <v>249</v>
      </c>
      <c r="B171" s="2" t="s">
        <v>250</v>
      </c>
      <c r="C171" s="7"/>
      <c r="D171" s="28" t="n">
        <v>336</v>
      </c>
      <c r="E171" s="29" t="n">
        <v>0</v>
      </c>
      <c r="F171" s="7"/>
      <c r="G171" s="93" t="n">
        <v>15</v>
      </c>
      <c r="H171" s="28" t="n">
        <v>292</v>
      </c>
      <c r="I171" s="28" t="n">
        <v>29</v>
      </c>
      <c r="J171" s="94" t="n">
        <v>0</v>
      </c>
      <c r="K171" s="28" t="n">
        <v>0</v>
      </c>
      <c r="L171" s="28" t="n">
        <v>0</v>
      </c>
      <c r="M171" s="28" t="n">
        <v>0</v>
      </c>
      <c r="N171" s="28" t="n">
        <v>0</v>
      </c>
      <c r="O171" s="28" t="n">
        <v>0</v>
      </c>
      <c r="P171" s="28" t="n">
        <v>0</v>
      </c>
      <c r="Q171" s="28" t="n">
        <v>0</v>
      </c>
      <c r="R171" s="28" t="n">
        <v>0</v>
      </c>
      <c r="S171" s="28" t="n">
        <v>0</v>
      </c>
      <c r="T171" s="28" t="n">
        <v>0</v>
      </c>
      <c r="U171" s="94" t="n">
        <v>0</v>
      </c>
      <c r="V171" s="28" t="n">
        <v>0</v>
      </c>
      <c r="W171" s="28" t="n">
        <v>0</v>
      </c>
      <c r="X171" s="28" t="n">
        <v>0</v>
      </c>
      <c r="Y171" s="95" t="n">
        <v>0</v>
      </c>
      <c r="Z171" s="7"/>
      <c r="AA171" s="95" t="n">
        <v>336</v>
      </c>
      <c r="AB171" s="7"/>
      <c r="AC171" s="29" t="n">
        <v>321</v>
      </c>
      <c r="AD171" s="29" t="n">
        <v>15</v>
      </c>
      <c r="AE171" s="96" t="n">
        <v>0</v>
      </c>
      <c r="AF171" s="29" t="n">
        <v>0</v>
      </c>
      <c r="AG171" s="97" t="n">
        <v>0</v>
      </c>
      <c r="AH171" s="96" t="n">
        <v>0</v>
      </c>
      <c r="AI171" s="97" t="n">
        <v>0</v>
      </c>
      <c r="AJ171" s="7"/>
      <c r="AK171" s="28" t="n">
        <v>336</v>
      </c>
      <c r="AL171" s="28" t="n">
        <v>0</v>
      </c>
      <c r="AM171" s="28" t="n">
        <v>0</v>
      </c>
      <c r="AN171" s="94" t="n">
        <v>0</v>
      </c>
      <c r="AO171" s="28"/>
      <c r="AP171" s="69" t="n">
        <v>1</v>
      </c>
      <c r="AQ171" s="40" t="n">
        <v>0</v>
      </c>
      <c r="AR171" s="40" t="n">
        <v>0</v>
      </c>
      <c r="AS171" s="70" t="n">
        <v>0</v>
      </c>
      <c r="AT171" s="7"/>
    </row>
    <row r="172" customFormat="false" ht="12.75" hidden="false" customHeight="false" outlineLevel="0" collapsed="false">
      <c r="A172" s="31" t="s">
        <v>251</v>
      </c>
      <c r="B172" s="2" t="s">
        <v>252</v>
      </c>
      <c r="C172" s="7"/>
      <c r="D172" s="28" t="n">
        <v>3290</v>
      </c>
      <c r="E172" s="29" t="n">
        <v>0</v>
      </c>
      <c r="F172" s="7"/>
      <c r="G172" s="93" t="n">
        <v>936</v>
      </c>
      <c r="H172" s="28" t="n">
        <v>2354</v>
      </c>
      <c r="I172" s="28" t="n">
        <v>0</v>
      </c>
      <c r="J172" s="94" t="n">
        <v>0</v>
      </c>
      <c r="K172" s="28" t="n">
        <v>0</v>
      </c>
      <c r="L172" s="28" t="n">
        <v>0</v>
      </c>
      <c r="M172" s="28" t="n">
        <v>0</v>
      </c>
      <c r="N172" s="28" t="n">
        <v>0</v>
      </c>
      <c r="O172" s="28" t="n">
        <v>0</v>
      </c>
      <c r="P172" s="28" t="n">
        <v>0</v>
      </c>
      <c r="Q172" s="28" t="n">
        <v>0</v>
      </c>
      <c r="R172" s="28" t="n">
        <v>0</v>
      </c>
      <c r="S172" s="28" t="n">
        <v>0</v>
      </c>
      <c r="T172" s="28" t="n">
        <v>0</v>
      </c>
      <c r="U172" s="94" t="n">
        <v>0</v>
      </c>
      <c r="V172" s="28" t="n">
        <v>0</v>
      </c>
      <c r="W172" s="28" t="n">
        <v>0</v>
      </c>
      <c r="X172" s="28" t="n">
        <v>0</v>
      </c>
      <c r="Y172" s="95" t="n">
        <v>0</v>
      </c>
      <c r="Z172" s="7"/>
      <c r="AA172" s="95" t="n">
        <v>3290</v>
      </c>
      <c r="AB172" s="7"/>
      <c r="AC172" s="29" t="n">
        <v>2354</v>
      </c>
      <c r="AD172" s="29" t="n">
        <v>936</v>
      </c>
      <c r="AE172" s="96" t="n">
        <v>0</v>
      </c>
      <c r="AF172" s="29" t="n">
        <v>0</v>
      </c>
      <c r="AG172" s="97" t="n">
        <v>0</v>
      </c>
      <c r="AH172" s="96" t="n">
        <v>0</v>
      </c>
      <c r="AI172" s="97" t="n">
        <v>0</v>
      </c>
      <c r="AJ172" s="7"/>
      <c r="AK172" s="28" t="n">
        <v>3290</v>
      </c>
      <c r="AL172" s="28" t="n">
        <v>0</v>
      </c>
      <c r="AM172" s="28" t="n">
        <v>0</v>
      </c>
      <c r="AN172" s="94" t="n">
        <v>0</v>
      </c>
      <c r="AO172" s="28"/>
      <c r="AP172" s="69" t="n">
        <v>1</v>
      </c>
      <c r="AQ172" s="40" t="n">
        <v>0</v>
      </c>
      <c r="AR172" s="40" t="n">
        <v>0</v>
      </c>
      <c r="AS172" s="70" t="n">
        <v>0</v>
      </c>
      <c r="AT172" s="7"/>
    </row>
    <row r="173" customFormat="false" ht="12.75" hidden="false" customHeight="false" outlineLevel="0" collapsed="false">
      <c r="A173" s="31" t="s">
        <v>253</v>
      </c>
      <c r="B173" s="2" t="s">
        <v>254</v>
      </c>
      <c r="C173" s="7"/>
      <c r="D173" s="28" t="n">
        <v>1915</v>
      </c>
      <c r="E173" s="29" t="n">
        <v>0</v>
      </c>
      <c r="F173" s="7"/>
      <c r="G173" s="93" t="n">
        <v>378</v>
      </c>
      <c r="H173" s="28" t="n">
        <v>1232</v>
      </c>
      <c r="I173" s="28" t="n">
        <v>305</v>
      </c>
      <c r="J173" s="94" t="n">
        <v>0</v>
      </c>
      <c r="K173" s="28" t="n">
        <v>0</v>
      </c>
      <c r="L173" s="28" t="n">
        <v>0</v>
      </c>
      <c r="M173" s="28" t="n">
        <v>0</v>
      </c>
      <c r="N173" s="28" t="n">
        <v>0</v>
      </c>
      <c r="O173" s="28" t="n">
        <v>0</v>
      </c>
      <c r="P173" s="28" t="n">
        <v>0</v>
      </c>
      <c r="Q173" s="28" t="n">
        <v>0</v>
      </c>
      <c r="R173" s="28" t="n">
        <v>0</v>
      </c>
      <c r="S173" s="28" t="n">
        <v>0</v>
      </c>
      <c r="T173" s="28" t="n">
        <v>0</v>
      </c>
      <c r="U173" s="94" t="n">
        <v>0</v>
      </c>
      <c r="V173" s="28" t="n">
        <v>0</v>
      </c>
      <c r="W173" s="28" t="n">
        <v>0</v>
      </c>
      <c r="X173" s="28" t="n">
        <v>0</v>
      </c>
      <c r="Y173" s="95" t="n">
        <v>0</v>
      </c>
      <c r="Z173" s="7"/>
      <c r="AA173" s="95" t="n">
        <v>1915</v>
      </c>
      <c r="AB173" s="7"/>
      <c r="AC173" s="29" t="n">
        <v>1537</v>
      </c>
      <c r="AD173" s="29" t="n">
        <v>378</v>
      </c>
      <c r="AE173" s="96" t="n">
        <v>0</v>
      </c>
      <c r="AF173" s="29" t="n">
        <v>0</v>
      </c>
      <c r="AG173" s="97" t="n">
        <v>0</v>
      </c>
      <c r="AH173" s="96" t="n">
        <v>0</v>
      </c>
      <c r="AI173" s="97" t="n">
        <v>0</v>
      </c>
      <c r="AJ173" s="7"/>
      <c r="AK173" s="28" t="n">
        <v>1915</v>
      </c>
      <c r="AL173" s="28" t="n">
        <v>0</v>
      </c>
      <c r="AM173" s="28" t="n">
        <v>0</v>
      </c>
      <c r="AN173" s="94" t="n">
        <v>0</v>
      </c>
      <c r="AO173" s="28"/>
      <c r="AP173" s="69" t="n">
        <v>1</v>
      </c>
      <c r="AQ173" s="40" t="n">
        <v>0</v>
      </c>
      <c r="AR173" s="40" t="n">
        <v>0</v>
      </c>
      <c r="AS173" s="70" t="n">
        <v>0</v>
      </c>
      <c r="AT173" s="7"/>
    </row>
    <row r="174" customFormat="false" ht="12.75" hidden="false" customHeight="false" outlineLevel="0" collapsed="false">
      <c r="A174" s="31" t="s">
        <v>255</v>
      </c>
      <c r="B174" s="2" t="s">
        <v>256</v>
      </c>
      <c r="C174" s="7"/>
      <c r="D174" s="28" t="n">
        <v>340</v>
      </c>
      <c r="E174" s="29" t="n">
        <v>0</v>
      </c>
      <c r="F174" s="7"/>
      <c r="G174" s="93" t="n">
        <v>328</v>
      </c>
      <c r="H174" s="28" t="n">
        <v>0</v>
      </c>
      <c r="I174" s="28" t="n">
        <v>0</v>
      </c>
      <c r="J174" s="94" t="n">
        <v>0</v>
      </c>
      <c r="K174" s="28" t="n">
        <v>12</v>
      </c>
      <c r="L174" s="28" t="n">
        <v>0</v>
      </c>
      <c r="M174" s="28" t="n">
        <v>0</v>
      </c>
      <c r="N174" s="28" t="n">
        <v>0</v>
      </c>
      <c r="O174" s="28" t="n">
        <v>0</v>
      </c>
      <c r="P174" s="28" t="n">
        <v>0</v>
      </c>
      <c r="Q174" s="28" t="n">
        <v>0</v>
      </c>
      <c r="R174" s="28" t="n">
        <v>0</v>
      </c>
      <c r="S174" s="28" t="n">
        <v>0</v>
      </c>
      <c r="T174" s="28" t="n">
        <v>0</v>
      </c>
      <c r="U174" s="94" t="n">
        <v>0</v>
      </c>
      <c r="V174" s="28" t="n">
        <v>0</v>
      </c>
      <c r="W174" s="28" t="n">
        <v>0</v>
      </c>
      <c r="X174" s="28" t="n">
        <v>0</v>
      </c>
      <c r="Y174" s="95" t="n">
        <v>0</v>
      </c>
      <c r="Z174" s="7"/>
      <c r="AA174" s="95" t="n">
        <v>340</v>
      </c>
      <c r="AB174" s="7"/>
      <c r="AC174" s="29" t="n">
        <v>0</v>
      </c>
      <c r="AD174" s="29" t="n">
        <v>328</v>
      </c>
      <c r="AE174" s="96" t="n">
        <v>0</v>
      </c>
      <c r="AF174" s="29" t="n">
        <v>12</v>
      </c>
      <c r="AG174" s="97" t="n">
        <v>0</v>
      </c>
      <c r="AH174" s="96" t="n">
        <v>0</v>
      </c>
      <c r="AI174" s="97" t="n">
        <v>0</v>
      </c>
      <c r="AJ174" s="7"/>
      <c r="AK174" s="28" t="n">
        <v>328</v>
      </c>
      <c r="AL174" s="28" t="n">
        <v>12</v>
      </c>
      <c r="AM174" s="28" t="n">
        <v>0</v>
      </c>
      <c r="AN174" s="94" t="n">
        <v>0</v>
      </c>
      <c r="AO174" s="28"/>
      <c r="AP174" s="69" t="n">
        <v>0.964705882352941</v>
      </c>
      <c r="AQ174" s="40" t="n">
        <v>0.0352941176470588</v>
      </c>
      <c r="AR174" s="40" t="n">
        <v>0</v>
      </c>
      <c r="AS174" s="70" t="n">
        <v>0</v>
      </c>
      <c r="AT174" s="7"/>
    </row>
    <row r="175" customFormat="false" ht="12.75" hidden="false" customHeight="false" outlineLevel="0" collapsed="false">
      <c r="A175" s="31" t="s">
        <v>257</v>
      </c>
      <c r="B175" s="2" t="s">
        <v>204</v>
      </c>
      <c r="C175" s="7"/>
      <c r="D175" s="28" t="n">
        <v>549</v>
      </c>
      <c r="E175" s="29" t="n">
        <v>0</v>
      </c>
      <c r="F175" s="7"/>
      <c r="G175" s="93" t="n">
        <v>549</v>
      </c>
      <c r="H175" s="28" t="n">
        <v>0</v>
      </c>
      <c r="I175" s="28" t="n">
        <v>0</v>
      </c>
      <c r="J175" s="94" t="n">
        <v>0</v>
      </c>
      <c r="K175" s="28" t="n">
        <v>0</v>
      </c>
      <c r="L175" s="28" t="n">
        <v>0</v>
      </c>
      <c r="M175" s="28" t="n">
        <v>0</v>
      </c>
      <c r="N175" s="28" t="n">
        <v>0</v>
      </c>
      <c r="O175" s="28" t="n">
        <v>0</v>
      </c>
      <c r="P175" s="28" t="n">
        <v>0</v>
      </c>
      <c r="Q175" s="28" t="n">
        <v>0</v>
      </c>
      <c r="R175" s="28" t="n">
        <v>0</v>
      </c>
      <c r="S175" s="28" t="n">
        <v>0</v>
      </c>
      <c r="T175" s="28" t="n">
        <v>0</v>
      </c>
      <c r="U175" s="94" t="n">
        <v>0</v>
      </c>
      <c r="V175" s="28" t="n">
        <v>0</v>
      </c>
      <c r="W175" s="28" t="n">
        <v>0</v>
      </c>
      <c r="X175" s="28" t="n">
        <v>0</v>
      </c>
      <c r="Y175" s="95" t="n">
        <v>0</v>
      </c>
      <c r="Z175" s="7"/>
      <c r="AA175" s="95" t="n">
        <v>549</v>
      </c>
      <c r="AB175" s="7"/>
      <c r="AC175" s="29" t="n">
        <v>0</v>
      </c>
      <c r="AD175" s="29" t="n">
        <v>549</v>
      </c>
      <c r="AE175" s="96" t="n">
        <v>0</v>
      </c>
      <c r="AF175" s="29" t="n">
        <v>0</v>
      </c>
      <c r="AG175" s="97" t="n">
        <v>0</v>
      </c>
      <c r="AH175" s="96" t="n">
        <v>0</v>
      </c>
      <c r="AI175" s="97" t="n">
        <v>0</v>
      </c>
      <c r="AJ175" s="7"/>
      <c r="AK175" s="28" t="n">
        <v>549</v>
      </c>
      <c r="AL175" s="28" t="n">
        <v>0</v>
      </c>
      <c r="AM175" s="28" t="n">
        <v>0</v>
      </c>
      <c r="AN175" s="94" t="n">
        <v>0</v>
      </c>
      <c r="AO175" s="28"/>
      <c r="AP175" s="69" t="n">
        <v>1</v>
      </c>
      <c r="AQ175" s="40" t="n">
        <v>0</v>
      </c>
      <c r="AR175" s="40" t="n">
        <v>0</v>
      </c>
      <c r="AS175" s="70" t="n">
        <v>0</v>
      </c>
      <c r="AT175" s="7"/>
    </row>
    <row r="176" customFormat="false" ht="12.75" hidden="false" customHeight="false" outlineLevel="0" collapsed="false">
      <c r="A176" s="31" t="s">
        <v>258</v>
      </c>
      <c r="B176" s="2" t="s">
        <v>259</v>
      </c>
      <c r="C176" s="7"/>
      <c r="D176" s="28" t="n">
        <v>17</v>
      </c>
      <c r="E176" s="29" t="n">
        <v>0</v>
      </c>
      <c r="F176" s="7"/>
      <c r="G176" s="93" t="n">
        <v>17</v>
      </c>
      <c r="H176" s="28" t="n">
        <v>0</v>
      </c>
      <c r="I176" s="28" t="n">
        <v>0</v>
      </c>
      <c r="J176" s="94" t="n">
        <v>0</v>
      </c>
      <c r="K176" s="28" t="n">
        <v>0</v>
      </c>
      <c r="L176" s="28" t="n">
        <v>0</v>
      </c>
      <c r="M176" s="28" t="n">
        <v>0</v>
      </c>
      <c r="N176" s="28" t="n">
        <v>0</v>
      </c>
      <c r="O176" s="28" t="n">
        <v>0</v>
      </c>
      <c r="P176" s="28" t="n">
        <v>0</v>
      </c>
      <c r="Q176" s="28" t="n">
        <v>0</v>
      </c>
      <c r="R176" s="28" t="n">
        <v>0</v>
      </c>
      <c r="S176" s="28" t="n">
        <v>0</v>
      </c>
      <c r="T176" s="28" t="n">
        <v>0</v>
      </c>
      <c r="U176" s="94" t="n">
        <v>0</v>
      </c>
      <c r="V176" s="28" t="n">
        <v>0</v>
      </c>
      <c r="W176" s="28" t="n">
        <v>0</v>
      </c>
      <c r="X176" s="28" t="n">
        <v>0</v>
      </c>
      <c r="Y176" s="95" t="n">
        <v>0</v>
      </c>
      <c r="Z176" s="7"/>
      <c r="AA176" s="95" t="n">
        <v>17</v>
      </c>
      <c r="AB176" s="7"/>
      <c r="AC176" s="29" t="n">
        <v>0</v>
      </c>
      <c r="AD176" s="29" t="n">
        <v>17</v>
      </c>
      <c r="AE176" s="96" t="n">
        <v>0</v>
      </c>
      <c r="AF176" s="29" t="n">
        <v>0</v>
      </c>
      <c r="AG176" s="97" t="n">
        <v>0</v>
      </c>
      <c r="AH176" s="96" t="n">
        <v>0</v>
      </c>
      <c r="AI176" s="97" t="n">
        <v>0</v>
      </c>
      <c r="AJ176" s="7"/>
      <c r="AK176" s="28" t="n">
        <v>17</v>
      </c>
      <c r="AL176" s="28" t="n">
        <v>0</v>
      </c>
      <c r="AM176" s="28" t="n">
        <v>0</v>
      </c>
      <c r="AN176" s="94" t="n">
        <v>0</v>
      </c>
      <c r="AO176" s="28"/>
      <c r="AP176" s="69" t="n">
        <v>1</v>
      </c>
      <c r="AQ176" s="40" t="n">
        <v>0</v>
      </c>
      <c r="AR176" s="40" t="n">
        <v>0</v>
      </c>
      <c r="AS176" s="70" t="n">
        <v>0</v>
      </c>
      <c r="AT176" s="7"/>
    </row>
    <row r="177" customFormat="false" ht="12.75" hidden="false" customHeight="false" outlineLevel="0" collapsed="false">
      <c r="A177" s="31" t="s">
        <v>260</v>
      </c>
      <c r="B177" s="2" t="s">
        <v>261</v>
      </c>
      <c r="C177" s="7"/>
      <c r="D177" s="28" t="n">
        <v>6757</v>
      </c>
      <c r="E177" s="29" t="n">
        <v>0</v>
      </c>
      <c r="F177" s="7"/>
      <c r="G177" s="93" t="n">
        <v>0</v>
      </c>
      <c r="H177" s="28" t="n">
        <v>6740</v>
      </c>
      <c r="I177" s="28" t="n">
        <v>17</v>
      </c>
      <c r="J177" s="94" t="n">
        <v>0</v>
      </c>
      <c r="K177" s="28" t="n">
        <v>0</v>
      </c>
      <c r="L177" s="28" t="n">
        <v>0</v>
      </c>
      <c r="M177" s="28" t="n">
        <v>0</v>
      </c>
      <c r="N177" s="28" t="n">
        <v>0</v>
      </c>
      <c r="O177" s="28" t="n">
        <v>0</v>
      </c>
      <c r="P177" s="28" t="n">
        <v>0</v>
      </c>
      <c r="Q177" s="28" t="n">
        <v>0</v>
      </c>
      <c r="R177" s="28" t="n">
        <v>0</v>
      </c>
      <c r="S177" s="28" t="n">
        <v>0</v>
      </c>
      <c r="T177" s="28" t="n">
        <v>0</v>
      </c>
      <c r="U177" s="94" t="n">
        <v>0</v>
      </c>
      <c r="V177" s="28" t="n">
        <v>0</v>
      </c>
      <c r="W177" s="28" t="n">
        <v>0</v>
      </c>
      <c r="X177" s="28" t="n">
        <v>0</v>
      </c>
      <c r="Y177" s="95" t="n">
        <v>0</v>
      </c>
      <c r="Z177" s="7"/>
      <c r="AA177" s="95" t="n">
        <v>6757</v>
      </c>
      <c r="AB177" s="7"/>
      <c r="AC177" s="29" t="n">
        <v>6757</v>
      </c>
      <c r="AD177" s="29" t="n">
        <v>0</v>
      </c>
      <c r="AE177" s="96" t="n">
        <v>0</v>
      </c>
      <c r="AF177" s="29" t="n">
        <v>0</v>
      </c>
      <c r="AG177" s="97" t="n">
        <v>0</v>
      </c>
      <c r="AH177" s="96" t="n">
        <v>0</v>
      </c>
      <c r="AI177" s="97" t="n">
        <v>0</v>
      </c>
      <c r="AJ177" s="7"/>
      <c r="AK177" s="28" t="n">
        <v>6757</v>
      </c>
      <c r="AL177" s="28" t="n">
        <v>0</v>
      </c>
      <c r="AM177" s="28" t="n">
        <v>0</v>
      </c>
      <c r="AN177" s="94" t="n">
        <v>0</v>
      </c>
      <c r="AO177" s="28"/>
      <c r="AP177" s="69" t="n">
        <v>1</v>
      </c>
      <c r="AQ177" s="40" t="n">
        <v>0</v>
      </c>
      <c r="AR177" s="40" t="n">
        <v>0</v>
      </c>
      <c r="AS177" s="70" t="n">
        <v>0</v>
      </c>
      <c r="AT177" s="7"/>
    </row>
    <row r="178" customFormat="false" ht="12.75" hidden="false" customHeight="false" outlineLevel="0" collapsed="false">
      <c r="A178" s="31" t="s">
        <v>262</v>
      </c>
      <c r="B178" s="2" t="s">
        <v>263</v>
      </c>
      <c r="C178" s="7"/>
      <c r="D178" s="28" t="n">
        <v>173</v>
      </c>
      <c r="E178" s="29" t="n">
        <v>0</v>
      </c>
      <c r="F178" s="7"/>
      <c r="G178" s="93" t="n">
        <v>173</v>
      </c>
      <c r="H178" s="28" t="n">
        <v>0</v>
      </c>
      <c r="I178" s="28" t="n">
        <v>0</v>
      </c>
      <c r="J178" s="94" t="n">
        <v>0</v>
      </c>
      <c r="K178" s="28" t="n">
        <v>0</v>
      </c>
      <c r="L178" s="28" t="n">
        <v>0</v>
      </c>
      <c r="M178" s="28" t="n">
        <v>0</v>
      </c>
      <c r="N178" s="28" t="n">
        <v>0</v>
      </c>
      <c r="O178" s="28" t="n">
        <v>0</v>
      </c>
      <c r="P178" s="28" t="n">
        <v>0</v>
      </c>
      <c r="Q178" s="28" t="n">
        <v>0</v>
      </c>
      <c r="R178" s="28" t="n">
        <v>0</v>
      </c>
      <c r="S178" s="28" t="n">
        <v>0</v>
      </c>
      <c r="T178" s="28" t="n">
        <v>0</v>
      </c>
      <c r="U178" s="94" t="n">
        <v>0</v>
      </c>
      <c r="V178" s="28" t="n">
        <v>0</v>
      </c>
      <c r="W178" s="28" t="n">
        <v>0</v>
      </c>
      <c r="X178" s="28" t="n">
        <v>0</v>
      </c>
      <c r="Y178" s="95" t="n">
        <v>0</v>
      </c>
      <c r="Z178" s="7"/>
      <c r="AA178" s="95" t="n">
        <v>173</v>
      </c>
      <c r="AB178" s="7"/>
      <c r="AC178" s="29" t="n">
        <v>0</v>
      </c>
      <c r="AD178" s="29" t="n">
        <v>173</v>
      </c>
      <c r="AE178" s="96" t="n">
        <v>0</v>
      </c>
      <c r="AF178" s="29" t="n">
        <v>0</v>
      </c>
      <c r="AG178" s="97" t="n">
        <v>0</v>
      </c>
      <c r="AH178" s="96" t="n">
        <v>0</v>
      </c>
      <c r="AI178" s="97" t="n">
        <v>0</v>
      </c>
      <c r="AJ178" s="7"/>
      <c r="AK178" s="28" t="n">
        <v>173</v>
      </c>
      <c r="AL178" s="28" t="n">
        <v>0</v>
      </c>
      <c r="AM178" s="28" t="n">
        <v>0</v>
      </c>
      <c r="AN178" s="94" t="n">
        <v>0</v>
      </c>
      <c r="AO178" s="28"/>
      <c r="AP178" s="69" t="n">
        <v>1</v>
      </c>
      <c r="AQ178" s="40" t="n">
        <v>0</v>
      </c>
      <c r="AR178" s="40" t="n">
        <v>0</v>
      </c>
      <c r="AS178" s="70" t="n">
        <v>0</v>
      </c>
      <c r="AT178" s="7"/>
    </row>
    <row r="179" customFormat="false" ht="12.75" hidden="false" customHeight="false" outlineLevel="0" collapsed="false">
      <c r="A179" s="31" t="s">
        <v>264</v>
      </c>
      <c r="B179" s="2" t="s">
        <v>265</v>
      </c>
      <c r="C179" s="7"/>
      <c r="D179" s="28" t="n">
        <v>155</v>
      </c>
      <c r="E179" s="29" t="n">
        <v>0</v>
      </c>
      <c r="F179" s="7"/>
      <c r="G179" s="93" t="n">
        <v>137</v>
      </c>
      <c r="H179" s="28" t="n">
        <v>0</v>
      </c>
      <c r="I179" s="28" t="n">
        <v>0</v>
      </c>
      <c r="J179" s="94" t="n">
        <v>0</v>
      </c>
      <c r="K179" s="28" t="n">
        <v>18</v>
      </c>
      <c r="L179" s="28" t="n">
        <v>0</v>
      </c>
      <c r="M179" s="28" t="n">
        <v>0</v>
      </c>
      <c r="N179" s="28" t="n">
        <v>0</v>
      </c>
      <c r="O179" s="28" t="n">
        <v>0</v>
      </c>
      <c r="P179" s="28" t="n">
        <v>0</v>
      </c>
      <c r="Q179" s="28" t="n">
        <v>0</v>
      </c>
      <c r="R179" s="28" t="n">
        <v>0</v>
      </c>
      <c r="S179" s="28" t="n">
        <v>0</v>
      </c>
      <c r="T179" s="28" t="n">
        <v>0</v>
      </c>
      <c r="U179" s="94" t="n">
        <v>0</v>
      </c>
      <c r="V179" s="28" t="n">
        <v>0</v>
      </c>
      <c r="W179" s="28" t="n">
        <v>0</v>
      </c>
      <c r="X179" s="28" t="n">
        <v>0</v>
      </c>
      <c r="Y179" s="95" t="n">
        <v>0</v>
      </c>
      <c r="Z179" s="7"/>
      <c r="AA179" s="95" t="n">
        <v>155</v>
      </c>
      <c r="AB179" s="7"/>
      <c r="AC179" s="29" t="n">
        <v>0</v>
      </c>
      <c r="AD179" s="29" t="n">
        <v>137</v>
      </c>
      <c r="AE179" s="96" t="n">
        <v>0</v>
      </c>
      <c r="AF179" s="29" t="n">
        <v>18</v>
      </c>
      <c r="AG179" s="97" t="n">
        <v>0</v>
      </c>
      <c r="AH179" s="96" t="n">
        <v>0</v>
      </c>
      <c r="AI179" s="97" t="n">
        <v>0</v>
      </c>
      <c r="AJ179" s="7"/>
      <c r="AK179" s="28" t="n">
        <v>137</v>
      </c>
      <c r="AL179" s="28" t="n">
        <v>18</v>
      </c>
      <c r="AM179" s="28" t="n">
        <v>0</v>
      </c>
      <c r="AN179" s="94" t="n">
        <v>0</v>
      </c>
      <c r="AO179" s="28"/>
      <c r="AP179" s="69" t="n">
        <v>0.883870967741936</v>
      </c>
      <c r="AQ179" s="40" t="n">
        <v>0.116129032258065</v>
      </c>
      <c r="AR179" s="40" t="n">
        <v>0</v>
      </c>
      <c r="AS179" s="70" t="n">
        <v>0</v>
      </c>
      <c r="AT179" s="7"/>
    </row>
    <row r="180" customFormat="false" ht="12.75" hidden="false" customHeight="false" outlineLevel="0" collapsed="false">
      <c r="A180" s="31" t="s">
        <v>266</v>
      </c>
      <c r="B180" s="2" t="s">
        <v>267</v>
      </c>
      <c r="C180" s="7"/>
      <c r="D180" s="28" t="n">
        <v>369</v>
      </c>
      <c r="E180" s="29" t="n">
        <v>0</v>
      </c>
      <c r="F180" s="7"/>
      <c r="G180" s="93" t="n">
        <v>369</v>
      </c>
      <c r="H180" s="28" t="n">
        <v>0</v>
      </c>
      <c r="I180" s="28" t="n">
        <v>0</v>
      </c>
      <c r="J180" s="94" t="n">
        <v>0</v>
      </c>
      <c r="K180" s="28" t="n">
        <v>0</v>
      </c>
      <c r="L180" s="28" t="n">
        <v>0</v>
      </c>
      <c r="M180" s="28" t="n">
        <v>0</v>
      </c>
      <c r="N180" s="28" t="n">
        <v>0</v>
      </c>
      <c r="O180" s="28" t="n">
        <v>0</v>
      </c>
      <c r="P180" s="28" t="n">
        <v>0</v>
      </c>
      <c r="Q180" s="28" t="n">
        <v>0</v>
      </c>
      <c r="R180" s="28" t="n">
        <v>0</v>
      </c>
      <c r="S180" s="28" t="n">
        <v>0</v>
      </c>
      <c r="T180" s="28" t="n">
        <v>0</v>
      </c>
      <c r="U180" s="94" t="n">
        <v>0</v>
      </c>
      <c r="V180" s="28" t="n">
        <v>0</v>
      </c>
      <c r="W180" s="28" t="n">
        <v>0</v>
      </c>
      <c r="X180" s="28" t="n">
        <v>0</v>
      </c>
      <c r="Y180" s="95" t="n">
        <v>0</v>
      </c>
      <c r="Z180" s="7"/>
      <c r="AA180" s="95" t="n">
        <v>369</v>
      </c>
      <c r="AB180" s="7"/>
      <c r="AC180" s="29" t="n">
        <v>0</v>
      </c>
      <c r="AD180" s="29" t="n">
        <v>369</v>
      </c>
      <c r="AE180" s="96" t="n">
        <v>0</v>
      </c>
      <c r="AF180" s="29" t="n">
        <v>0</v>
      </c>
      <c r="AG180" s="97" t="n">
        <v>0</v>
      </c>
      <c r="AH180" s="96" t="n">
        <v>0</v>
      </c>
      <c r="AI180" s="97" t="n">
        <v>0</v>
      </c>
      <c r="AJ180" s="7"/>
      <c r="AK180" s="28" t="n">
        <v>369</v>
      </c>
      <c r="AL180" s="28" t="n">
        <v>0</v>
      </c>
      <c r="AM180" s="28" t="n">
        <v>0</v>
      </c>
      <c r="AN180" s="94" t="n">
        <v>0</v>
      </c>
      <c r="AO180" s="28"/>
      <c r="AP180" s="69" t="n">
        <v>1</v>
      </c>
      <c r="AQ180" s="40" t="n">
        <v>0</v>
      </c>
      <c r="AR180" s="40" t="n">
        <v>0</v>
      </c>
      <c r="AS180" s="70" t="n">
        <v>0</v>
      </c>
      <c r="AT180" s="7"/>
    </row>
    <row r="181" customFormat="false" ht="12.75" hidden="false" customHeight="false" outlineLevel="0" collapsed="false">
      <c r="A181" s="31"/>
      <c r="B181" s="36" t="s">
        <v>268</v>
      </c>
      <c r="C181" s="7"/>
      <c r="D181" s="33" t="n">
        <f aca="false">SUM(D155:D180)</f>
        <v>31195</v>
      </c>
      <c r="E181" s="33" t="n">
        <f aca="false">SUM(E155:E180)</f>
        <v>0</v>
      </c>
      <c r="F181" s="7"/>
      <c r="G181" s="34" t="n">
        <f aca="false">SUM(G155:G180)</f>
        <v>11983</v>
      </c>
      <c r="H181" s="33" t="n">
        <f aca="false">SUM(H155:H180)</f>
        <v>16670</v>
      </c>
      <c r="I181" s="33" t="n">
        <f aca="false">SUM(I155:I180)</f>
        <v>810</v>
      </c>
      <c r="J181" s="35" t="n">
        <f aca="false">SUM(J155:J180)</f>
        <v>0</v>
      </c>
      <c r="K181" s="33" t="n">
        <f aca="false">SUM(K155:K180)</f>
        <v>1187</v>
      </c>
      <c r="L181" s="33" t="n">
        <f aca="false">SUM(L155:L180)</f>
        <v>0</v>
      </c>
      <c r="M181" s="33" t="n">
        <f aca="false">SUM(M155:M180)</f>
        <v>0</v>
      </c>
      <c r="N181" s="33" t="n">
        <f aca="false">SUM(N155:N180)</f>
        <v>0</v>
      </c>
      <c r="O181" s="33" t="n">
        <f aca="false">SUM(O155:O180)</f>
        <v>0</v>
      </c>
      <c r="P181" s="33" t="n">
        <f aca="false">SUM(P155:P180)</f>
        <v>0</v>
      </c>
      <c r="Q181" s="33" t="n">
        <f aca="false">SUM(Q155:Q180)</f>
        <v>0</v>
      </c>
      <c r="R181" s="33" t="n">
        <f aca="false">SUM(R155:R180)</f>
        <v>54</v>
      </c>
      <c r="S181" s="33" t="n">
        <f aca="false">SUM(S155:S180)</f>
        <v>97</v>
      </c>
      <c r="T181" s="33" t="n">
        <f aca="false">SUM(T155:T180)</f>
        <v>0</v>
      </c>
      <c r="U181" s="35" t="n">
        <f aca="false">SUM(U155:U180)</f>
        <v>394</v>
      </c>
      <c r="V181" s="33" t="n">
        <f aca="false">SUM(V155:V180)</f>
        <v>0</v>
      </c>
      <c r="W181" s="33" t="n">
        <f aca="false">SUM(W155:W180)</f>
        <v>0</v>
      </c>
      <c r="X181" s="33" t="n">
        <f aca="false">SUM(X155:X180)</f>
        <v>0</v>
      </c>
      <c r="Y181" s="98" t="n">
        <f aca="false">SUM(Y155:Y180)</f>
        <v>0</v>
      </c>
      <c r="Z181" s="7"/>
      <c r="AA181" s="98" t="n">
        <f aca="false">SUM(AA155:AA180)</f>
        <v>31195</v>
      </c>
      <c r="AB181" s="7"/>
      <c r="AC181" s="33" t="n">
        <f aca="false">SUM(AC155:AC180)</f>
        <v>17480</v>
      </c>
      <c r="AD181" s="33" t="n">
        <f aca="false">SUM(AD155:AD180)</f>
        <v>11983</v>
      </c>
      <c r="AE181" s="34" t="n">
        <f aca="false">SUM(AE155:AE180)</f>
        <v>54</v>
      </c>
      <c r="AF181" s="33" t="n">
        <f aca="false">SUM(AF155:AF180)</f>
        <v>1284</v>
      </c>
      <c r="AG181" s="35" t="n">
        <f aca="false">SUM(AG155:AG180)</f>
        <v>394</v>
      </c>
      <c r="AH181" s="34" t="n">
        <f aca="false">SUM(AH155:AH180)</f>
        <v>0</v>
      </c>
      <c r="AI181" s="35" t="n">
        <f aca="false">SUM(AI155:AI180)</f>
        <v>0</v>
      </c>
      <c r="AJ181" s="7"/>
      <c r="AK181" s="33" t="n">
        <f aca="false">SUM(AK155:AK180)</f>
        <v>29463</v>
      </c>
      <c r="AL181" s="33" t="n">
        <f aca="false">SUM(AL155:AL180)</f>
        <v>1732</v>
      </c>
      <c r="AM181" s="33" t="n">
        <f aca="false">SUM(AM155:AM180)</f>
        <v>0</v>
      </c>
      <c r="AN181" s="35" t="n">
        <f aca="false">SUM(AN155:AN180)</f>
        <v>0</v>
      </c>
      <c r="AO181" s="28"/>
      <c r="AP181" s="69"/>
      <c r="AS181" s="70"/>
      <c r="AT181" s="7"/>
    </row>
    <row r="182" customFormat="false" ht="12.75" hidden="false" customHeight="false" outlineLevel="0" collapsed="false">
      <c r="A182" s="31"/>
      <c r="C182" s="7"/>
      <c r="D182" s="28"/>
      <c r="E182" s="29"/>
      <c r="F182" s="7"/>
      <c r="G182" s="93"/>
      <c r="H182" s="28"/>
      <c r="I182" s="28"/>
      <c r="J182" s="94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94"/>
      <c r="V182" s="28"/>
      <c r="W182" s="28"/>
      <c r="X182" s="28"/>
      <c r="Y182" s="95"/>
      <c r="Z182" s="7"/>
      <c r="AA182" s="95"/>
      <c r="AB182" s="7"/>
      <c r="AC182" s="29"/>
      <c r="AD182" s="29"/>
      <c r="AE182" s="96"/>
      <c r="AF182" s="29"/>
      <c r="AG182" s="97"/>
      <c r="AH182" s="96"/>
      <c r="AI182" s="97"/>
      <c r="AJ182" s="7"/>
      <c r="AK182" s="28"/>
      <c r="AL182" s="28"/>
      <c r="AM182" s="28"/>
      <c r="AN182" s="94"/>
      <c r="AO182" s="28"/>
      <c r="AP182" s="69"/>
      <c r="AS182" s="70"/>
      <c r="AT182" s="7"/>
    </row>
    <row r="183" customFormat="false" ht="12.75" hidden="false" customHeight="false" outlineLevel="0" collapsed="false">
      <c r="A183" s="37" t="s">
        <v>269</v>
      </c>
      <c r="C183" s="7"/>
      <c r="D183" s="28"/>
      <c r="E183" s="29"/>
      <c r="F183" s="7"/>
      <c r="G183" s="93"/>
      <c r="H183" s="28"/>
      <c r="I183" s="28"/>
      <c r="J183" s="94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94"/>
      <c r="V183" s="28"/>
      <c r="W183" s="28"/>
      <c r="X183" s="28"/>
      <c r="Y183" s="95"/>
      <c r="Z183" s="7"/>
      <c r="AA183" s="95"/>
      <c r="AB183" s="7"/>
      <c r="AC183" s="29"/>
      <c r="AD183" s="29"/>
      <c r="AE183" s="96"/>
      <c r="AF183" s="29"/>
      <c r="AG183" s="97"/>
      <c r="AH183" s="96"/>
      <c r="AI183" s="97"/>
      <c r="AJ183" s="7"/>
      <c r="AK183" s="28"/>
      <c r="AL183" s="28"/>
      <c r="AM183" s="28"/>
      <c r="AN183" s="94"/>
      <c r="AO183" s="28"/>
      <c r="AP183" s="69"/>
      <c r="AS183" s="70"/>
      <c r="AT183" s="7"/>
    </row>
    <row r="184" customFormat="false" ht="12.75" hidden="false" customHeight="false" outlineLevel="0" collapsed="false">
      <c r="A184" s="31" t="s">
        <v>270</v>
      </c>
      <c r="B184" s="2" t="s">
        <v>271</v>
      </c>
      <c r="C184" s="7"/>
      <c r="D184" s="28" t="n">
        <v>25676</v>
      </c>
      <c r="E184" s="29" t="n">
        <v>349</v>
      </c>
      <c r="F184" s="7"/>
      <c r="G184" s="93" t="n">
        <v>14800</v>
      </c>
      <c r="H184" s="28" t="n">
        <v>0</v>
      </c>
      <c r="I184" s="28" t="n">
        <v>0</v>
      </c>
      <c r="J184" s="94" t="n">
        <v>0</v>
      </c>
      <c r="K184" s="28" t="n">
        <v>0</v>
      </c>
      <c r="L184" s="28" t="n">
        <v>0</v>
      </c>
      <c r="M184" s="28" t="n">
        <v>0</v>
      </c>
      <c r="N184" s="28" t="n">
        <v>0</v>
      </c>
      <c r="O184" s="28" t="n">
        <v>0</v>
      </c>
      <c r="P184" s="28" t="n">
        <v>0</v>
      </c>
      <c r="Q184" s="28" t="n">
        <v>0</v>
      </c>
      <c r="R184" s="28" t="n">
        <v>0</v>
      </c>
      <c r="S184" s="28" t="n">
        <v>0</v>
      </c>
      <c r="T184" s="28" t="n">
        <v>0</v>
      </c>
      <c r="U184" s="94" t="n">
        <v>10527</v>
      </c>
      <c r="V184" s="28" t="n">
        <v>0</v>
      </c>
      <c r="W184" s="28" t="n">
        <v>0</v>
      </c>
      <c r="X184" s="28" t="n">
        <v>0</v>
      </c>
      <c r="Y184" s="95" t="n">
        <v>0</v>
      </c>
      <c r="Z184" s="7"/>
      <c r="AA184" s="95" t="n">
        <v>25327</v>
      </c>
      <c r="AB184" s="7"/>
      <c r="AC184" s="29" t="n">
        <v>0</v>
      </c>
      <c r="AD184" s="29" t="n">
        <v>14800</v>
      </c>
      <c r="AE184" s="96" t="n">
        <v>0</v>
      </c>
      <c r="AF184" s="29" t="n">
        <v>0</v>
      </c>
      <c r="AG184" s="97" t="n">
        <v>10527</v>
      </c>
      <c r="AH184" s="96" t="n">
        <v>0</v>
      </c>
      <c r="AI184" s="97" t="n">
        <v>0</v>
      </c>
      <c r="AJ184" s="7"/>
      <c r="AK184" s="28" t="n">
        <v>14800</v>
      </c>
      <c r="AL184" s="28" t="n">
        <v>10527</v>
      </c>
      <c r="AM184" s="28" t="n">
        <v>0</v>
      </c>
      <c r="AN184" s="94" t="n">
        <v>0</v>
      </c>
      <c r="AO184" s="28"/>
      <c r="AP184" s="69" t="n">
        <v>0.576413771615516</v>
      </c>
      <c r="AQ184" s="40" t="n">
        <v>0.409993768499766</v>
      </c>
      <c r="AR184" s="40" t="n">
        <v>0</v>
      </c>
      <c r="AS184" s="70" t="n">
        <v>0</v>
      </c>
      <c r="AT184" s="7"/>
    </row>
    <row r="185" customFormat="false" ht="12.75" hidden="false" customHeight="false" outlineLevel="0" collapsed="false">
      <c r="A185" s="31" t="s">
        <v>272</v>
      </c>
      <c r="B185" s="2" t="s">
        <v>273</v>
      </c>
      <c r="C185" s="7"/>
      <c r="D185" s="28" t="n">
        <v>161392</v>
      </c>
      <c r="E185" s="29" t="n">
        <v>2197</v>
      </c>
      <c r="F185" s="7"/>
      <c r="G185" s="93" t="n">
        <v>93030</v>
      </c>
      <c r="H185" s="28" t="n">
        <v>0</v>
      </c>
      <c r="I185" s="28" t="n">
        <v>0</v>
      </c>
      <c r="J185" s="94" t="n">
        <v>0</v>
      </c>
      <c r="K185" s="28" t="n">
        <v>0</v>
      </c>
      <c r="L185" s="28" t="n">
        <v>0</v>
      </c>
      <c r="M185" s="28" t="n">
        <v>0</v>
      </c>
      <c r="N185" s="28" t="n">
        <v>0</v>
      </c>
      <c r="O185" s="28" t="n">
        <v>0</v>
      </c>
      <c r="P185" s="28" t="n">
        <v>0</v>
      </c>
      <c r="Q185" s="28" t="n">
        <v>0</v>
      </c>
      <c r="R185" s="28" t="n">
        <v>0</v>
      </c>
      <c r="S185" s="28" t="n">
        <v>0</v>
      </c>
      <c r="T185" s="28" t="n">
        <v>0</v>
      </c>
      <c r="U185" s="94" t="n">
        <v>66165</v>
      </c>
      <c r="V185" s="28" t="n">
        <v>0</v>
      </c>
      <c r="W185" s="28" t="n">
        <v>0</v>
      </c>
      <c r="X185" s="28" t="n">
        <v>0</v>
      </c>
      <c r="Y185" s="95" t="n">
        <v>0</v>
      </c>
      <c r="Z185" s="7"/>
      <c r="AA185" s="95" t="n">
        <v>159195</v>
      </c>
      <c r="AB185" s="7"/>
      <c r="AC185" s="29" t="n">
        <v>0</v>
      </c>
      <c r="AD185" s="29" t="n">
        <v>93030</v>
      </c>
      <c r="AE185" s="96" t="n">
        <v>0</v>
      </c>
      <c r="AF185" s="29" t="n">
        <v>0</v>
      </c>
      <c r="AG185" s="97" t="n">
        <v>66165</v>
      </c>
      <c r="AH185" s="96" t="n">
        <v>0</v>
      </c>
      <c r="AI185" s="97" t="n">
        <v>0</v>
      </c>
      <c r="AJ185" s="7"/>
      <c r="AK185" s="28" t="n">
        <v>93030</v>
      </c>
      <c r="AL185" s="28" t="n">
        <v>66165</v>
      </c>
      <c r="AM185" s="28" t="n">
        <v>0</v>
      </c>
      <c r="AN185" s="94" t="n">
        <v>0</v>
      </c>
      <c r="AO185" s="28"/>
      <c r="AP185" s="69" t="n">
        <v>0.576422623178348</v>
      </c>
      <c r="AQ185" s="40" t="n">
        <v>0.409964558342421</v>
      </c>
      <c r="AR185" s="40" t="n">
        <v>0</v>
      </c>
      <c r="AS185" s="70" t="n">
        <v>0</v>
      </c>
      <c r="AT185" s="7"/>
    </row>
    <row r="186" customFormat="false" ht="12.75" hidden="false" customHeight="false" outlineLevel="0" collapsed="false">
      <c r="A186" s="31" t="s">
        <v>274</v>
      </c>
      <c r="B186" s="2" t="s">
        <v>275</v>
      </c>
      <c r="C186" s="7"/>
      <c r="D186" s="28" t="n">
        <v>3995</v>
      </c>
      <c r="E186" s="29" t="n">
        <v>55</v>
      </c>
      <c r="F186" s="7"/>
      <c r="G186" s="93" t="n">
        <v>2302</v>
      </c>
      <c r="H186" s="28" t="n">
        <v>0</v>
      </c>
      <c r="I186" s="28" t="n">
        <v>0</v>
      </c>
      <c r="J186" s="94" t="n">
        <v>0</v>
      </c>
      <c r="K186" s="28" t="n">
        <v>0</v>
      </c>
      <c r="L186" s="28" t="n">
        <v>0</v>
      </c>
      <c r="M186" s="28" t="n">
        <v>0</v>
      </c>
      <c r="N186" s="28" t="n">
        <v>0</v>
      </c>
      <c r="O186" s="28" t="n">
        <v>0</v>
      </c>
      <c r="P186" s="28" t="n">
        <v>0</v>
      </c>
      <c r="Q186" s="28" t="n">
        <v>0</v>
      </c>
      <c r="R186" s="28" t="n">
        <v>0</v>
      </c>
      <c r="S186" s="28" t="n">
        <v>0</v>
      </c>
      <c r="T186" s="28" t="n">
        <v>0</v>
      </c>
      <c r="U186" s="94" t="n">
        <v>1638</v>
      </c>
      <c r="V186" s="28" t="n">
        <v>0</v>
      </c>
      <c r="W186" s="28" t="n">
        <v>0</v>
      </c>
      <c r="X186" s="28" t="n">
        <v>0</v>
      </c>
      <c r="Y186" s="95" t="n">
        <v>0</v>
      </c>
      <c r="Z186" s="7"/>
      <c r="AA186" s="95" t="n">
        <v>3940</v>
      </c>
      <c r="AB186" s="7"/>
      <c r="AC186" s="29" t="n">
        <v>0</v>
      </c>
      <c r="AD186" s="29" t="n">
        <v>2302</v>
      </c>
      <c r="AE186" s="96" t="n">
        <v>0</v>
      </c>
      <c r="AF186" s="29" t="n">
        <v>0</v>
      </c>
      <c r="AG186" s="97" t="n">
        <v>1638</v>
      </c>
      <c r="AH186" s="96" t="n">
        <v>0</v>
      </c>
      <c r="AI186" s="97" t="n">
        <v>0</v>
      </c>
      <c r="AJ186" s="7"/>
      <c r="AK186" s="28" t="n">
        <v>2302</v>
      </c>
      <c r="AL186" s="28" t="n">
        <v>1638</v>
      </c>
      <c r="AM186" s="28" t="n">
        <v>0</v>
      </c>
      <c r="AN186" s="94" t="n">
        <v>0</v>
      </c>
      <c r="AO186" s="28"/>
      <c r="AP186" s="69" t="n">
        <v>0.57622027534418</v>
      </c>
      <c r="AQ186" s="40" t="n">
        <v>0.410012515644556</v>
      </c>
      <c r="AR186" s="40" t="n">
        <v>0</v>
      </c>
      <c r="AS186" s="70" t="n">
        <v>0</v>
      </c>
      <c r="AT186" s="7"/>
    </row>
    <row r="187" customFormat="false" ht="12.75" hidden="false" customHeight="false" outlineLevel="0" collapsed="false">
      <c r="A187" s="31" t="s">
        <v>276</v>
      </c>
      <c r="B187" s="2" t="s">
        <v>277</v>
      </c>
      <c r="C187" s="7"/>
      <c r="D187" s="28" t="n">
        <v>0</v>
      </c>
      <c r="E187" s="29" t="n">
        <v>0</v>
      </c>
      <c r="F187" s="7"/>
      <c r="G187" s="93" t="n">
        <v>0</v>
      </c>
      <c r="H187" s="28" t="n">
        <v>0</v>
      </c>
      <c r="I187" s="28" t="n">
        <v>0</v>
      </c>
      <c r="J187" s="94" t="n">
        <v>0</v>
      </c>
      <c r="K187" s="28" t="n">
        <v>0</v>
      </c>
      <c r="L187" s="28" t="n">
        <v>0</v>
      </c>
      <c r="M187" s="28" t="n">
        <v>0</v>
      </c>
      <c r="N187" s="28" t="n">
        <v>0</v>
      </c>
      <c r="O187" s="28" t="n">
        <v>0</v>
      </c>
      <c r="P187" s="28" t="n">
        <v>0</v>
      </c>
      <c r="Q187" s="28" t="n">
        <v>0</v>
      </c>
      <c r="R187" s="28" t="n">
        <v>0</v>
      </c>
      <c r="S187" s="28" t="n">
        <v>0</v>
      </c>
      <c r="T187" s="28" t="n">
        <v>0</v>
      </c>
      <c r="U187" s="94" t="n">
        <v>0</v>
      </c>
      <c r="V187" s="28" t="n">
        <v>0</v>
      </c>
      <c r="W187" s="28" t="n">
        <v>0</v>
      </c>
      <c r="X187" s="28" t="n">
        <v>0</v>
      </c>
      <c r="Y187" s="95" t="n">
        <v>0</v>
      </c>
      <c r="Z187" s="7"/>
      <c r="AA187" s="95" t="n">
        <v>0</v>
      </c>
      <c r="AB187" s="7"/>
      <c r="AC187" s="29" t="n">
        <v>0</v>
      </c>
      <c r="AD187" s="29" t="n">
        <v>0</v>
      </c>
      <c r="AE187" s="96" t="n">
        <v>0</v>
      </c>
      <c r="AF187" s="29" t="n">
        <v>0</v>
      </c>
      <c r="AG187" s="97" t="n">
        <v>0</v>
      </c>
      <c r="AH187" s="96" t="n">
        <v>0</v>
      </c>
      <c r="AI187" s="97" t="n">
        <v>0</v>
      </c>
      <c r="AJ187" s="7"/>
      <c r="AK187" s="28" t="n">
        <v>0</v>
      </c>
      <c r="AL187" s="28" t="n">
        <v>0</v>
      </c>
      <c r="AM187" s="28" t="n">
        <v>0</v>
      </c>
      <c r="AN187" s="94" t="n">
        <v>0</v>
      </c>
      <c r="AO187" s="28"/>
      <c r="AP187" s="69" t="e">
        <f aca="false"/>
        <v>#DIV/0!</v>
      </c>
      <c r="AQ187" s="40" t="e">
        <f aca="false"/>
        <v>#DIV/0!</v>
      </c>
      <c r="AR187" s="40" t="e">
        <f aca="false"/>
        <v>#DIV/0!</v>
      </c>
      <c r="AS187" s="70" t="e">
        <f aca="false"/>
        <v>#DIV/0!</v>
      </c>
      <c r="AT187" s="7"/>
    </row>
    <row r="188" customFormat="false" ht="12.75" hidden="false" customHeight="false" outlineLevel="0" collapsed="false">
      <c r="A188" s="31" t="s">
        <v>278</v>
      </c>
      <c r="B188" s="2" t="s">
        <v>279</v>
      </c>
      <c r="C188" s="7"/>
      <c r="D188" s="28" t="n">
        <v>344</v>
      </c>
      <c r="E188" s="29" t="n">
        <v>6</v>
      </c>
      <c r="F188" s="7"/>
      <c r="G188" s="93" t="n">
        <v>198</v>
      </c>
      <c r="H188" s="28" t="n">
        <v>0</v>
      </c>
      <c r="I188" s="28" t="n">
        <v>0</v>
      </c>
      <c r="J188" s="94" t="n">
        <v>0</v>
      </c>
      <c r="K188" s="28" t="n">
        <v>0</v>
      </c>
      <c r="L188" s="28" t="n">
        <v>0</v>
      </c>
      <c r="M188" s="28" t="n">
        <v>0</v>
      </c>
      <c r="N188" s="28" t="n">
        <v>0</v>
      </c>
      <c r="O188" s="28" t="n">
        <v>0</v>
      </c>
      <c r="P188" s="28" t="n">
        <v>0</v>
      </c>
      <c r="Q188" s="28" t="n">
        <v>0</v>
      </c>
      <c r="R188" s="28" t="n">
        <v>0</v>
      </c>
      <c r="S188" s="28" t="n">
        <v>0</v>
      </c>
      <c r="T188" s="28" t="n">
        <v>0</v>
      </c>
      <c r="U188" s="94" t="n">
        <v>140</v>
      </c>
      <c r="V188" s="28" t="n">
        <v>0</v>
      </c>
      <c r="W188" s="28" t="n">
        <v>0</v>
      </c>
      <c r="X188" s="28" t="n">
        <v>0</v>
      </c>
      <c r="Y188" s="95" t="n">
        <v>0</v>
      </c>
      <c r="Z188" s="7"/>
      <c r="AA188" s="95" t="n">
        <v>338</v>
      </c>
      <c r="AB188" s="7"/>
      <c r="AC188" s="29" t="n">
        <v>0</v>
      </c>
      <c r="AD188" s="29" t="n">
        <v>198</v>
      </c>
      <c r="AE188" s="96" t="n">
        <v>0</v>
      </c>
      <c r="AF188" s="29" t="n">
        <v>0</v>
      </c>
      <c r="AG188" s="97" t="n">
        <v>140</v>
      </c>
      <c r="AH188" s="96" t="n">
        <v>0</v>
      </c>
      <c r="AI188" s="97" t="n">
        <v>0</v>
      </c>
      <c r="AJ188" s="7"/>
      <c r="AK188" s="28" t="n">
        <v>198</v>
      </c>
      <c r="AL188" s="28" t="n">
        <v>140</v>
      </c>
      <c r="AM188" s="28" t="n">
        <v>0</v>
      </c>
      <c r="AN188" s="94" t="n">
        <v>0</v>
      </c>
      <c r="AO188" s="28"/>
      <c r="AP188" s="69" t="n">
        <v>0.575581395348837</v>
      </c>
      <c r="AQ188" s="40" t="n">
        <v>0.406976744186047</v>
      </c>
      <c r="AR188" s="40" t="n">
        <v>0</v>
      </c>
      <c r="AS188" s="70" t="n">
        <v>0</v>
      </c>
      <c r="AT188" s="7"/>
    </row>
    <row r="189" customFormat="false" ht="12.75" hidden="false" customHeight="false" outlineLevel="0" collapsed="false">
      <c r="A189" s="31" t="s">
        <v>280</v>
      </c>
      <c r="B189" s="2" t="s">
        <v>281</v>
      </c>
      <c r="C189" s="7"/>
      <c r="D189" s="28" t="n">
        <v>0</v>
      </c>
      <c r="E189" s="29" t="n">
        <v>0</v>
      </c>
      <c r="F189" s="7"/>
      <c r="G189" s="93" t="n">
        <v>0</v>
      </c>
      <c r="H189" s="28" t="n">
        <v>0</v>
      </c>
      <c r="I189" s="28" t="n">
        <v>0</v>
      </c>
      <c r="J189" s="94" t="n">
        <v>0</v>
      </c>
      <c r="K189" s="28" t="n">
        <v>0</v>
      </c>
      <c r="L189" s="28" t="n">
        <v>0</v>
      </c>
      <c r="M189" s="28" t="n">
        <v>0</v>
      </c>
      <c r="N189" s="28" t="n">
        <v>0</v>
      </c>
      <c r="O189" s="28" t="n">
        <v>0</v>
      </c>
      <c r="P189" s="28" t="n">
        <v>0</v>
      </c>
      <c r="Q189" s="28" t="n">
        <v>0</v>
      </c>
      <c r="R189" s="28" t="n">
        <v>0</v>
      </c>
      <c r="S189" s="28" t="n">
        <v>0</v>
      </c>
      <c r="T189" s="28" t="n">
        <v>0</v>
      </c>
      <c r="U189" s="94" t="n">
        <v>0</v>
      </c>
      <c r="V189" s="28" t="n">
        <v>0</v>
      </c>
      <c r="W189" s="28" t="n">
        <v>0</v>
      </c>
      <c r="X189" s="28" t="n">
        <v>0</v>
      </c>
      <c r="Y189" s="95" t="n">
        <v>0</v>
      </c>
      <c r="Z189" s="7"/>
      <c r="AA189" s="95" t="n">
        <v>0</v>
      </c>
      <c r="AB189" s="7"/>
      <c r="AC189" s="29" t="n">
        <v>0</v>
      </c>
      <c r="AD189" s="29" t="n">
        <v>0</v>
      </c>
      <c r="AE189" s="96" t="n">
        <v>0</v>
      </c>
      <c r="AF189" s="29" t="n">
        <v>0</v>
      </c>
      <c r="AG189" s="97" t="n">
        <v>0</v>
      </c>
      <c r="AH189" s="96" t="n">
        <v>0</v>
      </c>
      <c r="AI189" s="97" t="n">
        <v>0</v>
      </c>
      <c r="AJ189" s="7"/>
      <c r="AK189" s="28" t="n">
        <v>0</v>
      </c>
      <c r="AL189" s="28" t="n">
        <v>0</v>
      </c>
      <c r="AM189" s="28" t="n">
        <v>0</v>
      </c>
      <c r="AN189" s="94" t="n">
        <v>0</v>
      </c>
      <c r="AO189" s="28"/>
      <c r="AP189" s="69" t="e">
        <f aca="false"/>
        <v>#DIV/0!</v>
      </c>
      <c r="AQ189" s="40" t="e">
        <f aca="false"/>
        <v>#DIV/0!</v>
      </c>
      <c r="AR189" s="40" t="e">
        <f aca="false"/>
        <v>#DIV/0!</v>
      </c>
      <c r="AS189" s="70" t="e">
        <f aca="false"/>
        <v>#DIV/0!</v>
      </c>
      <c r="AT189" s="7"/>
    </row>
    <row r="190" customFormat="false" ht="12.75" hidden="false" customHeight="false" outlineLevel="0" collapsed="false">
      <c r="A190" s="31" t="s">
        <v>282</v>
      </c>
      <c r="B190" s="2" t="s">
        <v>283</v>
      </c>
      <c r="C190" s="7"/>
      <c r="D190" s="28" t="n">
        <v>35274</v>
      </c>
      <c r="E190" s="29" t="n">
        <v>487</v>
      </c>
      <c r="F190" s="7"/>
      <c r="G190" s="93" t="n">
        <v>20331</v>
      </c>
      <c r="H190" s="28" t="n">
        <v>0</v>
      </c>
      <c r="I190" s="28" t="n">
        <v>0</v>
      </c>
      <c r="J190" s="94" t="n">
        <v>0</v>
      </c>
      <c r="K190" s="28" t="n">
        <v>0</v>
      </c>
      <c r="L190" s="28" t="n">
        <v>0</v>
      </c>
      <c r="M190" s="28" t="n">
        <v>0</v>
      </c>
      <c r="N190" s="28" t="n">
        <v>0</v>
      </c>
      <c r="O190" s="28" t="n">
        <v>0</v>
      </c>
      <c r="P190" s="28" t="n">
        <v>0</v>
      </c>
      <c r="Q190" s="28" t="n">
        <v>0</v>
      </c>
      <c r="R190" s="28" t="n">
        <v>0</v>
      </c>
      <c r="S190" s="28" t="n">
        <v>0</v>
      </c>
      <c r="T190" s="28" t="n">
        <v>0</v>
      </c>
      <c r="U190" s="94" t="n">
        <v>14456</v>
      </c>
      <c r="V190" s="28" t="n">
        <v>0</v>
      </c>
      <c r="W190" s="28" t="n">
        <v>0</v>
      </c>
      <c r="X190" s="28" t="n">
        <v>0</v>
      </c>
      <c r="Y190" s="95" t="n">
        <v>0</v>
      </c>
      <c r="Z190" s="7"/>
      <c r="AA190" s="95" t="n">
        <v>34787</v>
      </c>
      <c r="AB190" s="7"/>
      <c r="AC190" s="29" t="n">
        <v>0</v>
      </c>
      <c r="AD190" s="29" t="n">
        <v>20331</v>
      </c>
      <c r="AE190" s="96" t="n">
        <v>0</v>
      </c>
      <c r="AF190" s="29" t="n">
        <v>0</v>
      </c>
      <c r="AG190" s="97" t="n">
        <v>14456</v>
      </c>
      <c r="AH190" s="96" t="n">
        <v>0</v>
      </c>
      <c r="AI190" s="97" t="n">
        <v>0</v>
      </c>
      <c r="AJ190" s="7"/>
      <c r="AK190" s="28" t="n">
        <v>20331</v>
      </c>
      <c r="AL190" s="28" t="n">
        <v>14456</v>
      </c>
      <c r="AM190" s="28" t="n">
        <v>0</v>
      </c>
      <c r="AN190" s="94" t="n">
        <v>0</v>
      </c>
      <c r="AO190" s="28"/>
      <c r="AP190" s="69" t="n">
        <v>0.576373532913761</v>
      </c>
      <c r="AQ190" s="40" t="n">
        <v>0.409820264217271</v>
      </c>
      <c r="AR190" s="40" t="n">
        <v>0</v>
      </c>
      <c r="AS190" s="70" t="n">
        <v>0</v>
      </c>
      <c r="AT190" s="7"/>
    </row>
    <row r="191" customFormat="false" ht="12.75" hidden="false" customHeight="false" outlineLevel="0" collapsed="false">
      <c r="A191" s="31" t="s">
        <v>284</v>
      </c>
      <c r="B191" s="2" t="s">
        <v>285</v>
      </c>
      <c r="C191" s="7"/>
      <c r="D191" s="28" t="n">
        <v>18933</v>
      </c>
      <c r="E191" s="29" t="n">
        <v>258</v>
      </c>
      <c r="F191" s="7"/>
      <c r="G191" s="93" t="n">
        <v>0</v>
      </c>
      <c r="H191" s="28" t="n">
        <v>0</v>
      </c>
      <c r="I191" s="28" t="n">
        <v>10913</v>
      </c>
      <c r="J191" s="94" t="n">
        <v>0</v>
      </c>
      <c r="K191" s="28" t="n">
        <v>0</v>
      </c>
      <c r="L191" s="28" t="n">
        <v>0</v>
      </c>
      <c r="M191" s="28" t="n">
        <v>0</v>
      </c>
      <c r="N191" s="28" t="n">
        <v>0</v>
      </c>
      <c r="O191" s="28" t="n">
        <v>0</v>
      </c>
      <c r="P191" s="28" t="n">
        <v>0</v>
      </c>
      <c r="Q191" s="28" t="n">
        <v>0</v>
      </c>
      <c r="R191" s="28" t="n">
        <v>0</v>
      </c>
      <c r="S191" s="28" t="n">
        <v>0</v>
      </c>
      <c r="T191" s="28" t="n">
        <v>0</v>
      </c>
      <c r="U191" s="94" t="n">
        <v>7762</v>
      </c>
      <c r="V191" s="28" t="n">
        <v>0</v>
      </c>
      <c r="W191" s="28" t="n">
        <v>0</v>
      </c>
      <c r="X191" s="28" t="n">
        <v>0</v>
      </c>
      <c r="Y191" s="95" t="n">
        <v>0</v>
      </c>
      <c r="Z191" s="7"/>
      <c r="AA191" s="95" t="n">
        <v>18675</v>
      </c>
      <c r="AB191" s="7"/>
      <c r="AC191" s="29" t="n">
        <v>10913</v>
      </c>
      <c r="AD191" s="29" t="n">
        <v>0</v>
      </c>
      <c r="AE191" s="96" t="n">
        <v>0</v>
      </c>
      <c r="AF191" s="29" t="n">
        <v>0</v>
      </c>
      <c r="AG191" s="97" t="n">
        <v>7762</v>
      </c>
      <c r="AH191" s="96" t="n">
        <v>0</v>
      </c>
      <c r="AI191" s="97" t="n">
        <v>0</v>
      </c>
      <c r="AJ191" s="7"/>
      <c r="AK191" s="28" t="n">
        <v>10913</v>
      </c>
      <c r="AL191" s="28" t="n">
        <v>7762</v>
      </c>
      <c r="AM191" s="28" t="n">
        <v>0</v>
      </c>
      <c r="AN191" s="94" t="n">
        <v>0</v>
      </c>
      <c r="AO191" s="28"/>
      <c r="AP191" s="69" t="n">
        <v>0.576400992975228</v>
      </c>
      <c r="AQ191" s="40" t="n">
        <v>0.409972006549411</v>
      </c>
      <c r="AR191" s="40" t="n">
        <v>0</v>
      </c>
      <c r="AS191" s="70" t="n">
        <v>0</v>
      </c>
      <c r="AT191" s="7"/>
    </row>
    <row r="192" customFormat="false" ht="12.75" hidden="false" customHeight="false" outlineLevel="0" collapsed="false">
      <c r="A192" s="31" t="s">
        <v>286</v>
      </c>
      <c r="B192" s="2" t="s">
        <v>287</v>
      </c>
      <c r="C192" s="7"/>
      <c r="D192" s="28" t="n">
        <v>536</v>
      </c>
      <c r="E192" s="29" t="n">
        <v>9</v>
      </c>
      <c r="F192" s="7"/>
      <c r="G192" s="93" t="n">
        <v>308</v>
      </c>
      <c r="H192" s="28" t="n">
        <v>0</v>
      </c>
      <c r="I192" s="28" t="n">
        <v>0</v>
      </c>
      <c r="J192" s="94" t="n">
        <v>0</v>
      </c>
      <c r="K192" s="28" t="n">
        <v>0</v>
      </c>
      <c r="L192" s="28" t="n">
        <v>0</v>
      </c>
      <c r="M192" s="28" t="n">
        <v>0</v>
      </c>
      <c r="N192" s="28" t="n">
        <v>0</v>
      </c>
      <c r="O192" s="28" t="n">
        <v>0</v>
      </c>
      <c r="P192" s="28" t="n">
        <v>0</v>
      </c>
      <c r="Q192" s="28" t="n">
        <v>0</v>
      </c>
      <c r="R192" s="28" t="n">
        <v>0</v>
      </c>
      <c r="S192" s="28" t="n">
        <v>0</v>
      </c>
      <c r="T192" s="28" t="n">
        <v>0</v>
      </c>
      <c r="U192" s="94" t="n">
        <v>219</v>
      </c>
      <c r="V192" s="28" t="n">
        <v>0</v>
      </c>
      <c r="W192" s="28" t="n">
        <v>0</v>
      </c>
      <c r="X192" s="28" t="n">
        <v>0</v>
      </c>
      <c r="Y192" s="95" t="n">
        <v>0</v>
      </c>
      <c r="Z192" s="7"/>
      <c r="AA192" s="95" t="n">
        <v>527</v>
      </c>
      <c r="AB192" s="7"/>
      <c r="AC192" s="29" t="n">
        <v>0</v>
      </c>
      <c r="AD192" s="29" t="n">
        <v>308</v>
      </c>
      <c r="AE192" s="96" t="n">
        <v>0</v>
      </c>
      <c r="AF192" s="29" t="n">
        <v>0</v>
      </c>
      <c r="AG192" s="97" t="n">
        <v>219</v>
      </c>
      <c r="AH192" s="96" t="n">
        <v>0</v>
      </c>
      <c r="AI192" s="97" t="n">
        <v>0</v>
      </c>
      <c r="AJ192" s="7"/>
      <c r="AK192" s="28" t="n">
        <v>308</v>
      </c>
      <c r="AL192" s="28" t="n">
        <v>219</v>
      </c>
      <c r="AM192" s="28" t="n">
        <v>0</v>
      </c>
      <c r="AN192" s="94" t="n">
        <v>0</v>
      </c>
      <c r="AO192" s="28"/>
      <c r="AP192" s="69" t="n">
        <v>0.574626865671642</v>
      </c>
      <c r="AQ192" s="40" t="n">
        <v>0.408582089552239</v>
      </c>
      <c r="AR192" s="40" t="n">
        <v>0</v>
      </c>
      <c r="AS192" s="70" t="n">
        <v>0</v>
      </c>
      <c r="AT192" s="7"/>
    </row>
    <row r="193" customFormat="false" ht="12.75" hidden="false" customHeight="false" outlineLevel="0" collapsed="false">
      <c r="A193" s="31" t="s">
        <v>288</v>
      </c>
      <c r="B193" s="2" t="s">
        <v>289</v>
      </c>
      <c r="C193" s="7"/>
      <c r="D193" s="28" t="n">
        <v>12000</v>
      </c>
      <c r="E193" s="29" t="n">
        <v>165</v>
      </c>
      <c r="F193" s="7"/>
      <c r="G193" s="93" t="n">
        <v>0</v>
      </c>
      <c r="H193" s="28" t="n">
        <v>0</v>
      </c>
      <c r="I193" s="28" t="n">
        <v>6916</v>
      </c>
      <c r="J193" s="94" t="n">
        <v>0</v>
      </c>
      <c r="K193" s="28" t="n">
        <v>0</v>
      </c>
      <c r="L193" s="28" t="n">
        <v>0</v>
      </c>
      <c r="M193" s="28" t="n">
        <v>0</v>
      </c>
      <c r="N193" s="28" t="n">
        <v>0</v>
      </c>
      <c r="O193" s="28" t="n">
        <v>0</v>
      </c>
      <c r="P193" s="28" t="n">
        <v>0</v>
      </c>
      <c r="Q193" s="28" t="n">
        <v>0</v>
      </c>
      <c r="R193" s="28" t="n">
        <v>0</v>
      </c>
      <c r="S193" s="28" t="n">
        <v>0</v>
      </c>
      <c r="T193" s="28" t="n">
        <v>0</v>
      </c>
      <c r="U193" s="94" t="n">
        <v>4919</v>
      </c>
      <c r="V193" s="28" t="n">
        <v>0</v>
      </c>
      <c r="W193" s="28" t="n">
        <v>0</v>
      </c>
      <c r="X193" s="28" t="n">
        <v>0</v>
      </c>
      <c r="Y193" s="95" t="n">
        <v>0</v>
      </c>
      <c r="Z193" s="7"/>
      <c r="AA193" s="95" t="n">
        <v>11835</v>
      </c>
      <c r="AB193" s="7"/>
      <c r="AC193" s="29" t="n">
        <v>6916</v>
      </c>
      <c r="AD193" s="29" t="n">
        <v>0</v>
      </c>
      <c r="AE193" s="96" t="n">
        <v>0</v>
      </c>
      <c r="AF193" s="29" t="n">
        <v>0</v>
      </c>
      <c r="AG193" s="97" t="n">
        <v>4919</v>
      </c>
      <c r="AH193" s="96" t="n">
        <v>0</v>
      </c>
      <c r="AI193" s="97" t="n">
        <v>0</v>
      </c>
      <c r="AJ193" s="7"/>
      <c r="AK193" s="28" t="n">
        <v>6916</v>
      </c>
      <c r="AL193" s="28" t="n">
        <v>4919</v>
      </c>
      <c r="AM193" s="28" t="n">
        <v>0</v>
      </c>
      <c r="AN193" s="94" t="n">
        <v>0</v>
      </c>
      <c r="AO193" s="28"/>
      <c r="AP193" s="69" t="n">
        <v>0.576333333333333</v>
      </c>
      <c r="AQ193" s="40" t="n">
        <v>0.409916666666667</v>
      </c>
      <c r="AR193" s="40" t="n">
        <v>0</v>
      </c>
      <c r="AS193" s="70" t="n">
        <v>0</v>
      </c>
      <c r="AT193" s="7"/>
    </row>
    <row r="194" customFormat="false" ht="12.75" hidden="false" customHeight="false" outlineLevel="0" collapsed="false">
      <c r="A194" s="31" t="s">
        <v>290</v>
      </c>
      <c r="B194" s="2" t="s">
        <v>291</v>
      </c>
      <c r="C194" s="7"/>
      <c r="D194" s="28" t="n">
        <v>70782</v>
      </c>
      <c r="E194" s="29" t="n">
        <v>1696</v>
      </c>
      <c r="F194" s="7"/>
      <c r="G194" s="93" t="n">
        <v>40800</v>
      </c>
      <c r="H194" s="28" t="n">
        <v>0</v>
      </c>
      <c r="I194" s="28" t="n">
        <v>0</v>
      </c>
      <c r="J194" s="94" t="n">
        <v>0</v>
      </c>
      <c r="K194" s="28" t="n">
        <v>7868</v>
      </c>
      <c r="L194" s="28" t="n">
        <v>0</v>
      </c>
      <c r="M194" s="28" t="n">
        <v>0</v>
      </c>
      <c r="N194" s="28" t="n">
        <v>0</v>
      </c>
      <c r="O194" s="28" t="n">
        <v>0</v>
      </c>
      <c r="P194" s="28" t="n">
        <v>0</v>
      </c>
      <c r="Q194" s="28" t="n">
        <v>0</v>
      </c>
      <c r="R194" s="28" t="n">
        <v>0</v>
      </c>
      <c r="S194" s="28" t="n">
        <v>0</v>
      </c>
      <c r="T194" s="28" t="n">
        <v>0</v>
      </c>
      <c r="U194" s="94" t="n">
        <v>20418</v>
      </c>
      <c r="V194" s="28" t="n">
        <v>0</v>
      </c>
      <c r="W194" s="28" t="n">
        <v>0</v>
      </c>
      <c r="X194" s="28" t="n">
        <v>0</v>
      </c>
      <c r="Y194" s="95" t="n">
        <v>0</v>
      </c>
      <c r="Z194" s="7"/>
      <c r="AA194" s="95" t="n">
        <v>69086</v>
      </c>
      <c r="AB194" s="7"/>
      <c r="AC194" s="29" t="n">
        <v>0</v>
      </c>
      <c r="AD194" s="29" t="n">
        <v>40800</v>
      </c>
      <c r="AE194" s="96" t="n">
        <v>0</v>
      </c>
      <c r="AF194" s="29" t="n">
        <v>7868</v>
      </c>
      <c r="AG194" s="97" t="n">
        <v>20418</v>
      </c>
      <c r="AH194" s="96" t="n">
        <v>0</v>
      </c>
      <c r="AI194" s="97" t="n">
        <v>0</v>
      </c>
      <c r="AJ194" s="7"/>
      <c r="AK194" s="28" t="n">
        <v>40800</v>
      </c>
      <c r="AL194" s="28" t="n">
        <v>28286</v>
      </c>
      <c r="AM194" s="28" t="n">
        <v>0</v>
      </c>
      <c r="AN194" s="94" t="n">
        <v>0</v>
      </c>
      <c r="AO194" s="28"/>
      <c r="AP194" s="69" t="n">
        <v>0.576417733322031</v>
      </c>
      <c r="AQ194" s="40" t="n">
        <v>0.399621372665367</v>
      </c>
      <c r="AR194" s="40" t="n">
        <v>0</v>
      </c>
      <c r="AS194" s="70" t="n">
        <v>0</v>
      </c>
      <c r="AT194" s="7"/>
    </row>
    <row r="195" customFormat="false" ht="12.75" hidden="false" customHeight="false" outlineLevel="0" collapsed="false">
      <c r="A195" s="31" t="s">
        <v>292</v>
      </c>
      <c r="B195" s="2" t="s">
        <v>293</v>
      </c>
      <c r="C195" s="7"/>
      <c r="D195" s="28" t="n">
        <v>4662</v>
      </c>
      <c r="E195" s="29" t="n">
        <v>64</v>
      </c>
      <c r="F195" s="7"/>
      <c r="G195" s="93" t="n">
        <v>2687</v>
      </c>
      <c r="H195" s="28" t="n">
        <v>0</v>
      </c>
      <c r="I195" s="28" t="n">
        <v>0</v>
      </c>
      <c r="J195" s="94" t="n">
        <v>0</v>
      </c>
      <c r="K195" s="28" t="n">
        <v>0</v>
      </c>
      <c r="L195" s="28" t="n">
        <v>0</v>
      </c>
      <c r="M195" s="28" t="n">
        <v>0</v>
      </c>
      <c r="N195" s="28" t="n">
        <v>0</v>
      </c>
      <c r="O195" s="28" t="n">
        <v>0</v>
      </c>
      <c r="P195" s="28" t="n">
        <v>0</v>
      </c>
      <c r="Q195" s="28" t="n">
        <v>0</v>
      </c>
      <c r="R195" s="28" t="n">
        <v>0</v>
      </c>
      <c r="S195" s="28" t="n">
        <v>0</v>
      </c>
      <c r="T195" s="28" t="n">
        <v>0</v>
      </c>
      <c r="U195" s="94" t="n">
        <v>1911</v>
      </c>
      <c r="V195" s="28" t="n">
        <v>0</v>
      </c>
      <c r="W195" s="28" t="n">
        <v>0</v>
      </c>
      <c r="X195" s="28" t="n">
        <v>0</v>
      </c>
      <c r="Y195" s="95" t="n">
        <v>0</v>
      </c>
      <c r="Z195" s="7"/>
      <c r="AA195" s="95" t="n">
        <v>4598</v>
      </c>
      <c r="AB195" s="7"/>
      <c r="AC195" s="29" t="n">
        <v>0</v>
      </c>
      <c r="AD195" s="29" t="n">
        <v>2687</v>
      </c>
      <c r="AE195" s="96" t="n">
        <v>0</v>
      </c>
      <c r="AF195" s="29" t="n">
        <v>0</v>
      </c>
      <c r="AG195" s="97" t="n">
        <v>1911</v>
      </c>
      <c r="AH195" s="96" t="n">
        <v>0</v>
      </c>
      <c r="AI195" s="97" t="n">
        <v>0</v>
      </c>
      <c r="AJ195" s="7"/>
      <c r="AK195" s="28" t="n">
        <v>2687</v>
      </c>
      <c r="AL195" s="28" t="n">
        <v>1911</v>
      </c>
      <c r="AM195" s="28" t="n">
        <v>0</v>
      </c>
      <c r="AN195" s="94" t="n">
        <v>0</v>
      </c>
      <c r="AO195" s="28"/>
      <c r="AP195" s="69" t="n">
        <v>0.576362076362076</v>
      </c>
      <c r="AQ195" s="40" t="n">
        <v>0.40990990990991</v>
      </c>
      <c r="AR195" s="40" t="n">
        <v>0</v>
      </c>
      <c r="AS195" s="70" t="n">
        <v>0</v>
      </c>
      <c r="AT195" s="7"/>
    </row>
    <row r="196" customFormat="false" ht="12.75" hidden="false" customHeight="false" outlineLevel="0" collapsed="false">
      <c r="A196" s="31" t="s">
        <v>294</v>
      </c>
      <c r="B196" s="2" t="s">
        <v>295</v>
      </c>
      <c r="C196" s="7"/>
      <c r="D196" s="28" t="n">
        <v>7908</v>
      </c>
      <c r="E196" s="29" t="n">
        <v>3</v>
      </c>
      <c r="F196" s="7"/>
      <c r="G196" s="93" t="n">
        <v>186</v>
      </c>
      <c r="H196" s="28" t="n">
        <v>671</v>
      </c>
      <c r="I196" s="28" t="n">
        <v>6979</v>
      </c>
      <c r="J196" s="94" t="n">
        <v>52</v>
      </c>
      <c r="K196" s="28" t="n">
        <v>0</v>
      </c>
      <c r="L196" s="28" t="n">
        <v>0</v>
      </c>
      <c r="M196" s="28" t="n">
        <v>0</v>
      </c>
      <c r="N196" s="28" t="n">
        <v>0</v>
      </c>
      <c r="O196" s="28" t="n">
        <v>0</v>
      </c>
      <c r="P196" s="28" t="n">
        <v>0</v>
      </c>
      <c r="Q196" s="28" t="n">
        <v>0</v>
      </c>
      <c r="R196" s="28" t="n">
        <v>0</v>
      </c>
      <c r="S196" s="28" t="n">
        <v>0</v>
      </c>
      <c r="T196" s="28" t="n">
        <v>0</v>
      </c>
      <c r="U196" s="94" t="n">
        <v>17</v>
      </c>
      <c r="V196" s="28" t="n">
        <v>0</v>
      </c>
      <c r="W196" s="28" t="n">
        <v>0</v>
      </c>
      <c r="X196" s="28" t="n">
        <v>0</v>
      </c>
      <c r="Y196" s="95" t="n">
        <v>0</v>
      </c>
      <c r="Z196" s="7"/>
      <c r="AA196" s="95" t="n">
        <v>7905</v>
      </c>
      <c r="AB196" s="7"/>
      <c r="AC196" s="29" t="n">
        <v>7650</v>
      </c>
      <c r="AD196" s="29" t="n">
        <v>238</v>
      </c>
      <c r="AE196" s="96" t="n">
        <v>0</v>
      </c>
      <c r="AF196" s="29" t="n">
        <v>0</v>
      </c>
      <c r="AG196" s="97" t="n">
        <v>17</v>
      </c>
      <c r="AH196" s="96" t="n">
        <v>0</v>
      </c>
      <c r="AI196" s="97" t="n">
        <v>0</v>
      </c>
      <c r="AJ196" s="7"/>
      <c r="AK196" s="28" t="n">
        <v>7888</v>
      </c>
      <c r="AL196" s="28" t="n">
        <v>17</v>
      </c>
      <c r="AM196" s="28" t="n">
        <v>0</v>
      </c>
      <c r="AN196" s="94" t="n">
        <v>0</v>
      </c>
      <c r="AO196" s="28"/>
      <c r="AP196" s="69" t="n">
        <v>0.997470915528579</v>
      </c>
      <c r="AQ196" s="40" t="n">
        <v>0.00214972180070814</v>
      </c>
      <c r="AR196" s="40" t="n">
        <v>0</v>
      </c>
      <c r="AS196" s="70" t="n">
        <v>0</v>
      </c>
      <c r="AT196" s="7"/>
    </row>
    <row r="197" customFormat="false" ht="12.75" hidden="false" customHeight="false" outlineLevel="0" collapsed="false">
      <c r="A197" s="31" t="s">
        <v>296</v>
      </c>
      <c r="B197" s="2" t="s">
        <v>297</v>
      </c>
      <c r="C197" s="7"/>
      <c r="D197" s="28" t="n">
        <v>27194</v>
      </c>
      <c r="E197" s="29" t="n">
        <v>380</v>
      </c>
      <c r="F197" s="7"/>
      <c r="G197" s="93" t="n">
        <v>15670</v>
      </c>
      <c r="H197" s="28" t="n">
        <v>0</v>
      </c>
      <c r="I197" s="28" t="n">
        <v>0</v>
      </c>
      <c r="J197" s="94" t="n">
        <v>0</v>
      </c>
      <c r="K197" s="28" t="n">
        <v>0</v>
      </c>
      <c r="L197" s="28" t="n">
        <v>0</v>
      </c>
      <c r="M197" s="28" t="n">
        <v>0</v>
      </c>
      <c r="N197" s="28" t="n">
        <v>0</v>
      </c>
      <c r="O197" s="28" t="n">
        <v>0</v>
      </c>
      <c r="P197" s="28" t="n">
        <v>0</v>
      </c>
      <c r="Q197" s="28" t="n">
        <v>0</v>
      </c>
      <c r="R197" s="28" t="n">
        <v>0</v>
      </c>
      <c r="S197" s="28" t="n">
        <v>0</v>
      </c>
      <c r="T197" s="28" t="n">
        <v>0</v>
      </c>
      <c r="U197" s="94" t="n">
        <v>11144</v>
      </c>
      <c r="V197" s="28" t="n">
        <v>0</v>
      </c>
      <c r="W197" s="28" t="n">
        <v>0</v>
      </c>
      <c r="X197" s="28" t="n">
        <v>0</v>
      </c>
      <c r="Y197" s="95" t="n">
        <v>0</v>
      </c>
      <c r="Z197" s="7"/>
      <c r="AA197" s="95" t="n">
        <v>26814</v>
      </c>
      <c r="AB197" s="7"/>
      <c r="AC197" s="29" t="n">
        <v>0</v>
      </c>
      <c r="AD197" s="29" t="n">
        <v>15670</v>
      </c>
      <c r="AE197" s="96" t="n">
        <v>0</v>
      </c>
      <c r="AF197" s="29" t="n">
        <v>0</v>
      </c>
      <c r="AG197" s="97" t="n">
        <v>11144</v>
      </c>
      <c r="AH197" s="96" t="n">
        <v>0</v>
      </c>
      <c r="AI197" s="97" t="n">
        <v>0</v>
      </c>
      <c r="AJ197" s="7"/>
      <c r="AK197" s="28" t="n">
        <v>15670</v>
      </c>
      <c r="AL197" s="28" t="n">
        <v>11144</v>
      </c>
      <c r="AM197" s="28" t="n">
        <v>0</v>
      </c>
      <c r="AN197" s="94" t="n">
        <v>0</v>
      </c>
      <c r="AO197" s="28"/>
      <c r="AP197" s="69" t="n">
        <v>0.576230050746488</v>
      </c>
      <c r="AQ197" s="40" t="n">
        <v>0.409796278590866</v>
      </c>
      <c r="AR197" s="40" t="n">
        <v>0</v>
      </c>
      <c r="AS197" s="70" t="n">
        <v>0</v>
      </c>
      <c r="AT197" s="7"/>
    </row>
    <row r="198" customFormat="false" ht="12.75" hidden="false" customHeight="false" outlineLevel="0" collapsed="false">
      <c r="A198" s="31" t="s">
        <v>298</v>
      </c>
      <c r="B198" s="2" t="s">
        <v>299</v>
      </c>
      <c r="C198" s="7"/>
      <c r="D198" s="28" t="n">
        <v>68961</v>
      </c>
      <c r="E198" s="29" t="n">
        <v>179</v>
      </c>
      <c r="F198" s="7"/>
      <c r="G198" s="93" t="n">
        <v>42328</v>
      </c>
      <c r="H198" s="28" t="n">
        <v>2147</v>
      </c>
      <c r="I198" s="28" t="n">
        <v>2355</v>
      </c>
      <c r="J198" s="94" t="n">
        <v>1957</v>
      </c>
      <c r="K198" s="28" t="n">
        <v>0</v>
      </c>
      <c r="L198" s="28" t="n">
        <v>0</v>
      </c>
      <c r="M198" s="28" t="n">
        <v>0</v>
      </c>
      <c r="N198" s="28" t="n">
        <v>0</v>
      </c>
      <c r="O198" s="28" t="n">
        <v>0</v>
      </c>
      <c r="P198" s="28" t="n">
        <v>0</v>
      </c>
      <c r="Q198" s="28" t="n">
        <v>0</v>
      </c>
      <c r="R198" s="28" t="n">
        <v>0</v>
      </c>
      <c r="S198" s="28" t="n">
        <v>0</v>
      </c>
      <c r="T198" s="28" t="n">
        <v>0</v>
      </c>
      <c r="U198" s="94" t="n">
        <v>19995</v>
      </c>
      <c r="V198" s="28" t="n">
        <v>0</v>
      </c>
      <c r="W198" s="28" t="n">
        <v>0</v>
      </c>
      <c r="X198" s="28" t="n">
        <v>0</v>
      </c>
      <c r="Y198" s="95" t="n">
        <v>0</v>
      </c>
      <c r="Z198" s="7"/>
      <c r="AA198" s="95" t="n">
        <v>68782</v>
      </c>
      <c r="AB198" s="7"/>
      <c r="AC198" s="29" t="n">
        <v>4502</v>
      </c>
      <c r="AD198" s="29" t="n">
        <v>44285</v>
      </c>
      <c r="AE198" s="96" t="n">
        <v>0</v>
      </c>
      <c r="AF198" s="29" t="n">
        <v>0</v>
      </c>
      <c r="AG198" s="97" t="n">
        <v>19995</v>
      </c>
      <c r="AH198" s="96" t="n">
        <v>0</v>
      </c>
      <c r="AI198" s="97" t="n">
        <v>0</v>
      </c>
      <c r="AJ198" s="7"/>
      <c r="AK198" s="28" t="n">
        <v>48787</v>
      </c>
      <c r="AL198" s="28" t="n">
        <v>19995</v>
      </c>
      <c r="AM198" s="28" t="n">
        <v>0</v>
      </c>
      <c r="AN198" s="94" t="n">
        <v>0</v>
      </c>
      <c r="AO198" s="28"/>
      <c r="AP198" s="69" t="n">
        <v>0.707457838488421</v>
      </c>
      <c r="AQ198" s="40" t="n">
        <v>0.289946491495193</v>
      </c>
      <c r="AR198" s="40" t="n">
        <v>0</v>
      </c>
      <c r="AS198" s="70" t="n">
        <v>0</v>
      </c>
      <c r="AT198" s="7"/>
    </row>
    <row r="199" customFormat="false" ht="12.75" hidden="false" customHeight="false" outlineLevel="0" collapsed="false">
      <c r="A199" s="31" t="s">
        <v>300</v>
      </c>
      <c r="B199" s="2" t="s">
        <v>301</v>
      </c>
      <c r="C199" s="7"/>
      <c r="D199" s="28" t="n">
        <v>142406</v>
      </c>
      <c r="E199" s="29" t="n">
        <v>0</v>
      </c>
      <c r="F199" s="7"/>
      <c r="G199" s="93" t="n">
        <v>51419</v>
      </c>
      <c r="H199" s="28" t="n">
        <v>6278</v>
      </c>
      <c r="I199" s="28" t="n">
        <v>19145</v>
      </c>
      <c r="J199" s="94" t="n">
        <v>3644</v>
      </c>
      <c r="K199" s="28" t="n">
        <v>6644</v>
      </c>
      <c r="L199" s="28" t="n">
        <v>7888</v>
      </c>
      <c r="M199" s="28" t="n">
        <v>278</v>
      </c>
      <c r="N199" s="28" t="n">
        <v>2608</v>
      </c>
      <c r="O199" s="28" t="n">
        <v>1761</v>
      </c>
      <c r="P199" s="28" t="n">
        <v>2034</v>
      </c>
      <c r="Q199" s="28" t="n">
        <v>2509</v>
      </c>
      <c r="R199" s="28" t="n">
        <v>8112</v>
      </c>
      <c r="S199" s="28" t="n">
        <v>5514</v>
      </c>
      <c r="T199" s="28" t="n">
        <v>1900</v>
      </c>
      <c r="U199" s="94" t="n">
        <v>19896</v>
      </c>
      <c r="V199" s="28" t="n">
        <v>0</v>
      </c>
      <c r="W199" s="28" t="n">
        <v>0</v>
      </c>
      <c r="X199" s="28" t="n">
        <v>0</v>
      </c>
      <c r="Y199" s="95" t="n">
        <v>2776</v>
      </c>
      <c r="Z199" s="7"/>
      <c r="AA199" s="95" t="n">
        <v>142406</v>
      </c>
      <c r="AB199" s="7"/>
      <c r="AC199" s="29" t="n">
        <v>25423</v>
      </c>
      <c r="AD199" s="29" t="n">
        <v>55063</v>
      </c>
      <c r="AE199" s="96" t="n">
        <v>8112</v>
      </c>
      <c r="AF199" s="29" t="n">
        <v>29236</v>
      </c>
      <c r="AG199" s="97" t="n">
        <v>21796</v>
      </c>
      <c r="AH199" s="96" t="n">
        <v>0</v>
      </c>
      <c r="AI199" s="97" t="n">
        <v>2776</v>
      </c>
      <c r="AJ199" s="7"/>
      <c r="AK199" s="28" t="n">
        <v>80486</v>
      </c>
      <c r="AL199" s="28" t="n">
        <v>59144</v>
      </c>
      <c r="AM199" s="28" t="n">
        <v>0</v>
      </c>
      <c r="AN199" s="94" t="n">
        <v>2776</v>
      </c>
      <c r="AO199" s="28"/>
      <c r="AP199" s="69" t="n">
        <v>0.565186860104209</v>
      </c>
      <c r="AQ199" s="40" t="n">
        <v>0.415319579231212</v>
      </c>
      <c r="AR199" s="40" t="n">
        <v>0</v>
      </c>
      <c r="AS199" s="70" t="n">
        <v>0.0194935606645787</v>
      </c>
      <c r="AT199" s="7"/>
    </row>
    <row r="200" customFormat="false" ht="12.75" hidden="false" customHeight="false" outlineLevel="0" collapsed="false">
      <c r="A200" s="31" t="s">
        <v>302</v>
      </c>
      <c r="B200" s="2" t="s">
        <v>303</v>
      </c>
      <c r="C200" s="7"/>
      <c r="D200" s="28" t="n">
        <v>0</v>
      </c>
      <c r="E200" s="29" t="n">
        <v>0</v>
      </c>
      <c r="F200" s="7"/>
      <c r="G200" s="93" t="n">
        <v>0</v>
      </c>
      <c r="H200" s="28" t="n">
        <v>0</v>
      </c>
      <c r="I200" s="28" t="n">
        <v>0</v>
      </c>
      <c r="J200" s="94" t="n">
        <v>0</v>
      </c>
      <c r="K200" s="28" t="n">
        <v>0</v>
      </c>
      <c r="L200" s="28" t="n">
        <v>0</v>
      </c>
      <c r="M200" s="28" t="n">
        <v>0</v>
      </c>
      <c r="N200" s="28" t="n">
        <v>0</v>
      </c>
      <c r="O200" s="28" t="n">
        <v>0</v>
      </c>
      <c r="P200" s="28" t="n">
        <v>0</v>
      </c>
      <c r="Q200" s="28" t="n">
        <v>0</v>
      </c>
      <c r="R200" s="28" t="n">
        <v>0</v>
      </c>
      <c r="S200" s="28" t="n">
        <v>0</v>
      </c>
      <c r="T200" s="28" t="n">
        <v>0</v>
      </c>
      <c r="U200" s="94" t="n">
        <v>0</v>
      </c>
      <c r="V200" s="28" t="n">
        <v>0</v>
      </c>
      <c r="W200" s="28" t="n">
        <v>0</v>
      </c>
      <c r="X200" s="28" t="n">
        <v>0</v>
      </c>
      <c r="Y200" s="95" t="n">
        <v>0</v>
      </c>
      <c r="Z200" s="7"/>
      <c r="AA200" s="95" t="n">
        <v>0</v>
      </c>
      <c r="AB200" s="7"/>
      <c r="AC200" s="29" t="n">
        <v>0</v>
      </c>
      <c r="AD200" s="29" t="n">
        <v>0</v>
      </c>
      <c r="AE200" s="96" t="n">
        <v>0</v>
      </c>
      <c r="AF200" s="29" t="n">
        <v>0</v>
      </c>
      <c r="AG200" s="97" t="n">
        <v>0</v>
      </c>
      <c r="AH200" s="96" t="n">
        <v>0</v>
      </c>
      <c r="AI200" s="97" t="n">
        <v>0</v>
      </c>
      <c r="AJ200" s="7"/>
      <c r="AK200" s="28" t="n">
        <v>0</v>
      </c>
      <c r="AL200" s="28" t="n">
        <v>0</v>
      </c>
      <c r="AM200" s="28" t="n">
        <v>0</v>
      </c>
      <c r="AN200" s="94" t="n">
        <v>0</v>
      </c>
      <c r="AO200" s="28"/>
      <c r="AP200" s="69" t="e">
        <f aca="false"/>
        <v>#DIV/0!</v>
      </c>
      <c r="AQ200" s="40" t="e">
        <f aca="false"/>
        <v>#DIV/0!</v>
      </c>
      <c r="AR200" s="40" t="e">
        <f aca="false"/>
        <v>#DIV/0!</v>
      </c>
      <c r="AS200" s="70" t="e">
        <f aca="false"/>
        <v>#DIV/0!</v>
      </c>
      <c r="AT200" s="7"/>
    </row>
    <row r="201" customFormat="false" ht="12.75" hidden="false" customHeight="false" outlineLevel="0" collapsed="false">
      <c r="A201" s="31" t="s">
        <v>304</v>
      </c>
      <c r="B201" s="2" t="s">
        <v>305</v>
      </c>
      <c r="C201" s="7"/>
      <c r="D201" s="28" t="n">
        <v>122110</v>
      </c>
      <c r="E201" s="29" t="n">
        <v>1430</v>
      </c>
      <c r="F201" s="7"/>
      <c r="G201" s="93" t="n">
        <v>70385</v>
      </c>
      <c r="H201" s="28" t="n">
        <v>0</v>
      </c>
      <c r="I201" s="28" t="n">
        <v>0</v>
      </c>
      <c r="J201" s="94" t="n">
        <v>0</v>
      </c>
      <c r="K201" s="28" t="n">
        <v>0</v>
      </c>
      <c r="L201" s="28" t="n">
        <v>0</v>
      </c>
      <c r="M201" s="28" t="n">
        <v>0</v>
      </c>
      <c r="N201" s="28" t="n">
        <v>0</v>
      </c>
      <c r="O201" s="28" t="n">
        <v>0</v>
      </c>
      <c r="P201" s="28" t="n">
        <v>0</v>
      </c>
      <c r="Q201" s="28" t="n">
        <v>0</v>
      </c>
      <c r="R201" s="28" t="n">
        <v>0</v>
      </c>
      <c r="S201" s="28" t="n">
        <v>0</v>
      </c>
      <c r="T201" s="28" t="n">
        <v>0</v>
      </c>
      <c r="U201" s="94" t="n">
        <v>50295</v>
      </c>
      <c r="V201" s="28" t="n">
        <v>0</v>
      </c>
      <c r="W201" s="28" t="n">
        <v>0</v>
      </c>
      <c r="X201" s="28" t="n">
        <v>0</v>
      </c>
      <c r="Y201" s="95" t="n">
        <v>0</v>
      </c>
      <c r="Z201" s="7"/>
      <c r="AA201" s="95" t="n">
        <v>120680</v>
      </c>
      <c r="AB201" s="7"/>
      <c r="AC201" s="29" t="n">
        <v>0</v>
      </c>
      <c r="AD201" s="29" t="n">
        <v>70385</v>
      </c>
      <c r="AE201" s="96" t="n">
        <v>0</v>
      </c>
      <c r="AF201" s="29" t="n">
        <v>0</v>
      </c>
      <c r="AG201" s="97" t="n">
        <v>50295</v>
      </c>
      <c r="AH201" s="96" t="n">
        <v>0</v>
      </c>
      <c r="AI201" s="97" t="n">
        <v>0</v>
      </c>
      <c r="AJ201" s="7"/>
      <c r="AK201" s="28" t="n">
        <v>70385</v>
      </c>
      <c r="AL201" s="28" t="n">
        <v>50295</v>
      </c>
      <c r="AM201" s="28" t="n">
        <v>0</v>
      </c>
      <c r="AN201" s="94" t="n">
        <v>0</v>
      </c>
      <c r="AO201" s="28"/>
      <c r="AP201" s="69" t="n">
        <v>0.576406518712636</v>
      </c>
      <c r="AQ201" s="40" t="n">
        <v>0.411882728687249</v>
      </c>
      <c r="AR201" s="40" t="n">
        <v>0</v>
      </c>
      <c r="AS201" s="70" t="n">
        <v>0</v>
      </c>
      <c r="AT201" s="7"/>
    </row>
    <row r="202" customFormat="false" ht="12.75" hidden="false" customHeight="false" outlineLevel="0" collapsed="false">
      <c r="A202" s="31" t="s">
        <v>306</v>
      </c>
      <c r="B202" s="2" t="s">
        <v>154</v>
      </c>
      <c r="C202" s="7"/>
      <c r="D202" s="28" t="n">
        <v>351658</v>
      </c>
      <c r="E202" s="29" t="n">
        <v>4787</v>
      </c>
      <c r="F202" s="7"/>
      <c r="G202" s="93" t="n">
        <v>202704</v>
      </c>
      <c r="H202" s="28" t="n">
        <v>0</v>
      </c>
      <c r="I202" s="28" t="n">
        <v>0</v>
      </c>
      <c r="J202" s="94" t="n">
        <v>0</v>
      </c>
      <c r="K202" s="28" t="n">
        <v>0</v>
      </c>
      <c r="L202" s="28" t="n">
        <v>0</v>
      </c>
      <c r="M202" s="28" t="n">
        <v>0</v>
      </c>
      <c r="N202" s="28" t="n">
        <v>0</v>
      </c>
      <c r="O202" s="28" t="n">
        <v>0</v>
      </c>
      <c r="P202" s="28" t="n">
        <v>0</v>
      </c>
      <c r="Q202" s="28" t="n">
        <v>0</v>
      </c>
      <c r="R202" s="28" t="n">
        <v>0</v>
      </c>
      <c r="S202" s="28" t="n">
        <v>0</v>
      </c>
      <c r="T202" s="28" t="n">
        <v>0</v>
      </c>
      <c r="U202" s="94" t="n">
        <v>144167</v>
      </c>
      <c r="V202" s="28" t="n">
        <v>0</v>
      </c>
      <c r="W202" s="28" t="n">
        <v>0</v>
      </c>
      <c r="X202" s="28" t="n">
        <v>0</v>
      </c>
      <c r="Y202" s="95" t="n">
        <v>0</v>
      </c>
      <c r="Z202" s="7"/>
      <c r="AA202" s="95" t="n">
        <v>346871</v>
      </c>
      <c r="AB202" s="7"/>
      <c r="AC202" s="29" t="n">
        <v>0</v>
      </c>
      <c r="AD202" s="29" t="n">
        <v>202704</v>
      </c>
      <c r="AE202" s="96" t="n">
        <v>0</v>
      </c>
      <c r="AF202" s="29" t="n">
        <v>0</v>
      </c>
      <c r="AG202" s="97" t="n">
        <v>144167</v>
      </c>
      <c r="AH202" s="96" t="n">
        <v>0</v>
      </c>
      <c r="AI202" s="97" t="n">
        <v>0</v>
      </c>
      <c r="AJ202" s="7"/>
      <c r="AK202" s="28" t="n">
        <v>202704</v>
      </c>
      <c r="AL202" s="28" t="n">
        <v>144167</v>
      </c>
      <c r="AM202" s="28" t="n">
        <v>0</v>
      </c>
      <c r="AN202" s="94" t="n">
        <v>0</v>
      </c>
      <c r="AO202" s="28"/>
      <c r="AP202" s="69" t="n">
        <v>0.57642368437516</v>
      </c>
      <c r="AQ202" s="40" t="n">
        <v>0.409963657872137</v>
      </c>
      <c r="AR202" s="40" t="n">
        <v>0</v>
      </c>
      <c r="AS202" s="70" t="n">
        <v>0</v>
      </c>
      <c r="AT202" s="7"/>
    </row>
    <row r="203" customFormat="false" ht="12.75" hidden="false" customHeight="false" outlineLevel="0" collapsed="false">
      <c r="A203" s="31"/>
      <c r="B203" s="36" t="s">
        <v>268</v>
      </c>
      <c r="C203" s="7"/>
      <c r="D203" s="33" t="n">
        <f aca="false">SUM(D184:D202)</f>
        <v>1053831</v>
      </c>
      <c r="E203" s="33" t="n">
        <f aca="false">SUM(E184:E202)</f>
        <v>12065</v>
      </c>
      <c r="F203" s="7"/>
      <c r="G203" s="34" t="n">
        <f aca="false">SUM(G184:G202)</f>
        <v>557148</v>
      </c>
      <c r="H203" s="33" t="n">
        <f aca="false">SUM(H184:H202)</f>
        <v>9096</v>
      </c>
      <c r="I203" s="33" t="n">
        <f aca="false">SUM(I184:I202)</f>
        <v>46308</v>
      </c>
      <c r="J203" s="35" t="n">
        <f aca="false">SUM(J184:J202)</f>
        <v>5653</v>
      </c>
      <c r="K203" s="33" t="n">
        <f aca="false">SUM(K184:K202)</f>
        <v>14512</v>
      </c>
      <c r="L203" s="33" t="n">
        <f aca="false">SUM(L184:L202)</f>
        <v>7888</v>
      </c>
      <c r="M203" s="33" t="n">
        <f aca="false">SUM(M184:M202)</f>
        <v>278</v>
      </c>
      <c r="N203" s="33" t="n">
        <f aca="false">SUM(N184:N202)</f>
        <v>2608</v>
      </c>
      <c r="O203" s="33" t="n">
        <f aca="false">SUM(O184:O202)</f>
        <v>1761</v>
      </c>
      <c r="P203" s="33" t="n">
        <f aca="false">SUM(P184:P202)</f>
        <v>2034</v>
      </c>
      <c r="Q203" s="33" t="n">
        <f aca="false">SUM(Q184:Q202)</f>
        <v>2509</v>
      </c>
      <c r="R203" s="33" t="n">
        <f aca="false">SUM(R184:R202)</f>
        <v>8112</v>
      </c>
      <c r="S203" s="33" t="n">
        <f aca="false">SUM(S184:S202)</f>
        <v>5514</v>
      </c>
      <c r="T203" s="33" t="n">
        <f aca="false">SUM(T184:T202)</f>
        <v>1900</v>
      </c>
      <c r="U203" s="35" t="n">
        <f aca="false">SUM(U184:U202)</f>
        <v>373669</v>
      </c>
      <c r="V203" s="33" t="n">
        <f aca="false">SUM(V184:V202)</f>
        <v>0</v>
      </c>
      <c r="W203" s="33" t="n">
        <f aca="false">SUM(W184:W202)</f>
        <v>0</v>
      </c>
      <c r="X203" s="33" t="n">
        <f aca="false">SUM(X184:X202)</f>
        <v>0</v>
      </c>
      <c r="Y203" s="98" t="n">
        <f aca="false">SUM(Y184:Y202)</f>
        <v>2776</v>
      </c>
      <c r="Z203" s="7"/>
      <c r="AA203" s="98" t="n">
        <f aca="false">SUM(AA184:AA202)</f>
        <v>1041766</v>
      </c>
      <c r="AB203" s="7"/>
      <c r="AC203" s="33" t="n">
        <f aca="false">SUM(AC184:AC202)</f>
        <v>55404</v>
      </c>
      <c r="AD203" s="33" t="n">
        <f aca="false">SUM(AD184:AD202)</f>
        <v>562801</v>
      </c>
      <c r="AE203" s="34" t="n">
        <f aca="false">SUM(AE184:AE202)</f>
        <v>8112</v>
      </c>
      <c r="AF203" s="33" t="n">
        <f aca="false">SUM(AF184:AF202)</f>
        <v>37104</v>
      </c>
      <c r="AG203" s="35" t="n">
        <f aca="false">SUM(AG184:AG202)</f>
        <v>375569</v>
      </c>
      <c r="AH203" s="34" t="n">
        <f aca="false">SUM(AH184:AH202)</f>
        <v>0</v>
      </c>
      <c r="AI203" s="35" t="n">
        <f aca="false">SUM(AI184:AI202)</f>
        <v>2776</v>
      </c>
      <c r="AJ203" s="7"/>
      <c r="AK203" s="33" t="n">
        <f aca="false">SUM(AK184:AK202)</f>
        <v>618205</v>
      </c>
      <c r="AL203" s="33" t="n">
        <f aca="false">SUM(AL184:AL202)</f>
        <v>420785</v>
      </c>
      <c r="AM203" s="33" t="n">
        <f aca="false">SUM(AM184:AM202)</f>
        <v>0</v>
      </c>
      <c r="AN203" s="35" t="n">
        <f aca="false">SUM(AN184:AN202)</f>
        <v>2776</v>
      </c>
      <c r="AO203" s="28"/>
      <c r="AP203" s="69"/>
      <c r="AS203" s="70"/>
      <c r="AT203" s="7"/>
    </row>
    <row r="204" customFormat="false" ht="12.75" hidden="false" customHeight="false" outlineLevel="0" collapsed="false">
      <c r="A204" s="31"/>
      <c r="C204" s="7"/>
      <c r="D204" s="28"/>
      <c r="E204" s="29"/>
      <c r="F204" s="7"/>
      <c r="G204" s="93"/>
      <c r="H204" s="28"/>
      <c r="I204" s="28"/>
      <c r="J204" s="94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94"/>
      <c r="V204" s="28"/>
      <c r="W204" s="28"/>
      <c r="X204" s="28"/>
      <c r="Y204" s="95"/>
      <c r="Z204" s="7"/>
      <c r="AA204" s="95"/>
      <c r="AB204" s="7"/>
      <c r="AC204" s="29"/>
      <c r="AD204" s="29"/>
      <c r="AE204" s="96"/>
      <c r="AF204" s="29"/>
      <c r="AG204" s="97"/>
      <c r="AH204" s="96"/>
      <c r="AI204" s="97"/>
      <c r="AJ204" s="7"/>
      <c r="AK204" s="28"/>
      <c r="AL204" s="28"/>
      <c r="AM204" s="28"/>
      <c r="AN204" s="94"/>
      <c r="AO204" s="28"/>
      <c r="AP204" s="69"/>
      <c r="AS204" s="70"/>
      <c r="AT204" s="7"/>
    </row>
    <row r="205" customFormat="false" ht="12.75" hidden="false" customHeight="false" outlineLevel="0" collapsed="false">
      <c r="A205" s="31"/>
      <c r="B205" s="32" t="s">
        <v>307</v>
      </c>
      <c r="C205" s="7"/>
      <c r="D205" s="28" t="n">
        <f aca="false">D21+D125+D152</f>
        <v>4280142</v>
      </c>
      <c r="E205" s="28" t="n">
        <f aca="false">E21+E125+E152</f>
        <v>23431</v>
      </c>
      <c r="F205" s="7"/>
      <c r="G205" s="93" t="n">
        <f aca="false">G21+G125+G152</f>
        <v>1601396</v>
      </c>
      <c r="H205" s="28" t="n">
        <f aca="false">H21+H125+H152</f>
        <v>81969</v>
      </c>
      <c r="I205" s="28" t="n">
        <f aca="false">I21+I125+I152</f>
        <v>455615</v>
      </c>
      <c r="J205" s="94" t="n">
        <f aca="false">J21+J125+J152</f>
        <v>0</v>
      </c>
      <c r="K205" s="28" t="n">
        <f aca="false">K21+K125+K152</f>
        <v>665464</v>
      </c>
      <c r="L205" s="28" t="n">
        <f aca="false">L21+L125+L152</f>
        <v>343524</v>
      </c>
      <c r="M205" s="28" t="n">
        <f aca="false">M21+M125+M152</f>
        <v>0</v>
      </c>
      <c r="N205" s="28" t="n">
        <f aca="false">N21+N125+N152</f>
        <v>0</v>
      </c>
      <c r="O205" s="28" t="n">
        <f aca="false">O21+O125+O152</f>
        <v>0</v>
      </c>
      <c r="P205" s="28" t="n">
        <f aca="false">P21+P125+P152</f>
        <v>26543</v>
      </c>
      <c r="Q205" s="28" t="n">
        <f aca="false">Q21+Q125+Q152</f>
        <v>11418</v>
      </c>
      <c r="R205" s="28" t="n">
        <f aca="false">R21+R125+R152</f>
        <v>17388</v>
      </c>
      <c r="S205" s="28" t="n">
        <f aca="false">S21+S125+S152</f>
        <v>181028</v>
      </c>
      <c r="T205" s="28" t="n">
        <f aca="false">T21+T125+T152</f>
        <v>0</v>
      </c>
      <c r="U205" s="94" t="n">
        <f aca="false">U21+U125+U152</f>
        <v>872366</v>
      </c>
      <c r="V205" s="28" t="n">
        <f aca="false">V21+V125+V152</f>
        <v>0</v>
      </c>
      <c r="W205" s="28" t="n">
        <f aca="false">W21+W125+W152</f>
        <v>0</v>
      </c>
      <c r="X205" s="28" t="n">
        <f aca="false">X21+X125+X152</f>
        <v>0</v>
      </c>
      <c r="Y205" s="95" t="n">
        <f aca="false">Y21+Y125+Y152</f>
        <v>0</v>
      </c>
      <c r="Z205" s="7"/>
      <c r="AA205" s="95" t="n">
        <f aca="false">AA21+AA125+AA152</f>
        <v>4256711</v>
      </c>
      <c r="AB205" s="7"/>
      <c r="AC205" s="29" t="n">
        <f aca="false">AC21+AC125+AC152</f>
        <v>537584</v>
      </c>
      <c r="AD205" s="29" t="n">
        <f aca="false">AD21+AD125+AD152</f>
        <v>1601396</v>
      </c>
      <c r="AE205" s="96" t="n">
        <f aca="false">AE21+AE125+AE152</f>
        <v>17388</v>
      </c>
      <c r="AF205" s="29" t="n">
        <f aca="false">AF21+AF125+AF152</f>
        <v>1227977</v>
      </c>
      <c r="AG205" s="97" t="n">
        <f aca="false">AG21+AG125+AG152</f>
        <v>872366</v>
      </c>
      <c r="AH205" s="96" t="n">
        <f aca="false">AH21+AH125+AH152</f>
        <v>0</v>
      </c>
      <c r="AI205" s="97" t="n">
        <f aca="false">AI21+AI125+AI152</f>
        <v>0</v>
      </c>
      <c r="AJ205" s="7"/>
      <c r="AK205" s="28" t="n">
        <f aca="false">AK21+AK125+AK152</f>
        <v>2138980</v>
      </c>
      <c r="AL205" s="28" t="n">
        <f aca="false">AL21+AL125+AL152</f>
        <v>2117731</v>
      </c>
      <c r="AM205" s="28" t="n">
        <f aca="false">AM21+AM125+AM152</f>
        <v>0</v>
      </c>
      <c r="AN205" s="94" t="n">
        <f aca="false">AN21+AN125+AN152</f>
        <v>0</v>
      </c>
      <c r="AO205" s="28"/>
      <c r="AP205" s="69"/>
      <c r="AS205" s="70"/>
      <c r="AT205" s="7"/>
    </row>
    <row r="206" customFormat="false" ht="12.75" hidden="false" customHeight="false" outlineLevel="0" collapsed="false">
      <c r="A206" s="31"/>
      <c r="B206" s="32" t="s">
        <v>308</v>
      </c>
      <c r="C206" s="7"/>
      <c r="D206" s="28" t="n">
        <f aca="false">D181+D203</f>
        <v>1085026</v>
      </c>
      <c r="E206" s="28" t="n">
        <f aca="false">E181+E203</f>
        <v>12065</v>
      </c>
      <c r="F206" s="7"/>
      <c r="G206" s="93" t="n">
        <f aca="false">G181+G203</f>
        <v>569131</v>
      </c>
      <c r="H206" s="28" t="n">
        <f aca="false">H181+H203</f>
        <v>25766</v>
      </c>
      <c r="I206" s="28" t="n">
        <f aca="false">I181+I203</f>
        <v>47118</v>
      </c>
      <c r="J206" s="94" t="n">
        <f aca="false">J181+J203</f>
        <v>5653</v>
      </c>
      <c r="K206" s="28" t="n">
        <f aca="false">K181+K203</f>
        <v>15699</v>
      </c>
      <c r="L206" s="28" t="n">
        <f aca="false">L181+L203</f>
        <v>7888</v>
      </c>
      <c r="M206" s="28" t="n">
        <f aca="false">M181+M203</f>
        <v>278</v>
      </c>
      <c r="N206" s="28" t="n">
        <f aca="false">N181+N203</f>
        <v>2608</v>
      </c>
      <c r="O206" s="28" t="n">
        <f aca="false">O181+O203</f>
        <v>1761</v>
      </c>
      <c r="P206" s="28" t="n">
        <f aca="false">P181+P203</f>
        <v>2034</v>
      </c>
      <c r="Q206" s="28" t="n">
        <f aca="false">Q181+Q203</f>
        <v>2509</v>
      </c>
      <c r="R206" s="28" t="n">
        <f aca="false">R181+R203</f>
        <v>8166</v>
      </c>
      <c r="S206" s="28" t="n">
        <f aca="false">S181+S203</f>
        <v>5611</v>
      </c>
      <c r="T206" s="28" t="n">
        <f aca="false">T181+T203</f>
        <v>1900</v>
      </c>
      <c r="U206" s="94" t="n">
        <f aca="false">U181+U203</f>
        <v>374063</v>
      </c>
      <c r="V206" s="28" t="n">
        <f aca="false">V181+V203</f>
        <v>0</v>
      </c>
      <c r="W206" s="28" t="n">
        <f aca="false">W181+W203</f>
        <v>0</v>
      </c>
      <c r="X206" s="28" t="n">
        <f aca="false">X181+X203</f>
        <v>0</v>
      </c>
      <c r="Y206" s="95" t="n">
        <f aca="false">Y181+Y203</f>
        <v>2776</v>
      </c>
      <c r="Z206" s="7"/>
      <c r="AA206" s="95" t="n">
        <f aca="false">AA181+AA203</f>
        <v>1072961</v>
      </c>
      <c r="AB206" s="7"/>
      <c r="AC206" s="29" t="n">
        <f aca="false">AC181+AC203</f>
        <v>72884</v>
      </c>
      <c r="AD206" s="29" t="n">
        <f aca="false">AD181+AD203</f>
        <v>574784</v>
      </c>
      <c r="AE206" s="96" t="n">
        <f aca="false">AE181+AE203</f>
        <v>8166</v>
      </c>
      <c r="AF206" s="29" t="n">
        <f aca="false">AF181+AF203</f>
        <v>38388</v>
      </c>
      <c r="AG206" s="97" t="n">
        <f aca="false">AG181+AG203</f>
        <v>375963</v>
      </c>
      <c r="AH206" s="96" t="n">
        <f aca="false">AH181+AH203</f>
        <v>0</v>
      </c>
      <c r="AI206" s="97" t="n">
        <f aca="false">AI181+AI203</f>
        <v>2776</v>
      </c>
      <c r="AJ206" s="7"/>
      <c r="AK206" s="28" t="n">
        <f aca="false">AK181+AK203</f>
        <v>647668</v>
      </c>
      <c r="AL206" s="28" t="n">
        <f aca="false">AL181+AL203</f>
        <v>422517</v>
      </c>
      <c r="AM206" s="28" t="n">
        <f aca="false">AM181+AM203</f>
        <v>0</v>
      </c>
      <c r="AN206" s="94" t="n">
        <f aca="false">AN181+AN203</f>
        <v>2776</v>
      </c>
      <c r="AO206" s="28"/>
      <c r="AP206" s="69"/>
      <c r="AS206" s="70"/>
      <c r="AT206" s="7"/>
    </row>
    <row r="207" customFormat="false" ht="12.75" hidden="false" customHeight="false" outlineLevel="0" collapsed="false">
      <c r="A207" s="31"/>
      <c r="C207" s="7"/>
      <c r="D207" s="28"/>
      <c r="E207" s="28"/>
      <c r="F207" s="7"/>
      <c r="G207" s="93"/>
      <c r="H207" s="28"/>
      <c r="I207" s="28"/>
      <c r="J207" s="94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94"/>
      <c r="V207" s="28"/>
      <c r="W207" s="28"/>
      <c r="X207" s="28"/>
      <c r="Y207" s="95"/>
      <c r="Z207" s="7"/>
      <c r="AA207" s="95"/>
      <c r="AB207" s="7"/>
      <c r="AC207" s="29"/>
      <c r="AD207" s="29"/>
      <c r="AE207" s="96"/>
      <c r="AF207" s="29"/>
      <c r="AG207" s="97"/>
      <c r="AH207" s="96"/>
      <c r="AI207" s="97"/>
      <c r="AJ207" s="7"/>
      <c r="AK207" s="28"/>
      <c r="AL207" s="28"/>
      <c r="AM207" s="28"/>
      <c r="AN207" s="94"/>
      <c r="AO207" s="28"/>
      <c r="AP207" s="69"/>
      <c r="AS207" s="70"/>
      <c r="AT207" s="7"/>
    </row>
    <row r="208" customFormat="false" ht="12.75" hidden="false" customHeight="false" outlineLevel="0" collapsed="false">
      <c r="A208" s="31"/>
      <c r="B208" s="32" t="s">
        <v>309</v>
      </c>
      <c r="C208" s="7"/>
      <c r="D208" s="28" t="n">
        <f aca="false">D206+D205</f>
        <v>5365168</v>
      </c>
      <c r="E208" s="28" t="n">
        <f aca="false">E206+E205</f>
        <v>35496</v>
      </c>
      <c r="F208" s="7"/>
      <c r="G208" s="93" t="n">
        <f aca="false">G206+G205</f>
        <v>2170527</v>
      </c>
      <c r="H208" s="28" t="n">
        <f aca="false">H206+H205</f>
        <v>107735</v>
      </c>
      <c r="I208" s="28" t="n">
        <f aca="false">I206+I205</f>
        <v>502733</v>
      </c>
      <c r="J208" s="94" t="n">
        <f aca="false">J206+J205</f>
        <v>5653</v>
      </c>
      <c r="K208" s="28" t="n">
        <f aca="false">K206+K205</f>
        <v>681163</v>
      </c>
      <c r="L208" s="28" t="n">
        <f aca="false">L206+L205</f>
        <v>351412</v>
      </c>
      <c r="M208" s="28" t="n">
        <f aca="false">M206+M205</f>
        <v>278</v>
      </c>
      <c r="N208" s="28" t="n">
        <f aca="false">N206+N205</f>
        <v>2608</v>
      </c>
      <c r="O208" s="28" t="n">
        <f aca="false">O206+O205</f>
        <v>1761</v>
      </c>
      <c r="P208" s="28" t="n">
        <f aca="false">P206+P205</f>
        <v>28577</v>
      </c>
      <c r="Q208" s="28" t="n">
        <f aca="false">Q206+Q205</f>
        <v>13927</v>
      </c>
      <c r="R208" s="28" t="n">
        <f aca="false">R206+R205</f>
        <v>25554</v>
      </c>
      <c r="S208" s="28" t="n">
        <f aca="false">S206+S205</f>
        <v>186639</v>
      </c>
      <c r="T208" s="28" t="n">
        <f aca="false">T206+T205</f>
        <v>1900</v>
      </c>
      <c r="U208" s="94" t="n">
        <f aca="false">U206+U205</f>
        <v>1246429</v>
      </c>
      <c r="V208" s="28" t="n">
        <f aca="false">V206+V205</f>
        <v>0</v>
      </c>
      <c r="W208" s="28" t="n">
        <f aca="false">W206+W205</f>
        <v>0</v>
      </c>
      <c r="X208" s="28" t="n">
        <f aca="false">X206+X205</f>
        <v>0</v>
      </c>
      <c r="Y208" s="95" t="n">
        <f aca="false">Y206+Y205</f>
        <v>2776</v>
      </c>
      <c r="Z208" s="7"/>
      <c r="AA208" s="95" t="n">
        <f aca="false">AA206+AA205</f>
        <v>5329672</v>
      </c>
      <c r="AB208" s="7"/>
      <c r="AC208" s="28" t="n">
        <f aca="false">AC206+AC205</f>
        <v>610468</v>
      </c>
      <c r="AD208" s="28" t="n">
        <f aca="false">AD206+AD205</f>
        <v>2176180</v>
      </c>
      <c r="AE208" s="93" t="n">
        <f aca="false">AE206+AE205</f>
        <v>25554</v>
      </c>
      <c r="AF208" s="28" t="n">
        <f aca="false">AF206+AF205</f>
        <v>1266365</v>
      </c>
      <c r="AG208" s="94" t="n">
        <f aca="false">AG206+AG205</f>
        <v>1248329</v>
      </c>
      <c r="AH208" s="93" t="n">
        <f aca="false">AH206+AH205</f>
        <v>0</v>
      </c>
      <c r="AI208" s="94" t="n">
        <f aca="false">AI206+AI205</f>
        <v>2776</v>
      </c>
      <c r="AJ208" s="7"/>
      <c r="AK208" s="28" t="n">
        <f aca="false">AK206+AK205</f>
        <v>2786648</v>
      </c>
      <c r="AL208" s="28" t="n">
        <f aca="false">AL206+AL205</f>
        <v>2540248</v>
      </c>
      <c r="AM208" s="28" t="n">
        <f aca="false">AM206+AM205</f>
        <v>0</v>
      </c>
      <c r="AN208" s="94" t="n">
        <f aca="false">AN206+AN205</f>
        <v>2776</v>
      </c>
      <c r="AO208" s="28"/>
      <c r="AP208" s="69"/>
      <c r="AS208" s="70"/>
      <c r="AT208" s="7"/>
    </row>
    <row r="209" customFormat="false" ht="12.75" hidden="false" customHeight="false" outlineLevel="0" collapsed="false">
      <c r="A209" s="31"/>
      <c r="C209" s="7"/>
      <c r="D209" s="28"/>
      <c r="E209" s="28"/>
      <c r="F209" s="7"/>
      <c r="G209" s="93"/>
      <c r="H209" s="28"/>
      <c r="I209" s="28"/>
      <c r="J209" s="94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94"/>
      <c r="V209" s="28"/>
      <c r="W209" s="28"/>
      <c r="X209" s="28"/>
      <c r="Y209" s="95"/>
      <c r="Z209" s="7"/>
      <c r="AA209" s="95"/>
      <c r="AB209" s="7"/>
      <c r="AC209" s="28"/>
      <c r="AD209" s="28"/>
      <c r="AE209" s="93"/>
      <c r="AF209" s="28"/>
      <c r="AG209" s="94"/>
      <c r="AH209" s="93"/>
      <c r="AI209" s="94"/>
      <c r="AJ209" s="7"/>
      <c r="AK209" s="28"/>
      <c r="AL209" s="28"/>
      <c r="AM209" s="28"/>
      <c r="AN209" s="94"/>
      <c r="AO209" s="28"/>
      <c r="AP209" s="69"/>
      <c r="AS209" s="70"/>
      <c r="AT209" s="7"/>
    </row>
    <row r="210" customFormat="false" ht="12.75" hidden="false" customHeight="false" outlineLevel="0" collapsed="false">
      <c r="B210" s="32" t="s">
        <v>310</v>
      </c>
      <c r="C210" s="7"/>
      <c r="D210" s="28" t="n">
        <f aca="false">D203+D181+D152+D125+D21-D208</f>
        <v>0</v>
      </c>
      <c r="E210" s="28" t="n">
        <f aca="false">E203+E181+E152+E125+E21-E208</f>
        <v>0</v>
      </c>
      <c r="F210" s="7"/>
      <c r="G210" s="93" t="n">
        <f aca="false">G203+G181+G152+G125+G21-G208</f>
        <v>0</v>
      </c>
      <c r="H210" s="28" t="n">
        <f aca="false">H203+H181+H152+H125+H21-H208</f>
        <v>0</v>
      </c>
      <c r="I210" s="28" t="n">
        <f aca="false">I203+I181+I152+I125+I21-I208</f>
        <v>0</v>
      </c>
      <c r="J210" s="94" t="n">
        <f aca="false">J203+J181+J152+J125+J21-J208</f>
        <v>0</v>
      </c>
      <c r="K210" s="28" t="n">
        <f aca="false">K203+K181+K152+K125+K21-K208</f>
        <v>0</v>
      </c>
      <c r="L210" s="28" t="n">
        <f aca="false">L203+L181+L152+L125+L21-L208</f>
        <v>0</v>
      </c>
      <c r="M210" s="28" t="n">
        <f aca="false">M203+M181+M152+M125+M21-M208</f>
        <v>0</v>
      </c>
      <c r="N210" s="28" t="n">
        <f aca="false">N203+N181+N152+N125+N21-N208</f>
        <v>0</v>
      </c>
      <c r="O210" s="28" t="n">
        <f aca="false">O203+O181+O152+O125+O21-O208</f>
        <v>0</v>
      </c>
      <c r="P210" s="28" t="n">
        <f aca="false">P203+P181+P152+P125+P21-P208</f>
        <v>0</v>
      </c>
      <c r="Q210" s="28" t="n">
        <f aca="false">Q203+Q181+Q152+Q125+Q21-Q208</f>
        <v>0</v>
      </c>
      <c r="R210" s="28" t="n">
        <f aca="false">R203+R181+R152+R125+R21-R208</f>
        <v>0</v>
      </c>
      <c r="S210" s="28" t="n">
        <f aca="false">S203+S181+S152+S125+S21-S208</f>
        <v>0</v>
      </c>
      <c r="T210" s="28" t="n">
        <f aca="false">T203+T181+T152+T125+T21-T208</f>
        <v>0</v>
      </c>
      <c r="U210" s="94" t="n">
        <f aca="false">U203+U181+U152+U125+U21-U208</f>
        <v>0</v>
      </c>
      <c r="V210" s="28" t="n">
        <f aca="false">V203+V181+V152+V125+V21-V208</f>
        <v>0</v>
      </c>
      <c r="W210" s="28" t="n">
        <f aca="false">W203+W181+W152+W125+W21-W208</f>
        <v>0</v>
      </c>
      <c r="X210" s="28" t="n">
        <f aca="false">X203+X181+X152+X125+X21-X208</f>
        <v>0</v>
      </c>
      <c r="Y210" s="95" t="n">
        <f aca="false">Y203+Y181+Y152+Y125+Y21-Y208</f>
        <v>0</v>
      </c>
      <c r="Z210" s="7"/>
      <c r="AA210" s="95" t="n">
        <f aca="false">AA203+AA181+AA152+AA125+AA21-AA208</f>
        <v>0</v>
      </c>
      <c r="AB210" s="7"/>
      <c r="AC210" s="29" t="n">
        <f aca="false">AC203+AC181+AC152+AC125+AC21-AC208</f>
        <v>0</v>
      </c>
      <c r="AD210" s="29" t="n">
        <f aca="false">AD203+AD181+AD152+AD125+AD21-AD208</f>
        <v>0</v>
      </c>
      <c r="AE210" s="96" t="n">
        <f aca="false">AE203+AE181+AE152+AE125+AE21-AE208</f>
        <v>0</v>
      </c>
      <c r="AF210" s="29" t="n">
        <f aca="false">AF203+AF181+AF152+AF125+AF21-AF208</f>
        <v>0</v>
      </c>
      <c r="AG210" s="97" t="n">
        <f aca="false">AG203+AG181+AG152+AG125+AG21-AG208</f>
        <v>0</v>
      </c>
      <c r="AH210" s="96" t="n">
        <f aca="false">AH203+AH181+AH152+AH125+AH21-AH208</f>
        <v>0</v>
      </c>
      <c r="AI210" s="97" t="n">
        <f aca="false">AI203+AI181+AI152+AI125+AI21-AI208</f>
        <v>0</v>
      </c>
      <c r="AJ210" s="7"/>
      <c r="AK210" s="28" t="n">
        <f aca="false">AK203+AK181+AK152+AK125+AK21-AK208</f>
        <v>0</v>
      </c>
      <c r="AL210" s="28" t="n">
        <f aca="false">AL203+AL181+AL152+AL125+AL21-AL208</f>
        <v>0</v>
      </c>
      <c r="AM210" s="28" t="n">
        <f aca="false">AM203+AM181+AM152+AM125+AM21-AM208</f>
        <v>0</v>
      </c>
      <c r="AN210" s="94" t="n">
        <f aca="false">AN203+AN181+AN152+AN125+AN21-AN208</f>
        <v>0</v>
      </c>
      <c r="AO210" s="28"/>
      <c r="AP210" s="69"/>
      <c r="AS210" s="70"/>
      <c r="AT210" s="7"/>
    </row>
  </sheetData>
  <sheetProtection sheet="true" objects="true" scenarios="true"/>
  <mergeCells count="9">
    <mergeCell ref="G3:Y3"/>
    <mergeCell ref="AC3:AI3"/>
    <mergeCell ref="AK3:AS3"/>
    <mergeCell ref="G5:J5"/>
    <mergeCell ref="K5:U5"/>
    <mergeCell ref="V5:X5"/>
    <mergeCell ref="AA5:AA6"/>
    <mergeCell ref="AC5:AD5"/>
    <mergeCell ref="AE5:AG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2" fitToHeight="100" pageOrder="downThenOver" orientation="landscape" blackAndWhite="false" draft="false" cellComments="none" horizontalDpi="300" verticalDpi="300" copies="1"/>
  <headerFooter differentFirst="false" differentOddEven="false">
    <oddHeader/>
    <oddFooter>&amp;LDocket No. RP00-336
Allocation Examples for August 28, 201 Technical Conference Discussion
Page &amp;P  of 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0" topLeftCell="C11" activePane="bottomRight" state="frozen"/>
      <selection pane="topLeft" activeCell="A1" activeCellId="0" sqref="A1"/>
      <selection pane="topRight" activeCell="C1" activeCellId="0" sqref="C1"/>
      <selection pane="bottomLeft" activeCell="A11" activeCellId="0" sqref="A11"/>
      <selection pane="bottomRight" activeCell="A10" activeCellId="0" sqref="A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.56"/>
    <col collapsed="false" customWidth="true" hidden="false" outlineLevel="0" max="2" min="2" style="2" width="47.7"/>
    <col collapsed="false" customWidth="true" hidden="false" outlineLevel="0" max="3" min="3" style="3" width="1.7"/>
    <col collapsed="false" customWidth="true" hidden="false" outlineLevel="0" max="4" min="4" style="4" width="11.7"/>
    <col collapsed="false" customWidth="true" hidden="false" outlineLevel="0" max="5" min="5" style="2" width="11.7"/>
    <col collapsed="false" customWidth="true" hidden="false" outlineLevel="0" max="6" min="6" style="3" width="1.7"/>
    <col collapsed="false" customWidth="true" hidden="false" outlineLevel="0" max="25" min="7" style="4" width="11.7"/>
    <col collapsed="false" customWidth="true" hidden="false" outlineLevel="0" max="26" min="26" style="3" width="1.7"/>
    <col collapsed="false" customWidth="true" hidden="false" outlineLevel="0" max="27" min="27" style="4" width="11.7"/>
    <col collapsed="false" customWidth="true" hidden="false" outlineLevel="0" max="28" min="28" style="3" width="1.7"/>
    <col collapsed="false" customWidth="true" hidden="false" outlineLevel="0" max="33" min="29" style="2" width="11.7"/>
    <col collapsed="false" customWidth="true" hidden="false" outlineLevel="0" max="34" min="34" style="2" width="15.56"/>
    <col collapsed="false" customWidth="true" hidden="false" outlineLevel="0" max="35" min="35" style="2" width="11.7"/>
    <col collapsed="false" customWidth="true" hidden="false" outlineLevel="0" max="36" min="36" style="3" width="1.7"/>
    <col collapsed="false" customWidth="true" hidden="false" outlineLevel="0" max="40" min="37" style="4" width="11.7"/>
    <col collapsed="false" customWidth="true" hidden="false" outlineLevel="0" max="41" min="41" style="4" width="1.7"/>
    <col collapsed="false" customWidth="true" hidden="false" outlineLevel="0" max="45" min="42" style="40" width="11.7"/>
    <col collapsed="false" customWidth="true" hidden="false" outlineLevel="0" max="46" min="46" style="3" width="1.7"/>
    <col collapsed="false" customWidth="false" hidden="false" outlineLevel="0" max="257" min="47" style="2" width="9.14"/>
  </cols>
  <sheetData>
    <row r="1" customFormat="false" ht="15.75" hidden="false" customHeight="false" outlineLevel="0" collapsed="false">
      <c r="A1" s="5" t="s">
        <v>874</v>
      </c>
      <c r="B1" s="6"/>
      <c r="C1" s="6"/>
      <c r="E1" s="6"/>
      <c r="F1" s="6"/>
      <c r="Z1" s="6"/>
      <c r="AB1" s="6"/>
      <c r="AC1" s="6"/>
      <c r="AD1" s="6"/>
      <c r="AE1" s="6"/>
      <c r="AF1" s="6"/>
      <c r="AG1" s="6"/>
      <c r="AH1" s="6"/>
      <c r="AI1" s="6"/>
      <c r="AJ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A2" s="5" t="s">
        <v>1</v>
      </c>
      <c r="B2" s="6"/>
      <c r="C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5.75" hidden="false" customHeight="false" outlineLevel="0" collapsed="false">
      <c r="A3" s="5"/>
      <c r="B3" s="6"/>
      <c r="C3" s="7"/>
      <c r="E3" s="6"/>
      <c r="F3" s="7"/>
      <c r="G3" s="41" t="s">
        <v>314</v>
      </c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7"/>
      <c r="AB3" s="7"/>
      <c r="AC3" s="42" t="s">
        <v>315</v>
      </c>
      <c r="AD3" s="42"/>
      <c r="AE3" s="42"/>
      <c r="AF3" s="42"/>
      <c r="AG3" s="42"/>
      <c r="AH3" s="42"/>
      <c r="AI3" s="42"/>
      <c r="AJ3" s="7"/>
      <c r="AK3" s="42" t="s">
        <v>316</v>
      </c>
      <c r="AL3" s="42"/>
      <c r="AM3" s="42"/>
      <c r="AN3" s="42"/>
      <c r="AO3" s="42"/>
      <c r="AP3" s="42"/>
      <c r="AQ3" s="42"/>
      <c r="AR3" s="42"/>
      <c r="AS3" s="42"/>
      <c r="AT3" s="7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</row>
    <row r="4" customFormat="false" ht="12.75" hidden="false" customHeight="false" outlineLevel="0" collapsed="false">
      <c r="A4" s="9"/>
      <c r="B4" s="6"/>
      <c r="C4" s="7"/>
      <c r="D4" s="6"/>
      <c r="E4" s="6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6"/>
      <c r="AB4" s="7"/>
      <c r="AC4" s="6"/>
      <c r="AD4" s="6"/>
      <c r="AE4" s="6"/>
      <c r="AF4" s="6"/>
      <c r="AG4" s="6"/>
      <c r="AH4" s="6"/>
      <c r="AI4" s="6"/>
      <c r="AJ4" s="7"/>
      <c r="AK4" s="43"/>
      <c r="AL4" s="43"/>
      <c r="AM4" s="43"/>
      <c r="AN4" s="43"/>
      <c r="AO4" s="43"/>
      <c r="AT4" s="7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true" outlineLevel="0" collapsed="false">
      <c r="C5" s="7"/>
      <c r="F5" s="7"/>
      <c r="G5" s="44" t="s">
        <v>317</v>
      </c>
      <c r="H5" s="44"/>
      <c r="I5" s="44"/>
      <c r="J5" s="44"/>
      <c r="K5" s="45" t="s">
        <v>318</v>
      </c>
      <c r="L5" s="45"/>
      <c r="M5" s="45"/>
      <c r="N5" s="45"/>
      <c r="O5" s="45"/>
      <c r="P5" s="45"/>
      <c r="Q5" s="45"/>
      <c r="R5" s="45"/>
      <c r="S5" s="45"/>
      <c r="T5" s="45"/>
      <c r="U5" s="45"/>
      <c r="V5" s="46" t="s">
        <v>319</v>
      </c>
      <c r="W5" s="46"/>
      <c r="X5" s="46"/>
      <c r="Y5" s="47" t="s">
        <v>320</v>
      </c>
      <c r="Z5" s="7"/>
      <c r="AA5" s="48" t="s">
        <v>321</v>
      </c>
      <c r="AB5" s="7"/>
      <c r="AC5" s="49" t="s">
        <v>317</v>
      </c>
      <c r="AD5" s="49"/>
      <c r="AE5" s="50" t="s">
        <v>318</v>
      </c>
      <c r="AF5" s="50"/>
      <c r="AG5" s="50"/>
      <c r="AH5" s="51" t="s">
        <v>319</v>
      </c>
      <c r="AI5" s="47" t="s">
        <v>320</v>
      </c>
      <c r="AJ5" s="7"/>
      <c r="AK5" s="52" t="s">
        <v>322</v>
      </c>
      <c r="AL5" s="53" t="s">
        <v>323</v>
      </c>
      <c r="AM5" s="54" t="s">
        <v>324</v>
      </c>
      <c r="AN5" s="47" t="s">
        <v>320</v>
      </c>
      <c r="AP5" s="52" t="s">
        <v>322</v>
      </c>
      <c r="AQ5" s="53" t="s">
        <v>323</v>
      </c>
      <c r="AR5" s="54" t="s">
        <v>324</v>
      </c>
      <c r="AS5" s="47" t="s">
        <v>320</v>
      </c>
      <c r="AT5" s="7"/>
    </row>
    <row r="6" customFormat="false" ht="76.5" hidden="false" customHeight="false" outlineLevel="0" collapsed="false">
      <c r="A6" s="10" t="s">
        <v>9</v>
      </c>
      <c r="B6" s="11" t="s">
        <v>10</v>
      </c>
      <c r="C6" s="12"/>
      <c r="D6" s="13" t="s">
        <v>17</v>
      </c>
      <c r="E6" s="11" t="s">
        <v>12</v>
      </c>
      <c r="F6" s="12"/>
      <c r="G6" s="55" t="s">
        <v>325</v>
      </c>
      <c r="H6" s="13" t="s">
        <v>326</v>
      </c>
      <c r="I6" s="13" t="s">
        <v>327</v>
      </c>
      <c r="J6" s="56" t="s">
        <v>328</v>
      </c>
      <c r="K6" s="13" t="s">
        <v>329</v>
      </c>
      <c r="L6" s="13" t="s">
        <v>330</v>
      </c>
      <c r="M6" s="13" t="s">
        <v>331</v>
      </c>
      <c r="N6" s="13" t="s">
        <v>332</v>
      </c>
      <c r="O6" s="13" t="s">
        <v>333</v>
      </c>
      <c r="P6" s="13" t="s">
        <v>334</v>
      </c>
      <c r="Q6" s="13" t="s">
        <v>335</v>
      </c>
      <c r="R6" s="13" t="s">
        <v>336</v>
      </c>
      <c r="S6" s="13" t="s">
        <v>337</v>
      </c>
      <c r="T6" s="13" t="s">
        <v>338</v>
      </c>
      <c r="U6" s="56" t="s">
        <v>339</v>
      </c>
      <c r="V6" s="13" t="s">
        <v>340</v>
      </c>
      <c r="W6" s="13" t="s">
        <v>341</v>
      </c>
      <c r="X6" s="13" t="s">
        <v>342</v>
      </c>
      <c r="Y6" s="57" t="s">
        <v>343</v>
      </c>
      <c r="Z6" s="12"/>
      <c r="AA6" s="48"/>
      <c r="AB6" s="12"/>
      <c r="AC6" s="11" t="s">
        <v>344</v>
      </c>
      <c r="AD6" s="11" t="s">
        <v>325</v>
      </c>
      <c r="AE6" s="58" t="s">
        <v>336</v>
      </c>
      <c r="AF6" s="11" t="s">
        <v>329</v>
      </c>
      <c r="AG6" s="59" t="s">
        <v>339</v>
      </c>
      <c r="AH6" s="58" t="s">
        <v>324</v>
      </c>
      <c r="AI6" s="59" t="s">
        <v>343</v>
      </c>
      <c r="AJ6" s="12"/>
      <c r="AK6" s="60" t="s">
        <v>345</v>
      </c>
      <c r="AL6" s="60" t="s">
        <v>345</v>
      </c>
      <c r="AM6" s="60" t="s">
        <v>345</v>
      </c>
      <c r="AN6" s="61" t="s">
        <v>345</v>
      </c>
      <c r="AO6" s="62"/>
      <c r="AP6" s="63" t="s">
        <v>346</v>
      </c>
      <c r="AQ6" s="63" t="s">
        <v>346</v>
      </c>
      <c r="AR6" s="63" t="s">
        <v>346</v>
      </c>
      <c r="AS6" s="63" t="s">
        <v>346</v>
      </c>
      <c r="AT6" s="12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</row>
    <row r="7" customFormat="false" ht="12.75" hidden="false" customHeight="false" outlineLevel="0" collapsed="false">
      <c r="A7" s="14"/>
      <c r="C7" s="7"/>
      <c r="F7" s="7"/>
      <c r="G7" s="64"/>
      <c r="J7" s="65"/>
      <c r="U7" s="65"/>
      <c r="Y7" s="66"/>
      <c r="Z7" s="7"/>
      <c r="AA7" s="66"/>
      <c r="AB7" s="7"/>
      <c r="AE7" s="67"/>
      <c r="AG7" s="68"/>
      <c r="AH7" s="67"/>
      <c r="AI7" s="68"/>
      <c r="AJ7" s="7"/>
      <c r="AK7" s="2"/>
      <c r="AL7" s="2"/>
      <c r="AM7" s="2"/>
      <c r="AN7" s="68"/>
      <c r="AO7" s="43"/>
      <c r="AP7" s="69"/>
      <c r="AS7" s="70"/>
      <c r="AT7" s="7"/>
    </row>
    <row r="8" customFormat="false" ht="12.75" hidden="false" customHeight="false" outlineLevel="0" collapsed="false">
      <c r="A8" s="15" t="s">
        <v>19</v>
      </c>
      <c r="B8" s="16"/>
      <c r="C8" s="17"/>
      <c r="D8" s="18"/>
      <c r="E8" s="16"/>
      <c r="F8" s="17"/>
      <c r="G8" s="71"/>
      <c r="H8" s="18"/>
      <c r="I8" s="18"/>
      <c r="J8" s="72"/>
      <c r="K8" s="18"/>
      <c r="L8" s="18"/>
      <c r="M8" s="18"/>
      <c r="N8" s="18"/>
      <c r="O8" s="18"/>
      <c r="P8" s="18"/>
      <c r="Q8" s="18"/>
      <c r="R8" s="18"/>
      <c r="S8" s="18"/>
      <c r="T8" s="18"/>
      <c r="U8" s="72"/>
      <c r="V8" s="18"/>
      <c r="W8" s="18"/>
      <c r="X8" s="18"/>
      <c r="Y8" s="73"/>
      <c r="Z8" s="17"/>
      <c r="AA8" s="73"/>
      <c r="AB8" s="17"/>
      <c r="AC8" s="16"/>
      <c r="AD8" s="16"/>
      <c r="AE8" s="74"/>
      <c r="AF8" s="16"/>
      <c r="AG8" s="75"/>
      <c r="AH8" s="74"/>
      <c r="AI8" s="75"/>
      <c r="AJ8" s="17"/>
      <c r="AK8" s="18"/>
      <c r="AL8" s="18"/>
      <c r="AM8" s="18"/>
      <c r="AN8" s="72"/>
      <c r="AO8" s="18"/>
      <c r="AP8" s="76"/>
      <c r="AQ8" s="77"/>
      <c r="AR8" s="77"/>
      <c r="AS8" s="78"/>
      <c r="AT8" s="17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</row>
    <row r="9" customFormat="false" ht="12.75" hidden="true" customHeight="false" outlineLevel="0" collapsed="false">
      <c r="A9" s="15" t="n">
        <v>1</v>
      </c>
      <c r="B9" s="16" t="n">
        <f aca="false">A9+1</f>
        <v>2</v>
      </c>
      <c r="C9" s="17" t="n">
        <f aca="false">B9+1</f>
        <v>3</v>
      </c>
      <c r="D9" s="19" t="n">
        <f aca="false">C9+1</f>
        <v>4</v>
      </c>
      <c r="E9" s="19" t="n">
        <f aca="false">D9+1</f>
        <v>5</v>
      </c>
      <c r="F9" s="17" t="n">
        <f aca="false">E9+1</f>
        <v>6</v>
      </c>
      <c r="G9" s="79" t="n">
        <f aca="false">F9+1</f>
        <v>7</v>
      </c>
      <c r="H9" s="19" t="n">
        <f aca="false">G9+1</f>
        <v>8</v>
      </c>
      <c r="I9" s="19" t="n">
        <f aca="false">H9+1</f>
        <v>9</v>
      </c>
      <c r="J9" s="80" t="n">
        <f aca="false">I9+1</f>
        <v>10</v>
      </c>
      <c r="K9" s="19" t="n">
        <f aca="false">J9+1</f>
        <v>11</v>
      </c>
      <c r="L9" s="19" t="n">
        <f aca="false">K9+1</f>
        <v>12</v>
      </c>
      <c r="M9" s="19" t="n">
        <f aca="false">L9+1</f>
        <v>13</v>
      </c>
      <c r="N9" s="19" t="n">
        <f aca="false">M9+1</f>
        <v>14</v>
      </c>
      <c r="O9" s="19" t="n">
        <f aca="false">N9+1</f>
        <v>15</v>
      </c>
      <c r="P9" s="19" t="n">
        <f aca="false">O9+1</f>
        <v>16</v>
      </c>
      <c r="Q9" s="19" t="n">
        <f aca="false">P9+1</f>
        <v>17</v>
      </c>
      <c r="R9" s="19" t="n">
        <f aca="false">Q9+1</f>
        <v>18</v>
      </c>
      <c r="S9" s="19" t="n">
        <f aca="false">R9+1</f>
        <v>19</v>
      </c>
      <c r="T9" s="19" t="n">
        <f aca="false">S9+1</f>
        <v>20</v>
      </c>
      <c r="U9" s="80" t="n">
        <f aca="false">T9+1</f>
        <v>21</v>
      </c>
      <c r="V9" s="19" t="n">
        <f aca="false">U9+1</f>
        <v>22</v>
      </c>
      <c r="W9" s="19" t="n">
        <f aca="false">V9+1</f>
        <v>23</v>
      </c>
      <c r="X9" s="19" t="n">
        <f aca="false">W9+1</f>
        <v>24</v>
      </c>
      <c r="Y9" s="81" t="n">
        <f aca="false">X9+1</f>
        <v>25</v>
      </c>
      <c r="Z9" s="17" t="n">
        <f aca="false">Y9+1</f>
        <v>26</v>
      </c>
      <c r="AA9" s="81" t="n">
        <f aca="false">Z9+1</f>
        <v>27</v>
      </c>
      <c r="AB9" s="17" t="n">
        <f aca="false">AA9+1</f>
        <v>28</v>
      </c>
      <c r="AC9" s="19" t="n">
        <f aca="false">AB9+1</f>
        <v>29</v>
      </c>
      <c r="AD9" s="19" t="n">
        <f aca="false">AC9+1</f>
        <v>30</v>
      </c>
      <c r="AE9" s="79" t="n">
        <f aca="false">AD9+1</f>
        <v>31</v>
      </c>
      <c r="AF9" s="19" t="n">
        <f aca="false">AE9+1</f>
        <v>32</v>
      </c>
      <c r="AG9" s="80" t="n">
        <f aca="false">AF9+1</f>
        <v>33</v>
      </c>
      <c r="AH9" s="79" t="n">
        <f aca="false">AG9+1</f>
        <v>34</v>
      </c>
      <c r="AI9" s="80" t="n">
        <f aca="false">AH9+1</f>
        <v>35</v>
      </c>
      <c r="AJ9" s="17" t="n">
        <f aca="false">AI9+1</f>
        <v>36</v>
      </c>
      <c r="AK9" s="19" t="n">
        <f aca="false">AJ9+1</f>
        <v>37</v>
      </c>
      <c r="AL9" s="19" t="n">
        <f aca="false">AK9+1</f>
        <v>38</v>
      </c>
      <c r="AM9" s="19" t="n">
        <f aca="false">AL9+1</f>
        <v>39</v>
      </c>
      <c r="AN9" s="80" t="n">
        <f aca="false">AM9+1</f>
        <v>40</v>
      </c>
      <c r="AO9" s="82" t="n">
        <f aca="false">AN9+1</f>
        <v>41</v>
      </c>
      <c r="AP9" s="83" t="n">
        <f aca="false">AO9+1</f>
        <v>42</v>
      </c>
      <c r="AQ9" s="84" t="n">
        <f aca="false">AP9+1</f>
        <v>43</v>
      </c>
      <c r="AR9" s="84" t="n">
        <f aca="false">AQ9+1</f>
        <v>44</v>
      </c>
      <c r="AS9" s="85" t="n">
        <f aca="false">AR9+1</f>
        <v>45</v>
      </c>
      <c r="AT9" s="17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</row>
    <row r="10" customFormat="false" ht="12.75" hidden="false" customHeight="false" outlineLevel="0" collapsed="false">
      <c r="A10" s="20" t="s">
        <v>20</v>
      </c>
      <c r="B10" s="21" t="str">
        <f aca="false">VLOOKUP($A10,$A14:$AS202,B9,FALSE())</f>
        <v>OneOK Energy Marketing </v>
      </c>
      <c r="C10" s="22"/>
      <c r="D10" s="21" t="n">
        <f aca="false">VLOOKUP($A10,$A14:$AS202,D9,FALSE())</f>
        <v>10500</v>
      </c>
      <c r="E10" s="21" t="n">
        <f aca="false">VLOOKUP($A10,$A14:$AS202,E9,FALSE())</f>
        <v>0</v>
      </c>
      <c r="F10" s="22"/>
      <c r="G10" s="86" t="n">
        <f aca="false">VLOOKUP($A10,$A14:$AS202,G9,FALSE())</f>
        <v>0</v>
      </c>
      <c r="H10" s="21" t="n">
        <f aca="false">VLOOKUP($A10,$A14:$AS202,H9,FALSE())</f>
        <v>0</v>
      </c>
      <c r="I10" s="21" t="n">
        <f aca="false">VLOOKUP($A10,$A14:$AS202,I9,FALSE())</f>
        <v>0</v>
      </c>
      <c r="J10" s="87" t="n">
        <f aca="false">VLOOKUP($A10,$A14:$AS202,J9,FALSE())</f>
        <v>0</v>
      </c>
      <c r="K10" s="21" t="n">
        <f aca="false">VLOOKUP($A10,$A14:$AS202,K9,FALSE())</f>
        <v>0</v>
      </c>
      <c r="L10" s="21" t="n">
        <f aca="false">VLOOKUP($A10,$A14:$AS202,L9,FALSE())</f>
        <v>0</v>
      </c>
      <c r="M10" s="21" t="n">
        <f aca="false">VLOOKUP($A10,$A14:$AS202,M9,FALSE())</f>
        <v>0</v>
      </c>
      <c r="N10" s="21" t="n">
        <f aca="false">VLOOKUP($A10,$A14:$AS202,N9,FALSE())</f>
        <v>0</v>
      </c>
      <c r="O10" s="21" t="n">
        <f aca="false">VLOOKUP($A10,$A14:$AS202,O9,FALSE())</f>
        <v>0</v>
      </c>
      <c r="P10" s="21" t="n">
        <f aca="false">VLOOKUP($A10,$A14:$AS202,P9,FALSE())</f>
        <v>10500</v>
      </c>
      <c r="Q10" s="21" t="n">
        <f aca="false">VLOOKUP($A10,$A14:$AS202,Q9,FALSE())</f>
        <v>0</v>
      </c>
      <c r="R10" s="21" t="n">
        <f aca="false">VLOOKUP($A10,$A14:$AS202,R9,FALSE())</f>
        <v>0</v>
      </c>
      <c r="S10" s="21" t="n">
        <f aca="false">VLOOKUP($A10,$A14:$AS202,S9,FALSE())</f>
        <v>0</v>
      </c>
      <c r="T10" s="21" t="n">
        <f aca="false">VLOOKUP($A10,$A14:$AS202,T9,FALSE())</f>
        <v>0</v>
      </c>
      <c r="U10" s="87" t="n">
        <f aca="false">VLOOKUP($A10,$A14:$AS202,U9,FALSE())</f>
        <v>0</v>
      </c>
      <c r="V10" s="21" t="n">
        <f aca="false">VLOOKUP($A10,$A14:$AS202,V9,FALSE())</f>
        <v>0</v>
      </c>
      <c r="W10" s="21" t="n">
        <f aca="false">VLOOKUP($A10,$A14:$AS202,W9,FALSE())</f>
        <v>0</v>
      </c>
      <c r="X10" s="21" t="n">
        <f aca="false">VLOOKUP($A10,$A14:$AS202,X9,FALSE())</f>
        <v>0</v>
      </c>
      <c r="Y10" s="88" t="n">
        <f aca="false">VLOOKUP($A10,$A14:$AS202,Y9,FALSE())</f>
        <v>0</v>
      </c>
      <c r="Z10" s="22"/>
      <c r="AA10" s="88" t="n">
        <f aca="false">VLOOKUP($A10,$A14:$AS202,AA9,FALSE())</f>
        <v>10500</v>
      </c>
      <c r="AB10" s="22"/>
      <c r="AC10" s="21" t="n">
        <f aca="false">VLOOKUP($A10,$A14:$AS202,AC9,FALSE())</f>
        <v>0</v>
      </c>
      <c r="AD10" s="21" t="n">
        <f aca="false">VLOOKUP($A10,$A14:$AS202,AD9,FALSE())</f>
        <v>0</v>
      </c>
      <c r="AE10" s="86" t="n">
        <f aca="false">VLOOKUP($A10,$A14:$AS202,AE9,FALSE())</f>
        <v>0</v>
      </c>
      <c r="AF10" s="21" t="n">
        <f aca="false">VLOOKUP($A10,$A14:$AS202,AF9,FALSE())</f>
        <v>10500</v>
      </c>
      <c r="AG10" s="87" t="n">
        <f aca="false">VLOOKUP($A10,$A14:$AS202,AG9,FALSE())</f>
        <v>0</v>
      </c>
      <c r="AH10" s="86" t="n">
        <f aca="false">VLOOKUP($A10,$A14:$AS202,AH9,FALSE())</f>
        <v>0</v>
      </c>
      <c r="AI10" s="87" t="n">
        <f aca="false">VLOOKUP($A10,$A14:$AS202,AI9,FALSE())</f>
        <v>0</v>
      </c>
      <c r="AJ10" s="22"/>
      <c r="AK10" s="21" t="n">
        <f aca="false">VLOOKUP($A10,$A14:$AS202,AK9,FALSE())</f>
        <v>0</v>
      </c>
      <c r="AL10" s="21" t="n">
        <f aca="false">VLOOKUP($A10,$A14:$AS202,AL9,FALSE())</f>
        <v>10500</v>
      </c>
      <c r="AM10" s="21" t="n">
        <f aca="false">VLOOKUP($A10,$A14:$AS202,AM9,FALSE())</f>
        <v>0</v>
      </c>
      <c r="AN10" s="87" t="n">
        <f aca="false">VLOOKUP($A10,$A14:$AS202,AN9,FALSE())</f>
        <v>0</v>
      </c>
      <c r="AO10" s="89"/>
      <c r="AP10" s="90" t="n">
        <f aca="false">VLOOKUP($A10,$A14:$AS202,AP9,FALSE())</f>
        <v>0</v>
      </c>
      <c r="AQ10" s="91" t="n">
        <f aca="false">VLOOKUP($A10,$A14:$AS202,AQ9,FALSE())</f>
        <v>1</v>
      </c>
      <c r="AR10" s="91" t="n">
        <f aca="false">VLOOKUP($A10,$A14:$AS202,AR9,FALSE())</f>
        <v>0</v>
      </c>
      <c r="AS10" s="92" t="n">
        <f aca="false">VLOOKUP($A10,$A14:$AS202,AS9,FALSE())</f>
        <v>0</v>
      </c>
      <c r="AT10" s="22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</row>
    <row r="11" customFormat="false" ht="12.75" hidden="false" customHeight="false" outlineLevel="0" collapsed="false">
      <c r="C11" s="7"/>
      <c r="D11" s="28"/>
      <c r="E11" s="29"/>
      <c r="F11" s="7"/>
      <c r="G11" s="93"/>
      <c r="H11" s="28"/>
      <c r="I11" s="28"/>
      <c r="J11" s="94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94"/>
      <c r="V11" s="28"/>
      <c r="W11" s="28"/>
      <c r="X11" s="28"/>
      <c r="Y11" s="95"/>
      <c r="Z11" s="7"/>
      <c r="AA11" s="95"/>
      <c r="AB11" s="7"/>
      <c r="AC11" s="29"/>
      <c r="AD11" s="29"/>
      <c r="AE11" s="96"/>
      <c r="AF11" s="29"/>
      <c r="AG11" s="97"/>
      <c r="AH11" s="96"/>
      <c r="AI11" s="97"/>
      <c r="AJ11" s="7"/>
      <c r="AK11" s="28"/>
      <c r="AL11" s="28"/>
      <c r="AM11" s="28"/>
      <c r="AN11" s="94"/>
      <c r="AO11" s="28"/>
      <c r="AP11" s="69"/>
      <c r="AS11" s="70"/>
      <c r="AT11" s="7"/>
    </row>
    <row r="12" customFormat="false" ht="12.75" hidden="false" customHeight="false" outlineLevel="0" collapsed="false">
      <c r="C12" s="7"/>
      <c r="D12" s="28"/>
      <c r="E12" s="29"/>
      <c r="F12" s="7"/>
      <c r="G12" s="93"/>
      <c r="H12" s="28"/>
      <c r="I12" s="28"/>
      <c r="J12" s="94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94"/>
      <c r="V12" s="28"/>
      <c r="W12" s="28"/>
      <c r="X12" s="28"/>
      <c r="Y12" s="95"/>
      <c r="Z12" s="7"/>
      <c r="AA12" s="95"/>
      <c r="AB12" s="7"/>
      <c r="AC12" s="29"/>
      <c r="AD12" s="29"/>
      <c r="AE12" s="96"/>
      <c r="AF12" s="29"/>
      <c r="AG12" s="97"/>
      <c r="AH12" s="96"/>
      <c r="AI12" s="97"/>
      <c r="AJ12" s="7"/>
      <c r="AK12" s="28"/>
      <c r="AL12" s="28"/>
      <c r="AM12" s="28"/>
      <c r="AN12" s="94"/>
      <c r="AO12" s="28"/>
      <c r="AP12" s="69"/>
      <c r="AS12" s="70"/>
      <c r="AT12" s="7"/>
    </row>
    <row r="13" customFormat="false" ht="12.75" hidden="false" customHeight="false" outlineLevel="0" collapsed="false">
      <c r="A13" s="30" t="s">
        <v>22</v>
      </c>
      <c r="B13" s="30"/>
      <c r="C13" s="7"/>
      <c r="D13" s="28"/>
      <c r="E13" s="29"/>
      <c r="F13" s="7"/>
      <c r="G13" s="93"/>
      <c r="H13" s="28"/>
      <c r="I13" s="28"/>
      <c r="J13" s="94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94"/>
      <c r="V13" s="28"/>
      <c r="W13" s="28"/>
      <c r="X13" s="28"/>
      <c r="Y13" s="95"/>
      <c r="Z13" s="7"/>
      <c r="AA13" s="95"/>
      <c r="AB13" s="7"/>
      <c r="AC13" s="29"/>
      <c r="AD13" s="29"/>
      <c r="AE13" s="96"/>
      <c r="AF13" s="29"/>
      <c r="AG13" s="97"/>
      <c r="AH13" s="96"/>
      <c r="AI13" s="97"/>
      <c r="AJ13" s="7"/>
      <c r="AK13" s="28"/>
      <c r="AL13" s="28"/>
      <c r="AM13" s="28"/>
      <c r="AN13" s="94"/>
      <c r="AO13" s="28"/>
      <c r="AP13" s="69"/>
      <c r="AS13" s="70"/>
      <c r="AT13" s="7"/>
    </row>
    <row r="14" customFormat="false" ht="12.75" hidden="false" customHeight="false" outlineLevel="0" collapsed="false">
      <c r="A14" s="31" t="s">
        <v>20</v>
      </c>
      <c r="B14" s="2" t="s">
        <v>23</v>
      </c>
      <c r="C14" s="7"/>
      <c r="D14" s="28" t="n">
        <v>10500</v>
      </c>
      <c r="E14" s="29" t="n">
        <f aca="false">D14-SUM(G14:Y14)</f>
        <v>0</v>
      </c>
      <c r="F14" s="7"/>
      <c r="G14" s="93" t="n">
        <v>0</v>
      </c>
      <c r="H14" s="28" t="n">
        <v>0</v>
      </c>
      <c r="I14" s="28" t="n">
        <v>0</v>
      </c>
      <c r="J14" s="94" t="n">
        <v>0</v>
      </c>
      <c r="K14" s="28" t="n">
        <v>0</v>
      </c>
      <c r="L14" s="28" t="n">
        <v>0</v>
      </c>
      <c r="M14" s="28" t="n">
        <v>0</v>
      </c>
      <c r="N14" s="28" t="n">
        <v>0</v>
      </c>
      <c r="O14" s="28" t="n">
        <v>0</v>
      </c>
      <c r="P14" s="28" t="n">
        <v>10500</v>
      </c>
      <c r="Q14" s="28" t="n">
        <v>0</v>
      </c>
      <c r="R14" s="28" t="n">
        <v>0</v>
      </c>
      <c r="S14" s="28" t="n">
        <v>0</v>
      </c>
      <c r="T14" s="28" t="n">
        <v>0</v>
      </c>
      <c r="U14" s="94" t="n">
        <v>0</v>
      </c>
      <c r="V14" s="28" t="n">
        <v>0</v>
      </c>
      <c r="W14" s="28" t="n">
        <v>0</v>
      </c>
      <c r="X14" s="28" t="n">
        <v>0</v>
      </c>
      <c r="Y14" s="95" t="n">
        <v>0</v>
      </c>
      <c r="Z14" s="7"/>
      <c r="AA14" s="95" t="n">
        <v>10500</v>
      </c>
      <c r="AB14" s="7"/>
      <c r="AC14" s="29" t="n">
        <v>0</v>
      </c>
      <c r="AD14" s="29" t="n">
        <v>0</v>
      </c>
      <c r="AE14" s="96" t="n">
        <v>0</v>
      </c>
      <c r="AF14" s="29" t="n">
        <v>10500</v>
      </c>
      <c r="AG14" s="97" t="n">
        <v>0</v>
      </c>
      <c r="AH14" s="96" t="n">
        <v>0</v>
      </c>
      <c r="AI14" s="97" t="n">
        <v>0</v>
      </c>
      <c r="AJ14" s="7"/>
      <c r="AK14" s="28" t="n">
        <v>0</v>
      </c>
      <c r="AL14" s="28" t="n">
        <v>10500</v>
      </c>
      <c r="AM14" s="28" t="n">
        <v>0</v>
      </c>
      <c r="AN14" s="94" t="n">
        <v>0</v>
      </c>
      <c r="AO14" s="28"/>
      <c r="AP14" s="69" t="n">
        <v>0</v>
      </c>
      <c r="AQ14" s="40" t="n">
        <v>1</v>
      </c>
      <c r="AR14" s="40" t="n">
        <v>0</v>
      </c>
      <c r="AS14" s="70" t="n">
        <v>0</v>
      </c>
      <c r="AT14" s="7"/>
    </row>
    <row r="15" customFormat="false" ht="12.75" hidden="false" customHeight="false" outlineLevel="0" collapsed="false">
      <c r="A15" s="31" t="s">
        <v>24</v>
      </c>
      <c r="B15" s="2" t="s">
        <v>25</v>
      </c>
      <c r="C15" s="7"/>
      <c r="D15" s="28" t="n">
        <v>5000</v>
      </c>
      <c r="E15" s="29" t="n">
        <f aca="false">D15-SUM(G15:Y15)</f>
        <v>0</v>
      </c>
      <c r="F15" s="7"/>
      <c r="G15" s="93" t="n">
        <v>0</v>
      </c>
      <c r="H15" s="28" t="n">
        <v>0</v>
      </c>
      <c r="I15" s="28" t="n">
        <v>0</v>
      </c>
      <c r="J15" s="94" t="n">
        <v>0</v>
      </c>
      <c r="K15" s="28" t="n">
        <v>0</v>
      </c>
      <c r="L15" s="28" t="n">
        <v>0</v>
      </c>
      <c r="M15" s="28" t="n">
        <v>0</v>
      </c>
      <c r="N15" s="28" t="n">
        <v>0</v>
      </c>
      <c r="O15" s="28" t="n">
        <v>0</v>
      </c>
      <c r="P15" s="28" t="n">
        <v>0</v>
      </c>
      <c r="Q15" s="28" t="n">
        <v>0</v>
      </c>
      <c r="R15" s="28" t="n">
        <v>0</v>
      </c>
      <c r="S15" s="28" t="n">
        <v>0</v>
      </c>
      <c r="T15" s="28" t="n">
        <v>0</v>
      </c>
      <c r="U15" s="94" t="n">
        <v>5000</v>
      </c>
      <c r="V15" s="28" t="n">
        <v>0</v>
      </c>
      <c r="W15" s="28" t="n">
        <v>0</v>
      </c>
      <c r="X15" s="28" t="n">
        <v>0</v>
      </c>
      <c r="Y15" s="95" t="n">
        <v>0</v>
      </c>
      <c r="Z15" s="7"/>
      <c r="AA15" s="95" t="n">
        <v>5000</v>
      </c>
      <c r="AB15" s="7"/>
      <c r="AC15" s="29" t="n">
        <v>0</v>
      </c>
      <c r="AD15" s="29" t="n">
        <v>0</v>
      </c>
      <c r="AE15" s="96" t="n">
        <v>0</v>
      </c>
      <c r="AF15" s="29" t="n">
        <v>0</v>
      </c>
      <c r="AG15" s="97" t="n">
        <v>5000</v>
      </c>
      <c r="AH15" s="96" t="n">
        <v>0</v>
      </c>
      <c r="AI15" s="97" t="n">
        <v>0</v>
      </c>
      <c r="AJ15" s="7"/>
      <c r="AK15" s="28" t="n">
        <v>0</v>
      </c>
      <c r="AL15" s="28" t="n">
        <v>5000</v>
      </c>
      <c r="AM15" s="28" t="n">
        <v>0</v>
      </c>
      <c r="AN15" s="94" t="n">
        <v>0</v>
      </c>
      <c r="AO15" s="28"/>
      <c r="AP15" s="69" t="n">
        <v>0</v>
      </c>
      <c r="AQ15" s="40" t="n">
        <v>1</v>
      </c>
      <c r="AR15" s="40" t="n">
        <v>0</v>
      </c>
      <c r="AS15" s="70" t="n">
        <v>0</v>
      </c>
      <c r="AT15" s="7"/>
    </row>
    <row r="16" customFormat="false" ht="12.75" hidden="false" customHeight="false" outlineLevel="0" collapsed="false">
      <c r="A16" s="31" t="s">
        <v>26</v>
      </c>
      <c r="B16" s="2" t="s">
        <v>25</v>
      </c>
      <c r="C16" s="7"/>
      <c r="D16" s="28" t="n">
        <v>25575</v>
      </c>
      <c r="E16" s="29" t="n">
        <f aca="false">D16-SUM(G16:Y16)</f>
        <v>0</v>
      </c>
      <c r="F16" s="7"/>
      <c r="G16" s="93" t="n">
        <v>0</v>
      </c>
      <c r="H16" s="28" t="n">
        <v>0</v>
      </c>
      <c r="I16" s="28" t="n">
        <v>0</v>
      </c>
      <c r="J16" s="94" t="n">
        <v>0</v>
      </c>
      <c r="K16" s="28" t="n">
        <v>0</v>
      </c>
      <c r="L16" s="28" t="n">
        <v>0</v>
      </c>
      <c r="M16" s="28" t="n">
        <v>0</v>
      </c>
      <c r="N16" s="28" t="n">
        <v>0</v>
      </c>
      <c r="O16" s="28" t="n">
        <v>0</v>
      </c>
      <c r="P16" s="28" t="n">
        <v>0</v>
      </c>
      <c r="Q16" s="28" t="n">
        <v>0</v>
      </c>
      <c r="R16" s="28" t="n">
        <v>0</v>
      </c>
      <c r="S16" s="28" t="n">
        <v>0</v>
      </c>
      <c r="T16" s="28" t="n">
        <v>0</v>
      </c>
      <c r="U16" s="94" t="n">
        <v>25575</v>
      </c>
      <c r="V16" s="28" t="n">
        <v>0</v>
      </c>
      <c r="W16" s="28" t="n">
        <v>0</v>
      </c>
      <c r="X16" s="28" t="n">
        <v>0</v>
      </c>
      <c r="Y16" s="95" t="n">
        <v>0</v>
      </c>
      <c r="Z16" s="7"/>
      <c r="AA16" s="95" t="n">
        <v>25575</v>
      </c>
      <c r="AB16" s="7"/>
      <c r="AC16" s="29" t="n">
        <v>0</v>
      </c>
      <c r="AD16" s="29" t="n">
        <v>0</v>
      </c>
      <c r="AE16" s="96" t="n">
        <v>0</v>
      </c>
      <c r="AF16" s="29" t="n">
        <v>0</v>
      </c>
      <c r="AG16" s="97" t="n">
        <v>25575</v>
      </c>
      <c r="AH16" s="96" t="n">
        <v>0</v>
      </c>
      <c r="AI16" s="97" t="n">
        <v>0</v>
      </c>
      <c r="AJ16" s="7"/>
      <c r="AK16" s="28" t="n">
        <v>0</v>
      </c>
      <c r="AL16" s="28" t="n">
        <v>25575</v>
      </c>
      <c r="AM16" s="28" t="n">
        <v>0</v>
      </c>
      <c r="AN16" s="94" t="n">
        <v>0</v>
      </c>
      <c r="AO16" s="28"/>
      <c r="AP16" s="69" t="n">
        <v>0</v>
      </c>
      <c r="AQ16" s="40" t="n">
        <v>1</v>
      </c>
      <c r="AR16" s="40" t="n">
        <v>0</v>
      </c>
      <c r="AS16" s="70" t="n">
        <v>0</v>
      </c>
      <c r="AT16" s="7"/>
    </row>
    <row r="17" customFormat="false" ht="12.75" hidden="false" customHeight="false" outlineLevel="0" collapsed="false">
      <c r="A17" s="31" t="s">
        <v>27</v>
      </c>
      <c r="B17" s="2" t="s">
        <v>28</v>
      </c>
      <c r="C17" s="7"/>
      <c r="D17" s="28" t="n">
        <v>51150</v>
      </c>
      <c r="E17" s="29" t="n">
        <f aca="false">D17-SUM(G17:Y17)</f>
        <v>0</v>
      </c>
      <c r="F17" s="7"/>
      <c r="G17" s="93" t="n">
        <v>0</v>
      </c>
      <c r="H17" s="28" t="n">
        <v>0</v>
      </c>
      <c r="I17" s="28" t="n">
        <v>0</v>
      </c>
      <c r="J17" s="94" t="n">
        <v>0</v>
      </c>
      <c r="K17" s="28" t="n">
        <v>0</v>
      </c>
      <c r="L17" s="28" t="n">
        <v>0</v>
      </c>
      <c r="M17" s="28" t="n">
        <v>0</v>
      </c>
      <c r="N17" s="28" t="n">
        <v>0</v>
      </c>
      <c r="O17" s="28" t="n">
        <v>0</v>
      </c>
      <c r="P17" s="28" t="n">
        <v>0</v>
      </c>
      <c r="Q17" s="28" t="n">
        <v>0</v>
      </c>
      <c r="R17" s="28" t="n">
        <v>0</v>
      </c>
      <c r="S17" s="28" t="n">
        <v>0</v>
      </c>
      <c r="T17" s="28" t="n">
        <v>0</v>
      </c>
      <c r="U17" s="94" t="n">
        <v>51150</v>
      </c>
      <c r="V17" s="28" t="n">
        <v>0</v>
      </c>
      <c r="W17" s="28" t="n">
        <v>0</v>
      </c>
      <c r="X17" s="28" t="n">
        <v>0</v>
      </c>
      <c r="Y17" s="95" t="n">
        <v>0</v>
      </c>
      <c r="Z17" s="7"/>
      <c r="AA17" s="95" t="n">
        <v>51150</v>
      </c>
      <c r="AB17" s="7"/>
      <c r="AC17" s="29" t="n">
        <v>0</v>
      </c>
      <c r="AD17" s="29" t="n">
        <v>0</v>
      </c>
      <c r="AE17" s="96" t="n">
        <v>0</v>
      </c>
      <c r="AF17" s="29" t="n">
        <v>0</v>
      </c>
      <c r="AG17" s="97" t="n">
        <v>51150</v>
      </c>
      <c r="AH17" s="96" t="n">
        <v>0</v>
      </c>
      <c r="AI17" s="97" t="n">
        <v>0</v>
      </c>
      <c r="AJ17" s="7"/>
      <c r="AK17" s="28" t="n">
        <v>0</v>
      </c>
      <c r="AL17" s="28" t="n">
        <v>51150</v>
      </c>
      <c r="AM17" s="28" t="n">
        <v>0</v>
      </c>
      <c r="AN17" s="94" t="n">
        <v>0</v>
      </c>
      <c r="AO17" s="28"/>
      <c r="AP17" s="69" t="n">
        <v>0</v>
      </c>
      <c r="AQ17" s="40" t="n">
        <v>1</v>
      </c>
      <c r="AR17" s="40" t="n">
        <v>0</v>
      </c>
      <c r="AS17" s="70" t="n">
        <v>0</v>
      </c>
      <c r="AT17" s="7"/>
    </row>
    <row r="18" customFormat="false" ht="12.75" hidden="false" customHeight="false" outlineLevel="0" collapsed="false">
      <c r="A18" s="31" t="s">
        <v>29</v>
      </c>
      <c r="B18" s="2" t="s">
        <v>28</v>
      </c>
      <c r="C18" s="7"/>
      <c r="D18" s="28" t="n">
        <v>10000</v>
      </c>
      <c r="E18" s="29" t="n">
        <f aca="false">D18-SUM(G18:Y18)</f>
        <v>0</v>
      </c>
      <c r="F18" s="7"/>
      <c r="G18" s="93" t="n">
        <v>0</v>
      </c>
      <c r="H18" s="28" t="n">
        <v>0</v>
      </c>
      <c r="I18" s="28" t="n">
        <v>0</v>
      </c>
      <c r="J18" s="94" t="n">
        <v>0</v>
      </c>
      <c r="K18" s="28" t="n">
        <v>0</v>
      </c>
      <c r="L18" s="28" t="n">
        <v>0</v>
      </c>
      <c r="M18" s="28" t="n">
        <v>0</v>
      </c>
      <c r="N18" s="28" t="n">
        <v>0</v>
      </c>
      <c r="O18" s="28" t="n">
        <v>0</v>
      </c>
      <c r="P18" s="28" t="n">
        <v>0</v>
      </c>
      <c r="Q18" s="28" t="n">
        <v>0</v>
      </c>
      <c r="R18" s="28" t="n">
        <v>10000</v>
      </c>
      <c r="S18" s="28" t="n">
        <v>0</v>
      </c>
      <c r="T18" s="28" t="n">
        <v>0</v>
      </c>
      <c r="U18" s="94" t="n">
        <v>0</v>
      </c>
      <c r="V18" s="28" t="n">
        <v>0</v>
      </c>
      <c r="W18" s="28" t="n">
        <v>0</v>
      </c>
      <c r="X18" s="28" t="n">
        <v>0</v>
      </c>
      <c r="Y18" s="95" t="n">
        <v>0</v>
      </c>
      <c r="Z18" s="7"/>
      <c r="AA18" s="95" t="n">
        <v>10000</v>
      </c>
      <c r="AB18" s="7"/>
      <c r="AC18" s="29" t="n">
        <v>0</v>
      </c>
      <c r="AD18" s="29" t="n">
        <v>0</v>
      </c>
      <c r="AE18" s="96" t="n">
        <v>10000</v>
      </c>
      <c r="AF18" s="29" t="n">
        <v>0</v>
      </c>
      <c r="AG18" s="97" t="n">
        <v>0</v>
      </c>
      <c r="AH18" s="96" t="n">
        <v>0</v>
      </c>
      <c r="AI18" s="97" t="n">
        <v>0</v>
      </c>
      <c r="AJ18" s="7"/>
      <c r="AK18" s="28" t="n">
        <v>0</v>
      </c>
      <c r="AL18" s="28" t="n">
        <v>10000</v>
      </c>
      <c r="AM18" s="28" t="n">
        <v>0</v>
      </c>
      <c r="AN18" s="94" t="n">
        <v>0</v>
      </c>
      <c r="AO18" s="28"/>
      <c r="AP18" s="69" t="n">
        <v>0</v>
      </c>
      <c r="AQ18" s="40" t="n">
        <v>1</v>
      </c>
      <c r="AR18" s="40" t="n">
        <v>0</v>
      </c>
      <c r="AS18" s="70" t="n">
        <v>0</v>
      </c>
      <c r="AT18" s="7"/>
    </row>
    <row r="19" customFormat="false" ht="12.75" hidden="false" customHeight="false" outlineLevel="0" collapsed="false">
      <c r="A19" s="31" t="s">
        <v>30</v>
      </c>
      <c r="B19" s="2" t="s">
        <v>31</v>
      </c>
      <c r="C19" s="7"/>
      <c r="D19" s="28" t="n">
        <v>35000</v>
      </c>
      <c r="E19" s="29" t="n">
        <f aca="false">D19-SUM(G19:Y19)</f>
        <v>0</v>
      </c>
      <c r="F19" s="7"/>
      <c r="G19" s="93" t="n">
        <v>0</v>
      </c>
      <c r="H19" s="28" t="n">
        <v>0</v>
      </c>
      <c r="I19" s="28" t="n">
        <v>0</v>
      </c>
      <c r="J19" s="94" t="n">
        <v>0</v>
      </c>
      <c r="K19" s="28" t="n">
        <v>0</v>
      </c>
      <c r="L19" s="28" t="n">
        <v>0</v>
      </c>
      <c r="M19" s="28" t="n">
        <v>0</v>
      </c>
      <c r="N19" s="28" t="n">
        <v>0</v>
      </c>
      <c r="O19" s="28" t="n">
        <v>0</v>
      </c>
      <c r="P19" s="28" t="n">
        <v>0</v>
      </c>
      <c r="Q19" s="28" t="n">
        <v>0</v>
      </c>
      <c r="R19" s="28" t="n">
        <v>0</v>
      </c>
      <c r="S19" s="28" t="n">
        <v>0</v>
      </c>
      <c r="T19" s="28" t="n">
        <v>0</v>
      </c>
      <c r="U19" s="94" t="n">
        <v>35000</v>
      </c>
      <c r="V19" s="28" t="n">
        <v>0</v>
      </c>
      <c r="W19" s="28" t="n">
        <v>0</v>
      </c>
      <c r="X19" s="28" t="n">
        <v>0</v>
      </c>
      <c r="Y19" s="95" t="n">
        <v>0</v>
      </c>
      <c r="Z19" s="7"/>
      <c r="AA19" s="95" t="n">
        <v>35000</v>
      </c>
      <c r="AB19" s="7"/>
      <c r="AC19" s="29" t="n">
        <v>0</v>
      </c>
      <c r="AD19" s="29" t="n">
        <v>0</v>
      </c>
      <c r="AE19" s="96" t="n">
        <v>0</v>
      </c>
      <c r="AF19" s="29" t="n">
        <v>0</v>
      </c>
      <c r="AG19" s="97" t="n">
        <v>35000</v>
      </c>
      <c r="AH19" s="96" t="n">
        <v>0</v>
      </c>
      <c r="AI19" s="97" t="n">
        <v>0</v>
      </c>
      <c r="AJ19" s="7"/>
      <c r="AK19" s="28" t="n">
        <v>0</v>
      </c>
      <c r="AL19" s="28" t="n">
        <v>35000</v>
      </c>
      <c r="AM19" s="28" t="n">
        <v>0</v>
      </c>
      <c r="AN19" s="94" t="n">
        <v>0</v>
      </c>
      <c r="AO19" s="28"/>
      <c r="AP19" s="69" t="n">
        <v>0</v>
      </c>
      <c r="AQ19" s="40" t="n">
        <v>1</v>
      </c>
      <c r="AR19" s="40" t="n">
        <v>0</v>
      </c>
      <c r="AS19" s="70" t="n">
        <v>0</v>
      </c>
      <c r="AT19" s="7"/>
    </row>
    <row r="20" customFormat="false" ht="12.75" hidden="false" customHeight="false" outlineLevel="0" collapsed="false">
      <c r="A20" s="31" t="s">
        <v>32</v>
      </c>
      <c r="B20" s="2" t="s">
        <v>33</v>
      </c>
      <c r="C20" s="7"/>
      <c r="D20" s="28" t="n">
        <v>85000</v>
      </c>
      <c r="E20" s="29" t="n">
        <f aca="false">D20-SUM(G20:Y20)</f>
        <v>0</v>
      </c>
      <c r="F20" s="7"/>
      <c r="G20" s="93" t="n">
        <v>0</v>
      </c>
      <c r="H20" s="28" t="n">
        <v>0</v>
      </c>
      <c r="I20" s="28" t="n">
        <v>0</v>
      </c>
      <c r="J20" s="94" t="n">
        <v>0</v>
      </c>
      <c r="K20" s="28" t="n">
        <v>0</v>
      </c>
      <c r="L20" s="28" t="n">
        <v>0</v>
      </c>
      <c r="M20" s="28" t="n">
        <v>0</v>
      </c>
      <c r="N20" s="28" t="n">
        <v>0</v>
      </c>
      <c r="O20" s="28" t="n">
        <v>0</v>
      </c>
      <c r="P20" s="28" t="n">
        <v>0</v>
      </c>
      <c r="Q20" s="28" t="n">
        <v>0</v>
      </c>
      <c r="R20" s="28" t="n">
        <v>0</v>
      </c>
      <c r="S20" s="28" t="n">
        <v>0</v>
      </c>
      <c r="T20" s="28" t="n">
        <v>0</v>
      </c>
      <c r="U20" s="94" t="n">
        <v>85000</v>
      </c>
      <c r="V20" s="28" t="n">
        <v>0</v>
      </c>
      <c r="W20" s="28" t="n">
        <v>0</v>
      </c>
      <c r="X20" s="28" t="n">
        <v>0</v>
      </c>
      <c r="Y20" s="95" t="n">
        <v>0</v>
      </c>
      <c r="Z20" s="7"/>
      <c r="AA20" s="95" t="n">
        <v>85000</v>
      </c>
      <c r="AB20" s="7"/>
      <c r="AC20" s="29" t="n">
        <v>0</v>
      </c>
      <c r="AD20" s="29" t="n">
        <v>0</v>
      </c>
      <c r="AE20" s="96" t="n">
        <v>0</v>
      </c>
      <c r="AF20" s="29" t="n">
        <v>0</v>
      </c>
      <c r="AG20" s="97" t="n">
        <v>85000</v>
      </c>
      <c r="AH20" s="96" t="n">
        <v>0</v>
      </c>
      <c r="AI20" s="97" t="n">
        <v>0</v>
      </c>
      <c r="AJ20" s="7"/>
      <c r="AK20" s="28" t="n">
        <v>0</v>
      </c>
      <c r="AL20" s="28" t="n">
        <v>85000</v>
      </c>
      <c r="AM20" s="28" t="n">
        <v>0</v>
      </c>
      <c r="AN20" s="94" t="n">
        <v>0</v>
      </c>
      <c r="AO20" s="28"/>
      <c r="AP20" s="69" t="n">
        <v>0</v>
      </c>
      <c r="AQ20" s="40" t="n">
        <v>1</v>
      </c>
      <c r="AR20" s="40" t="n">
        <v>0</v>
      </c>
      <c r="AS20" s="70" t="n">
        <v>0</v>
      </c>
      <c r="AT20" s="7"/>
    </row>
    <row r="21" customFormat="false" ht="12.75" hidden="false" customHeight="false" outlineLevel="0" collapsed="false">
      <c r="A21" s="31"/>
      <c r="B21" s="32" t="s">
        <v>34</v>
      </c>
      <c r="C21" s="7"/>
      <c r="D21" s="33" t="n">
        <f aca="false">SUM(D14:D20)</f>
        <v>222225</v>
      </c>
      <c r="E21" s="33" t="n">
        <f aca="false">SUM(E14:E20)</f>
        <v>0</v>
      </c>
      <c r="F21" s="7"/>
      <c r="G21" s="34" t="n">
        <f aca="false">SUM(G14:G20)</f>
        <v>0</v>
      </c>
      <c r="H21" s="33" t="n">
        <f aca="false">SUM(H14:H20)</f>
        <v>0</v>
      </c>
      <c r="I21" s="33" t="n">
        <f aca="false">SUM(I14:I20)</f>
        <v>0</v>
      </c>
      <c r="J21" s="35" t="n">
        <f aca="false">SUM(J14:J20)</f>
        <v>0</v>
      </c>
      <c r="K21" s="33" t="n">
        <f aca="false">SUM(K14:K20)</f>
        <v>0</v>
      </c>
      <c r="L21" s="33" t="n">
        <f aca="false">SUM(L14:L20)</f>
        <v>0</v>
      </c>
      <c r="M21" s="33" t="n">
        <f aca="false">SUM(M14:M20)</f>
        <v>0</v>
      </c>
      <c r="N21" s="33" t="n">
        <f aca="false">SUM(N14:N20)</f>
        <v>0</v>
      </c>
      <c r="O21" s="33" t="n">
        <f aca="false">SUM(O14:O20)</f>
        <v>0</v>
      </c>
      <c r="P21" s="33" t="n">
        <f aca="false">SUM(P14:P20)</f>
        <v>10500</v>
      </c>
      <c r="Q21" s="33" t="n">
        <f aca="false">SUM(Q14:Q20)</f>
        <v>0</v>
      </c>
      <c r="R21" s="33" t="n">
        <f aca="false">SUM(R14:R20)</f>
        <v>10000</v>
      </c>
      <c r="S21" s="33" t="n">
        <f aca="false">SUM(S14:S20)</f>
        <v>0</v>
      </c>
      <c r="T21" s="33" t="n">
        <f aca="false">SUM(T14:T20)</f>
        <v>0</v>
      </c>
      <c r="U21" s="35" t="n">
        <f aca="false">SUM(U14:U20)</f>
        <v>201725</v>
      </c>
      <c r="V21" s="33" t="n">
        <f aca="false">SUM(V14:V20)</f>
        <v>0</v>
      </c>
      <c r="W21" s="33" t="n">
        <f aca="false">SUM(W14:W20)</f>
        <v>0</v>
      </c>
      <c r="X21" s="33" t="n">
        <f aca="false">SUM(X14:X20)</f>
        <v>0</v>
      </c>
      <c r="Y21" s="98" t="n">
        <f aca="false">SUM(Y14:Y20)</f>
        <v>0</v>
      </c>
      <c r="Z21" s="7"/>
      <c r="AA21" s="98" t="n">
        <f aca="false">SUM(AA14:AA20)</f>
        <v>222225</v>
      </c>
      <c r="AB21" s="7"/>
      <c r="AC21" s="33" t="n">
        <f aca="false">SUM(AC14:AC20)</f>
        <v>0</v>
      </c>
      <c r="AD21" s="33" t="n">
        <f aca="false">SUM(AD14:AD20)</f>
        <v>0</v>
      </c>
      <c r="AE21" s="34" t="n">
        <f aca="false">SUM(AE14:AE20)</f>
        <v>10000</v>
      </c>
      <c r="AF21" s="33" t="n">
        <f aca="false">SUM(AF14:AF20)</f>
        <v>10500</v>
      </c>
      <c r="AG21" s="35" t="n">
        <f aca="false">SUM(AG14:AG20)</f>
        <v>201725</v>
      </c>
      <c r="AH21" s="34" t="n">
        <f aca="false">SUM(AH14:AH20)</f>
        <v>0</v>
      </c>
      <c r="AI21" s="35" t="n">
        <f aca="false">SUM(AI14:AI20)</f>
        <v>0</v>
      </c>
      <c r="AJ21" s="7"/>
      <c r="AK21" s="33" t="n">
        <f aca="false">SUM(AK14:AK20)</f>
        <v>0</v>
      </c>
      <c r="AL21" s="33" t="n">
        <f aca="false">SUM(AL14:AL20)</f>
        <v>222225</v>
      </c>
      <c r="AM21" s="33" t="n">
        <f aca="false">SUM(AM14:AM20)</f>
        <v>0</v>
      </c>
      <c r="AN21" s="35" t="n">
        <f aca="false">SUM(AN14:AN20)</f>
        <v>0</v>
      </c>
      <c r="AO21" s="28"/>
      <c r="AP21" s="69"/>
      <c r="AS21" s="70"/>
      <c r="AT21" s="7"/>
    </row>
    <row r="22" customFormat="false" ht="12.75" hidden="false" customHeight="false" outlineLevel="0" collapsed="false">
      <c r="A22" s="31"/>
      <c r="C22" s="7"/>
      <c r="D22" s="28"/>
      <c r="E22" s="29"/>
      <c r="F22" s="7"/>
      <c r="G22" s="93"/>
      <c r="H22" s="28"/>
      <c r="I22" s="28"/>
      <c r="J22" s="94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94"/>
      <c r="V22" s="28"/>
      <c r="W22" s="28"/>
      <c r="X22" s="28"/>
      <c r="Y22" s="95"/>
      <c r="Z22" s="7"/>
      <c r="AA22" s="95"/>
      <c r="AB22" s="7"/>
      <c r="AC22" s="29"/>
      <c r="AD22" s="29"/>
      <c r="AE22" s="96"/>
      <c r="AF22" s="29"/>
      <c r="AG22" s="97"/>
      <c r="AH22" s="96"/>
      <c r="AI22" s="97"/>
      <c r="AJ22" s="7"/>
      <c r="AK22" s="28"/>
      <c r="AL22" s="28"/>
      <c r="AM22" s="28"/>
      <c r="AN22" s="94"/>
      <c r="AO22" s="28"/>
      <c r="AP22" s="69"/>
      <c r="AS22" s="70"/>
      <c r="AT22" s="7"/>
    </row>
    <row r="23" customFormat="false" ht="12.75" hidden="false" customHeight="false" outlineLevel="0" collapsed="false">
      <c r="A23" s="30" t="s">
        <v>35</v>
      </c>
      <c r="B23" s="30"/>
      <c r="C23" s="7"/>
      <c r="D23" s="28"/>
      <c r="E23" s="29"/>
      <c r="F23" s="7"/>
      <c r="G23" s="93"/>
      <c r="H23" s="28"/>
      <c r="I23" s="28"/>
      <c r="J23" s="94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94"/>
      <c r="V23" s="28"/>
      <c r="W23" s="28"/>
      <c r="X23" s="28"/>
      <c r="Y23" s="95"/>
      <c r="Z23" s="7"/>
      <c r="AA23" s="95"/>
      <c r="AB23" s="7"/>
      <c r="AC23" s="29"/>
      <c r="AD23" s="29"/>
      <c r="AE23" s="96"/>
      <c r="AF23" s="29"/>
      <c r="AG23" s="97"/>
      <c r="AH23" s="96"/>
      <c r="AI23" s="97"/>
      <c r="AJ23" s="7"/>
      <c r="AK23" s="28"/>
      <c r="AL23" s="28"/>
      <c r="AM23" s="28"/>
      <c r="AN23" s="94"/>
      <c r="AO23" s="28"/>
      <c r="AP23" s="69"/>
      <c r="AS23" s="70"/>
      <c r="AT23" s="7"/>
    </row>
    <row r="24" customFormat="false" ht="12.75" hidden="false" customHeight="false" outlineLevel="0" collapsed="false">
      <c r="A24" s="31" t="s">
        <v>36</v>
      </c>
      <c r="B24" s="2" t="s">
        <v>37</v>
      </c>
      <c r="C24" s="7"/>
      <c r="D24" s="28" t="n">
        <v>2016</v>
      </c>
      <c r="E24" s="29" t="n">
        <f aca="false">D24-SUM(G24:Y24)</f>
        <v>856</v>
      </c>
      <c r="F24" s="7"/>
      <c r="G24" s="93" t="n">
        <v>798</v>
      </c>
      <c r="H24" s="28" t="n">
        <v>33</v>
      </c>
      <c r="I24" s="28" t="n">
        <v>56</v>
      </c>
      <c r="J24" s="94" t="n">
        <v>6</v>
      </c>
      <c r="K24" s="28" t="n">
        <v>0</v>
      </c>
      <c r="L24" s="28" t="n">
        <v>0</v>
      </c>
      <c r="M24" s="28" t="n">
        <v>0</v>
      </c>
      <c r="N24" s="28" t="n">
        <v>0</v>
      </c>
      <c r="O24" s="28" t="n">
        <v>0</v>
      </c>
      <c r="P24" s="28" t="n">
        <v>0</v>
      </c>
      <c r="Q24" s="28" t="n">
        <v>0</v>
      </c>
      <c r="R24" s="28" t="n">
        <v>0</v>
      </c>
      <c r="S24" s="28" t="n">
        <v>0</v>
      </c>
      <c r="T24" s="28" t="n">
        <v>0</v>
      </c>
      <c r="U24" s="94" t="n">
        <v>267</v>
      </c>
      <c r="V24" s="28" t="n">
        <v>0</v>
      </c>
      <c r="W24" s="28" t="n">
        <v>0</v>
      </c>
      <c r="X24" s="28" t="n">
        <v>0</v>
      </c>
      <c r="Y24" s="95" t="n">
        <v>0</v>
      </c>
      <c r="Z24" s="7"/>
      <c r="AA24" s="95" t="n">
        <v>1160</v>
      </c>
      <c r="AB24" s="7"/>
      <c r="AC24" s="29" t="n">
        <v>89</v>
      </c>
      <c r="AD24" s="29" t="n">
        <v>804</v>
      </c>
      <c r="AE24" s="96" t="n">
        <v>0</v>
      </c>
      <c r="AF24" s="29" t="n">
        <v>0</v>
      </c>
      <c r="AG24" s="97" t="n">
        <v>267</v>
      </c>
      <c r="AH24" s="96" t="n">
        <v>0</v>
      </c>
      <c r="AI24" s="97" t="n">
        <v>0</v>
      </c>
      <c r="AJ24" s="7"/>
      <c r="AK24" s="28" t="n">
        <v>893</v>
      </c>
      <c r="AL24" s="28" t="n">
        <v>267</v>
      </c>
      <c r="AM24" s="28" t="n">
        <v>0</v>
      </c>
      <c r="AN24" s="94" t="n">
        <v>0</v>
      </c>
      <c r="AO24" s="28"/>
      <c r="AP24" s="69" t="n">
        <v>0.442956349206349</v>
      </c>
      <c r="AQ24" s="40" t="n">
        <v>0.132440476190476</v>
      </c>
      <c r="AR24" s="40" t="n">
        <v>0</v>
      </c>
      <c r="AS24" s="70" t="n">
        <v>0</v>
      </c>
      <c r="AT24" s="7"/>
    </row>
    <row r="25" customFormat="false" ht="12.75" hidden="false" customHeight="false" outlineLevel="0" collapsed="false">
      <c r="A25" s="31" t="s">
        <v>38</v>
      </c>
      <c r="B25" s="2" t="s">
        <v>39</v>
      </c>
      <c r="C25" s="7"/>
      <c r="D25" s="28" t="n">
        <v>11418</v>
      </c>
      <c r="E25" s="29" t="n">
        <f aca="false">D25-SUM(G25:Y25)</f>
        <v>0</v>
      </c>
      <c r="F25" s="7"/>
      <c r="G25" s="93" t="n">
        <v>0</v>
      </c>
      <c r="H25" s="28" t="n">
        <v>0</v>
      </c>
      <c r="I25" s="28" t="n">
        <v>0</v>
      </c>
      <c r="J25" s="94" t="n">
        <v>0</v>
      </c>
      <c r="K25" s="28" t="n">
        <v>0</v>
      </c>
      <c r="L25" s="28" t="n">
        <v>0</v>
      </c>
      <c r="M25" s="28" t="n">
        <v>0</v>
      </c>
      <c r="N25" s="28" t="n">
        <v>0</v>
      </c>
      <c r="O25" s="28" t="n">
        <v>0</v>
      </c>
      <c r="P25" s="28" t="n">
        <v>0</v>
      </c>
      <c r="Q25" s="28" t="n">
        <v>0</v>
      </c>
      <c r="R25" s="28" t="n">
        <v>0</v>
      </c>
      <c r="S25" s="28" t="n">
        <v>0</v>
      </c>
      <c r="T25" s="28" t="n">
        <v>0</v>
      </c>
      <c r="U25" s="94" t="n">
        <v>11418</v>
      </c>
      <c r="V25" s="28" t="n">
        <v>0</v>
      </c>
      <c r="W25" s="28" t="n">
        <v>0</v>
      </c>
      <c r="X25" s="28" t="n">
        <v>0</v>
      </c>
      <c r="Y25" s="95" t="n">
        <v>0</v>
      </c>
      <c r="Z25" s="7"/>
      <c r="AA25" s="95" t="n">
        <v>11418</v>
      </c>
      <c r="AB25" s="7"/>
      <c r="AC25" s="29" t="n">
        <v>0</v>
      </c>
      <c r="AD25" s="29" t="n">
        <v>0</v>
      </c>
      <c r="AE25" s="96" t="n">
        <v>0</v>
      </c>
      <c r="AF25" s="29" t="n">
        <v>0</v>
      </c>
      <c r="AG25" s="97" t="n">
        <v>11418</v>
      </c>
      <c r="AH25" s="96" t="n">
        <v>0</v>
      </c>
      <c r="AI25" s="97" t="n">
        <v>0</v>
      </c>
      <c r="AJ25" s="7"/>
      <c r="AK25" s="28" t="n">
        <v>0</v>
      </c>
      <c r="AL25" s="28" t="n">
        <v>11418</v>
      </c>
      <c r="AM25" s="28" t="n">
        <v>0</v>
      </c>
      <c r="AN25" s="94" t="n">
        <v>0</v>
      </c>
      <c r="AO25" s="28"/>
      <c r="AP25" s="69" t="n">
        <v>0</v>
      </c>
      <c r="AQ25" s="40" t="n">
        <v>1</v>
      </c>
      <c r="AR25" s="40" t="n">
        <v>0</v>
      </c>
      <c r="AS25" s="70" t="n">
        <v>0</v>
      </c>
      <c r="AT25" s="7"/>
    </row>
    <row r="26" customFormat="false" ht="12.75" hidden="false" customHeight="false" outlineLevel="0" collapsed="false">
      <c r="A26" s="31" t="s">
        <v>40</v>
      </c>
      <c r="B26" s="2" t="s">
        <v>41</v>
      </c>
      <c r="C26" s="7"/>
      <c r="D26" s="28" t="n">
        <v>7664</v>
      </c>
      <c r="E26" s="29" t="n">
        <f aca="false">D26-SUM(G26:Y26)</f>
        <v>0</v>
      </c>
      <c r="F26" s="7"/>
      <c r="G26" s="93" t="n">
        <v>138</v>
      </c>
      <c r="H26" s="28" t="n">
        <v>412</v>
      </c>
      <c r="I26" s="28" t="n">
        <v>3039</v>
      </c>
      <c r="J26" s="94" t="n">
        <v>9</v>
      </c>
      <c r="K26" s="28" t="n">
        <v>0</v>
      </c>
      <c r="L26" s="28" t="n">
        <v>0</v>
      </c>
      <c r="M26" s="28" t="n">
        <v>0</v>
      </c>
      <c r="N26" s="28" t="n">
        <v>0</v>
      </c>
      <c r="O26" s="28" t="n">
        <v>0</v>
      </c>
      <c r="P26" s="28" t="n">
        <v>0</v>
      </c>
      <c r="Q26" s="28" t="n">
        <v>0</v>
      </c>
      <c r="R26" s="28" t="n">
        <v>0</v>
      </c>
      <c r="S26" s="28" t="n">
        <v>0</v>
      </c>
      <c r="T26" s="28" t="n">
        <v>0</v>
      </c>
      <c r="U26" s="94" t="n">
        <v>4066</v>
      </c>
      <c r="V26" s="28" t="n">
        <v>0</v>
      </c>
      <c r="W26" s="28" t="n">
        <v>0</v>
      </c>
      <c r="X26" s="28" t="n">
        <v>0</v>
      </c>
      <c r="Y26" s="95" t="n">
        <v>0</v>
      </c>
      <c r="Z26" s="7"/>
      <c r="AA26" s="95" t="n">
        <v>7664</v>
      </c>
      <c r="AB26" s="7"/>
      <c r="AC26" s="29" t="n">
        <v>3451</v>
      </c>
      <c r="AD26" s="29" t="n">
        <v>147</v>
      </c>
      <c r="AE26" s="96" t="n">
        <v>0</v>
      </c>
      <c r="AF26" s="29" t="n">
        <v>0</v>
      </c>
      <c r="AG26" s="97" t="n">
        <v>4066</v>
      </c>
      <c r="AH26" s="96" t="n">
        <v>0</v>
      </c>
      <c r="AI26" s="97" t="n">
        <v>0</v>
      </c>
      <c r="AJ26" s="7"/>
      <c r="AK26" s="28" t="n">
        <v>3598</v>
      </c>
      <c r="AL26" s="28" t="n">
        <v>4066</v>
      </c>
      <c r="AM26" s="28" t="n">
        <v>0</v>
      </c>
      <c r="AN26" s="94" t="n">
        <v>0</v>
      </c>
      <c r="AO26" s="28"/>
      <c r="AP26" s="69" t="n">
        <v>0.46946764091858</v>
      </c>
      <c r="AQ26" s="40" t="n">
        <v>0.53053235908142</v>
      </c>
      <c r="AR26" s="40" t="n">
        <v>0</v>
      </c>
      <c r="AS26" s="70" t="n">
        <v>0</v>
      </c>
      <c r="AT26" s="7"/>
    </row>
    <row r="27" customFormat="false" ht="12.75" hidden="false" customHeight="false" outlineLevel="0" collapsed="false">
      <c r="A27" s="31" t="s">
        <v>42</v>
      </c>
      <c r="B27" s="2" t="s">
        <v>41</v>
      </c>
      <c r="C27" s="7"/>
      <c r="D27" s="28" t="n">
        <v>12796</v>
      </c>
      <c r="E27" s="29" t="n">
        <f aca="false">D27-SUM(G27:Y27)</f>
        <v>0</v>
      </c>
      <c r="F27" s="7"/>
      <c r="G27" s="93" t="n">
        <v>232</v>
      </c>
      <c r="H27" s="28" t="n">
        <v>688</v>
      </c>
      <c r="I27" s="28" t="n">
        <v>5074</v>
      </c>
      <c r="J27" s="94" t="n">
        <v>15</v>
      </c>
      <c r="K27" s="28" t="n">
        <v>0</v>
      </c>
      <c r="L27" s="28" t="n">
        <v>0</v>
      </c>
      <c r="M27" s="28" t="n">
        <v>0</v>
      </c>
      <c r="N27" s="28" t="n">
        <v>0</v>
      </c>
      <c r="O27" s="28" t="n">
        <v>0</v>
      </c>
      <c r="P27" s="28" t="n">
        <v>0</v>
      </c>
      <c r="Q27" s="28" t="n">
        <v>0</v>
      </c>
      <c r="R27" s="28" t="n">
        <v>0</v>
      </c>
      <c r="S27" s="28" t="n">
        <v>0</v>
      </c>
      <c r="T27" s="28" t="n">
        <v>0</v>
      </c>
      <c r="U27" s="94" t="n">
        <v>6787</v>
      </c>
      <c r="V27" s="28" t="n">
        <v>0</v>
      </c>
      <c r="W27" s="28" t="n">
        <v>0</v>
      </c>
      <c r="X27" s="28" t="n">
        <v>0</v>
      </c>
      <c r="Y27" s="95" t="n">
        <v>0</v>
      </c>
      <c r="Z27" s="7"/>
      <c r="AA27" s="95" t="n">
        <v>12796</v>
      </c>
      <c r="AB27" s="7"/>
      <c r="AC27" s="29" t="n">
        <v>5762</v>
      </c>
      <c r="AD27" s="29" t="n">
        <v>247</v>
      </c>
      <c r="AE27" s="96" t="n">
        <v>0</v>
      </c>
      <c r="AF27" s="29" t="n">
        <v>0</v>
      </c>
      <c r="AG27" s="97" t="n">
        <v>6787</v>
      </c>
      <c r="AH27" s="96" t="n">
        <v>0</v>
      </c>
      <c r="AI27" s="97" t="n">
        <v>0</v>
      </c>
      <c r="AJ27" s="7"/>
      <c r="AK27" s="28" t="n">
        <v>6009</v>
      </c>
      <c r="AL27" s="28" t="n">
        <v>6787</v>
      </c>
      <c r="AM27" s="28" t="n">
        <v>0</v>
      </c>
      <c r="AN27" s="94" t="n">
        <v>0</v>
      </c>
      <c r="AO27" s="28"/>
      <c r="AP27" s="69" t="n">
        <v>0.469599874960925</v>
      </c>
      <c r="AQ27" s="40" t="n">
        <v>0.530400125039075</v>
      </c>
      <c r="AR27" s="40" t="n">
        <v>0</v>
      </c>
      <c r="AS27" s="70" t="n">
        <v>0</v>
      </c>
      <c r="AT27" s="7"/>
    </row>
    <row r="28" customFormat="false" ht="12.75" hidden="false" customHeight="false" outlineLevel="0" collapsed="false">
      <c r="A28" s="31" t="s">
        <v>43</v>
      </c>
      <c r="B28" s="2" t="s">
        <v>44</v>
      </c>
      <c r="C28" s="7"/>
      <c r="D28" s="28" t="n">
        <v>11418</v>
      </c>
      <c r="E28" s="29" t="n">
        <f aca="false">D28-SUM(G28:Y28)</f>
        <v>0</v>
      </c>
      <c r="F28" s="7"/>
      <c r="G28" s="93" t="n">
        <v>0</v>
      </c>
      <c r="H28" s="28" t="n">
        <v>0</v>
      </c>
      <c r="I28" s="28" t="n">
        <v>0</v>
      </c>
      <c r="J28" s="94" t="n">
        <v>0</v>
      </c>
      <c r="K28" s="28" t="n">
        <v>11418</v>
      </c>
      <c r="L28" s="28" t="n">
        <v>0</v>
      </c>
      <c r="M28" s="28" t="n">
        <v>0</v>
      </c>
      <c r="N28" s="28" t="n">
        <v>0</v>
      </c>
      <c r="O28" s="28" t="n">
        <v>0</v>
      </c>
      <c r="P28" s="28" t="n">
        <v>0</v>
      </c>
      <c r="Q28" s="28" t="n">
        <v>0</v>
      </c>
      <c r="R28" s="28" t="n">
        <v>0</v>
      </c>
      <c r="S28" s="28" t="n">
        <v>0</v>
      </c>
      <c r="T28" s="28" t="n">
        <v>0</v>
      </c>
      <c r="U28" s="94" t="n">
        <v>0</v>
      </c>
      <c r="V28" s="28" t="n">
        <v>0</v>
      </c>
      <c r="W28" s="28" t="n">
        <v>0</v>
      </c>
      <c r="X28" s="28" t="n">
        <v>0</v>
      </c>
      <c r="Y28" s="95" t="n">
        <v>0</v>
      </c>
      <c r="Z28" s="7"/>
      <c r="AA28" s="95" t="n">
        <v>11418</v>
      </c>
      <c r="AB28" s="7"/>
      <c r="AC28" s="29" t="n">
        <v>0</v>
      </c>
      <c r="AD28" s="29" t="n">
        <v>0</v>
      </c>
      <c r="AE28" s="96" t="n">
        <v>0</v>
      </c>
      <c r="AF28" s="29" t="n">
        <v>11418</v>
      </c>
      <c r="AG28" s="97" t="n">
        <v>0</v>
      </c>
      <c r="AH28" s="96" t="n">
        <v>0</v>
      </c>
      <c r="AI28" s="97" t="n">
        <v>0</v>
      </c>
      <c r="AJ28" s="7"/>
      <c r="AK28" s="28" t="n">
        <v>0</v>
      </c>
      <c r="AL28" s="28" t="n">
        <v>11418</v>
      </c>
      <c r="AM28" s="28" t="n">
        <v>0</v>
      </c>
      <c r="AN28" s="94" t="n">
        <v>0</v>
      </c>
      <c r="AO28" s="28"/>
      <c r="AP28" s="69" t="n">
        <v>0</v>
      </c>
      <c r="AQ28" s="40" t="n">
        <v>1</v>
      </c>
      <c r="AR28" s="40" t="n">
        <v>0</v>
      </c>
      <c r="AS28" s="70" t="n">
        <v>0</v>
      </c>
      <c r="AT28" s="7"/>
    </row>
    <row r="29" customFormat="false" ht="12.75" hidden="false" customHeight="false" outlineLevel="0" collapsed="false">
      <c r="A29" s="31" t="s">
        <v>45</v>
      </c>
      <c r="B29" s="2" t="s">
        <v>46</v>
      </c>
      <c r="C29" s="7"/>
      <c r="D29" s="28" t="n">
        <v>3975</v>
      </c>
      <c r="E29" s="29" t="n">
        <f aca="false">D29-SUM(G29:Y29)</f>
        <v>0</v>
      </c>
      <c r="F29" s="7"/>
      <c r="G29" s="93" t="n">
        <v>0</v>
      </c>
      <c r="H29" s="28" t="n">
        <v>0</v>
      </c>
      <c r="I29" s="28" t="n">
        <v>0</v>
      </c>
      <c r="J29" s="94" t="n">
        <v>0</v>
      </c>
      <c r="K29" s="28" t="n">
        <v>3975</v>
      </c>
      <c r="L29" s="28" t="n">
        <v>0</v>
      </c>
      <c r="M29" s="28" t="n">
        <v>0</v>
      </c>
      <c r="N29" s="28" t="n">
        <v>0</v>
      </c>
      <c r="O29" s="28" t="n">
        <v>0</v>
      </c>
      <c r="P29" s="28" t="n">
        <v>0</v>
      </c>
      <c r="Q29" s="28" t="n">
        <v>0</v>
      </c>
      <c r="R29" s="28" t="n">
        <v>0</v>
      </c>
      <c r="S29" s="28" t="n">
        <v>0</v>
      </c>
      <c r="T29" s="28" t="n">
        <v>0</v>
      </c>
      <c r="U29" s="94" t="n">
        <v>0</v>
      </c>
      <c r="V29" s="28" t="n">
        <v>0</v>
      </c>
      <c r="W29" s="28" t="n">
        <v>0</v>
      </c>
      <c r="X29" s="28" t="n">
        <v>0</v>
      </c>
      <c r="Y29" s="95" t="n">
        <v>0</v>
      </c>
      <c r="Z29" s="7"/>
      <c r="AA29" s="95" t="n">
        <v>3975</v>
      </c>
      <c r="AB29" s="7"/>
      <c r="AC29" s="29" t="n">
        <v>0</v>
      </c>
      <c r="AD29" s="29" t="n">
        <v>0</v>
      </c>
      <c r="AE29" s="96" t="n">
        <v>0</v>
      </c>
      <c r="AF29" s="29" t="n">
        <v>3975</v>
      </c>
      <c r="AG29" s="97" t="n">
        <v>0</v>
      </c>
      <c r="AH29" s="96" t="n">
        <v>0</v>
      </c>
      <c r="AI29" s="97" t="n">
        <v>0</v>
      </c>
      <c r="AJ29" s="7"/>
      <c r="AK29" s="28" t="n">
        <v>0</v>
      </c>
      <c r="AL29" s="28" t="n">
        <v>3975</v>
      </c>
      <c r="AM29" s="28" t="n">
        <v>0</v>
      </c>
      <c r="AN29" s="94" t="n">
        <v>0</v>
      </c>
      <c r="AO29" s="28"/>
      <c r="AP29" s="69" t="n">
        <v>0</v>
      </c>
      <c r="AQ29" s="40" t="n">
        <v>1</v>
      </c>
      <c r="AR29" s="40" t="n">
        <v>0</v>
      </c>
      <c r="AS29" s="70" t="n">
        <v>0</v>
      </c>
      <c r="AT29" s="7"/>
    </row>
    <row r="30" customFormat="false" ht="12.75" hidden="false" customHeight="false" outlineLevel="0" collapsed="false">
      <c r="A30" s="31" t="s">
        <v>47</v>
      </c>
      <c r="B30" s="2" t="s">
        <v>46</v>
      </c>
      <c r="C30" s="7"/>
      <c r="D30" s="28" t="n">
        <v>11418</v>
      </c>
      <c r="E30" s="29" t="n">
        <f aca="false">D30-SUM(G30:Y30)</f>
        <v>0</v>
      </c>
      <c r="F30" s="7"/>
      <c r="G30" s="93" t="n">
        <v>0</v>
      </c>
      <c r="H30" s="28" t="n">
        <v>0</v>
      </c>
      <c r="I30" s="28" t="n">
        <v>0</v>
      </c>
      <c r="J30" s="94" t="n">
        <v>0</v>
      </c>
      <c r="K30" s="28" t="n">
        <v>11418</v>
      </c>
      <c r="L30" s="28" t="n">
        <v>0</v>
      </c>
      <c r="M30" s="28" t="n">
        <v>0</v>
      </c>
      <c r="N30" s="28" t="n">
        <v>0</v>
      </c>
      <c r="O30" s="28" t="n">
        <v>0</v>
      </c>
      <c r="P30" s="28" t="n">
        <v>0</v>
      </c>
      <c r="Q30" s="28" t="n">
        <v>0</v>
      </c>
      <c r="R30" s="28" t="n">
        <v>0</v>
      </c>
      <c r="S30" s="28" t="n">
        <v>0</v>
      </c>
      <c r="T30" s="28" t="n">
        <v>0</v>
      </c>
      <c r="U30" s="94" t="n">
        <v>0</v>
      </c>
      <c r="V30" s="28" t="n">
        <v>0</v>
      </c>
      <c r="W30" s="28" t="n">
        <v>0</v>
      </c>
      <c r="X30" s="28" t="n">
        <v>0</v>
      </c>
      <c r="Y30" s="95" t="n">
        <v>0</v>
      </c>
      <c r="Z30" s="7"/>
      <c r="AA30" s="95" t="n">
        <v>11418</v>
      </c>
      <c r="AB30" s="7"/>
      <c r="AC30" s="29" t="n">
        <v>0</v>
      </c>
      <c r="AD30" s="29" t="n">
        <v>0</v>
      </c>
      <c r="AE30" s="96" t="n">
        <v>0</v>
      </c>
      <c r="AF30" s="29" t="n">
        <v>11418</v>
      </c>
      <c r="AG30" s="97" t="n">
        <v>0</v>
      </c>
      <c r="AH30" s="96" t="n">
        <v>0</v>
      </c>
      <c r="AI30" s="97" t="n">
        <v>0</v>
      </c>
      <c r="AJ30" s="7"/>
      <c r="AK30" s="28" t="n">
        <v>0</v>
      </c>
      <c r="AL30" s="28" t="n">
        <v>11418</v>
      </c>
      <c r="AM30" s="28" t="n">
        <v>0</v>
      </c>
      <c r="AN30" s="94" t="n">
        <v>0</v>
      </c>
      <c r="AO30" s="28"/>
      <c r="AP30" s="69" t="n">
        <v>0</v>
      </c>
      <c r="AQ30" s="40" t="n">
        <v>1</v>
      </c>
      <c r="AR30" s="40" t="n">
        <v>0</v>
      </c>
      <c r="AS30" s="70" t="n">
        <v>0</v>
      </c>
      <c r="AT30" s="7"/>
    </row>
    <row r="31" customFormat="false" ht="12.75" hidden="false" customHeight="false" outlineLevel="0" collapsed="false">
      <c r="A31" s="31" t="s">
        <v>48</v>
      </c>
      <c r="B31" s="2" t="s">
        <v>46</v>
      </c>
      <c r="C31" s="7"/>
      <c r="D31" s="28" t="n">
        <v>3413</v>
      </c>
      <c r="E31" s="29" t="n">
        <f aca="false">D31-SUM(G31:Y31)</f>
        <v>0</v>
      </c>
      <c r="F31" s="7"/>
      <c r="G31" s="93" t="n">
        <v>1353</v>
      </c>
      <c r="H31" s="28" t="n">
        <v>0</v>
      </c>
      <c r="I31" s="28" t="n">
        <v>0</v>
      </c>
      <c r="J31" s="94" t="n">
        <v>0</v>
      </c>
      <c r="K31" s="28" t="n">
        <v>2060</v>
      </c>
      <c r="L31" s="28" t="n">
        <v>0</v>
      </c>
      <c r="M31" s="28" t="n">
        <v>0</v>
      </c>
      <c r="N31" s="28" t="n">
        <v>0</v>
      </c>
      <c r="O31" s="28" t="n">
        <v>0</v>
      </c>
      <c r="P31" s="28" t="n">
        <v>0</v>
      </c>
      <c r="Q31" s="28" t="n">
        <v>0</v>
      </c>
      <c r="R31" s="28" t="n">
        <v>0</v>
      </c>
      <c r="S31" s="28" t="n">
        <v>0</v>
      </c>
      <c r="T31" s="28" t="n">
        <v>0</v>
      </c>
      <c r="U31" s="94" t="n">
        <v>0</v>
      </c>
      <c r="V31" s="28" t="n">
        <v>0</v>
      </c>
      <c r="W31" s="28" t="n">
        <v>0</v>
      </c>
      <c r="X31" s="28" t="n">
        <v>0</v>
      </c>
      <c r="Y31" s="95" t="n">
        <v>0</v>
      </c>
      <c r="Z31" s="7"/>
      <c r="AA31" s="95" t="n">
        <v>3413</v>
      </c>
      <c r="AB31" s="7"/>
      <c r="AC31" s="29" t="n">
        <v>0</v>
      </c>
      <c r="AD31" s="29" t="n">
        <v>1353</v>
      </c>
      <c r="AE31" s="96" t="n">
        <v>0</v>
      </c>
      <c r="AF31" s="29" t="n">
        <v>2060</v>
      </c>
      <c r="AG31" s="97" t="n">
        <v>0</v>
      </c>
      <c r="AH31" s="96" t="n">
        <v>0</v>
      </c>
      <c r="AI31" s="97" t="n">
        <v>0</v>
      </c>
      <c r="AJ31" s="7"/>
      <c r="AK31" s="28" t="n">
        <v>1353</v>
      </c>
      <c r="AL31" s="28" t="n">
        <v>2060</v>
      </c>
      <c r="AM31" s="28" t="n">
        <v>0</v>
      </c>
      <c r="AN31" s="94" t="n">
        <v>0</v>
      </c>
      <c r="AO31" s="28"/>
      <c r="AP31" s="69" t="n">
        <v>0.396425432171111</v>
      </c>
      <c r="AQ31" s="40" t="n">
        <v>0.60357456782889</v>
      </c>
      <c r="AR31" s="40" t="n">
        <v>0</v>
      </c>
      <c r="AS31" s="70" t="n">
        <v>0</v>
      </c>
      <c r="AT31" s="7"/>
    </row>
    <row r="32" customFormat="false" ht="12.75" hidden="false" customHeight="false" outlineLevel="0" collapsed="false">
      <c r="A32" s="31" t="s">
        <v>49</v>
      </c>
      <c r="B32" s="2" t="s">
        <v>50</v>
      </c>
      <c r="C32" s="7"/>
      <c r="D32" s="28" t="n">
        <v>9580</v>
      </c>
      <c r="E32" s="29" t="n">
        <f aca="false">D32-SUM(G32:Y32)</f>
        <v>4181</v>
      </c>
      <c r="F32" s="7"/>
      <c r="G32" s="93" t="n">
        <v>185</v>
      </c>
      <c r="H32" s="28" t="n">
        <v>515</v>
      </c>
      <c r="I32" s="28" t="n">
        <v>3798</v>
      </c>
      <c r="J32" s="94" t="n">
        <v>28</v>
      </c>
      <c r="K32" s="28" t="n">
        <v>0</v>
      </c>
      <c r="L32" s="28" t="n">
        <v>0</v>
      </c>
      <c r="M32" s="28" t="n">
        <v>0</v>
      </c>
      <c r="N32" s="28" t="n">
        <v>0</v>
      </c>
      <c r="O32" s="28" t="n">
        <v>0</v>
      </c>
      <c r="P32" s="28" t="n">
        <v>0</v>
      </c>
      <c r="Q32" s="28" t="n">
        <v>0</v>
      </c>
      <c r="R32" s="28" t="n">
        <v>0</v>
      </c>
      <c r="S32" s="28" t="n">
        <v>234</v>
      </c>
      <c r="T32" s="28" t="n">
        <v>0</v>
      </c>
      <c r="U32" s="94" t="n">
        <v>639</v>
      </c>
      <c r="V32" s="28" t="n">
        <v>0</v>
      </c>
      <c r="W32" s="28" t="n">
        <v>0</v>
      </c>
      <c r="X32" s="28" t="n">
        <v>0</v>
      </c>
      <c r="Y32" s="95" t="n">
        <v>0</v>
      </c>
      <c r="Z32" s="7"/>
      <c r="AA32" s="95" t="n">
        <v>5399</v>
      </c>
      <c r="AB32" s="7"/>
      <c r="AC32" s="29" t="n">
        <v>4313</v>
      </c>
      <c r="AD32" s="29" t="n">
        <v>213</v>
      </c>
      <c r="AE32" s="96" t="n">
        <v>0</v>
      </c>
      <c r="AF32" s="29" t="n">
        <v>234</v>
      </c>
      <c r="AG32" s="97" t="n">
        <v>639</v>
      </c>
      <c r="AH32" s="96" t="n">
        <v>0</v>
      </c>
      <c r="AI32" s="97" t="n">
        <v>0</v>
      </c>
      <c r="AJ32" s="7"/>
      <c r="AK32" s="28" t="n">
        <v>4526</v>
      </c>
      <c r="AL32" s="28" t="n">
        <v>873</v>
      </c>
      <c r="AM32" s="28" t="n">
        <v>0</v>
      </c>
      <c r="AN32" s="94" t="n">
        <v>0</v>
      </c>
      <c r="AO32" s="28"/>
      <c r="AP32" s="69" t="n">
        <v>0.472442588726514</v>
      </c>
      <c r="AQ32" s="40" t="n">
        <v>0.0911273486430063</v>
      </c>
      <c r="AR32" s="40" t="n">
        <v>0</v>
      </c>
      <c r="AS32" s="70" t="n">
        <v>0</v>
      </c>
      <c r="AT32" s="7"/>
    </row>
    <row r="33" customFormat="false" ht="12.75" hidden="false" customHeight="false" outlineLevel="0" collapsed="false">
      <c r="A33" s="31" t="s">
        <v>51</v>
      </c>
      <c r="B33" s="2" t="s">
        <v>50</v>
      </c>
      <c r="C33" s="7"/>
      <c r="D33" s="28" t="n">
        <v>15995</v>
      </c>
      <c r="E33" s="29" t="n">
        <f aca="false">D33-SUM(G33:Y33)</f>
        <v>0</v>
      </c>
      <c r="F33" s="7"/>
      <c r="G33" s="93" t="n">
        <v>0</v>
      </c>
      <c r="H33" s="28" t="n">
        <v>0</v>
      </c>
      <c r="I33" s="28" t="n">
        <v>0</v>
      </c>
      <c r="J33" s="94" t="n">
        <v>0</v>
      </c>
      <c r="K33" s="28" t="n">
        <v>0</v>
      </c>
      <c r="L33" s="28" t="n">
        <v>0</v>
      </c>
      <c r="M33" s="28" t="n">
        <v>0</v>
      </c>
      <c r="N33" s="28" t="n">
        <v>0</v>
      </c>
      <c r="O33" s="28" t="n">
        <v>0</v>
      </c>
      <c r="P33" s="28" t="n">
        <v>0</v>
      </c>
      <c r="Q33" s="28" t="n">
        <v>0</v>
      </c>
      <c r="R33" s="28" t="n">
        <v>0</v>
      </c>
      <c r="S33" s="28" t="n">
        <v>15995</v>
      </c>
      <c r="T33" s="28" t="n">
        <v>0</v>
      </c>
      <c r="U33" s="94" t="n">
        <v>0</v>
      </c>
      <c r="V33" s="28" t="n">
        <v>0</v>
      </c>
      <c r="W33" s="28" t="n">
        <v>0</v>
      </c>
      <c r="X33" s="28" t="n">
        <v>0</v>
      </c>
      <c r="Y33" s="95" t="n">
        <v>0</v>
      </c>
      <c r="Z33" s="7"/>
      <c r="AA33" s="95" t="n">
        <v>15995</v>
      </c>
      <c r="AB33" s="7"/>
      <c r="AC33" s="29" t="n">
        <v>0</v>
      </c>
      <c r="AD33" s="29" t="n">
        <v>0</v>
      </c>
      <c r="AE33" s="96" t="n">
        <v>0</v>
      </c>
      <c r="AF33" s="29" t="n">
        <v>15995</v>
      </c>
      <c r="AG33" s="97" t="n">
        <v>0</v>
      </c>
      <c r="AH33" s="96" t="n">
        <v>0</v>
      </c>
      <c r="AI33" s="97" t="n">
        <v>0</v>
      </c>
      <c r="AJ33" s="7"/>
      <c r="AK33" s="28" t="n">
        <v>0</v>
      </c>
      <c r="AL33" s="28" t="n">
        <v>15995</v>
      </c>
      <c r="AM33" s="28" t="n">
        <v>0</v>
      </c>
      <c r="AN33" s="94" t="n">
        <v>0</v>
      </c>
      <c r="AO33" s="28"/>
      <c r="AP33" s="69" t="n">
        <v>0</v>
      </c>
      <c r="AQ33" s="40" t="n">
        <v>1</v>
      </c>
      <c r="AR33" s="40" t="n">
        <v>0</v>
      </c>
      <c r="AS33" s="70" t="n">
        <v>0</v>
      </c>
      <c r="AT33" s="7"/>
    </row>
    <row r="34" customFormat="false" ht="12.75" hidden="false" customHeight="false" outlineLevel="0" collapsed="false">
      <c r="A34" s="31" t="s">
        <v>52</v>
      </c>
      <c r="B34" s="2" t="s">
        <v>50</v>
      </c>
      <c r="C34" s="7"/>
      <c r="D34" s="28" t="n">
        <v>3413</v>
      </c>
      <c r="E34" s="29" t="n">
        <f aca="false">D34-SUM(G34:Y34)</f>
        <v>1491</v>
      </c>
      <c r="F34" s="7"/>
      <c r="G34" s="93" t="n">
        <v>66</v>
      </c>
      <c r="H34" s="28" t="n">
        <v>183</v>
      </c>
      <c r="I34" s="28" t="n">
        <v>1353</v>
      </c>
      <c r="J34" s="94" t="n">
        <v>10</v>
      </c>
      <c r="K34" s="28" t="n">
        <v>0</v>
      </c>
      <c r="L34" s="28" t="n">
        <v>0</v>
      </c>
      <c r="M34" s="28" t="n">
        <v>0</v>
      </c>
      <c r="N34" s="28" t="n">
        <v>0</v>
      </c>
      <c r="O34" s="28" t="n">
        <v>0</v>
      </c>
      <c r="P34" s="28" t="n">
        <v>0</v>
      </c>
      <c r="Q34" s="28" t="n">
        <v>0</v>
      </c>
      <c r="R34" s="28" t="n">
        <v>0</v>
      </c>
      <c r="S34" s="28" t="n">
        <v>83</v>
      </c>
      <c r="T34" s="28" t="n">
        <v>0</v>
      </c>
      <c r="U34" s="94" t="n">
        <v>227</v>
      </c>
      <c r="V34" s="28" t="n">
        <v>0</v>
      </c>
      <c r="W34" s="28" t="n">
        <v>0</v>
      </c>
      <c r="X34" s="28" t="n">
        <v>0</v>
      </c>
      <c r="Y34" s="95" t="n">
        <v>0</v>
      </c>
      <c r="Z34" s="7"/>
      <c r="AA34" s="95" t="n">
        <v>1922</v>
      </c>
      <c r="AB34" s="7"/>
      <c r="AC34" s="29" t="n">
        <v>1536</v>
      </c>
      <c r="AD34" s="29" t="n">
        <v>76</v>
      </c>
      <c r="AE34" s="96" t="n">
        <v>0</v>
      </c>
      <c r="AF34" s="29" t="n">
        <v>83</v>
      </c>
      <c r="AG34" s="97" t="n">
        <v>227</v>
      </c>
      <c r="AH34" s="96" t="n">
        <v>0</v>
      </c>
      <c r="AI34" s="97" t="n">
        <v>0</v>
      </c>
      <c r="AJ34" s="7"/>
      <c r="AK34" s="28" t="n">
        <v>1612</v>
      </c>
      <c r="AL34" s="28" t="n">
        <v>310</v>
      </c>
      <c r="AM34" s="28" t="n">
        <v>0</v>
      </c>
      <c r="AN34" s="94" t="n">
        <v>0</v>
      </c>
      <c r="AO34" s="28"/>
      <c r="AP34" s="69" t="n">
        <v>0.472311749194257</v>
      </c>
      <c r="AQ34" s="40" t="n">
        <v>0.0908291825373572</v>
      </c>
      <c r="AR34" s="40" t="n">
        <v>0</v>
      </c>
      <c r="AS34" s="70" t="n">
        <v>0</v>
      </c>
      <c r="AT34" s="7"/>
    </row>
    <row r="35" customFormat="false" ht="12.75" hidden="false" customHeight="false" outlineLevel="0" collapsed="false">
      <c r="A35" s="31" t="s">
        <v>53</v>
      </c>
      <c r="B35" s="2" t="s">
        <v>54</v>
      </c>
      <c r="C35" s="7"/>
      <c r="D35" s="28" t="n">
        <v>3975</v>
      </c>
      <c r="E35" s="29" t="n">
        <f aca="false">D35-SUM(G35:Y35)</f>
        <v>0</v>
      </c>
      <c r="F35" s="7"/>
      <c r="G35" s="93" t="n">
        <v>0</v>
      </c>
      <c r="H35" s="28" t="n">
        <v>0</v>
      </c>
      <c r="I35" s="28" t="n">
        <v>0</v>
      </c>
      <c r="J35" s="94" t="n">
        <v>0</v>
      </c>
      <c r="K35" s="28" t="n">
        <v>0</v>
      </c>
      <c r="L35" s="28" t="n">
        <v>0</v>
      </c>
      <c r="M35" s="28" t="n">
        <v>0</v>
      </c>
      <c r="N35" s="28" t="n">
        <v>0</v>
      </c>
      <c r="O35" s="28" t="n">
        <v>0</v>
      </c>
      <c r="P35" s="28" t="n">
        <v>0</v>
      </c>
      <c r="Q35" s="28" t="n">
        <v>0</v>
      </c>
      <c r="R35" s="28" t="n">
        <v>0</v>
      </c>
      <c r="S35" s="28" t="n">
        <v>0</v>
      </c>
      <c r="T35" s="28" t="n">
        <v>0</v>
      </c>
      <c r="U35" s="94" t="n">
        <v>3975</v>
      </c>
      <c r="V35" s="28" t="n">
        <v>0</v>
      </c>
      <c r="W35" s="28" t="n">
        <v>0</v>
      </c>
      <c r="X35" s="28" t="n">
        <v>0</v>
      </c>
      <c r="Y35" s="95" t="n">
        <v>0</v>
      </c>
      <c r="Z35" s="7"/>
      <c r="AA35" s="95" t="n">
        <v>3975</v>
      </c>
      <c r="AB35" s="7"/>
      <c r="AC35" s="29" t="n">
        <v>0</v>
      </c>
      <c r="AD35" s="29" t="n">
        <v>0</v>
      </c>
      <c r="AE35" s="96" t="n">
        <v>0</v>
      </c>
      <c r="AF35" s="29" t="n">
        <v>0</v>
      </c>
      <c r="AG35" s="97" t="n">
        <v>3975</v>
      </c>
      <c r="AH35" s="96" t="n">
        <v>0</v>
      </c>
      <c r="AI35" s="97" t="n">
        <v>0</v>
      </c>
      <c r="AJ35" s="7"/>
      <c r="AK35" s="28" t="n">
        <v>0</v>
      </c>
      <c r="AL35" s="28" t="n">
        <v>3975</v>
      </c>
      <c r="AM35" s="28" t="n">
        <v>0</v>
      </c>
      <c r="AN35" s="94" t="n">
        <v>0</v>
      </c>
      <c r="AO35" s="28"/>
      <c r="AP35" s="69" t="n">
        <v>0</v>
      </c>
      <c r="AQ35" s="40" t="n">
        <v>1</v>
      </c>
      <c r="AR35" s="40" t="n">
        <v>0</v>
      </c>
      <c r="AS35" s="70" t="n">
        <v>0</v>
      </c>
      <c r="AT35" s="7"/>
    </row>
    <row r="36" customFormat="false" ht="12.75" hidden="false" customHeight="false" outlineLevel="0" collapsed="false">
      <c r="A36" s="31" t="s">
        <v>55</v>
      </c>
      <c r="B36" s="2" t="s">
        <v>54</v>
      </c>
      <c r="C36" s="7"/>
      <c r="D36" s="28" t="n">
        <v>3033</v>
      </c>
      <c r="E36" s="29" t="n">
        <f aca="false">D36-SUM(G36:Y36)</f>
        <v>1275</v>
      </c>
      <c r="F36" s="7"/>
      <c r="G36" s="93" t="n">
        <v>1202</v>
      </c>
      <c r="H36" s="28" t="n">
        <v>9</v>
      </c>
      <c r="I36" s="28" t="n">
        <v>85</v>
      </c>
      <c r="J36" s="94" t="n">
        <v>61</v>
      </c>
      <c r="K36" s="28" t="n">
        <v>0</v>
      </c>
      <c r="L36" s="28" t="n">
        <v>0</v>
      </c>
      <c r="M36" s="28" t="n">
        <v>0</v>
      </c>
      <c r="N36" s="28" t="n">
        <v>0</v>
      </c>
      <c r="O36" s="28" t="n">
        <v>0</v>
      </c>
      <c r="P36" s="28" t="n">
        <v>0</v>
      </c>
      <c r="Q36" s="28" t="n">
        <v>0</v>
      </c>
      <c r="R36" s="28" t="n">
        <v>0</v>
      </c>
      <c r="S36" s="28" t="n">
        <v>0</v>
      </c>
      <c r="T36" s="28" t="n">
        <v>0</v>
      </c>
      <c r="U36" s="94" t="n">
        <v>401</v>
      </c>
      <c r="V36" s="28" t="n">
        <v>0</v>
      </c>
      <c r="W36" s="28" t="n">
        <v>0</v>
      </c>
      <c r="X36" s="28" t="n">
        <v>0</v>
      </c>
      <c r="Y36" s="95" t="n">
        <v>0</v>
      </c>
      <c r="Z36" s="7"/>
      <c r="AA36" s="95" t="n">
        <v>1758</v>
      </c>
      <c r="AB36" s="7"/>
      <c r="AC36" s="29" t="n">
        <v>94</v>
      </c>
      <c r="AD36" s="29" t="n">
        <v>1263</v>
      </c>
      <c r="AE36" s="96" t="n">
        <v>0</v>
      </c>
      <c r="AF36" s="29" t="n">
        <v>0</v>
      </c>
      <c r="AG36" s="97" t="n">
        <v>401</v>
      </c>
      <c r="AH36" s="96" t="n">
        <v>0</v>
      </c>
      <c r="AI36" s="97" t="n">
        <v>0</v>
      </c>
      <c r="AJ36" s="7"/>
      <c r="AK36" s="28" t="n">
        <v>1357</v>
      </c>
      <c r="AL36" s="28" t="n">
        <v>401</v>
      </c>
      <c r="AM36" s="28" t="n">
        <v>0</v>
      </c>
      <c r="AN36" s="94" t="n">
        <v>0</v>
      </c>
      <c r="AO36" s="28"/>
      <c r="AP36" s="69" t="n">
        <v>0.44741180349489</v>
      </c>
      <c r="AQ36" s="40" t="n">
        <v>0.132212331025387</v>
      </c>
      <c r="AR36" s="40" t="n">
        <v>0</v>
      </c>
      <c r="AS36" s="70" t="n">
        <v>0</v>
      </c>
      <c r="AT36" s="7"/>
    </row>
    <row r="37" customFormat="false" ht="12.75" hidden="false" customHeight="false" outlineLevel="0" collapsed="false">
      <c r="A37" s="31" t="s">
        <v>56</v>
      </c>
      <c r="B37" s="2" t="s">
        <v>57</v>
      </c>
      <c r="C37" s="7"/>
      <c r="D37" s="28" t="n">
        <v>84909</v>
      </c>
      <c r="E37" s="29" t="n">
        <f aca="false">D37-SUM(G37:Y37)</f>
        <v>41477</v>
      </c>
      <c r="F37" s="7"/>
      <c r="G37" s="93" t="n">
        <v>27919</v>
      </c>
      <c r="H37" s="28" t="n">
        <v>111</v>
      </c>
      <c r="I37" s="28" t="n">
        <v>1886</v>
      </c>
      <c r="J37" s="94" t="n">
        <v>347</v>
      </c>
      <c r="K37" s="28" t="n">
        <v>0</v>
      </c>
      <c r="L37" s="28" t="n">
        <v>0</v>
      </c>
      <c r="M37" s="28" t="n">
        <v>0</v>
      </c>
      <c r="N37" s="28" t="n">
        <v>0</v>
      </c>
      <c r="O37" s="28" t="n">
        <v>0</v>
      </c>
      <c r="P37" s="28" t="n">
        <v>0</v>
      </c>
      <c r="Q37" s="28" t="n">
        <v>0</v>
      </c>
      <c r="R37" s="28" t="n">
        <v>0</v>
      </c>
      <c r="S37" s="28" t="n">
        <v>0</v>
      </c>
      <c r="T37" s="28" t="n">
        <v>0</v>
      </c>
      <c r="U37" s="94" t="n">
        <v>13169</v>
      </c>
      <c r="V37" s="28" t="n">
        <v>0</v>
      </c>
      <c r="W37" s="28" t="n">
        <v>0</v>
      </c>
      <c r="X37" s="28" t="n">
        <v>0</v>
      </c>
      <c r="Y37" s="95" t="n">
        <v>0</v>
      </c>
      <c r="Z37" s="7"/>
      <c r="AA37" s="95" t="n">
        <v>43432</v>
      </c>
      <c r="AB37" s="7"/>
      <c r="AC37" s="29" t="n">
        <v>1997</v>
      </c>
      <c r="AD37" s="29" t="n">
        <v>28266</v>
      </c>
      <c r="AE37" s="96" t="n">
        <v>0</v>
      </c>
      <c r="AF37" s="29" t="n">
        <v>0</v>
      </c>
      <c r="AG37" s="97" t="n">
        <v>13169</v>
      </c>
      <c r="AH37" s="96" t="n">
        <v>0</v>
      </c>
      <c r="AI37" s="97" t="n">
        <v>0</v>
      </c>
      <c r="AJ37" s="7"/>
      <c r="AK37" s="28" t="n">
        <v>30263</v>
      </c>
      <c r="AL37" s="28" t="n">
        <v>13169</v>
      </c>
      <c r="AM37" s="28" t="n">
        <v>0</v>
      </c>
      <c r="AN37" s="94" t="n">
        <v>0</v>
      </c>
      <c r="AO37" s="28"/>
      <c r="AP37" s="69" t="n">
        <v>0.356416869825342</v>
      </c>
      <c r="AQ37" s="40" t="n">
        <v>0.15509545513432</v>
      </c>
      <c r="AR37" s="40" t="n">
        <v>0</v>
      </c>
      <c r="AS37" s="70" t="n">
        <v>0</v>
      </c>
      <c r="AT37" s="7"/>
    </row>
    <row r="38" customFormat="false" ht="12.75" hidden="false" customHeight="false" outlineLevel="0" collapsed="false">
      <c r="A38" s="31" t="s">
        <v>58</v>
      </c>
      <c r="B38" s="2" t="s">
        <v>57</v>
      </c>
      <c r="C38" s="7"/>
      <c r="D38" s="28" t="n">
        <v>14349</v>
      </c>
      <c r="E38" s="29" t="n">
        <f aca="false">D38-SUM(G38:Y38)</f>
        <v>5865</v>
      </c>
      <c r="F38" s="7"/>
      <c r="G38" s="93" t="n">
        <v>2917</v>
      </c>
      <c r="H38" s="28" t="n">
        <v>42</v>
      </c>
      <c r="I38" s="28" t="n">
        <v>3382</v>
      </c>
      <c r="J38" s="94" t="n">
        <v>284</v>
      </c>
      <c r="K38" s="28" t="n">
        <v>0</v>
      </c>
      <c r="L38" s="28" t="n">
        <v>0</v>
      </c>
      <c r="M38" s="28" t="n">
        <v>0</v>
      </c>
      <c r="N38" s="28" t="n">
        <v>0</v>
      </c>
      <c r="O38" s="28" t="n">
        <v>0</v>
      </c>
      <c r="P38" s="28" t="n">
        <v>0</v>
      </c>
      <c r="Q38" s="28" t="n">
        <v>0</v>
      </c>
      <c r="R38" s="28" t="n">
        <v>0</v>
      </c>
      <c r="S38" s="28" t="n">
        <v>0</v>
      </c>
      <c r="T38" s="28" t="n">
        <v>0</v>
      </c>
      <c r="U38" s="94" t="n">
        <v>1859</v>
      </c>
      <c r="V38" s="28" t="n">
        <v>0</v>
      </c>
      <c r="W38" s="28" t="n">
        <v>0</v>
      </c>
      <c r="X38" s="28" t="n">
        <v>0</v>
      </c>
      <c r="Y38" s="95" t="n">
        <v>0</v>
      </c>
      <c r="Z38" s="7"/>
      <c r="AA38" s="95" t="n">
        <v>8484</v>
      </c>
      <c r="AB38" s="7"/>
      <c r="AC38" s="29" t="n">
        <v>3424</v>
      </c>
      <c r="AD38" s="29" t="n">
        <v>3201</v>
      </c>
      <c r="AE38" s="96" t="n">
        <v>0</v>
      </c>
      <c r="AF38" s="29" t="n">
        <v>0</v>
      </c>
      <c r="AG38" s="97" t="n">
        <v>1859</v>
      </c>
      <c r="AH38" s="96" t="n">
        <v>0</v>
      </c>
      <c r="AI38" s="97" t="n">
        <v>0</v>
      </c>
      <c r="AJ38" s="7"/>
      <c r="AK38" s="28" t="n">
        <v>6625</v>
      </c>
      <c r="AL38" s="28" t="n">
        <v>1859</v>
      </c>
      <c r="AM38" s="28" t="n">
        <v>0</v>
      </c>
      <c r="AN38" s="94" t="n">
        <v>0</v>
      </c>
      <c r="AO38" s="28"/>
      <c r="AP38" s="69" t="n">
        <v>0.461704648407555</v>
      </c>
      <c r="AQ38" s="40" t="n">
        <v>0.129556066624852</v>
      </c>
      <c r="AR38" s="40" t="n">
        <v>0</v>
      </c>
      <c r="AS38" s="70" t="n">
        <v>0</v>
      </c>
      <c r="AT38" s="7"/>
    </row>
    <row r="39" customFormat="false" ht="12.75" hidden="false" customHeight="false" outlineLevel="0" collapsed="false">
      <c r="A39" s="31" t="s">
        <v>59</v>
      </c>
      <c r="B39" s="2" t="s">
        <v>57</v>
      </c>
      <c r="C39" s="7"/>
      <c r="D39" s="28" t="n">
        <v>38321</v>
      </c>
      <c r="E39" s="29" t="n">
        <f aca="false">D39-SUM(G39:Y39)</f>
        <v>15961</v>
      </c>
      <c r="F39" s="7"/>
      <c r="G39" s="93" t="n">
        <v>13543</v>
      </c>
      <c r="H39" s="28" t="n">
        <v>116</v>
      </c>
      <c r="I39" s="28" t="n">
        <v>2861</v>
      </c>
      <c r="J39" s="94" t="n">
        <v>774</v>
      </c>
      <c r="K39" s="28" t="n">
        <v>0</v>
      </c>
      <c r="L39" s="28" t="n">
        <v>0</v>
      </c>
      <c r="M39" s="28" t="n">
        <v>0</v>
      </c>
      <c r="N39" s="28" t="n">
        <v>0</v>
      </c>
      <c r="O39" s="28" t="n">
        <v>0</v>
      </c>
      <c r="P39" s="28" t="n">
        <v>0</v>
      </c>
      <c r="Q39" s="28" t="n">
        <v>0</v>
      </c>
      <c r="R39" s="28" t="n">
        <v>0</v>
      </c>
      <c r="S39" s="28" t="n">
        <v>0</v>
      </c>
      <c r="T39" s="28" t="n">
        <v>0</v>
      </c>
      <c r="U39" s="94" t="n">
        <v>5066</v>
      </c>
      <c r="V39" s="28" t="n">
        <v>0</v>
      </c>
      <c r="W39" s="28" t="n">
        <v>0</v>
      </c>
      <c r="X39" s="28" t="n">
        <v>0</v>
      </c>
      <c r="Y39" s="95" t="n">
        <v>0</v>
      </c>
      <c r="Z39" s="7"/>
      <c r="AA39" s="95" t="n">
        <v>22360</v>
      </c>
      <c r="AB39" s="7"/>
      <c r="AC39" s="29" t="n">
        <v>2977</v>
      </c>
      <c r="AD39" s="29" t="n">
        <v>14317</v>
      </c>
      <c r="AE39" s="96" t="n">
        <v>0</v>
      </c>
      <c r="AF39" s="29" t="n">
        <v>0</v>
      </c>
      <c r="AG39" s="97" t="n">
        <v>5066</v>
      </c>
      <c r="AH39" s="96" t="n">
        <v>0</v>
      </c>
      <c r="AI39" s="97" t="n">
        <v>0</v>
      </c>
      <c r="AJ39" s="7"/>
      <c r="AK39" s="28" t="n">
        <v>17294</v>
      </c>
      <c r="AL39" s="28" t="n">
        <v>5066</v>
      </c>
      <c r="AM39" s="28" t="n">
        <v>0</v>
      </c>
      <c r="AN39" s="94" t="n">
        <v>0</v>
      </c>
      <c r="AO39" s="28"/>
      <c r="AP39" s="69" t="n">
        <v>0.451293024712299</v>
      </c>
      <c r="AQ39" s="40" t="n">
        <v>0.132199055348242</v>
      </c>
      <c r="AR39" s="40" t="n">
        <v>0</v>
      </c>
      <c r="AS39" s="70" t="n">
        <v>0</v>
      </c>
      <c r="AT39" s="7"/>
    </row>
    <row r="40" customFormat="false" ht="12.75" hidden="false" customHeight="false" outlineLevel="0" collapsed="false">
      <c r="A40" s="31" t="s">
        <v>60</v>
      </c>
      <c r="B40" s="2" t="s">
        <v>57</v>
      </c>
      <c r="C40" s="7"/>
      <c r="D40" s="28" t="n">
        <v>49631</v>
      </c>
      <c r="E40" s="29" t="n">
        <f aca="false">D40-SUM(G40:Y40)</f>
        <v>20787</v>
      </c>
      <c r="F40" s="7"/>
      <c r="G40" s="93" t="n">
        <v>19681</v>
      </c>
      <c r="H40" s="28" t="n">
        <v>152</v>
      </c>
      <c r="I40" s="28" t="n">
        <v>1403</v>
      </c>
      <c r="J40" s="94" t="n">
        <v>1009</v>
      </c>
      <c r="K40" s="28" t="n">
        <v>0</v>
      </c>
      <c r="L40" s="28" t="n">
        <v>0</v>
      </c>
      <c r="M40" s="28" t="n">
        <v>0</v>
      </c>
      <c r="N40" s="28" t="n">
        <v>0</v>
      </c>
      <c r="O40" s="28" t="n">
        <v>0</v>
      </c>
      <c r="P40" s="28" t="n">
        <v>0</v>
      </c>
      <c r="Q40" s="28" t="n">
        <v>0</v>
      </c>
      <c r="R40" s="28" t="n">
        <v>0</v>
      </c>
      <c r="S40" s="28" t="n">
        <v>0</v>
      </c>
      <c r="T40" s="28" t="n">
        <v>0</v>
      </c>
      <c r="U40" s="94" t="n">
        <v>6599</v>
      </c>
      <c r="V40" s="28" t="n">
        <v>0</v>
      </c>
      <c r="W40" s="28" t="n">
        <v>0</v>
      </c>
      <c r="X40" s="28" t="n">
        <v>0</v>
      </c>
      <c r="Y40" s="95" t="n">
        <v>0</v>
      </c>
      <c r="Z40" s="7"/>
      <c r="AA40" s="95" t="n">
        <v>28844</v>
      </c>
      <c r="AB40" s="7"/>
      <c r="AC40" s="29" t="n">
        <v>1555</v>
      </c>
      <c r="AD40" s="29" t="n">
        <v>20690</v>
      </c>
      <c r="AE40" s="96" t="n">
        <v>0</v>
      </c>
      <c r="AF40" s="29" t="n">
        <v>0</v>
      </c>
      <c r="AG40" s="97" t="n">
        <v>6599</v>
      </c>
      <c r="AH40" s="96" t="n">
        <v>0</v>
      </c>
      <c r="AI40" s="97" t="n">
        <v>0</v>
      </c>
      <c r="AJ40" s="7"/>
      <c r="AK40" s="28" t="n">
        <v>22245</v>
      </c>
      <c r="AL40" s="28" t="n">
        <v>6599</v>
      </c>
      <c r="AM40" s="28" t="n">
        <v>0</v>
      </c>
      <c r="AN40" s="94" t="n">
        <v>0</v>
      </c>
      <c r="AO40" s="28"/>
      <c r="AP40" s="69" t="n">
        <v>0.448207773367452</v>
      </c>
      <c r="AQ40" s="40" t="n">
        <v>0.132961254054925</v>
      </c>
      <c r="AR40" s="40" t="n">
        <v>0</v>
      </c>
      <c r="AS40" s="70" t="n">
        <v>0</v>
      </c>
      <c r="AT40" s="7"/>
    </row>
    <row r="41" customFormat="false" ht="12.75" hidden="false" customHeight="false" outlineLevel="0" collapsed="false">
      <c r="A41" s="31" t="s">
        <v>61</v>
      </c>
      <c r="B41" s="2" t="s">
        <v>62</v>
      </c>
      <c r="C41" s="7"/>
      <c r="D41" s="28" t="n">
        <v>23033</v>
      </c>
      <c r="E41" s="29" t="n">
        <f aca="false">D41-SUM(G41:Y41)</f>
        <v>9711</v>
      </c>
      <c r="F41" s="7"/>
      <c r="G41" s="93" t="n">
        <v>9134</v>
      </c>
      <c r="H41" s="28" t="n">
        <v>387</v>
      </c>
      <c r="I41" s="28" t="n">
        <v>651</v>
      </c>
      <c r="J41" s="94" t="n">
        <v>70</v>
      </c>
      <c r="K41" s="28" t="n">
        <v>0</v>
      </c>
      <c r="L41" s="28" t="n">
        <v>0</v>
      </c>
      <c r="M41" s="28" t="n">
        <v>0</v>
      </c>
      <c r="N41" s="28" t="n">
        <v>0</v>
      </c>
      <c r="O41" s="28" t="n">
        <v>0</v>
      </c>
      <c r="P41" s="28" t="n">
        <v>0</v>
      </c>
      <c r="Q41" s="28" t="n">
        <v>0</v>
      </c>
      <c r="R41" s="28" t="n">
        <v>0</v>
      </c>
      <c r="S41" s="28" t="n">
        <v>0</v>
      </c>
      <c r="T41" s="28" t="n">
        <v>0</v>
      </c>
      <c r="U41" s="94" t="n">
        <v>3080</v>
      </c>
      <c r="V41" s="28" t="n">
        <v>0</v>
      </c>
      <c r="W41" s="28" t="n">
        <v>0</v>
      </c>
      <c r="X41" s="28" t="n">
        <v>0</v>
      </c>
      <c r="Y41" s="95" t="n">
        <v>0</v>
      </c>
      <c r="Z41" s="7"/>
      <c r="AA41" s="95" t="n">
        <v>13322</v>
      </c>
      <c r="AB41" s="7"/>
      <c r="AC41" s="29" t="n">
        <v>1038</v>
      </c>
      <c r="AD41" s="29" t="n">
        <v>9204</v>
      </c>
      <c r="AE41" s="96" t="n">
        <v>0</v>
      </c>
      <c r="AF41" s="29" t="n">
        <v>0</v>
      </c>
      <c r="AG41" s="97" t="n">
        <v>3080</v>
      </c>
      <c r="AH41" s="96" t="n">
        <v>0</v>
      </c>
      <c r="AI41" s="97" t="n">
        <v>0</v>
      </c>
      <c r="AJ41" s="7"/>
      <c r="AK41" s="28" t="n">
        <v>10242</v>
      </c>
      <c r="AL41" s="28" t="n">
        <v>3080</v>
      </c>
      <c r="AM41" s="28" t="n">
        <v>0</v>
      </c>
      <c r="AN41" s="94" t="n">
        <v>0</v>
      </c>
      <c r="AO41" s="28"/>
      <c r="AP41" s="69" t="n">
        <v>0.444666348282898</v>
      </c>
      <c r="AQ41" s="40" t="n">
        <v>0.133721182650979</v>
      </c>
      <c r="AR41" s="40" t="n">
        <v>0</v>
      </c>
      <c r="AS41" s="70" t="n">
        <v>0</v>
      </c>
      <c r="AT41" s="7"/>
    </row>
    <row r="42" customFormat="false" ht="12.75" hidden="false" customHeight="false" outlineLevel="0" collapsed="false">
      <c r="A42" s="31" t="s">
        <v>63</v>
      </c>
      <c r="B42" s="2" t="s">
        <v>62</v>
      </c>
      <c r="C42" s="7"/>
      <c r="D42" s="28" t="n">
        <v>13795</v>
      </c>
      <c r="E42" s="29" t="n">
        <f aca="false">D42-SUM(G42:Y42)</f>
        <v>5817</v>
      </c>
      <c r="F42" s="7"/>
      <c r="G42" s="93" t="n">
        <v>5470</v>
      </c>
      <c r="H42" s="28" t="n">
        <v>232</v>
      </c>
      <c r="I42" s="28" t="n">
        <v>390</v>
      </c>
      <c r="J42" s="94" t="n">
        <v>42</v>
      </c>
      <c r="K42" s="28" t="n">
        <v>0</v>
      </c>
      <c r="L42" s="28" t="n">
        <v>0</v>
      </c>
      <c r="M42" s="28" t="n">
        <v>0</v>
      </c>
      <c r="N42" s="28" t="n">
        <v>0</v>
      </c>
      <c r="O42" s="28" t="n">
        <v>0</v>
      </c>
      <c r="P42" s="28" t="n">
        <v>0</v>
      </c>
      <c r="Q42" s="28" t="n">
        <v>0</v>
      </c>
      <c r="R42" s="28" t="n">
        <v>0</v>
      </c>
      <c r="S42" s="28" t="n">
        <v>0</v>
      </c>
      <c r="T42" s="28" t="n">
        <v>0</v>
      </c>
      <c r="U42" s="94" t="n">
        <v>1844</v>
      </c>
      <c r="V42" s="28" t="n">
        <v>0</v>
      </c>
      <c r="W42" s="28" t="n">
        <v>0</v>
      </c>
      <c r="X42" s="28" t="n">
        <v>0</v>
      </c>
      <c r="Y42" s="95" t="n">
        <v>0</v>
      </c>
      <c r="Z42" s="7"/>
      <c r="AA42" s="95" t="n">
        <v>7978</v>
      </c>
      <c r="AB42" s="7"/>
      <c r="AC42" s="29" t="n">
        <v>622</v>
      </c>
      <c r="AD42" s="29" t="n">
        <v>5512</v>
      </c>
      <c r="AE42" s="96" t="n">
        <v>0</v>
      </c>
      <c r="AF42" s="29" t="n">
        <v>0</v>
      </c>
      <c r="AG42" s="97" t="n">
        <v>1844</v>
      </c>
      <c r="AH42" s="96" t="n">
        <v>0</v>
      </c>
      <c r="AI42" s="97" t="n">
        <v>0</v>
      </c>
      <c r="AJ42" s="7"/>
      <c r="AK42" s="28" t="n">
        <v>6134</v>
      </c>
      <c r="AL42" s="28" t="n">
        <v>1844</v>
      </c>
      <c r="AM42" s="28" t="n">
        <v>0</v>
      </c>
      <c r="AN42" s="94" t="n">
        <v>0</v>
      </c>
      <c r="AO42" s="28"/>
      <c r="AP42" s="69" t="n">
        <v>0.444653860094237</v>
      </c>
      <c r="AQ42" s="40" t="n">
        <v>0.133671620152229</v>
      </c>
      <c r="AR42" s="40" t="n">
        <v>0</v>
      </c>
      <c r="AS42" s="70" t="n">
        <v>0</v>
      </c>
      <c r="AT42" s="7"/>
    </row>
    <row r="43" customFormat="false" ht="12.75" hidden="false" customHeight="false" outlineLevel="0" collapsed="false">
      <c r="A43" s="31" t="s">
        <v>64</v>
      </c>
      <c r="B43" s="2" t="s">
        <v>65</v>
      </c>
      <c r="C43" s="7"/>
      <c r="D43" s="28" t="n">
        <v>11418</v>
      </c>
      <c r="E43" s="29" t="n">
        <f aca="false">D43-SUM(G43:Y43)</f>
        <v>0</v>
      </c>
      <c r="F43" s="7"/>
      <c r="G43" s="93" t="n">
        <v>0</v>
      </c>
      <c r="H43" s="28" t="n">
        <v>0</v>
      </c>
      <c r="I43" s="28" t="n">
        <v>0</v>
      </c>
      <c r="J43" s="94" t="n">
        <v>0</v>
      </c>
      <c r="K43" s="28" t="n">
        <v>0</v>
      </c>
      <c r="L43" s="28" t="n">
        <v>11418</v>
      </c>
      <c r="M43" s="28" t="n">
        <v>0</v>
      </c>
      <c r="N43" s="28" t="n">
        <v>0</v>
      </c>
      <c r="O43" s="28" t="n">
        <v>0</v>
      </c>
      <c r="P43" s="28" t="n">
        <v>0</v>
      </c>
      <c r="Q43" s="28" t="n">
        <v>0</v>
      </c>
      <c r="R43" s="28" t="n">
        <v>0</v>
      </c>
      <c r="S43" s="28" t="n">
        <v>0</v>
      </c>
      <c r="T43" s="28" t="n">
        <v>0</v>
      </c>
      <c r="U43" s="94" t="n">
        <v>0</v>
      </c>
      <c r="V43" s="28" t="n">
        <v>0</v>
      </c>
      <c r="W43" s="28" t="n">
        <v>0</v>
      </c>
      <c r="X43" s="28" t="n">
        <v>0</v>
      </c>
      <c r="Y43" s="95" t="n">
        <v>0</v>
      </c>
      <c r="Z43" s="7"/>
      <c r="AA43" s="95" t="n">
        <v>11418</v>
      </c>
      <c r="AB43" s="7"/>
      <c r="AC43" s="29" t="n">
        <v>0</v>
      </c>
      <c r="AD43" s="29" t="n">
        <v>0</v>
      </c>
      <c r="AE43" s="96" t="n">
        <v>0</v>
      </c>
      <c r="AF43" s="29" t="n">
        <v>11418</v>
      </c>
      <c r="AG43" s="97" t="n">
        <v>0</v>
      </c>
      <c r="AH43" s="96" t="n">
        <v>0</v>
      </c>
      <c r="AI43" s="97" t="n">
        <v>0</v>
      </c>
      <c r="AJ43" s="7"/>
      <c r="AK43" s="28" t="n">
        <v>0</v>
      </c>
      <c r="AL43" s="28" t="n">
        <v>11418</v>
      </c>
      <c r="AM43" s="28" t="n">
        <v>0</v>
      </c>
      <c r="AN43" s="94" t="n">
        <v>0</v>
      </c>
      <c r="AO43" s="28"/>
      <c r="AP43" s="69" t="n">
        <v>0</v>
      </c>
      <c r="AQ43" s="40" t="n">
        <v>1</v>
      </c>
      <c r="AR43" s="40" t="n">
        <v>0</v>
      </c>
      <c r="AS43" s="70" t="n">
        <v>0</v>
      </c>
      <c r="AT43" s="7"/>
    </row>
    <row r="44" customFormat="false" ht="12.75" hidden="false" customHeight="false" outlineLevel="0" collapsed="false">
      <c r="A44" s="31" t="s">
        <v>66</v>
      </c>
      <c r="B44" s="2" t="s">
        <v>65</v>
      </c>
      <c r="C44" s="7"/>
      <c r="D44" s="28" t="n">
        <v>3413</v>
      </c>
      <c r="E44" s="29" t="n">
        <f aca="false">D44-SUM(G44:Y44)</f>
        <v>0</v>
      </c>
      <c r="F44" s="7"/>
      <c r="G44" s="93" t="n">
        <v>61</v>
      </c>
      <c r="H44" s="28" t="n">
        <v>183</v>
      </c>
      <c r="I44" s="28" t="n">
        <v>1353</v>
      </c>
      <c r="J44" s="94" t="n">
        <v>4</v>
      </c>
      <c r="K44" s="28" t="n">
        <v>0</v>
      </c>
      <c r="L44" s="28" t="n">
        <v>0</v>
      </c>
      <c r="M44" s="28" t="n">
        <v>0</v>
      </c>
      <c r="N44" s="28" t="n">
        <v>0</v>
      </c>
      <c r="O44" s="28" t="n">
        <v>0</v>
      </c>
      <c r="P44" s="28" t="n">
        <v>0</v>
      </c>
      <c r="Q44" s="28" t="n">
        <v>0</v>
      </c>
      <c r="R44" s="28" t="n">
        <v>0</v>
      </c>
      <c r="S44" s="28" t="n">
        <v>0</v>
      </c>
      <c r="T44" s="28" t="n">
        <v>0</v>
      </c>
      <c r="U44" s="94" t="n">
        <v>1812</v>
      </c>
      <c r="V44" s="28" t="n">
        <v>0</v>
      </c>
      <c r="W44" s="28" t="n">
        <v>0</v>
      </c>
      <c r="X44" s="28" t="n">
        <v>0</v>
      </c>
      <c r="Y44" s="95" t="n">
        <v>0</v>
      </c>
      <c r="Z44" s="7"/>
      <c r="AA44" s="95" t="n">
        <v>3413</v>
      </c>
      <c r="AB44" s="7"/>
      <c r="AC44" s="29" t="n">
        <v>1536</v>
      </c>
      <c r="AD44" s="29" t="n">
        <v>65</v>
      </c>
      <c r="AE44" s="96" t="n">
        <v>0</v>
      </c>
      <c r="AF44" s="29" t="n">
        <v>0</v>
      </c>
      <c r="AG44" s="97" t="n">
        <v>1812</v>
      </c>
      <c r="AH44" s="96" t="n">
        <v>0</v>
      </c>
      <c r="AI44" s="97" t="n">
        <v>0</v>
      </c>
      <c r="AJ44" s="7"/>
      <c r="AK44" s="28" t="n">
        <v>1601</v>
      </c>
      <c r="AL44" s="28" t="n">
        <v>1812</v>
      </c>
      <c r="AM44" s="28" t="n">
        <v>0</v>
      </c>
      <c r="AN44" s="94" t="n">
        <v>0</v>
      </c>
      <c r="AO44" s="28"/>
      <c r="AP44" s="69" t="n">
        <v>0.469088778200996</v>
      </c>
      <c r="AQ44" s="40" t="n">
        <v>0.530911221799004</v>
      </c>
      <c r="AR44" s="40" t="n">
        <v>0</v>
      </c>
      <c r="AS44" s="70" t="n">
        <v>0</v>
      </c>
      <c r="AT44" s="7"/>
    </row>
    <row r="45" customFormat="false" ht="12.75" hidden="false" customHeight="false" outlineLevel="0" collapsed="false">
      <c r="A45" s="31" t="s">
        <v>67</v>
      </c>
      <c r="B45" s="2" t="s">
        <v>68</v>
      </c>
      <c r="C45" s="7"/>
      <c r="D45" s="28" t="n">
        <v>3413</v>
      </c>
      <c r="E45" s="29" t="n">
        <f aca="false">D45-SUM(G45:Y45)</f>
        <v>0</v>
      </c>
      <c r="F45" s="7"/>
      <c r="G45" s="93" t="n">
        <v>1353</v>
      </c>
      <c r="H45" s="28" t="n">
        <v>0</v>
      </c>
      <c r="I45" s="28" t="n">
        <v>0</v>
      </c>
      <c r="J45" s="94" t="n">
        <v>183</v>
      </c>
      <c r="K45" s="28" t="n">
        <v>1375</v>
      </c>
      <c r="L45" s="28" t="n">
        <v>0</v>
      </c>
      <c r="M45" s="28" t="n">
        <v>0</v>
      </c>
      <c r="N45" s="28" t="n">
        <v>0</v>
      </c>
      <c r="O45" s="28" t="n">
        <v>0</v>
      </c>
      <c r="P45" s="28" t="n">
        <v>0</v>
      </c>
      <c r="Q45" s="28" t="n">
        <v>0</v>
      </c>
      <c r="R45" s="28" t="n">
        <v>0</v>
      </c>
      <c r="S45" s="28" t="n">
        <v>0</v>
      </c>
      <c r="T45" s="28" t="n">
        <v>0</v>
      </c>
      <c r="U45" s="94" t="n">
        <v>502</v>
      </c>
      <c r="V45" s="28" t="n">
        <v>0</v>
      </c>
      <c r="W45" s="28" t="n">
        <v>0</v>
      </c>
      <c r="X45" s="28" t="n">
        <v>0</v>
      </c>
      <c r="Y45" s="95" t="n">
        <v>0</v>
      </c>
      <c r="Z45" s="7"/>
      <c r="AA45" s="95" t="n">
        <v>3413</v>
      </c>
      <c r="AB45" s="7"/>
      <c r="AC45" s="29" t="n">
        <v>0</v>
      </c>
      <c r="AD45" s="29" t="n">
        <v>1536</v>
      </c>
      <c r="AE45" s="96" t="n">
        <v>0</v>
      </c>
      <c r="AF45" s="29" t="n">
        <v>1375</v>
      </c>
      <c r="AG45" s="97" t="n">
        <v>502</v>
      </c>
      <c r="AH45" s="96" t="n">
        <v>0</v>
      </c>
      <c r="AI45" s="97" t="n">
        <v>0</v>
      </c>
      <c r="AJ45" s="7"/>
      <c r="AK45" s="28" t="n">
        <v>1536</v>
      </c>
      <c r="AL45" s="28" t="n">
        <v>1877</v>
      </c>
      <c r="AM45" s="28" t="n">
        <v>0</v>
      </c>
      <c r="AN45" s="94" t="n">
        <v>0</v>
      </c>
      <c r="AO45" s="28"/>
      <c r="AP45" s="69" t="n">
        <v>0.450043949604454</v>
      </c>
      <c r="AQ45" s="40" t="n">
        <v>0.549956050395546</v>
      </c>
      <c r="AR45" s="40" t="n">
        <v>0</v>
      </c>
      <c r="AS45" s="70" t="n">
        <v>0</v>
      </c>
      <c r="AT45" s="7"/>
    </row>
    <row r="46" customFormat="false" ht="12.75" hidden="false" customHeight="false" outlineLevel="0" collapsed="false">
      <c r="A46" s="31" t="s">
        <v>69</v>
      </c>
      <c r="B46" s="2" t="s">
        <v>68</v>
      </c>
      <c r="C46" s="7"/>
      <c r="D46" s="28" t="n">
        <v>3975</v>
      </c>
      <c r="E46" s="29" t="n">
        <f aca="false">D46-SUM(G46:Y46)</f>
        <v>0</v>
      </c>
      <c r="F46" s="7"/>
      <c r="G46" s="93" t="n">
        <v>0</v>
      </c>
      <c r="H46" s="28" t="n">
        <v>0</v>
      </c>
      <c r="I46" s="28" t="n">
        <v>0</v>
      </c>
      <c r="J46" s="94" t="n">
        <v>0</v>
      </c>
      <c r="K46" s="28" t="n">
        <v>3975</v>
      </c>
      <c r="L46" s="28" t="n">
        <v>0</v>
      </c>
      <c r="M46" s="28" t="n">
        <v>0</v>
      </c>
      <c r="N46" s="28" t="n">
        <v>0</v>
      </c>
      <c r="O46" s="28" t="n">
        <v>0</v>
      </c>
      <c r="P46" s="28" t="n">
        <v>0</v>
      </c>
      <c r="Q46" s="28" t="n">
        <v>0</v>
      </c>
      <c r="R46" s="28" t="n">
        <v>0</v>
      </c>
      <c r="S46" s="28" t="n">
        <v>0</v>
      </c>
      <c r="T46" s="28" t="n">
        <v>0</v>
      </c>
      <c r="U46" s="94" t="n">
        <v>0</v>
      </c>
      <c r="V46" s="28" t="n">
        <v>0</v>
      </c>
      <c r="W46" s="28" t="n">
        <v>0</v>
      </c>
      <c r="X46" s="28" t="n">
        <v>0</v>
      </c>
      <c r="Y46" s="95" t="n">
        <v>0</v>
      </c>
      <c r="Z46" s="7"/>
      <c r="AA46" s="95" t="n">
        <v>3975</v>
      </c>
      <c r="AB46" s="7"/>
      <c r="AC46" s="29" t="n">
        <v>0</v>
      </c>
      <c r="AD46" s="29" t="n">
        <v>0</v>
      </c>
      <c r="AE46" s="96" t="n">
        <v>0</v>
      </c>
      <c r="AF46" s="29" t="n">
        <v>3975</v>
      </c>
      <c r="AG46" s="97" t="n">
        <v>0</v>
      </c>
      <c r="AH46" s="96" t="n">
        <v>0</v>
      </c>
      <c r="AI46" s="97" t="n">
        <v>0</v>
      </c>
      <c r="AJ46" s="7"/>
      <c r="AK46" s="28" t="n">
        <v>0</v>
      </c>
      <c r="AL46" s="28" t="n">
        <v>3975</v>
      </c>
      <c r="AM46" s="28" t="n">
        <v>0</v>
      </c>
      <c r="AN46" s="94" t="n">
        <v>0</v>
      </c>
      <c r="AO46" s="28"/>
      <c r="AP46" s="69" t="n">
        <v>0</v>
      </c>
      <c r="AQ46" s="40" t="n">
        <v>1</v>
      </c>
      <c r="AR46" s="40" t="n">
        <v>0</v>
      </c>
      <c r="AS46" s="70" t="n">
        <v>0</v>
      </c>
      <c r="AT46" s="7"/>
    </row>
    <row r="47" customFormat="false" ht="12.75" hidden="false" customHeight="false" outlineLevel="0" collapsed="false">
      <c r="A47" s="31" t="s">
        <v>70</v>
      </c>
      <c r="B47" s="2" t="s">
        <v>71</v>
      </c>
      <c r="C47" s="7"/>
      <c r="D47" s="28" t="n">
        <v>6820</v>
      </c>
      <c r="E47" s="29" t="n">
        <f aca="false">D47-SUM(G47:Y47)</f>
        <v>0</v>
      </c>
      <c r="F47" s="7"/>
      <c r="G47" s="93" t="n">
        <v>0</v>
      </c>
      <c r="H47" s="28" t="n">
        <v>0</v>
      </c>
      <c r="I47" s="28" t="n">
        <v>0</v>
      </c>
      <c r="J47" s="94" t="n">
        <v>0</v>
      </c>
      <c r="K47" s="28" t="n">
        <v>6820</v>
      </c>
      <c r="L47" s="28" t="n">
        <v>0</v>
      </c>
      <c r="M47" s="28" t="n">
        <v>0</v>
      </c>
      <c r="N47" s="28" t="n">
        <v>0</v>
      </c>
      <c r="O47" s="28" t="n">
        <v>0</v>
      </c>
      <c r="P47" s="28" t="n">
        <v>0</v>
      </c>
      <c r="Q47" s="28" t="n">
        <v>0</v>
      </c>
      <c r="R47" s="28" t="n">
        <v>0</v>
      </c>
      <c r="S47" s="28" t="n">
        <v>0</v>
      </c>
      <c r="T47" s="28" t="n">
        <v>0</v>
      </c>
      <c r="U47" s="94" t="n">
        <v>0</v>
      </c>
      <c r="V47" s="28" t="n">
        <v>0</v>
      </c>
      <c r="W47" s="28" t="n">
        <v>0</v>
      </c>
      <c r="X47" s="28" t="n">
        <v>0</v>
      </c>
      <c r="Y47" s="95" t="n">
        <v>0</v>
      </c>
      <c r="Z47" s="7"/>
      <c r="AA47" s="95" t="n">
        <v>6820</v>
      </c>
      <c r="AB47" s="7"/>
      <c r="AC47" s="29" t="n">
        <v>0</v>
      </c>
      <c r="AD47" s="29" t="n">
        <v>0</v>
      </c>
      <c r="AE47" s="96" t="n">
        <v>0</v>
      </c>
      <c r="AF47" s="29" t="n">
        <v>6820</v>
      </c>
      <c r="AG47" s="97" t="n">
        <v>0</v>
      </c>
      <c r="AH47" s="96" t="n">
        <v>0</v>
      </c>
      <c r="AI47" s="97" t="n">
        <v>0</v>
      </c>
      <c r="AJ47" s="7"/>
      <c r="AK47" s="28" t="n">
        <v>0</v>
      </c>
      <c r="AL47" s="28" t="n">
        <v>6820</v>
      </c>
      <c r="AM47" s="28" t="n">
        <v>0</v>
      </c>
      <c r="AN47" s="94" t="n">
        <v>0</v>
      </c>
      <c r="AO47" s="28"/>
      <c r="AP47" s="69" t="n">
        <v>0</v>
      </c>
      <c r="AQ47" s="40" t="n">
        <v>1</v>
      </c>
      <c r="AR47" s="40" t="n">
        <v>0</v>
      </c>
      <c r="AS47" s="70" t="n">
        <v>0</v>
      </c>
      <c r="AT47" s="7"/>
    </row>
    <row r="48" customFormat="false" ht="12.75" hidden="false" customHeight="false" outlineLevel="0" collapsed="false">
      <c r="A48" s="31" t="s">
        <v>72</v>
      </c>
      <c r="B48" s="2" t="s">
        <v>71</v>
      </c>
      <c r="C48" s="7"/>
      <c r="D48" s="28" t="n">
        <v>13948</v>
      </c>
      <c r="E48" s="29" t="n">
        <f aca="false">D48-SUM(G48:Y48)</f>
        <v>0</v>
      </c>
      <c r="F48" s="7"/>
      <c r="G48" s="93" t="n">
        <v>0</v>
      </c>
      <c r="H48" s="28" t="n">
        <v>0</v>
      </c>
      <c r="I48" s="28" t="n">
        <v>0</v>
      </c>
      <c r="J48" s="94" t="n">
        <v>0</v>
      </c>
      <c r="K48" s="28" t="n">
        <v>13948</v>
      </c>
      <c r="L48" s="28" t="n">
        <v>0</v>
      </c>
      <c r="M48" s="28" t="n">
        <v>0</v>
      </c>
      <c r="N48" s="28" t="n">
        <v>0</v>
      </c>
      <c r="O48" s="28" t="n">
        <v>0</v>
      </c>
      <c r="P48" s="28" t="n">
        <v>0</v>
      </c>
      <c r="Q48" s="28" t="n">
        <v>0</v>
      </c>
      <c r="R48" s="28" t="n">
        <v>0</v>
      </c>
      <c r="S48" s="28" t="n">
        <v>0</v>
      </c>
      <c r="T48" s="28" t="n">
        <v>0</v>
      </c>
      <c r="U48" s="94" t="n">
        <v>0</v>
      </c>
      <c r="V48" s="28" t="n">
        <v>0</v>
      </c>
      <c r="W48" s="28" t="n">
        <v>0</v>
      </c>
      <c r="X48" s="28" t="n">
        <v>0</v>
      </c>
      <c r="Y48" s="95" t="n">
        <v>0</v>
      </c>
      <c r="Z48" s="7"/>
      <c r="AA48" s="95" t="n">
        <v>13948</v>
      </c>
      <c r="AB48" s="7"/>
      <c r="AC48" s="29" t="n">
        <v>0</v>
      </c>
      <c r="AD48" s="29" t="n">
        <v>0</v>
      </c>
      <c r="AE48" s="96" t="n">
        <v>0</v>
      </c>
      <c r="AF48" s="29" t="n">
        <v>13948</v>
      </c>
      <c r="AG48" s="97" t="n">
        <v>0</v>
      </c>
      <c r="AH48" s="96" t="n">
        <v>0</v>
      </c>
      <c r="AI48" s="97" t="n">
        <v>0</v>
      </c>
      <c r="AJ48" s="7"/>
      <c r="AK48" s="28" t="n">
        <v>0</v>
      </c>
      <c r="AL48" s="28" t="n">
        <v>13948</v>
      </c>
      <c r="AM48" s="28" t="n">
        <v>0</v>
      </c>
      <c r="AN48" s="94" t="n">
        <v>0</v>
      </c>
      <c r="AO48" s="28"/>
      <c r="AP48" s="69" t="n">
        <v>0</v>
      </c>
      <c r="AQ48" s="40" t="n">
        <v>1</v>
      </c>
      <c r="AR48" s="40" t="n">
        <v>0</v>
      </c>
      <c r="AS48" s="70" t="n">
        <v>0</v>
      </c>
      <c r="AT48" s="7"/>
    </row>
    <row r="49" customFormat="false" ht="12.75" hidden="false" customHeight="false" outlineLevel="0" collapsed="false">
      <c r="A49" s="31" t="s">
        <v>73</v>
      </c>
      <c r="B49" s="2" t="s">
        <v>71</v>
      </c>
      <c r="C49" s="7"/>
      <c r="D49" s="28" t="n">
        <v>40403</v>
      </c>
      <c r="E49" s="29" t="n">
        <f aca="false">D49-SUM(G49:Y49)</f>
        <v>0</v>
      </c>
      <c r="F49" s="7"/>
      <c r="G49" s="93" t="n">
        <v>0</v>
      </c>
      <c r="H49" s="28" t="n">
        <v>0</v>
      </c>
      <c r="I49" s="28" t="n">
        <v>0</v>
      </c>
      <c r="J49" s="94" t="n">
        <v>0</v>
      </c>
      <c r="K49" s="28" t="n">
        <v>40403</v>
      </c>
      <c r="L49" s="28" t="n">
        <v>0</v>
      </c>
      <c r="M49" s="28" t="n">
        <v>0</v>
      </c>
      <c r="N49" s="28" t="n">
        <v>0</v>
      </c>
      <c r="O49" s="28" t="n">
        <v>0</v>
      </c>
      <c r="P49" s="28" t="n">
        <v>0</v>
      </c>
      <c r="Q49" s="28" t="n">
        <v>0</v>
      </c>
      <c r="R49" s="28" t="n">
        <v>0</v>
      </c>
      <c r="S49" s="28" t="n">
        <v>0</v>
      </c>
      <c r="T49" s="28" t="n">
        <v>0</v>
      </c>
      <c r="U49" s="94" t="n">
        <v>0</v>
      </c>
      <c r="V49" s="28" t="n">
        <v>0</v>
      </c>
      <c r="W49" s="28" t="n">
        <v>0</v>
      </c>
      <c r="X49" s="28" t="n">
        <v>0</v>
      </c>
      <c r="Y49" s="95" t="n">
        <v>0</v>
      </c>
      <c r="Z49" s="7"/>
      <c r="AA49" s="95" t="n">
        <v>40403</v>
      </c>
      <c r="AB49" s="7"/>
      <c r="AC49" s="29" t="n">
        <v>0</v>
      </c>
      <c r="AD49" s="29" t="n">
        <v>0</v>
      </c>
      <c r="AE49" s="96" t="n">
        <v>0</v>
      </c>
      <c r="AF49" s="29" t="n">
        <v>40403</v>
      </c>
      <c r="AG49" s="97" t="n">
        <v>0</v>
      </c>
      <c r="AH49" s="96" t="n">
        <v>0</v>
      </c>
      <c r="AI49" s="97" t="n">
        <v>0</v>
      </c>
      <c r="AJ49" s="7"/>
      <c r="AK49" s="28" t="n">
        <v>0</v>
      </c>
      <c r="AL49" s="28" t="n">
        <v>40403</v>
      </c>
      <c r="AM49" s="28" t="n">
        <v>0</v>
      </c>
      <c r="AN49" s="94" t="n">
        <v>0</v>
      </c>
      <c r="AO49" s="28"/>
      <c r="AP49" s="69" t="n">
        <v>0</v>
      </c>
      <c r="AQ49" s="40" t="n">
        <v>1</v>
      </c>
      <c r="AR49" s="40" t="n">
        <v>0</v>
      </c>
      <c r="AS49" s="70" t="n">
        <v>0</v>
      </c>
      <c r="AT49" s="7"/>
    </row>
    <row r="50" customFormat="false" ht="12.75" hidden="false" customHeight="false" outlineLevel="0" collapsed="false">
      <c r="A50" s="31" t="s">
        <v>74</v>
      </c>
      <c r="B50" s="2" t="s">
        <v>71</v>
      </c>
      <c r="C50" s="7"/>
      <c r="D50" s="28" t="n">
        <v>100000</v>
      </c>
      <c r="E50" s="29" t="n">
        <f aca="false">D50-SUM(G50:Y50)</f>
        <v>0</v>
      </c>
      <c r="F50" s="7"/>
      <c r="G50" s="93" t="n">
        <v>39655</v>
      </c>
      <c r="H50" s="28" t="n">
        <v>0</v>
      </c>
      <c r="I50" s="28" t="n">
        <v>0</v>
      </c>
      <c r="J50" s="94" t="n">
        <v>5381</v>
      </c>
      <c r="K50" s="28" t="n">
        <v>40277</v>
      </c>
      <c r="L50" s="28" t="n">
        <v>0</v>
      </c>
      <c r="M50" s="28" t="n">
        <v>0</v>
      </c>
      <c r="N50" s="28" t="n">
        <v>0</v>
      </c>
      <c r="O50" s="28" t="n">
        <v>0</v>
      </c>
      <c r="P50" s="28" t="n">
        <v>0</v>
      </c>
      <c r="Q50" s="28" t="n">
        <v>0</v>
      </c>
      <c r="R50" s="28" t="n">
        <v>0</v>
      </c>
      <c r="S50" s="28" t="n">
        <v>0</v>
      </c>
      <c r="T50" s="28" t="n">
        <v>0</v>
      </c>
      <c r="U50" s="94" t="n">
        <v>14687</v>
      </c>
      <c r="V50" s="28" t="n">
        <v>0</v>
      </c>
      <c r="W50" s="28" t="n">
        <v>0</v>
      </c>
      <c r="X50" s="28" t="n">
        <v>0</v>
      </c>
      <c r="Y50" s="95" t="n">
        <v>0</v>
      </c>
      <c r="Z50" s="7"/>
      <c r="AA50" s="95" t="n">
        <v>100000</v>
      </c>
      <c r="AB50" s="7"/>
      <c r="AC50" s="29" t="n">
        <v>0</v>
      </c>
      <c r="AD50" s="29" t="n">
        <v>45036</v>
      </c>
      <c r="AE50" s="96" t="n">
        <v>0</v>
      </c>
      <c r="AF50" s="29" t="n">
        <v>40277</v>
      </c>
      <c r="AG50" s="97" t="n">
        <v>14687</v>
      </c>
      <c r="AH50" s="96" t="n">
        <v>0</v>
      </c>
      <c r="AI50" s="97" t="n">
        <v>0</v>
      </c>
      <c r="AJ50" s="7"/>
      <c r="AK50" s="28" t="n">
        <v>45036</v>
      </c>
      <c r="AL50" s="28" t="n">
        <v>54964</v>
      </c>
      <c r="AM50" s="28" t="n">
        <v>0</v>
      </c>
      <c r="AN50" s="94" t="n">
        <v>0</v>
      </c>
      <c r="AO50" s="28"/>
      <c r="AP50" s="69" t="n">
        <v>0.45036</v>
      </c>
      <c r="AQ50" s="40" t="n">
        <v>0.54964</v>
      </c>
      <c r="AR50" s="40" t="n">
        <v>0</v>
      </c>
      <c r="AS50" s="70" t="n">
        <v>0</v>
      </c>
      <c r="AT50" s="7"/>
    </row>
    <row r="51" customFormat="false" ht="12.75" hidden="false" customHeight="false" outlineLevel="0" collapsed="false">
      <c r="A51" s="31" t="s">
        <v>75</v>
      </c>
      <c r="B51" s="2" t="s">
        <v>71</v>
      </c>
      <c r="C51" s="7"/>
      <c r="D51" s="28" t="n">
        <v>29487</v>
      </c>
      <c r="E51" s="29" t="n">
        <f aca="false">D51-SUM(G51:Y51)</f>
        <v>0</v>
      </c>
      <c r="F51" s="7"/>
      <c r="G51" s="93" t="n">
        <v>11693</v>
      </c>
      <c r="H51" s="28" t="n">
        <v>0</v>
      </c>
      <c r="I51" s="28" t="n">
        <v>0</v>
      </c>
      <c r="J51" s="94" t="n">
        <v>1586</v>
      </c>
      <c r="K51" s="28" t="n">
        <v>11877</v>
      </c>
      <c r="L51" s="28" t="n">
        <v>0</v>
      </c>
      <c r="M51" s="28" t="n">
        <v>0</v>
      </c>
      <c r="N51" s="28" t="n">
        <v>0</v>
      </c>
      <c r="O51" s="28" t="n">
        <v>0</v>
      </c>
      <c r="P51" s="28" t="n">
        <v>0</v>
      </c>
      <c r="Q51" s="28" t="n">
        <v>0</v>
      </c>
      <c r="R51" s="28" t="n">
        <v>0</v>
      </c>
      <c r="S51" s="28" t="n">
        <v>0</v>
      </c>
      <c r="T51" s="28" t="n">
        <v>0</v>
      </c>
      <c r="U51" s="94" t="n">
        <v>4331</v>
      </c>
      <c r="V51" s="28" t="n">
        <v>0</v>
      </c>
      <c r="W51" s="28" t="n">
        <v>0</v>
      </c>
      <c r="X51" s="28" t="n">
        <v>0</v>
      </c>
      <c r="Y51" s="95" t="n">
        <v>0</v>
      </c>
      <c r="Z51" s="7"/>
      <c r="AA51" s="95" t="n">
        <v>29487</v>
      </c>
      <c r="AB51" s="7"/>
      <c r="AC51" s="29" t="n">
        <v>0</v>
      </c>
      <c r="AD51" s="29" t="n">
        <v>13279</v>
      </c>
      <c r="AE51" s="96" t="n">
        <v>0</v>
      </c>
      <c r="AF51" s="29" t="n">
        <v>11877</v>
      </c>
      <c r="AG51" s="97" t="n">
        <v>4331</v>
      </c>
      <c r="AH51" s="96" t="n">
        <v>0</v>
      </c>
      <c r="AI51" s="97" t="n">
        <v>0</v>
      </c>
      <c r="AJ51" s="7"/>
      <c r="AK51" s="28" t="n">
        <v>13279</v>
      </c>
      <c r="AL51" s="28" t="n">
        <v>16208</v>
      </c>
      <c r="AM51" s="28" t="n">
        <v>0</v>
      </c>
      <c r="AN51" s="94" t="n">
        <v>0</v>
      </c>
      <c r="AO51" s="28"/>
      <c r="AP51" s="69" t="n">
        <v>0.450334045511581</v>
      </c>
      <c r="AQ51" s="40" t="n">
        <v>0.549665954488419</v>
      </c>
      <c r="AR51" s="40" t="n">
        <v>0</v>
      </c>
      <c r="AS51" s="70" t="n">
        <v>0</v>
      </c>
      <c r="AT51" s="7"/>
    </row>
    <row r="52" customFormat="false" ht="12.75" hidden="false" customHeight="false" outlineLevel="0" collapsed="false">
      <c r="A52" s="31" t="s">
        <v>76</v>
      </c>
      <c r="B52" s="2" t="s">
        <v>71</v>
      </c>
      <c r="C52" s="7"/>
      <c r="D52" s="28" t="n">
        <v>13651</v>
      </c>
      <c r="E52" s="29" t="n">
        <f aca="false">D52-SUM(G52:Y52)</f>
        <v>0</v>
      </c>
      <c r="F52" s="7"/>
      <c r="G52" s="93" t="n">
        <v>5412</v>
      </c>
      <c r="H52" s="28" t="n">
        <v>0</v>
      </c>
      <c r="I52" s="28" t="n">
        <v>0</v>
      </c>
      <c r="J52" s="94" t="n">
        <v>735</v>
      </c>
      <c r="K52" s="28" t="n">
        <v>5498</v>
      </c>
      <c r="L52" s="28" t="n">
        <v>0</v>
      </c>
      <c r="M52" s="28" t="n">
        <v>0</v>
      </c>
      <c r="N52" s="28" t="n">
        <v>0</v>
      </c>
      <c r="O52" s="28" t="n">
        <v>0</v>
      </c>
      <c r="P52" s="28" t="n">
        <v>0</v>
      </c>
      <c r="Q52" s="28" t="n">
        <v>0</v>
      </c>
      <c r="R52" s="28" t="n">
        <v>0</v>
      </c>
      <c r="S52" s="28" t="n">
        <v>0</v>
      </c>
      <c r="T52" s="28" t="n">
        <v>0</v>
      </c>
      <c r="U52" s="94" t="n">
        <v>2006</v>
      </c>
      <c r="V52" s="28" t="n">
        <v>0</v>
      </c>
      <c r="W52" s="28" t="n">
        <v>0</v>
      </c>
      <c r="X52" s="28" t="n">
        <v>0</v>
      </c>
      <c r="Y52" s="95" t="n">
        <v>0</v>
      </c>
      <c r="Z52" s="7"/>
      <c r="AA52" s="95" t="n">
        <v>13651</v>
      </c>
      <c r="AB52" s="7"/>
      <c r="AC52" s="29" t="n">
        <v>0</v>
      </c>
      <c r="AD52" s="29" t="n">
        <v>6147</v>
      </c>
      <c r="AE52" s="96" t="n">
        <v>0</v>
      </c>
      <c r="AF52" s="29" t="n">
        <v>5498</v>
      </c>
      <c r="AG52" s="97" t="n">
        <v>2006</v>
      </c>
      <c r="AH52" s="96" t="n">
        <v>0</v>
      </c>
      <c r="AI52" s="97" t="n">
        <v>0</v>
      </c>
      <c r="AJ52" s="7"/>
      <c r="AK52" s="28" t="n">
        <v>6147</v>
      </c>
      <c r="AL52" s="28" t="n">
        <v>7504</v>
      </c>
      <c r="AM52" s="28" t="n">
        <v>0</v>
      </c>
      <c r="AN52" s="94" t="n">
        <v>0</v>
      </c>
      <c r="AO52" s="28"/>
      <c r="AP52" s="69" t="n">
        <v>0.45029668156179</v>
      </c>
      <c r="AQ52" s="40" t="n">
        <v>0.54970331843821</v>
      </c>
      <c r="AR52" s="40" t="n">
        <v>0</v>
      </c>
      <c r="AS52" s="70" t="n">
        <v>0</v>
      </c>
      <c r="AT52" s="7"/>
    </row>
    <row r="53" customFormat="false" ht="12.75" hidden="false" customHeight="false" outlineLevel="0" collapsed="false">
      <c r="A53" s="31" t="s">
        <v>77</v>
      </c>
      <c r="B53" s="2" t="s">
        <v>78</v>
      </c>
      <c r="C53" s="7"/>
      <c r="D53" s="28" t="n">
        <v>11926</v>
      </c>
      <c r="E53" s="29" t="n">
        <f aca="false">D53-SUM(G53:Y53)</f>
        <v>0</v>
      </c>
      <c r="F53" s="7"/>
      <c r="G53" s="93" t="n">
        <v>0</v>
      </c>
      <c r="H53" s="28" t="n">
        <v>0</v>
      </c>
      <c r="I53" s="28" t="n">
        <v>0</v>
      </c>
      <c r="J53" s="94" t="n">
        <v>0</v>
      </c>
      <c r="K53" s="28" t="n">
        <v>11926</v>
      </c>
      <c r="L53" s="28" t="n">
        <v>0</v>
      </c>
      <c r="M53" s="28" t="n">
        <v>0</v>
      </c>
      <c r="N53" s="28" t="n">
        <v>0</v>
      </c>
      <c r="O53" s="28" t="n">
        <v>0</v>
      </c>
      <c r="P53" s="28" t="n">
        <v>0</v>
      </c>
      <c r="Q53" s="28" t="n">
        <v>0</v>
      </c>
      <c r="R53" s="28" t="n">
        <v>0</v>
      </c>
      <c r="S53" s="28" t="n">
        <v>0</v>
      </c>
      <c r="T53" s="28" t="n">
        <v>0</v>
      </c>
      <c r="U53" s="94" t="n">
        <v>0</v>
      </c>
      <c r="V53" s="28" t="n">
        <v>0</v>
      </c>
      <c r="W53" s="28" t="n">
        <v>0</v>
      </c>
      <c r="X53" s="28" t="n">
        <v>0</v>
      </c>
      <c r="Y53" s="95" t="n">
        <v>0</v>
      </c>
      <c r="Z53" s="7"/>
      <c r="AA53" s="95" t="n">
        <v>11926</v>
      </c>
      <c r="AB53" s="7"/>
      <c r="AC53" s="29" t="n">
        <v>0</v>
      </c>
      <c r="AD53" s="29" t="n">
        <v>0</v>
      </c>
      <c r="AE53" s="96" t="n">
        <v>0</v>
      </c>
      <c r="AF53" s="29" t="n">
        <v>11926</v>
      </c>
      <c r="AG53" s="97" t="n">
        <v>0</v>
      </c>
      <c r="AH53" s="96" t="n">
        <v>0</v>
      </c>
      <c r="AI53" s="97" t="n">
        <v>0</v>
      </c>
      <c r="AJ53" s="7"/>
      <c r="AK53" s="28" t="n">
        <v>0</v>
      </c>
      <c r="AL53" s="28" t="n">
        <v>11926</v>
      </c>
      <c r="AM53" s="28" t="n">
        <v>0</v>
      </c>
      <c r="AN53" s="94" t="n">
        <v>0</v>
      </c>
      <c r="AO53" s="28"/>
      <c r="AP53" s="69" t="n">
        <v>0</v>
      </c>
      <c r="AQ53" s="40" t="n">
        <v>1</v>
      </c>
      <c r="AR53" s="40" t="n">
        <v>0</v>
      </c>
      <c r="AS53" s="70" t="n">
        <v>0</v>
      </c>
      <c r="AT53" s="7"/>
    </row>
    <row r="54" customFormat="false" ht="12.75" hidden="false" customHeight="false" outlineLevel="0" collapsed="false">
      <c r="A54" s="31" t="s">
        <v>79</v>
      </c>
      <c r="B54" s="2" t="s">
        <v>78</v>
      </c>
      <c r="C54" s="7"/>
      <c r="D54" s="28" t="n">
        <v>34253</v>
      </c>
      <c r="E54" s="29" t="n">
        <f aca="false">D54-SUM(G54:Y54)</f>
        <v>0</v>
      </c>
      <c r="F54" s="7"/>
      <c r="G54" s="93" t="n">
        <v>0</v>
      </c>
      <c r="H54" s="28" t="n">
        <v>0</v>
      </c>
      <c r="I54" s="28" t="n">
        <v>0</v>
      </c>
      <c r="J54" s="94" t="n">
        <v>0</v>
      </c>
      <c r="K54" s="28" t="n">
        <v>34253</v>
      </c>
      <c r="L54" s="28" t="n">
        <v>0</v>
      </c>
      <c r="M54" s="28" t="n">
        <v>0</v>
      </c>
      <c r="N54" s="28" t="n">
        <v>0</v>
      </c>
      <c r="O54" s="28" t="n">
        <v>0</v>
      </c>
      <c r="P54" s="28" t="n">
        <v>0</v>
      </c>
      <c r="Q54" s="28" t="n">
        <v>0</v>
      </c>
      <c r="R54" s="28" t="n">
        <v>0</v>
      </c>
      <c r="S54" s="28" t="n">
        <v>0</v>
      </c>
      <c r="T54" s="28" t="n">
        <v>0</v>
      </c>
      <c r="U54" s="94" t="n">
        <v>0</v>
      </c>
      <c r="V54" s="28" t="n">
        <v>0</v>
      </c>
      <c r="W54" s="28" t="n">
        <v>0</v>
      </c>
      <c r="X54" s="28" t="n">
        <v>0</v>
      </c>
      <c r="Y54" s="95" t="n">
        <v>0</v>
      </c>
      <c r="Z54" s="7"/>
      <c r="AA54" s="95" t="n">
        <v>34253</v>
      </c>
      <c r="AB54" s="7"/>
      <c r="AC54" s="29" t="n">
        <v>0</v>
      </c>
      <c r="AD54" s="29" t="n">
        <v>0</v>
      </c>
      <c r="AE54" s="96" t="n">
        <v>0</v>
      </c>
      <c r="AF54" s="29" t="n">
        <v>34253</v>
      </c>
      <c r="AG54" s="97" t="n">
        <v>0</v>
      </c>
      <c r="AH54" s="96" t="n">
        <v>0</v>
      </c>
      <c r="AI54" s="97" t="n">
        <v>0</v>
      </c>
      <c r="AJ54" s="7"/>
      <c r="AK54" s="28" t="n">
        <v>0</v>
      </c>
      <c r="AL54" s="28" t="n">
        <v>34253</v>
      </c>
      <c r="AM54" s="28" t="n">
        <v>0</v>
      </c>
      <c r="AN54" s="94" t="n">
        <v>0</v>
      </c>
      <c r="AO54" s="28"/>
      <c r="AP54" s="69" t="n">
        <v>0</v>
      </c>
      <c r="AQ54" s="40" t="n">
        <v>1</v>
      </c>
      <c r="AR54" s="40" t="n">
        <v>0</v>
      </c>
      <c r="AS54" s="70" t="n">
        <v>0</v>
      </c>
      <c r="AT54" s="7"/>
    </row>
    <row r="55" customFormat="false" ht="12.75" hidden="false" customHeight="false" outlineLevel="0" collapsed="false">
      <c r="A55" s="31" t="s">
        <v>80</v>
      </c>
      <c r="B55" s="2" t="s">
        <v>78</v>
      </c>
      <c r="C55" s="7"/>
      <c r="D55" s="28" t="n">
        <v>10238</v>
      </c>
      <c r="E55" s="29" t="n">
        <f aca="false">D55-SUM(G55:Y55)</f>
        <v>3737</v>
      </c>
      <c r="F55" s="7"/>
      <c r="G55" s="93" t="n">
        <v>4059</v>
      </c>
      <c r="H55" s="28" t="n">
        <v>172</v>
      </c>
      <c r="I55" s="28" t="n">
        <v>289</v>
      </c>
      <c r="J55" s="94" t="n">
        <v>0</v>
      </c>
      <c r="K55" s="28" t="n">
        <v>799</v>
      </c>
      <c r="L55" s="28" t="n">
        <v>0</v>
      </c>
      <c r="M55" s="28" t="n">
        <v>0</v>
      </c>
      <c r="N55" s="28" t="n">
        <v>0</v>
      </c>
      <c r="O55" s="28" t="n">
        <v>0</v>
      </c>
      <c r="P55" s="28" t="n">
        <v>0</v>
      </c>
      <c r="Q55" s="28" t="n">
        <v>0</v>
      </c>
      <c r="R55" s="28" t="n">
        <v>0</v>
      </c>
      <c r="S55" s="28" t="n">
        <v>0</v>
      </c>
      <c r="T55" s="28" t="n">
        <v>0</v>
      </c>
      <c r="U55" s="94" t="n">
        <v>1182</v>
      </c>
      <c r="V55" s="28" t="n">
        <v>0</v>
      </c>
      <c r="W55" s="28" t="n">
        <v>0</v>
      </c>
      <c r="X55" s="28" t="n">
        <v>0</v>
      </c>
      <c r="Y55" s="95" t="n">
        <v>0</v>
      </c>
      <c r="Z55" s="7"/>
      <c r="AA55" s="95" t="n">
        <v>6501</v>
      </c>
      <c r="AB55" s="7"/>
      <c r="AC55" s="29" t="n">
        <v>461</v>
      </c>
      <c r="AD55" s="29" t="n">
        <v>4059</v>
      </c>
      <c r="AE55" s="96" t="n">
        <v>0</v>
      </c>
      <c r="AF55" s="29" t="n">
        <v>799</v>
      </c>
      <c r="AG55" s="97" t="n">
        <v>1182</v>
      </c>
      <c r="AH55" s="96" t="n">
        <v>0</v>
      </c>
      <c r="AI55" s="97" t="n">
        <v>0</v>
      </c>
      <c r="AJ55" s="7"/>
      <c r="AK55" s="28" t="n">
        <v>4520</v>
      </c>
      <c r="AL55" s="28" t="n">
        <v>1981</v>
      </c>
      <c r="AM55" s="28" t="n">
        <v>0</v>
      </c>
      <c r="AN55" s="94" t="n">
        <v>0</v>
      </c>
      <c r="AO55" s="28"/>
      <c r="AP55" s="69" t="n">
        <v>0.441492478999805</v>
      </c>
      <c r="AQ55" s="40" t="n">
        <v>0.193494823207658</v>
      </c>
      <c r="AR55" s="40" t="n">
        <v>0</v>
      </c>
      <c r="AS55" s="70" t="n">
        <v>0</v>
      </c>
      <c r="AT55" s="7"/>
    </row>
    <row r="56" customFormat="false" ht="12.75" hidden="false" customHeight="false" outlineLevel="0" collapsed="false">
      <c r="A56" s="31" t="s">
        <v>81</v>
      </c>
      <c r="B56" s="2" t="s">
        <v>82</v>
      </c>
      <c r="C56" s="7"/>
      <c r="D56" s="28" t="n">
        <v>10795</v>
      </c>
      <c r="E56" s="29" t="n">
        <f aca="false">D56-SUM(G56:Y56)</f>
        <v>0</v>
      </c>
      <c r="F56" s="7"/>
      <c r="G56" s="93" t="n">
        <v>0</v>
      </c>
      <c r="H56" s="28" t="n">
        <v>0</v>
      </c>
      <c r="I56" s="28" t="n">
        <v>0</v>
      </c>
      <c r="J56" s="94" t="n">
        <v>0</v>
      </c>
      <c r="K56" s="28" t="n">
        <v>10795</v>
      </c>
      <c r="L56" s="28" t="n">
        <v>0</v>
      </c>
      <c r="M56" s="28" t="n">
        <v>0</v>
      </c>
      <c r="N56" s="28" t="n">
        <v>0</v>
      </c>
      <c r="O56" s="28" t="n">
        <v>0</v>
      </c>
      <c r="P56" s="28" t="n">
        <v>0</v>
      </c>
      <c r="Q56" s="28" t="n">
        <v>0</v>
      </c>
      <c r="R56" s="28" t="n">
        <v>0</v>
      </c>
      <c r="S56" s="28" t="n">
        <v>0</v>
      </c>
      <c r="T56" s="28" t="n">
        <v>0</v>
      </c>
      <c r="U56" s="94" t="n">
        <v>0</v>
      </c>
      <c r="V56" s="28" t="n">
        <v>0</v>
      </c>
      <c r="W56" s="28" t="n">
        <v>0</v>
      </c>
      <c r="X56" s="28" t="n">
        <v>0</v>
      </c>
      <c r="Y56" s="95" t="n">
        <v>0</v>
      </c>
      <c r="Z56" s="7"/>
      <c r="AA56" s="95" t="n">
        <v>10795</v>
      </c>
      <c r="AB56" s="7"/>
      <c r="AC56" s="29" t="n">
        <v>0</v>
      </c>
      <c r="AD56" s="29" t="n">
        <v>0</v>
      </c>
      <c r="AE56" s="96" t="n">
        <v>0</v>
      </c>
      <c r="AF56" s="29" t="n">
        <v>10795</v>
      </c>
      <c r="AG56" s="97" t="n">
        <v>0</v>
      </c>
      <c r="AH56" s="96" t="n">
        <v>0</v>
      </c>
      <c r="AI56" s="97" t="n">
        <v>0</v>
      </c>
      <c r="AJ56" s="7"/>
      <c r="AK56" s="28" t="n">
        <v>0</v>
      </c>
      <c r="AL56" s="28" t="n">
        <v>10795</v>
      </c>
      <c r="AM56" s="28" t="n">
        <v>0</v>
      </c>
      <c r="AN56" s="94" t="n">
        <v>0</v>
      </c>
      <c r="AO56" s="28"/>
      <c r="AP56" s="69" t="n">
        <v>0</v>
      </c>
      <c r="AQ56" s="40" t="n">
        <v>1</v>
      </c>
      <c r="AR56" s="40" t="n">
        <v>0</v>
      </c>
      <c r="AS56" s="70" t="n">
        <v>0</v>
      </c>
      <c r="AT56" s="7"/>
    </row>
    <row r="57" customFormat="false" ht="12.75" hidden="false" customHeight="false" outlineLevel="0" collapsed="false">
      <c r="A57" s="31" t="s">
        <v>83</v>
      </c>
      <c r="B57" s="2" t="s">
        <v>82</v>
      </c>
      <c r="C57" s="7"/>
      <c r="D57" s="28" t="n">
        <v>3975</v>
      </c>
      <c r="E57" s="29" t="n">
        <f aca="false">D57-SUM(G57:Y57)</f>
        <v>0</v>
      </c>
      <c r="F57" s="7"/>
      <c r="G57" s="93" t="n">
        <v>0</v>
      </c>
      <c r="H57" s="28" t="n">
        <v>0</v>
      </c>
      <c r="I57" s="28" t="n">
        <v>0</v>
      </c>
      <c r="J57" s="94" t="n">
        <v>0</v>
      </c>
      <c r="K57" s="28" t="n">
        <v>3975</v>
      </c>
      <c r="L57" s="28" t="n">
        <v>0</v>
      </c>
      <c r="M57" s="28" t="n">
        <v>0</v>
      </c>
      <c r="N57" s="28" t="n">
        <v>0</v>
      </c>
      <c r="O57" s="28" t="n">
        <v>0</v>
      </c>
      <c r="P57" s="28" t="n">
        <v>0</v>
      </c>
      <c r="Q57" s="28" t="n">
        <v>0</v>
      </c>
      <c r="R57" s="28" t="n">
        <v>0</v>
      </c>
      <c r="S57" s="28" t="n">
        <v>0</v>
      </c>
      <c r="T57" s="28" t="n">
        <v>0</v>
      </c>
      <c r="U57" s="94" t="n">
        <v>0</v>
      </c>
      <c r="V57" s="28" t="n">
        <v>0</v>
      </c>
      <c r="W57" s="28" t="n">
        <v>0</v>
      </c>
      <c r="X57" s="28" t="n">
        <v>0</v>
      </c>
      <c r="Y57" s="95" t="n">
        <v>0</v>
      </c>
      <c r="Z57" s="7"/>
      <c r="AA57" s="95" t="n">
        <v>3975</v>
      </c>
      <c r="AB57" s="7"/>
      <c r="AC57" s="29" t="n">
        <v>0</v>
      </c>
      <c r="AD57" s="29" t="n">
        <v>0</v>
      </c>
      <c r="AE57" s="96" t="n">
        <v>0</v>
      </c>
      <c r="AF57" s="29" t="n">
        <v>3975</v>
      </c>
      <c r="AG57" s="97" t="n">
        <v>0</v>
      </c>
      <c r="AH57" s="96" t="n">
        <v>0</v>
      </c>
      <c r="AI57" s="97" t="n">
        <v>0</v>
      </c>
      <c r="AJ57" s="7"/>
      <c r="AK57" s="28" t="n">
        <v>0</v>
      </c>
      <c r="AL57" s="28" t="n">
        <v>3975</v>
      </c>
      <c r="AM57" s="28" t="n">
        <v>0</v>
      </c>
      <c r="AN57" s="94" t="n">
        <v>0</v>
      </c>
      <c r="AO57" s="28"/>
      <c r="AP57" s="69" t="n">
        <v>0</v>
      </c>
      <c r="AQ57" s="40" t="n">
        <v>1</v>
      </c>
      <c r="AR57" s="40" t="n">
        <v>0</v>
      </c>
      <c r="AS57" s="70" t="n">
        <v>0</v>
      </c>
      <c r="AT57" s="7"/>
    </row>
    <row r="58" customFormat="false" ht="12.75" hidden="false" customHeight="false" outlineLevel="0" collapsed="false">
      <c r="A58" s="31" t="s">
        <v>84</v>
      </c>
      <c r="B58" s="2" t="s">
        <v>82</v>
      </c>
      <c r="C58" s="7"/>
      <c r="D58" s="28" t="n">
        <v>11418</v>
      </c>
      <c r="E58" s="29" t="n">
        <f aca="false">D58-SUM(G58:Y58)</f>
        <v>0</v>
      </c>
      <c r="F58" s="7"/>
      <c r="G58" s="93" t="n">
        <v>0</v>
      </c>
      <c r="H58" s="28" t="n">
        <v>0</v>
      </c>
      <c r="I58" s="28" t="n">
        <v>0</v>
      </c>
      <c r="J58" s="94" t="n">
        <v>0</v>
      </c>
      <c r="K58" s="28" t="n">
        <v>11418</v>
      </c>
      <c r="L58" s="28" t="n">
        <v>0</v>
      </c>
      <c r="M58" s="28" t="n">
        <v>0</v>
      </c>
      <c r="N58" s="28" t="n">
        <v>0</v>
      </c>
      <c r="O58" s="28" t="n">
        <v>0</v>
      </c>
      <c r="P58" s="28" t="n">
        <v>0</v>
      </c>
      <c r="Q58" s="28" t="n">
        <v>0</v>
      </c>
      <c r="R58" s="28" t="n">
        <v>0</v>
      </c>
      <c r="S58" s="28" t="n">
        <v>0</v>
      </c>
      <c r="T58" s="28" t="n">
        <v>0</v>
      </c>
      <c r="U58" s="94" t="n">
        <v>0</v>
      </c>
      <c r="V58" s="28" t="n">
        <v>0</v>
      </c>
      <c r="W58" s="28" t="n">
        <v>0</v>
      </c>
      <c r="X58" s="28" t="n">
        <v>0</v>
      </c>
      <c r="Y58" s="95" t="n">
        <v>0</v>
      </c>
      <c r="Z58" s="7"/>
      <c r="AA58" s="95" t="n">
        <v>11418</v>
      </c>
      <c r="AB58" s="7"/>
      <c r="AC58" s="29" t="n">
        <v>0</v>
      </c>
      <c r="AD58" s="29" t="n">
        <v>0</v>
      </c>
      <c r="AE58" s="96" t="n">
        <v>0</v>
      </c>
      <c r="AF58" s="29" t="n">
        <v>11418</v>
      </c>
      <c r="AG58" s="97" t="n">
        <v>0</v>
      </c>
      <c r="AH58" s="96" t="n">
        <v>0</v>
      </c>
      <c r="AI58" s="97" t="n">
        <v>0</v>
      </c>
      <c r="AJ58" s="7"/>
      <c r="AK58" s="28" t="n">
        <v>0</v>
      </c>
      <c r="AL58" s="28" t="n">
        <v>11418</v>
      </c>
      <c r="AM58" s="28" t="n">
        <v>0</v>
      </c>
      <c r="AN58" s="94" t="n">
        <v>0</v>
      </c>
      <c r="AO58" s="28"/>
      <c r="AP58" s="69" t="n">
        <v>0</v>
      </c>
      <c r="AQ58" s="40" t="n">
        <v>1</v>
      </c>
      <c r="AR58" s="40" t="n">
        <v>0</v>
      </c>
      <c r="AS58" s="70" t="n">
        <v>0</v>
      </c>
      <c r="AT58" s="7"/>
    </row>
    <row r="59" customFormat="false" ht="12.75" hidden="false" customHeight="false" outlineLevel="0" collapsed="false">
      <c r="A59" s="31" t="s">
        <v>85</v>
      </c>
      <c r="B59" s="2" t="s">
        <v>82</v>
      </c>
      <c r="C59" s="7"/>
      <c r="D59" s="28" t="n">
        <v>239106</v>
      </c>
      <c r="E59" s="29" t="n">
        <f aca="false">D59-SUM(G59:Y59)</f>
        <v>109786</v>
      </c>
      <c r="F59" s="7"/>
      <c r="G59" s="93" t="n">
        <v>94817</v>
      </c>
      <c r="H59" s="28" t="n">
        <v>4026</v>
      </c>
      <c r="I59" s="28" t="n">
        <v>6759</v>
      </c>
      <c r="J59" s="94" t="n">
        <v>737</v>
      </c>
      <c r="K59" s="28" t="n">
        <v>6162</v>
      </c>
      <c r="L59" s="28" t="n">
        <v>0</v>
      </c>
      <c r="M59" s="28" t="n">
        <v>0</v>
      </c>
      <c r="N59" s="28" t="n">
        <v>0</v>
      </c>
      <c r="O59" s="28" t="n">
        <v>0</v>
      </c>
      <c r="P59" s="28" t="n">
        <v>0</v>
      </c>
      <c r="Q59" s="28" t="n">
        <v>0</v>
      </c>
      <c r="R59" s="28" t="n">
        <v>0</v>
      </c>
      <c r="S59" s="28" t="n">
        <v>0</v>
      </c>
      <c r="T59" s="28" t="n">
        <v>0</v>
      </c>
      <c r="U59" s="94" t="n">
        <v>16819</v>
      </c>
      <c r="V59" s="28" t="n">
        <v>0</v>
      </c>
      <c r="W59" s="28" t="n">
        <v>0</v>
      </c>
      <c r="X59" s="28" t="n">
        <v>0</v>
      </c>
      <c r="Y59" s="95" t="n">
        <v>0</v>
      </c>
      <c r="Z59" s="7"/>
      <c r="AA59" s="95" t="n">
        <v>129320</v>
      </c>
      <c r="AB59" s="7"/>
      <c r="AC59" s="29" t="n">
        <v>10785</v>
      </c>
      <c r="AD59" s="29" t="n">
        <v>95554</v>
      </c>
      <c r="AE59" s="96" t="n">
        <v>0</v>
      </c>
      <c r="AF59" s="29" t="n">
        <v>6162</v>
      </c>
      <c r="AG59" s="97" t="n">
        <v>16819</v>
      </c>
      <c r="AH59" s="96" t="n">
        <v>0</v>
      </c>
      <c r="AI59" s="97" t="n">
        <v>0</v>
      </c>
      <c r="AJ59" s="7"/>
      <c r="AK59" s="28" t="n">
        <v>106339</v>
      </c>
      <c r="AL59" s="28" t="n">
        <v>22981</v>
      </c>
      <c r="AM59" s="28" t="n">
        <v>0</v>
      </c>
      <c r="AN59" s="94" t="n">
        <v>0</v>
      </c>
      <c r="AO59" s="28"/>
      <c r="AP59" s="69" t="n">
        <v>0.44473580754979</v>
      </c>
      <c r="AQ59" s="40" t="n">
        <v>0.0961121845541308</v>
      </c>
      <c r="AR59" s="40" t="n">
        <v>0</v>
      </c>
      <c r="AS59" s="70" t="n">
        <v>0</v>
      </c>
      <c r="AT59" s="7"/>
    </row>
    <row r="60" customFormat="false" ht="12.75" hidden="false" customHeight="false" outlineLevel="0" collapsed="false">
      <c r="A60" s="31" t="s">
        <v>86</v>
      </c>
      <c r="B60" s="2" t="s">
        <v>82</v>
      </c>
      <c r="C60" s="7"/>
      <c r="D60" s="28" t="n">
        <v>1225</v>
      </c>
      <c r="E60" s="29" t="n">
        <f aca="false">D60-SUM(G60:Y60)</f>
        <v>567</v>
      </c>
      <c r="F60" s="7"/>
      <c r="G60" s="93" t="n">
        <v>486</v>
      </c>
      <c r="H60" s="28" t="n">
        <v>19</v>
      </c>
      <c r="I60" s="28" t="n">
        <v>34</v>
      </c>
      <c r="J60" s="94" t="n">
        <v>3</v>
      </c>
      <c r="K60" s="28" t="n">
        <v>31</v>
      </c>
      <c r="L60" s="28" t="n">
        <v>0</v>
      </c>
      <c r="M60" s="28" t="n">
        <v>0</v>
      </c>
      <c r="N60" s="28" t="n">
        <v>0</v>
      </c>
      <c r="O60" s="28" t="n">
        <v>0</v>
      </c>
      <c r="P60" s="28" t="n">
        <v>0</v>
      </c>
      <c r="Q60" s="28" t="n">
        <v>0</v>
      </c>
      <c r="R60" s="28" t="n">
        <v>0</v>
      </c>
      <c r="S60" s="28" t="n">
        <v>0</v>
      </c>
      <c r="T60" s="28" t="n">
        <v>0</v>
      </c>
      <c r="U60" s="94" t="n">
        <v>85</v>
      </c>
      <c r="V60" s="28" t="n">
        <v>0</v>
      </c>
      <c r="W60" s="28" t="n">
        <v>0</v>
      </c>
      <c r="X60" s="28" t="n">
        <v>0</v>
      </c>
      <c r="Y60" s="95" t="n">
        <v>0</v>
      </c>
      <c r="Z60" s="7"/>
      <c r="AA60" s="95" t="n">
        <v>658</v>
      </c>
      <c r="AB60" s="7"/>
      <c r="AC60" s="29" t="n">
        <v>53</v>
      </c>
      <c r="AD60" s="29" t="n">
        <v>489</v>
      </c>
      <c r="AE60" s="96" t="n">
        <v>0</v>
      </c>
      <c r="AF60" s="29" t="n">
        <v>31</v>
      </c>
      <c r="AG60" s="97" t="n">
        <v>85</v>
      </c>
      <c r="AH60" s="96" t="n">
        <v>0</v>
      </c>
      <c r="AI60" s="97" t="n">
        <v>0</v>
      </c>
      <c r="AJ60" s="7"/>
      <c r="AK60" s="28" t="n">
        <v>542</v>
      </c>
      <c r="AL60" s="28" t="n">
        <v>116</v>
      </c>
      <c r="AM60" s="28" t="n">
        <v>0</v>
      </c>
      <c r="AN60" s="94" t="n">
        <v>0</v>
      </c>
      <c r="AO60" s="28"/>
      <c r="AP60" s="69" t="n">
        <v>0.442448979591837</v>
      </c>
      <c r="AQ60" s="40" t="n">
        <v>0.0946938775510204</v>
      </c>
      <c r="AR60" s="40" t="n">
        <v>0</v>
      </c>
      <c r="AS60" s="70" t="n">
        <v>0</v>
      </c>
      <c r="AT60" s="7"/>
    </row>
    <row r="61" customFormat="false" ht="12.75" hidden="false" customHeight="false" outlineLevel="0" collapsed="false">
      <c r="A61" s="31" t="s">
        <v>87</v>
      </c>
      <c r="B61" s="2" t="s">
        <v>82</v>
      </c>
      <c r="C61" s="7"/>
      <c r="D61" s="28" t="n">
        <v>3413</v>
      </c>
      <c r="E61" s="29" t="n">
        <f aca="false">D61-SUM(G61:Y61)</f>
        <v>1572</v>
      </c>
      <c r="F61" s="7"/>
      <c r="G61" s="93" t="n">
        <v>1353</v>
      </c>
      <c r="H61" s="28" t="n">
        <v>56</v>
      </c>
      <c r="I61" s="28" t="n">
        <v>96</v>
      </c>
      <c r="J61" s="94" t="n">
        <v>10</v>
      </c>
      <c r="K61" s="28" t="n">
        <v>87</v>
      </c>
      <c r="L61" s="28" t="n">
        <v>0</v>
      </c>
      <c r="M61" s="28" t="n">
        <v>0</v>
      </c>
      <c r="N61" s="28" t="n">
        <v>0</v>
      </c>
      <c r="O61" s="28" t="n">
        <v>0</v>
      </c>
      <c r="P61" s="28" t="n">
        <v>0</v>
      </c>
      <c r="Q61" s="28" t="n">
        <v>0</v>
      </c>
      <c r="R61" s="28" t="n">
        <v>0</v>
      </c>
      <c r="S61" s="28" t="n">
        <v>0</v>
      </c>
      <c r="T61" s="28" t="n">
        <v>0</v>
      </c>
      <c r="U61" s="94" t="n">
        <v>239</v>
      </c>
      <c r="V61" s="28" t="n">
        <v>0</v>
      </c>
      <c r="W61" s="28" t="n">
        <v>0</v>
      </c>
      <c r="X61" s="28" t="n">
        <v>0</v>
      </c>
      <c r="Y61" s="95" t="n">
        <v>0</v>
      </c>
      <c r="Z61" s="7"/>
      <c r="AA61" s="95" t="n">
        <v>1841</v>
      </c>
      <c r="AB61" s="7"/>
      <c r="AC61" s="29" t="n">
        <v>152</v>
      </c>
      <c r="AD61" s="29" t="n">
        <v>1363</v>
      </c>
      <c r="AE61" s="96" t="n">
        <v>0</v>
      </c>
      <c r="AF61" s="29" t="n">
        <v>87</v>
      </c>
      <c r="AG61" s="97" t="n">
        <v>239</v>
      </c>
      <c r="AH61" s="96" t="n">
        <v>0</v>
      </c>
      <c r="AI61" s="97" t="n">
        <v>0</v>
      </c>
      <c r="AJ61" s="7"/>
      <c r="AK61" s="28" t="n">
        <v>1515</v>
      </c>
      <c r="AL61" s="28" t="n">
        <v>326</v>
      </c>
      <c r="AM61" s="28" t="n">
        <v>0</v>
      </c>
      <c r="AN61" s="94" t="n">
        <v>0</v>
      </c>
      <c r="AO61" s="28"/>
      <c r="AP61" s="69" t="n">
        <v>0.443891004980955</v>
      </c>
      <c r="AQ61" s="40" t="n">
        <v>0.0955171403457369</v>
      </c>
      <c r="AR61" s="40" t="n">
        <v>0</v>
      </c>
      <c r="AS61" s="70" t="n">
        <v>0</v>
      </c>
      <c r="AT61" s="7"/>
    </row>
    <row r="62" customFormat="false" ht="12.75" hidden="false" customHeight="false" outlineLevel="0" collapsed="false">
      <c r="A62" s="31" t="s">
        <v>88</v>
      </c>
      <c r="B62" s="2" t="s">
        <v>89</v>
      </c>
      <c r="C62" s="7"/>
      <c r="D62" s="28" t="n">
        <v>10795</v>
      </c>
      <c r="E62" s="29" t="n">
        <f aca="false">D62-SUM(G62:Y62)</f>
        <v>0</v>
      </c>
      <c r="F62" s="7"/>
      <c r="G62" s="93" t="n">
        <v>0</v>
      </c>
      <c r="H62" s="28" t="n">
        <v>0</v>
      </c>
      <c r="I62" s="28" t="n">
        <v>0</v>
      </c>
      <c r="J62" s="94" t="n">
        <v>0</v>
      </c>
      <c r="K62" s="28" t="n">
        <v>0</v>
      </c>
      <c r="L62" s="28" t="n">
        <v>10795</v>
      </c>
      <c r="M62" s="28" t="n">
        <v>0</v>
      </c>
      <c r="N62" s="28" t="n">
        <v>0</v>
      </c>
      <c r="O62" s="28" t="n">
        <v>0</v>
      </c>
      <c r="P62" s="28" t="n">
        <v>0</v>
      </c>
      <c r="Q62" s="28" t="n">
        <v>0</v>
      </c>
      <c r="R62" s="28" t="n">
        <v>0</v>
      </c>
      <c r="S62" s="28" t="n">
        <v>0</v>
      </c>
      <c r="T62" s="28" t="n">
        <v>0</v>
      </c>
      <c r="U62" s="94" t="n">
        <v>0</v>
      </c>
      <c r="V62" s="28" t="n">
        <v>0</v>
      </c>
      <c r="W62" s="28" t="n">
        <v>0</v>
      </c>
      <c r="X62" s="28" t="n">
        <v>0</v>
      </c>
      <c r="Y62" s="95" t="n">
        <v>0</v>
      </c>
      <c r="Z62" s="7"/>
      <c r="AA62" s="95" t="n">
        <v>10795</v>
      </c>
      <c r="AB62" s="7"/>
      <c r="AC62" s="29" t="n">
        <v>0</v>
      </c>
      <c r="AD62" s="29" t="n">
        <v>0</v>
      </c>
      <c r="AE62" s="96" t="n">
        <v>0</v>
      </c>
      <c r="AF62" s="29" t="n">
        <v>10795</v>
      </c>
      <c r="AG62" s="97" t="n">
        <v>0</v>
      </c>
      <c r="AH62" s="96" t="n">
        <v>0</v>
      </c>
      <c r="AI62" s="97" t="n">
        <v>0</v>
      </c>
      <c r="AJ62" s="7"/>
      <c r="AK62" s="28" t="n">
        <v>0</v>
      </c>
      <c r="AL62" s="28" t="n">
        <v>10795</v>
      </c>
      <c r="AM62" s="28" t="n">
        <v>0</v>
      </c>
      <c r="AN62" s="94" t="n">
        <v>0</v>
      </c>
      <c r="AO62" s="28"/>
      <c r="AP62" s="69" t="n">
        <v>0</v>
      </c>
      <c r="AQ62" s="40" t="n">
        <v>1</v>
      </c>
      <c r="AR62" s="40" t="n">
        <v>0</v>
      </c>
      <c r="AS62" s="70" t="n">
        <v>0</v>
      </c>
      <c r="AT62" s="7"/>
    </row>
    <row r="63" customFormat="false" ht="12.75" hidden="false" customHeight="false" outlineLevel="0" collapsed="false">
      <c r="A63" s="31" t="s">
        <v>90</v>
      </c>
      <c r="B63" s="2" t="s">
        <v>89</v>
      </c>
      <c r="C63" s="7"/>
      <c r="D63" s="28" t="n">
        <v>22836</v>
      </c>
      <c r="E63" s="29" t="n">
        <f aca="false">D63-SUM(G63:Y63)</f>
        <v>0</v>
      </c>
      <c r="F63" s="7"/>
      <c r="G63" s="93" t="n">
        <v>0</v>
      </c>
      <c r="H63" s="28" t="n">
        <v>0</v>
      </c>
      <c r="I63" s="28" t="n">
        <v>0</v>
      </c>
      <c r="J63" s="94" t="n">
        <v>0</v>
      </c>
      <c r="K63" s="28" t="n">
        <v>0</v>
      </c>
      <c r="L63" s="28" t="n">
        <v>22836</v>
      </c>
      <c r="M63" s="28" t="n">
        <v>0</v>
      </c>
      <c r="N63" s="28" t="n">
        <v>0</v>
      </c>
      <c r="O63" s="28" t="n">
        <v>0</v>
      </c>
      <c r="P63" s="28" t="n">
        <v>0</v>
      </c>
      <c r="Q63" s="28" t="n">
        <v>0</v>
      </c>
      <c r="R63" s="28" t="n">
        <v>0</v>
      </c>
      <c r="S63" s="28" t="n">
        <v>0</v>
      </c>
      <c r="T63" s="28" t="n">
        <v>0</v>
      </c>
      <c r="U63" s="94" t="n">
        <v>0</v>
      </c>
      <c r="V63" s="28" t="n">
        <v>0</v>
      </c>
      <c r="W63" s="28" t="n">
        <v>0</v>
      </c>
      <c r="X63" s="28" t="n">
        <v>0</v>
      </c>
      <c r="Y63" s="95" t="n">
        <v>0</v>
      </c>
      <c r="Z63" s="7"/>
      <c r="AA63" s="95" t="n">
        <v>22836</v>
      </c>
      <c r="AB63" s="7"/>
      <c r="AC63" s="29" t="n">
        <v>0</v>
      </c>
      <c r="AD63" s="29" t="n">
        <v>0</v>
      </c>
      <c r="AE63" s="96" t="n">
        <v>0</v>
      </c>
      <c r="AF63" s="29" t="n">
        <v>22836</v>
      </c>
      <c r="AG63" s="97" t="n">
        <v>0</v>
      </c>
      <c r="AH63" s="96" t="n">
        <v>0</v>
      </c>
      <c r="AI63" s="97" t="n">
        <v>0</v>
      </c>
      <c r="AJ63" s="7"/>
      <c r="AK63" s="28" t="n">
        <v>0</v>
      </c>
      <c r="AL63" s="28" t="n">
        <v>22836</v>
      </c>
      <c r="AM63" s="28" t="n">
        <v>0</v>
      </c>
      <c r="AN63" s="94" t="n">
        <v>0</v>
      </c>
      <c r="AO63" s="28"/>
      <c r="AP63" s="69" t="n">
        <v>0</v>
      </c>
      <c r="AQ63" s="40" t="n">
        <v>1</v>
      </c>
      <c r="AR63" s="40" t="n">
        <v>0</v>
      </c>
      <c r="AS63" s="70" t="n">
        <v>0</v>
      </c>
      <c r="AT63" s="7"/>
    </row>
    <row r="64" customFormat="false" ht="12.75" hidden="false" customHeight="false" outlineLevel="0" collapsed="false">
      <c r="A64" s="31" t="s">
        <v>91</v>
      </c>
      <c r="B64" s="2" t="s">
        <v>89</v>
      </c>
      <c r="C64" s="7"/>
      <c r="D64" s="28" t="n">
        <v>200000</v>
      </c>
      <c r="E64" s="29" t="n">
        <f aca="false">D64-SUM(G64:Y64)</f>
        <v>91831</v>
      </c>
      <c r="F64" s="7"/>
      <c r="G64" s="93" t="n">
        <v>79309</v>
      </c>
      <c r="H64" s="28" t="n">
        <v>3368</v>
      </c>
      <c r="I64" s="28" t="n">
        <v>5654</v>
      </c>
      <c r="J64" s="94" t="n">
        <v>617</v>
      </c>
      <c r="K64" s="28" t="n">
        <v>0</v>
      </c>
      <c r="L64" s="28" t="n">
        <v>5154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94" t="n">
        <v>14067</v>
      </c>
      <c r="V64" s="28" t="n">
        <v>0</v>
      </c>
      <c r="W64" s="28" t="n">
        <v>0</v>
      </c>
      <c r="X64" s="28" t="n">
        <v>0</v>
      </c>
      <c r="Y64" s="95" t="n">
        <v>0</v>
      </c>
      <c r="Z64" s="7"/>
      <c r="AA64" s="95" t="n">
        <v>108169</v>
      </c>
      <c r="AB64" s="7"/>
      <c r="AC64" s="29" t="n">
        <v>9022</v>
      </c>
      <c r="AD64" s="29" t="n">
        <v>79926</v>
      </c>
      <c r="AE64" s="96" t="n">
        <v>0</v>
      </c>
      <c r="AF64" s="29" t="n">
        <v>5154</v>
      </c>
      <c r="AG64" s="97" t="n">
        <v>14067</v>
      </c>
      <c r="AH64" s="96" t="n">
        <v>0</v>
      </c>
      <c r="AI64" s="97" t="n">
        <v>0</v>
      </c>
      <c r="AJ64" s="7"/>
      <c r="AK64" s="28" t="n">
        <v>88948</v>
      </c>
      <c r="AL64" s="28" t="n">
        <v>19221</v>
      </c>
      <c r="AM64" s="28" t="n">
        <v>0</v>
      </c>
      <c r="AN64" s="94" t="n">
        <v>0</v>
      </c>
      <c r="AO64" s="28"/>
      <c r="AP64" s="69" t="n">
        <v>0.44474</v>
      </c>
      <c r="AQ64" s="40" t="n">
        <v>0.096105</v>
      </c>
      <c r="AR64" s="40" t="n">
        <v>0</v>
      </c>
      <c r="AS64" s="70" t="n">
        <v>0</v>
      </c>
      <c r="AT64" s="7"/>
    </row>
    <row r="65" customFormat="false" ht="12.75" hidden="false" customHeight="false" outlineLevel="0" collapsed="false">
      <c r="A65" s="31" t="s">
        <v>92</v>
      </c>
      <c r="B65" s="2" t="s">
        <v>89</v>
      </c>
      <c r="C65" s="7"/>
      <c r="D65" s="28" t="n">
        <v>16450</v>
      </c>
      <c r="E65" s="29" t="n">
        <f aca="false">D65-SUM(G65:Y65)</f>
        <v>7557</v>
      </c>
      <c r="F65" s="7"/>
      <c r="G65" s="93" t="n">
        <v>6523</v>
      </c>
      <c r="H65" s="28" t="n">
        <v>276</v>
      </c>
      <c r="I65" s="28" t="n">
        <v>464</v>
      </c>
      <c r="J65" s="94" t="n">
        <v>50</v>
      </c>
      <c r="K65" s="28" t="n">
        <v>0</v>
      </c>
      <c r="L65" s="28" t="n">
        <v>424</v>
      </c>
      <c r="M65" s="28" t="n">
        <v>0</v>
      </c>
      <c r="N65" s="28" t="n">
        <v>0</v>
      </c>
      <c r="O65" s="28" t="n">
        <v>0</v>
      </c>
      <c r="P65" s="28" t="n">
        <v>0</v>
      </c>
      <c r="Q65" s="28" t="n">
        <v>0</v>
      </c>
      <c r="R65" s="28" t="n">
        <v>0</v>
      </c>
      <c r="S65" s="28" t="n">
        <v>0</v>
      </c>
      <c r="T65" s="28" t="n">
        <v>0</v>
      </c>
      <c r="U65" s="94" t="n">
        <v>1156</v>
      </c>
      <c r="V65" s="28" t="n">
        <v>0</v>
      </c>
      <c r="W65" s="28" t="n">
        <v>0</v>
      </c>
      <c r="X65" s="28" t="n">
        <v>0</v>
      </c>
      <c r="Y65" s="95" t="n">
        <v>0</v>
      </c>
      <c r="Z65" s="7"/>
      <c r="AA65" s="95" t="n">
        <v>8893</v>
      </c>
      <c r="AB65" s="7"/>
      <c r="AC65" s="29" t="n">
        <v>740</v>
      </c>
      <c r="AD65" s="29" t="n">
        <v>6573</v>
      </c>
      <c r="AE65" s="96" t="n">
        <v>0</v>
      </c>
      <c r="AF65" s="29" t="n">
        <v>424</v>
      </c>
      <c r="AG65" s="97" t="n">
        <v>1156</v>
      </c>
      <c r="AH65" s="96" t="n">
        <v>0</v>
      </c>
      <c r="AI65" s="97" t="n">
        <v>0</v>
      </c>
      <c r="AJ65" s="7"/>
      <c r="AK65" s="28" t="n">
        <v>7313</v>
      </c>
      <c r="AL65" s="28" t="n">
        <v>1580</v>
      </c>
      <c r="AM65" s="28" t="n">
        <v>0</v>
      </c>
      <c r="AN65" s="94" t="n">
        <v>0</v>
      </c>
      <c r="AO65" s="28"/>
      <c r="AP65" s="69" t="n">
        <v>0.444559270516717</v>
      </c>
      <c r="AQ65" s="40" t="n">
        <v>0.096048632218845</v>
      </c>
      <c r="AR65" s="40" t="n">
        <v>0</v>
      </c>
      <c r="AS65" s="70" t="n">
        <v>0</v>
      </c>
      <c r="AT65" s="7"/>
    </row>
    <row r="66" customFormat="false" ht="12.75" hidden="false" customHeight="false" outlineLevel="0" collapsed="false">
      <c r="A66" s="31" t="s">
        <v>93</v>
      </c>
      <c r="B66" s="2" t="s">
        <v>94</v>
      </c>
      <c r="C66" s="7"/>
      <c r="D66" s="28" t="n">
        <v>3975</v>
      </c>
      <c r="E66" s="29" t="n">
        <f aca="false">D66-SUM(G66:Y66)</f>
        <v>0</v>
      </c>
      <c r="F66" s="7"/>
      <c r="G66" s="93" t="n">
        <v>0</v>
      </c>
      <c r="H66" s="28" t="n">
        <v>0</v>
      </c>
      <c r="I66" s="28" t="n">
        <v>0</v>
      </c>
      <c r="J66" s="94" t="n">
        <v>0</v>
      </c>
      <c r="K66" s="28" t="n">
        <v>0</v>
      </c>
      <c r="L66" s="28" t="n">
        <v>3975</v>
      </c>
      <c r="M66" s="28" t="n">
        <v>0</v>
      </c>
      <c r="N66" s="28" t="n">
        <v>0</v>
      </c>
      <c r="O66" s="28" t="n">
        <v>0</v>
      </c>
      <c r="P66" s="28" t="n">
        <v>0</v>
      </c>
      <c r="Q66" s="28" t="n">
        <v>0</v>
      </c>
      <c r="R66" s="28" t="n">
        <v>0</v>
      </c>
      <c r="S66" s="28" t="n">
        <v>0</v>
      </c>
      <c r="T66" s="28" t="n">
        <v>0</v>
      </c>
      <c r="U66" s="94" t="n">
        <v>0</v>
      </c>
      <c r="V66" s="28" t="n">
        <v>0</v>
      </c>
      <c r="W66" s="28" t="n">
        <v>0</v>
      </c>
      <c r="X66" s="28" t="n">
        <v>0</v>
      </c>
      <c r="Y66" s="95" t="n">
        <v>0</v>
      </c>
      <c r="Z66" s="7"/>
      <c r="AA66" s="95" t="n">
        <v>3975</v>
      </c>
      <c r="AB66" s="7"/>
      <c r="AC66" s="29" t="n">
        <v>0</v>
      </c>
      <c r="AD66" s="29" t="n">
        <v>0</v>
      </c>
      <c r="AE66" s="96" t="n">
        <v>0</v>
      </c>
      <c r="AF66" s="29" t="n">
        <v>3975</v>
      </c>
      <c r="AG66" s="97" t="n">
        <v>0</v>
      </c>
      <c r="AH66" s="96" t="n">
        <v>0</v>
      </c>
      <c r="AI66" s="97" t="n">
        <v>0</v>
      </c>
      <c r="AJ66" s="7"/>
      <c r="AK66" s="28" t="n">
        <v>0</v>
      </c>
      <c r="AL66" s="28" t="n">
        <v>3975</v>
      </c>
      <c r="AM66" s="28" t="n">
        <v>0</v>
      </c>
      <c r="AN66" s="94" t="n">
        <v>0</v>
      </c>
      <c r="AO66" s="28"/>
      <c r="AP66" s="69" t="n">
        <v>0</v>
      </c>
      <c r="AQ66" s="40" t="n">
        <v>1</v>
      </c>
      <c r="AR66" s="40" t="n">
        <v>0</v>
      </c>
      <c r="AS66" s="70" t="n">
        <v>0</v>
      </c>
      <c r="AT66" s="7"/>
    </row>
    <row r="67" customFormat="false" ht="12.75" hidden="false" customHeight="false" outlineLevel="0" collapsed="false">
      <c r="A67" s="31" t="s">
        <v>95</v>
      </c>
      <c r="B67" s="2" t="s">
        <v>96</v>
      </c>
      <c r="C67" s="7"/>
      <c r="D67" s="28" t="n">
        <v>471</v>
      </c>
      <c r="E67" s="29" t="n">
        <f aca="false">D67-SUM(G67:Y67)</f>
        <v>203</v>
      </c>
      <c r="F67" s="7"/>
      <c r="G67" s="93" t="n">
        <v>186</v>
      </c>
      <c r="H67" s="28" t="n">
        <v>7</v>
      </c>
      <c r="I67" s="28" t="n">
        <v>13</v>
      </c>
      <c r="J67" s="94" t="n">
        <v>1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94" t="n">
        <v>61</v>
      </c>
      <c r="V67" s="28" t="n">
        <v>0</v>
      </c>
      <c r="W67" s="28" t="n">
        <v>0</v>
      </c>
      <c r="X67" s="28" t="n">
        <v>0</v>
      </c>
      <c r="Y67" s="95" t="n">
        <v>0</v>
      </c>
      <c r="Z67" s="7"/>
      <c r="AA67" s="95" t="n">
        <v>268</v>
      </c>
      <c r="AB67" s="7"/>
      <c r="AC67" s="29" t="n">
        <v>20</v>
      </c>
      <c r="AD67" s="29" t="n">
        <v>187</v>
      </c>
      <c r="AE67" s="96" t="n">
        <v>0</v>
      </c>
      <c r="AF67" s="29" t="n">
        <v>0</v>
      </c>
      <c r="AG67" s="97" t="n">
        <v>61</v>
      </c>
      <c r="AH67" s="96" t="n">
        <v>0</v>
      </c>
      <c r="AI67" s="97" t="n">
        <v>0</v>
      </c>
      <c r="AJ67" s="7"/>
      <c r="AK67" s="28" t="n">
        <v>207</v>
      </c>
      <c r="AL67" s="28" t="n">
        <v>61</v>
      </c>
      <c r="AM67" s="28" t="n">
        <v>0</v>
      </c>
      <c r="AN67" s="94" t="n">
        <v>0</v>
      </c>
      <c r="AO67" s="28"/>
      <c r="AP67" s="69" t="n">
        <v>0.439490445859873</v>
      </c>
      <c r="AQ67" s="40" t="n">
        <v>0.129511677282378</v>
      </c>
      <c r="AR67" s="40" t="n">
        <v>0</v>
      </c>
      <c r="AS67" s="70" t="n">
        <v>0</v>
      </c>
      <c r="AT67" s="7"/>
    </row>
    <row r="68" customFormat="false" ht="12.75" hidden="false" customHeight="false" outlineLevel="0" collapsed="false">
      <c r="A68" s="31" t="s">
        <v>97</v>
      </c>
      <c r="B68" s="2" t="s">
        <v>98</v>
      </c>
      <c r="C68" s="7"/>
      <c r="D68" s="28" t="n">
        <v>11418</v>
      </c>
      <c r="E68" s="29" t="n">
        <f aca="false">D68-SUM(G68:Y68)</f>
        <v>0</v>
      </c>
      <c r="F68" s="7"/>
      <c r="G68" s="93" t="n">
        <v>0</v>
      </c>
      <c r="H68" s="28" t="n">
        <v>0</v>
      </c>
      <c r="I68" s="28" t="n">
        <v>0</v>
      </c>
      <c r="J68" s="94" t="n">
        <v>0</v>
      </c>
      <c r="K68" s="28" t="n">
        <v>0</v>
      </c>
      <c r="L68" s="28" t="n">
        <v>0</v>
      </c>
      <c r="M68" s="28" t="n">
        <v>0</v>
      </c>
      <c r="N68" s="28" t="n">
        <v>0</v>
      </c>
      <c r="O68" s="28" t="n">
        <v>0</v>
      </c>
      <c r="P68" s="28" t="n">
        <v>0</v>
      </c>
      <c r="Q68" s="28" t="n">
        <v>0</v>
      </c>
      <c r="R68" s="28" t="n">
        <v>0</v>
      </c>
      <c r="S68" s="28" t="n">
        <v>0</v>
      </c>
      <c r="T68" s="28" t="n">
        <v>0</v>
      </c>
      <c r="U68" s="94" t="n">
        <v>11418</v>
      </c>
      <c r="V68" s="28" t="n">
        <v>0</v>
      </c>
      <c r="W68" s="28" t="n">
        <v>0</v>
      </c>
      <c r="X68" s="28" t="n">
        <v>0</v>
      </c>
      <c r="Y68" s="95" t="n">
        <v>0</v>
      </c>
      <c r="Z68" s="7"/>
      <c r="AA68" s="95" t="n">
        <v>11418</v>
      </c>
      <c r="AB68" s="7"/>
      <c r="AC68" s="29" t="n">
        <v>0</v>
      </c>
      <c r="AD68" s="29" t="n">
        <v>0</v>
      </c>
      <c r="AE68" s="96" t="n">
        <v>0</v>
      </c>
      <c r="AF68" s="29" t="n">
        <v>0</v>
      </c>
      <c r="AG68" s="97" t="n">
        <v>11418</v>
      </c>
      <c r="AH68" s="96" t="n">
        <v>0</v>
      </c>
      <c r="AI68" s="97" t="n">
        <v>0</v>
      </c>
      <c r="AJ68" s="7"/>
      <c r="AK68" s="28" t="n">
        <v>0</v>
      </c>
      <c r="AL68" s="28" t="n">
        <v>11418</v>
      </c>
      <c r="AM68" s="28" t="n">
        <v>0</v>
      </c>
      <c r="AN68" s="94" t="n">
        <v>0</v>
      </c>
      <c r="AO68" s="28"/>
      <c r="AP68" s="69" t="n">
        <v>0</v>
      </c>
      <c r="AQ68" s="40" t="n">
        <v>1</v>
      </c>
      <c r="AR68" s="40" t="n">
        <v>0</v>
      </c>
      <c r="AS68" s="70" t="n">
        <v>0</v>
      </c>
      <c r="AT68" s="7"/>
    </row>
    <row r="69" customFormat="false" ht="12.75" hidden="false" customHeight="false" outlineLevel="0" collapsed="false">
      <c r="A69" s="31" t="s">
        <v>99</v>
      </c>
      <c r="B69" s="2" t="s">
        <v>100</v>
      </c>
      <c r="C69" s="7"/>
      <c r="D69" s="28" t="n">
        <v>11418</v>
      </c>
      <c r="E69" s="29" t="n">
        <f aca="false">D69-SUM(G69:Y69)</f>
        <v>0</v>
      </c>
      <c r="F69" s="7"/>
      <c r="G69" s="93" t="n">
        <v>0</v>
      </c>
      <c r="H69" s="28" t="n">
        <v>0</v>
      </c>
      <c r="I69" s="28" t="n">
        <v>0</v>
      </c>
      <c r="J69" s="94" t="n">
        <v>0</v>
      </c>
      <c r="K69" s="28" t="n">
        <v>0</v>
      </c>
      <c r="L69" s="28" t="n">
        <v>0</v>
      </c>
      <c r="M69" s="28" t="n">
        <v>0</v>
      </c>
      <c r="N69" s="28" t="n">
        <v>0</v>
      </c>
      <c r="O69" s="28" t="n">
        <v>0</v>
      </c>
      <c r="P69" s="28" t="n">
        <v>0</v>
      </c>
      <c r="Q69" s="28" t="n">
        <v>11418</v>
      </c>
      <c r="R69" s="28" t="n">
        <v>0</v>
      </c>
      <c r="S69" s="28" t="n">
        <v>0</v>
      </c>
      <c r="T69" s="28" t="n">
        <v>0</v>
      </c>
      <c r="U69" s="94" t="n">
        <v>0</v>
      </c>
      <c r="V69" s="28" t="n">
        <v>0</v>
      </c>
      <c r="W69" s="28" t="n">
        <v>0</v>
      </c>
      <c r="X69" s="28" t="n">
        <v>0</v>
      </c>
      <c r="Y69" s="95" t="n">
        <v>0</v>
      </c>
      <c r="Z69" s="7"/>
      <c r="AA69" s="95" t="n">
        <v>11418</v>
      </c>
      <c r="AB69" s="7"/>
      <c r="AC69" s="29" t="n">
        <v>0</v>
      </c>
      <c r="AD69" s="29" t="n">
        <v>0</v>
      </c>
      <c r="AE69" s="96" t="n">
        <v>0</v>
      </c>
      <c r="AF69" s="29" t="n">
        <v>11418</v>
      </c>
      <c r="AG69" s="97" t="n">
        <v>0</v>
      </c>
      <c r="AH69" s="96" t="n">
        <v>0</v>
      </c>
      <c r="AI69" s="97" t="n">
        <v>0</v>
      </c>
      <c r="AJ69" s="7"/>
      <c r="AK69" s="28" t="n">
        <v>0</v>
      </c>
      <c r="AL69" s="28" t="n">
        <v>11418</v>
      </c>
      <c r="AM69" s="28" t="n">
        <v>0</v>
      </c>
      <c r="AN69" s="94" t="n">
        <v>0</v>
      </c>
      <c r="AO69" s="28"/>
      <c r="AP69" s="69" t="n">
        <v>0</v>
      </c>
      <c r="AQ69" s="40" t="n">
        <v>1</v>
      </c>
      <c r="AR69" s="40" t="n">
        <v>0</v>
      </c>
      <c r="AS69" s="70" t="n">
        <v>0</v>
      </c>
      <c r="AT69" s="7"/>
    </row>
    <row r="70" customFormat="false" ht="12.75" hidden="false" customHeight="false" outlineLevel="0" collapsed="false">
      <c r="A70" s="31" t="s">
        <v>101</v>
      </c>
      <c r="B70" s="2" t="s">
        <v>102</v>
      </c>
      <c r="C70" s="7"/>
      <c r="D70" s="28" t="n">
        <v>5909</v>
      </c>
      <c r="E70" s="29" t="n">
        <f aca="false">D70-SUM(G70:Y70)</f>
        <v>2497</v>
      </c>
      <c r="F70" s="7"/>
      <c r="G70" s="93" t="n">
        <v>2343</v>
      </c>
      <c r="H70" s="28" t="n">
        <v>97</v>
      </c>
      <c r="I70" s="28" t="n">
        <v>166</v>
      </c>
      <c r="J70" s="94" t="n">
        <v>17</v>
      </c>
      <c r="K70" s="28" t="n">
        <v>0</v>
      </c>
      <c r="L70" s="28" t="n">
        <v>0</v>
      </c>
      <c r="M70" s="28" t="n">
        <v>0</v>
      </c>
      <c r="N70" s="28" t="n">
        <v>0</v>
      </c>
      <c r="O70" s="28" t="n">
        <v>0</v>
      </c>
      <c r="P70" s="28" t="n">
        <v>0</v>
      </c>
      <c r="Q70" s="28" t="n">
        <v>0</v>
      </c>
      <c r="R70" s="28" t="n">
        <v>0</v>
      </c>
      <c r="S70" s="28" t="n">
        <v>0</v>
      </c>
      <c r="T70" s="28" t="n">
        <v>0</v>
      </c>
      <c r="U70" s="94" t="n">
        <v>789</v>
      </c>
      <c r="V70" s="28" t="n">
        <v>0</v>
      </c>
      <c r="W70" s="28" t="n">
        <v>0</v>
      </c>
      <c r="X70" s="28" t="n">
        <v>0</v>
      </c>
      <c r="Y70" s="95" t="n">
        <v>0</v>
      </c>
      <c r="Z70" s="7"/>
      <c r="AA70" s="95" t="n">
        <v>3412</v>
      </c>
      <c r="AB70" s="7"/>
      <c r="AC70" s="29" t="n">
        <v>263</v>
      </c>
      <c r="AD70" s="29" t="n">
        <v>2360</v>
      </c>
      <c r="AE70" s="96" t="n">
        <v>0</v>
      </c>
      <c r="AF70" s="29" t="n">
        <v>0</v>
      </c>
      <c r="AG70" s="97" t="n">
        <v>789</v>
      </c>
      <c r="AH70" s="96" t="n">
        <v>0</v>
      </c>
      <c r="AI70" s="97" t="n">
        <v>0</v>
      </c>
      <c r="AJ70" s="7"/>
      <c r="AK70" s="28" t="n">
        <v>2623</v>
      </c>
      <c r="AL70" s="28" t="n">
        <v>789</v>
      </c>
      <c r="AM70" s="28" t="n">
        <v>0</v>
      </c>
      <c r="AN70" s="94" t="n">
        <v>0</v>
      </c>
      <c r="AO70" s="28"/>
      <c r="AP70" s="69" t="n">
        <v>0.443899136909799</v>
      </c>
      <c r="AQ70" s="40" t="n">
        <v>0.133525131155864</v>
      </c>
      <c r="AR70" s="40" t="n">
        <v>0</v>
      </c>
      <c r="AS70" s="70" t="n">
        <v>0</v>
      </c>
      <c r="AT70" s="7"/>
    </row>
    <row r="71" customFormat="false" ht="12.75" hidden="false" customHeight="false" outlineLevel="0" collapsed="false">
      <c r="A71" s="31" t="s">
        <v>103</v>
      </c>
      <c r="B71" s="2" t="s">
        <v>104</v>
      </c>
      <c r="C71" s="7"/>
      <c r="D71" s="28" t="n">
        <v>7161</v>
      </c>
      <c r="E71" s="29" t="n">
        <f aca="false">D71-SUM(G71:Y71)</f>
        <v>3698</v>
      </c>
      <c r="F71" s="7"/>
      <c r="G71" s="93" t="n">
        <v>28</v>
      </c>
      <c r="H71" s="28" t="n">
        <v>302</v>
      </c>
      <c r="I71" s="28" t="n">
        <v>2353</v>
      </c>
      <c r="J71" s="94" t="n">
        <v>9</v>
      </c>
      <c r="K71" s="28" t="n">
        <v>0</v>
      </c>
      <c r="L71" s="28" t="n">
        <v>0</v>
      </c>
      <c r="M71" s="28" t="n">
        <v>0</v>
      </c>
      <c r="N71" s="28" t="n">
        <v>0</v>
      </c>
      <c r="O71" s="28" t="n">
        <v>0</v>
      </c>
      <c r="P71" s="28" t="n">
        <v>0</v>
      </c>
      <c r="Q71" s="28" t="n">
        <v>0</v>
      </c>
      <c r="R71" s="28" t="n">
        <v>0</v>
      </c>
      <c r="S71" s="28" t="n">
        <v>207</v>
      </c>
      <c r="T71" s="28" t="n">
        <v>0</v>
      </c>
      <c r="U71" s="94" t="n">
        <v>564</v>
      </c>
      <c r="V71" s="28" t="n">
        <v>0</v>
      </c>
      <c r="W71" s="28" t="n">
        <v>0</v>
      </c>
      <c r="X71" s="28" t="n">
        <v>0</v>
      </c>
      <c r="Y71" s="95" t="n">
        <v>0</v>
      </c>
      <c r="Z71" s="7"/>
      <c r="AA71" s="95" t="n">
        <v>3463</v>
      </c>
      <c r="AB71" s="7"/>
      <c r="AC71" s="29" t="n">
        <v>2655</v>
      </c>
      <c r="AD71" s="29" t="n">
        <v>37</v>
      </c>
      <c r="AE71" s="96" t="n">
        <v>0</v>
      </c>
      <c r="AF71" s="29" t="n">
        <v>207</v>
      </c>
      <c r="AG71" s="97" t="n">
        <v>564</v>
      </c>
      <c r="AH71" s="96" t="n">
        <v>0</v>
      </c>
      <c r="AI71" s="97" t="n">
        <v>0</v>
      </c>
      <c r="AJ71" s="7"/>
      <c r="AK71" s="28" t="n">
        <v>2692</v>
      </c>
      <c r="AL71" s="28" t="n">
        <v>771</v>
      </c>
      <c r="AM71" s="28" t="n">
        <v>0</v>
      </c>
      <c r="AN71" s="94" t="n">
        <v>0</v>
      </c>
      <c r="AO71" s="28"/>
      <c r="AP71" s="69" t="n">
        <v>0.375925150118699</v>
      </c>
      <c r="AQ71" s="40" t="n">
        <v>0.107666527021366</v>
      </c>
      <c r="AR71" s="40" t="n">
        <v>0</v>
      </c>
      <c r="AS71" s="70" t="n">
        <v>0</v>
      </c>
      <c r="AT71" s="7"/>
    </row>
    <row r="72" customFormat="false" ht="12.75" hidden="false" customHeight="false" outlineLevel="0" collapsed="false">
      <c r="A72" s="31" t="s">
        <v>105</v>
      </c>
      <c r="B72" s="2" t="s">
        <v>106</v>
      </c>
      <c r="C72" s="7"/>
      <c r="D72" s="28" t="n">
        <v>10795</v>
      </c>
      <c r="E72" s="29" t="n">
        <f aca="false">D72-SUM(G72:Y72)</f>
        <v>0</v>
      </c>
      <c r="F72" s="7"/>
      <c r="G72" s="93" t="n">
        <v>0</v>
      </c>
      <c r="H72" s="28" t="n">
        <v>0</v>
      </c>
      <c r="I72" s="28" t="n">
        <v>0</v>
      </c>
      <c r="J72" s="94" t="n">
        <v>0</v>
      </c>
      <c r="K72" s="28" t="n">
        <v>0</v>
      </c>
      <c r="L72" s="28" t="n">
        <v>0</v>
      </c>
      <c r="M72" s="28" t="n">
        <v>0</v>
      </c>
      <c r="N72" s="28" t="n">
        <v>0</v>
      </c>
      <c r="O72" s="28" t="n">
        <v>0</v>
      </c>
      <c r="P72" s="28" t="n">
        <v>0</v>
      </c>
      <c r="Q72" s="28" t="n">
        <v>0</v>
      </c>
      <c r="R72" s="28" t="n">
        <v>0</v>
      </c>
      <c r="S72" s="28" t="n">
        <v>0</v>
      </c>
      <c r="T72" s="28" t="n">
        <v>0</v>
      </c>
      <c r="U72" s="94" t="n">
        <v>10795</v>
      </c>
      <c r="V72" s="28" t="n">
        <v>0</v>
      </c>
      <c r="W72" s="28" t="n">
        <v>0</v>
      </c>
      <c r="X72" s="28" t="n">
        <v>0</v>
      </c>
      <c r="Y72" s="95" t="n">
        <v>0</v>
      </c>
      <c r="Z72" s="7"/>
      <c r="AA72" s="95" t="n">
        <v>10795</v>
      </c>
      <c r="AB72" s="7"/>
      <c r="AC72" s="29" t="n">
        <v>0</v>
      </c>
      <c r="AD72" s="29" t="n">
        <v>0</v>
      </c>
      <c r="AE72" s="96" t="n">
        <v>0</v>
      </c>
      <c r="AF72" s="29" t="n">
        <v>0</v>
      </c>
      <c r="AG72" s="97" t="n">
        <v>10795</v>
      </c>
      <c r="AH72" s="96" t="n">
        <v>0</v>
      </c>
      <c r="AI72" s="97" t="n">
        <v>0</v>
      </c>
      <c r="AJ72" s="7"/>
      <c r="AK72" s="28" t="n">
        <v>0</v>
      </c>
      <c r="AL72" s="28" t="n">
        <v>10795</v>
      </c>
      <c r="AM72" s="28" t="n">
        <v>0</v>
      </c>
      <c r="AN72" s="94" t="n">
        <v>0</v>
      </c>
      <c r="AO72" s="28"/>
      <c r="AP72" s="69" t="n">
        <v>0</v>
      </c>
      <c r="AQ72" s="40" t="n">
        <v>1</v>
      </c>
      <c r="AR72" s="40" t="n">
        <v>0</v>
      </c>
      <c r="AS72" s="70" t="n">
        <v>0</v>
      </c>
      <c r="AT72" s="7"/>
    </row>
    <row r="73" customFormat="false" ht="12.75" hidden="false" customHeight="false" outlineLevel="0" collapsed="false">
      <c r="A73" s="31" t="s">
        <v>107</v>
      </c>
      <c r="B73" s="2" t="s">
        <v>106</v>
      </c>
      <c r="C73" s="7"/>
      <c r="D73" s="28" t="n">
        <v>2718</v>
      </c>
      <c r="E73" s="29" t="n">
        <f aca="false">D73-SUM(G73:Y73)</f>
        <v>1151</v>
      </c>
      <c r="F73" s="7"/>
      <c r="G73" s="93" t="n">
        <v>1077</v>
      </c>
      <c r="H73" s="28" t="n">
        <v>45</v>
      </c>
      <c r="I73" s="28" t="n">
        <v>76</v>
      </c>
      <c r="J73" s="94" t="n">
        <v>8</v>
      </c>
      <c r="K73" s="28" t="n">
        <v>0</v>
      </c>
      <c r="L73" s="28" t="n">
        <v>0</v>
      </c>
      <c r="M73" s="28" t="n">
        <v>0</v>
      </c>
      <c r="N73" s="28" t="n">
        <v>0</v>
      </c>
      <c r="O73" s="28" t="n">
        <v>0</v>
      </c>
      <c r="P73" s="28" t="n">
        <v>0</v>
      </c>
      <c r="Q73" s="28" t="n">
        <v>0</v>
      </c>
      <c r="R73" s="28" t="n">
        <v>0</v>
      </c>
      <c r="S73" s="28" t="n">
        <v>0</v>
      </c>
      <c r="T73" s="28" t="n">
        <v>0</v>
      </c>
      <c r="U73" s="94" t="n">
        <v>361</v>
      </c>
      <c r="V73" s="28" t="n">
        <v>0</v>
      </c>
      <c r="W73" s="28" t="n">
        <v>0</v>
      </c>
      <c r="X73" s="28" t="n">
        <v>0</v>
      </c>
      <c r="Y73" s="95" t="n">
        <v>0</v>
      </c>
      <c r="Z73" s="7"/>
      <c r="AA73" s="95" t="n">
        <v>1567</v>
      </c>
      <c r="AB73" s="7"/>
      <c r="AC73" s="29" t="n">
        <v>121</v>
      </c>
      <c r="AD73" s="29" t="n">
        <v>1085</v>
      </c>
      <c r="AE73" s="96" t="n">
        <v>0</v>
      </c>
      <c r="AF73" s="29" t="n">
        <v>0</v>
      </c>
      <c r="AG73" s="97" t="n">
        <v>361</v>
      </c>
      <c r="AH73" s="96" t="n">
        <v>0</v>
      </c>
      <c r="AI73" s="97" t="n">
        <v>0</v>
      </c>
      <c r="AJ73" s="7"/>
      <c r="AK73" s="28" t="n">
        <v>1206</v>
      </c>
      <c r="AL73" s="28" t="n">
        <v>361</v>
      </c>
      <c r="AM73" s="28" t="n">
        <v>0</v>
      </c>
      <c r="AN73" s="94" t="n">
        <v>0</v>
      </c>
      <c r="AO73" s="28"/>
      <c r="AP73" s="69" t="n">
        <v>0.443708609271523</v>
      </c>
      <c r="AQ73" s="40" t="n">
        <v>0.132818248712288</v>
      </c>
      <c r="AR73" s="40" t="n">
        <v>0</v>
      </c>
      <c r="AS73" s="70" t="n">
        <v>0</v>
      </c>
      <c r="AT73" s="7"/>
    </row>
    <row r="74" customFormat="false" ht="12.75" hidden="false" customHeight="false" outlineLevel="0" collapsed="false">
      <c r="A74" s="31" t="s">
        <v>108</v>
      </c>
      <c r="B74" s="2" t="s">
        <v>106</v>
      </c>
      <c r="C74" s="7"/>
      <c r="D74" s="28" t="n">
        <v>2786</v>
      </c>
      <c r="E74" s="29" t="n">
        <f aca="false">D74-SUM(G74:Y74)</f>
        <v>1179</v>
      </c>
      <c r="F74" s="7"/>
      <c r="G74" s="93" t="n">
        <v>1104</v>
      </c>
      <c r="H74" s="28" t="n">
        <v>46</v>
      </c>
      <c r="I74" s="28" t="n">
        <v>78</v>
      </c>
      <c r="J74" s="94" t="n">
        <v>8</v>
      </c>
      <c r="K74" s="28" t="n">
        <v>0</v>
      </c>
      <c r="L74" s="28" t="n">
        <v>0</v>
      </c>
      <c r="M74" s="28" t="n">
        <v>0</v>
      </c>
      <c r="N74" s="28" t="n">
        <v>0</v>
      </c>
      <c r="O74" s="28" t="n">
        <v>0</v>
      </c>
      <c r="P74" s="28" t="n">
        <v>0</v>
      </c>
      <c r="Q74" s="28" t="n">
        <v>0</v>
      </c>
      <c r="R74" s="28" t="n">
        <v>0</v>
      </c>
      <c r="S74" s="28" t="n">
        <v>0</v>
      </c>
      <c r="T74" s="28" t="n">
        <v>0</v>
      </c>
      <c r="U74" s="94" t="n">
        <v>371</v>
      </c>
      <c r="V74" s="28" t="n">
        <v>0</v>
      </c>
      <c r="W74" s="28" t="n">
        <v>0</v>
      </c>
      <c r="X74" s="28" t="n">
        <v>0</v>
      </c>
      <c r="Y74" s="95" t="n">
        <v>0</v>
      </c>
      <c r="Z74" s="7"/>
      <c r="AA74" s="95" t="n">
        <v>1607</v>
      </c>
      <c r="AB74" s="7"/>
      <c r="AC74" s="29" t="n">
        <v>124</v>
      </c>
      <c r="AD74" s="29" t="n">
        <v>1112</v>
      </c>
      <c r="AE74" s="96" t="n">
        <v>0</v>
      </c>
      <c r="AF74" s="29" t="n">
        <v>0</v>
      </c>
      <c r="AG74" s="97" t="n">
        <v>371</v>
      </c>
      <c r="AH74" s="96" t="n">
        <v>0</v>
      </c>
      <c r="AI74" s="97" t="n">
        <v>0</v>
      </c>
      <c r="AJ74" s="7"/>
      <c r="AK74" s="28" t="n">
        <v>1236</v>
      </c>
      <c r="AL74" s="28" t="n">
        <v>371</v>
      </c>
      <c r="AM74" s="28" t="n">
        <v>0</v>
      </c>
      <c r="AN74" s="94" t="n">
        <v>0</v>
      </c>
      <c r="AO74" s="28"/>
      <c r="AP74" s="69" t="n">
        <v>0.443646805455851</v>
      </c>
      <c r="AQ74" s="40" t="n">
        <v>0.133165829145729</v>
      </c>
      <c r="AR74" s="40" t="n">
        <v>0</v>
      </c>
      <c r="AS74" s="70" t="n">
        <v>0</v>
      </c>
      <c r="AT74" s="7"/>
    </row>
    <row r="75" customFormat="false" ht="12.75" hidden="false" customHeight="false" outlineLevel="0" collapsed="false">
      <c r="A75" s="31" t="s">
        <v>109</v>
      </c>
      <c r="B75" s="2" t="s">
        <v>106</v>
      </c>
      <c r="C75" s="7"/>
      <c r="D75" s="28" t="n">
        <v>2651</v>
      </c>
      <c r="E75" s="29" t="n">
        <f aca="false">D75-SUM(G75:Y75)</f>
        <v>1123</v>
      </c>
      <c r="F75" s="7"/>
      <c r="G75" s="93" t="n">
        <v>1050</v>
      </c>
      <c r="H75" s="28" t="n">
        <v>43</v>
      </c>
      <c r="I75" s="28" t="n">
        <v>74</v>
      </c>
      <c r="J75" s="94" t="n">
        <v>8</v>
      </c>
      <c r="K75" s="28" t="n">
        <v>0</v>
      </c>
      <c r="L75" s="28" t="n">
        <v>0</v>
      </c>
      <c r="M75" s="28" t="n">
        <v>0</v>
      </c>
      <c r="N75" s="28" t="n">
        <v>0</v>
      </c>
      <c r="O75" s="28" t="n">
        <v>0</v>
      </c>
      <c r="P75" s="28" t="n">
        <v>0</v>
      </c>
      <c r="Q75" s="28" t="n">
        <v>0</v>
      </c>
      <c r="R75" s="28" t="n">
        <v>0</v>
      </c>
      <c r="S75" s="28" t="n">
        <v>0</v>
      </c>
      <c r="T75" s="28" t="n">
        <v>0</v>
      </c>
      <c r="U75" s="94" t="n">
        <v>353</v>
      </c>
      <c r="V75" s="28" t="n">
        <v>0</v>
      </c>
      <c r="W75" s="28" t="n">
        <v>0</v>
      </c>
      <c r="X75" s="28" t="n">
        <v>0</v>
      </c>
      <c r="Y75" s="95" t="n">
        <v>0</v>
      </c>
      <c r="Z75" s="7"/>
      <c r="AA75" s="95" t="n">
        <v>1528</v>
      </c>
      <c r="AB75" s="7"/>
      <c r="AC75" s="29" t="n">
        <v>117</v>
      </c>
      <c r="AD75" s="29" t="n">
        <v>1058</v>
      </c>
      <c r="AE75" s="96" t="n">
        <v>0</v>
      </c>
      <c r="AF75" s="29" t="n">
        <v>0</v>
      </c>
      <c r="AG75" s="97" t="n">
        <v>353</v>
      </c>
      <c r="AH75" s="96" t="n">
        <v>0</v>
      </c>
      <c r="AI75" s="97" t="n">
        <v>0</v>
      </c>
      <c r="AJ75" s="7"/>
      <c r="AK75" s="28" t="n">
        <v>1175</v>
      </c>
      <c r="AL75" s="28" t="n">
        <v>353</v>
      </c>
      <c r="AM75" s="28" t="n">
        <v>0</v>
      </c>
      <c r="AN75" s="94" t="n">
        <v>0</v>
      </c>
      <c r="AO75" s="28"/>
      <c r="AP75" s="69" t="n">
        <v>0.443228970199925</v>
      </c>
      <c r="AQ75" s="40" t="n">
        <v>0.133157299132403</v>
      </c>
      <c r="AR75" s="40" t="n">
        <v>0</v>
      </c>
      <c r="AS75" s="70" t="n">
        <v>0</v>
      </c>
      <c r="AT75" s="7"/>
    </row>
    <row r="76" customFormat="false" ht="12.75" hidden="false" customHeight="false" outlineLevel="0" collapsed="false">
      <c r="A76" s="31" t="s">
        <v>110</v>
      </c>
      <c r="B76" s="2" t="s">
        <v>23</v>
      </c>
      <c r="C76" s="7"/>
      <c r="D76" s="28" t="n">
        <v>7664</v>
      </c>
      <c r="E76" s="29" t="n">
        <f aca="false">D76-SUM(G76:Y76)</f>
        <v>3048</v>
      </c>
      <c r="F76" s="7"/>
      <c r="G76" s="93" t="n">
        <v>3039</v>
      </c>
      <c r="H76" s="28" t="n">
        <v>128</v>
      </c>
      <c r="I76" s="28" t="n">
        <v>216</v>
      </c>
      <c r="J76" s="94" t="n">
        <v>0</v>
      </c>
      <c r="K76" s="28" t="n">
        <v>0</v>
      </c>
      <c r="L76" s="28" t="n">
        <v>0</v>
      </c>
      <c r="M76" s="28" t="n">
        <v>0</v>
      </c>
      <c r="N76" s="28" t="n">
        <v>0</v>
      </c>
      <c r="O76" s="28" t="n">
        <v>170</v>
      </c>
      <c r="P76" s="28" t="n">
        <v>598</v>
      </c>
      <c r="Q76" s="28" t="n">
        <v>0</v>
      </c>
      <c r="R76" s="28" t="n">
        <v>0</v>
      </c>
      <c r="S76" s="28" t="n">
        <v>0</v>
      </c>
      <c r="T76" s="28" t="n">
        <v>0</v>
      </c>
      <c r="U76" s="94" t="n">
        <v>465</v>
      </c>
      <c r="V76" s="28" t="n">
        <v>0</v>
      </c>
      <c r="W76" s="28" t="n">
        <v>0</v>
      </c>
      <c r="X76" s="28" t="n">
        <v>0</v>
      </c>
      <c r="Y76" s="95" t="n">
        <v>0</v>
      </c>
      <c r="Z76" s="7"/>
      <c r="AA76" s="95" t="n">
        <v>4616</v>
      </c>
      <c r="AB76" s="7"/>
      <c r="AC76" s="29" t="n">
        <v>344</v>
      </c>
      <c r="AD76" s="29" t="n">
        <v>3039</v>
      </c>
      <c r="AE76" s="96" t="n">
        <v>0</v>
      </c>
      <c r="AF76" s="29" t="n">
        <v>768</v>
      </c>
      <c r="AG76" s="97" t="n">
        <v>465</v>
      </c>
      <c r="AH76" s="96" t="n">
        <v>0</v>
      </c>
      <c r="AI76" s="97" t="n">
        <v>0</v>
      </c>
      <c r="AJ76" s="7"/>
      <c r="AK76" s="28" t="n">
        <v>3383</v>
      </c>
      <c r="AL76" s="28" t="n">
        <v>1233</v>
      </c>
      <c r="AM76" s="28" t="n">
        <v>0</v>
      </c>
      <c r="AN76" s="94" t="n">
        <v>0</v>
      </c>
      <c r="AO76" s="28"/>
      <c r="AP76" s="69" t="n">
        <v>0.441414405010438</v>
      </c>
      <c r="AQ76" s="40" t="n">
        <v>0.160882045929019</v>
      </c>
      <c r="AR76" s="40" t="n">
        <v>0</v>
      </c>
      <c r="AS76" s="70" t="n">
        <v>0</v>
      </c>
      <c r="AT76" s="7"/>
    </row>
    <row r="77" customFormat="false" ht="12.75" hidden="false" customHeight="false" outlineLevel="0" collapsed="false">
      <c r="A77" s="31" t="s">
        <v>111</v>
      </c>
      <c r="B77" s="2" t="s">
        <v>23</v>
      </c>
      <c r="C77" s="7"/>
      <c r="D77" s="28" t="n">
        <v>12796</v>
      </c>
      <c r="E77" s="29" t="n">
        <f aca="false">D77-SUM(G77:Y77)</f>
        <v>0</v>
      </c>
      <c r="F77" s="7"/>
      <c r="G77" s="93" t="n">
        <v>0</v>
      </c>
      <c r="H77" s="28" t="n">
        <v>0</v>
      </c>
      <c r="I77" s="28" t="n">
        <v>0</v>
      </c>
      <c r="J77" s="94" t="n">
        <v>0</v>
      </c>
      <c r="K77" s="28" t="n">
        <v>0</v>
      </c>
      <c r="L77" s="28" t="n">
        <v>0</v>
      </c>
      <c r="M77" s="28" t="n">
        <v>0</v>
      </c>
      <c r="N77" s="28" t="n">
        <v>0</v>
      </c>
      <c r="O77" s="28" t="n">
        <v>0</v>
      </c>
      <c r="P77" s="28" t="n">
        <v>12796</v>
      </c>
      <c r="Q77" s="28" t="n">
        <v>0</v>
      </c>
      <c r="R77" s="28" t="n">
        <v>0</v>
      </c>
      <c r="S77" s="28" t="n">
        <v>0</v>
      </c>
      <c r="T77" s="28" t="n">
        <v>0</v>
      </c>
      <c r="U77" s="94" t="n">
        <v>0</v>
      </c>
      <c r="V77" s="28" t="n">
        <v>0</v>
      </c>
      <c r="W77" s="28" t="n">
        <v>0</v>
      </c>
      <c r="X77" s="28" t="n">
        <v>0</v>
      </c>
      <c r="Y77" s="95" t="n">
        <v>0</v>
      </c>
      <c r="Z77" s="7"/>
      <c r="AA77" s="95" t="n">
        <v>12796</v>
      </c>
      <c r="AB77" s="7"/>
      <c r="AC77" s="29" t="n">
        <v>0</v>
      </c>
      <c r="AD77" s="29" t="n">
        <v>0</v>
      </c>
      <c r="AE77" s="96" t="n">
        <v>0</v>
      </c>
      <c r="AF77" s="29" t="n">
        <v>12796</v>
      </c>
      <c r="AG77" s="97" t="n">
        <v>0</v>
      </c>
      <c r="AH77" s="96" t="n">
        <v>0</v>
      </c>
      <c r="AI77" s="97" t="n">
        <v>0</v>
      </c>
      <c r="AJ77" s="7"/>
      <c r="AK77" s="28" t="n">
        <v>0</v>
      </c>
      <c r="AL77" s="28" t="n">
        <v>12796</v>
      </c>
      <c r="AM77" s="28" t="n">
        <v>0</v>
      </c>
      <c r="AN77" s="94" t="n">
        <v>0</v>
      </c>
      <c r="AO77" s="28"/>
      <c r="AP77" s="69" t="n">
        <v>0</v>
      </c>
      <c r="AQ77" s="40" t="n">
        <v>1</v>
      </c>
      <c r="AR77" s="40" t="n">
        <v>0</v>
      </c>
      <c r="AS77" s="70" t="n">
        <v>0</v>
      </c>
      <c r="AT77" s="7"/>
    </row>
    <row r="78" customFormat="false" ht="12.75" hidden="false" customHeight="false" outlineLevel="0" collapsed="false">
      <c r="A78" s="31" t="s">
        <v>112</v>
      </c>
      <c r="B78" s="2" t="s">
        <v>113</v>
      </c>
      <c r="C78" s="7"/>
      <c r="D78" s="28" t="n">
        <v>2665</v>
      </c>
      <c r="E78" s="29" t="n">
        <f aca="false">D78-SUM(G78:Y78)</f>
        <v>0</v>
      </c>
      <c r="F78" s="7"/>
      <c r="G78" s="93" t="n">
        <v>0</v>
      </c>
      <c r="H78" s="28" t="n">
        <v>0</v>
      </c>
      <c r="I78" s="28" t="n">
        <v>0</v>
      </c>
      <c r="J78" s="94" t="n">
        <v>0</v>
      </c>
      <c r="K78" s="28" t="n">
        <v>0</v>
      </c>
      <c r="L78" s="28" t="n">
        <v>0</v>
      </c>
      <c r="M78" s="28" t="n">
        <v>0</v>
      </c>
      <c r="N78" s="28" t="n">
        <v>0</v>
      </c>
      <c r="O78" s="28" t="n">
        <v>0</v>
      </c>
      <c r="P78" s="28" t="n">
        <v>0</v>
      </c>
      <c r="Q78" s="28" t="n">
        <v>0</v>
      </c>
      <c r="R78" s="28" t="n">
        <v>0</v>
      </c>
      <c r="S78" s="28" t="n">
        <v>0</v>
      </c>
      <c r="T78" s="28" t="n">
        <v>0</v>
      </c>
      <c r="U78" s="94" t="n">
        <v>2665</v>
      </c>
      <c r="V78" s="28" t="n">
        <v>0</v>
      </c>
      <c r="W78" s="28" t="n">
        <v>0</v>
      </c>
      <c r="X78" s="28" t="n">
        <v>0</v>
      </c>
      <c r="Y78" s="95" t="n">
        <v>0</v>
      </c>
      <c r="Z78" s="7"/>
      <c r="AA78" s="95" t="n">
        <v>2665</v>
      </c>
      <c r="AB78" s="7"/>
      <c r="AC78" s="29" t="n">
        <v>0</v>
      </c>
      <c r="AD78" s="29" t="n">
        <v>0</v>
      </c>
      <c r="AE78" s="96" t="n">
        <v>0</v>
      </c>
      <c r="AF78" s="29" t="n">
        <v>0</v>
      </c>
      <c r="AG78" s="97" t="n">
        <v>2665</v>
      </c>
      <c r="AH78" s="96" t="n">
        <v>0</v>
      </c>
      <c r="AI78" s="97" t="n">
        <v>0</v>
      </c>
      <c r="AJ78" s="7"/>
      <c r="AK78" s="28" t="n">
        <v>0</v>
      </c>
      <c r="AL78" s="28" t="n">
        <v>2665</v>
      </c>
      <c r="AM78" s="28" t="n">
        <v>0</v>
      </c>
      <c r="AN78" s="94" t="n">
        <v>0</v>
      </c>
      <c r="AO78" s="28"/>
      <c r="AP78" s="69" t="n">
        <v>0</v>
      </c>
      <c r="AQ78" s="40" t="n">
        <v>1</v>
      </c>
      <c r="AR78" s="40" t="n">
        <v>0</v>
      </c>
      <c r="AS78" s="70" t="n">
        <v>0</v>
      </c>
      <c r="AT78" s="7"/>
    </row>
    <row r="79" customFormat="false" ht="12.75" hidden="false" customHeight="false" outlineLevel="0" collapsed="false">
      <c r="A79" s="31" t="s">
        <v>114</v>
      </c>
      <c r="B79" s="2" t="s">
        <v>115</v>
      </c>
      <c r="C79" s="7"/>
      <c r="D79" s="28" t="n">
        <v>4866</v>
      </c>
      <c r="E79" s="29" t="n">
        <f aca="false">D79-SUM(G79:Y79)</f>
        <v>0</v>
      </c>
      <c r="F79" s="7"/>
      <c r="G79" s="93" t="n">
        <v>0</v>
      </c>
      <c r="H79" s="28" t="n">
        <v>0</v>
      </c>
      <c r="I79" s="28" t="n">
        <v>0</v>
      </c>
      <c r="J79" s="94" t="n">
        <v>0</v>
      </c>
      <c r="K79" s="28" t="n">
        <v>4866</v>
      </c>
      <c r="L79" s="28" t="n">
        <v>0</v>
      </c>
      <c r="M79" s="28" t="n">
        <v>0</v>
      </c>
      <c r="N79" s="28" t="n">
        <v>0</v>
      </c>
      <c r="O79" s="28" t="n">
        <v>0</v>
      </c>
      <c r="P79" s="28" t="n">
        <v>0</v>
      </c>
      <c r="Q79" s="28" t="n">
        <v>0</v>
      </c>
      <c r="R79" s="28" t="n">
        <v>0</v>
      </c>
      <c r="S79" s="28" t="n">
        <v>0</v>
      </c>
      <c r="T79" s="28" t="n">
        <v>0</v>
      </c>
      <c r="U79" s="94" t="n">
        <v>0</v>
      </c>
      <c r="V79" s="28" t="n">
        <v>0</v>
      </c>
      <c r="W79" s="28" t="n">
        <v>0</v>
      </c>
      <c r="X79" s="28" t="n">
        <v>0</v>
      </c>
      <c r="Y79" s="95" t="n">
        <v>0</v>
      </c>
      <c r="Z79" s="7"/>
      <c r="AA79" s="95" t="n">
        <v>4866</v>
      </c>
      <c r="AB79" s="7"/>
      <c r="AC79" s="29" t="n">
        <v>0</v>
      </c>
      <c r="AD79" s="29" t="n">
        <v>0</v>
      </c>
      <c r="AE79" s="96" t="n">
        <v>0</v>
      </c>
      <c r="AF79" s="29" t="n">
        <v>4866</v>
      </c>
      <c r="AG79" s="97" t="n">
        <v>0</v>
      </c>
      <c r="AH79" s="96" t="n">
        <v>0</v>
      </c>
      <c r="AI79" s="97" t="n">
        <v>0</v>
      </c>
      <c r="AJ79" s="7"/>
      <c r="AK79" s="28" t="n">
        <v>0</v>
      </c>
      <c r="AL79" s="28" t="n">
        <v>4866</v>
      </c>
      <c r="AM79" s="28" t="n">
        <v>0</v>
      </c>
      <c r="AN79" s="94" t="n">
        <v>0</v>
      </c>
      <c r="AO79" s="28"/>
      <c r="AP79" s="69" t="n">
        <v>0</v>
      </c>
      <c r="AQ79" s="40" t="n">
        <v>1</v>
      </c>
      <c r="AR79" s="40" t="n">
        <v>0</v>
      </c>
      <c r="AS79" s="70" t="n">
        <v>0</v>
      </c>
      <c r="AT79" s="7"/>
    </row>
    <row r="80" customFormat="false" ht="12.75" hidden="false" customHeight="false" outlineLevel="0" collapsed="false">
      <c r="A80" s="31" t="s">
        <v>116</v>
      </c>
      <c r="B80" s="2" t="s">
        <v>115</v>
      </c>
      <c r="C80" s="7"/>
      <c r="D80" s="28" t="n">
        <v>15000</v>
      </c>
      <c r="E80" s="29" t="n">
        <f aca="false">D80-SUM(G80:Y80)</f>
        <v>0</v>
      </c>
      <c r="F80" s="7"/>
      <c r="G80" s="93" t="n">
        <v>0</v>
      </c>
      <c r="H80" s="28" t="n">
        <v>0</v>
      </c>
      <c r="I80" s="28" t="n">
        <v>0</v>
      </c>
      <c r="J80" s="94" t="n">
        <v>0</v>
      </c>
      <c r="K80" s="28" t="n">
        <v>15000</v>
      </c>
      <c r="L80" s="28" t="n">
        <v>0</v>
      </c>
      <c r="M80" s="28" t="n">
        <v>0</v>
      </c>
      <c r="N80" s="28" t="n">
        <v>0</v>
      </c>
      <c r="O80" s="28" t="n">
        <v>0</v>
      </c>
      <c r="P80" s="28" t="n">
        <v>0</v>
      </c>
      <c r="Q80" s="28" t="n">
        <v>0</v>
      </c>
      <c r="R80" s="28" t="n">
        <v>0</v>
      </c>
      <c r="S80" s="28" t="n">
        <v>0</v>
      </c>
      <c r="T80" s="28" t="n">
        <v>0</v>
      </c>
      <c r="U80" s="94" t="n">
        <v>0</v>
      </c>
      <c r="V80" s="28" t="n">
        <v>0</v>
      </c>
      <c r="W80" s="28" t="n">
        <v>0</v>
      </c>
      <c r="X80" s="28" t="n">
        <v>0</v>
      </c>
      <c r="Y80" s="95" t="n">
        <v>0</v>
      </c>
      <c r="Z80" s="7"/>
      <c r="AA80" s="95" t="n">
        <v>15000</v>
      </c>
      <c r="AB80" s="7"/>
      <c r="AC80" s="29" t="n">
        <v>0</v>
      </c>
      <c r="AD80" s="29" t="n">
        <v>0</v>
      </c>
      <c r="AE80" s="96" t="n">
        <v>0</v>
      </c>
      <c r="AF80" s="29" t="n">
        <v>15000</v>
      </c>
      <c r="AG80" s="97" t="n">
        <v>0</v>
      </c>
      <c r="AH80" s="96" t="n">
        <v>0</v>
      </c>
      <c r="AI80" s="97" t="n">
        <v>0</v>
      </c>
      <c r="AJ80" s="7"/>
      <c r="AK80" s="28" t="n">
        <v>0</v>
      </c>
      <c r="AL80" s="28" t="n">
        <v>15000</v>
      </c>
      <c r="AM80" s="28" t="n">
        <v>0</v>
      </c>
      <c r="AN80" s="94" t="n">
        <v>0</v>
      </c>
      <c r="AO80" s="28"/>
      <c r="AP80" s="69" t="n">
        <v>0</v>
      </c>
      <c r="AQ80" s="40" t="n">
        <v>1</v>
      </c>
      <c r="AR80" s="40" t="n">
        <v>0</v>
      </c>
      <c r="AS80" s="70" t="n">
        <v>0</v>
      </c>
      <c r="AT80" s="7"/>
    </row>
    <row r="81" customFormat="false" ht="12.75" hidden="false" customHeight="false" outlineLevel="0" collapsed="false">
      <c r="A81" s="31" t="s">
        <v>117</v>
      </c>
      <c r="B81" s="2" t="s">
        <v>115</v>
      </c>
      <c r="C81" s="7"/>
      <c r="D81" s="28" t="n">
        <v>22000</v>
      </c>
      <c r="E81" s="29" t="n">
        <f aca="false">D81-SUM(G81:Y81)</f>
        <v>8741</v>
      </c>
      <c r="F81" s="7"/>
      <c r="G81" s="93" t="n">
        <v>8723</v>
      </c>
      <c r="H81" s="28" t="n">
        <v>370</v>
      </c>
      <c r="I81" s="28" t="n">
        <v>622</v>
      </c>
      <c r="J81" s="94" t="n">
        <v>0</v>
      </c>
      <c r="K81" s="28" t="n">
        <v>1717</v>
      </c>
      <c r="L81" s="28" t="n">
        <v>489</v>
      </c>
      <c r="M81" s="28" t="n">
        <v>0</v>
      </c>
      <c r="N81" s="28" t="n">
        <v>0</v>
      </c>
      <c r="O81" s="28" t="n">
        <v>0</v>
      </c>
      <c r="P81" s="28" t="n">
        <v>0</v>
      </c>
      <c r="Q81" s="28" t="n">
        <v>0</v>
      </c>
      <c r="R81" s="28" t="n">
        <v>0</v>
      </c>
      <c r="S81" s="28" t="n">
        <v>0</v>
      </c>
      <c r="T81" s="28" t="n">
        <v>0</v>
      </c>
      <c r="U81" s="94" t="n">
        <v>1338</v>
      </c>
      <c r="V81" s="28" t="n">
        <v>0</v>
      </c>
      <c r="W81" s="28" t="n">
        <v>0</v>
      </c>
      <c r="X81" s="28" t="n">
        <v>0</v>
      </c>
      <c r="Y81" s="95" t="n">
        <v>0</v>
      </c>
      <c r="Z81" s="7"/>
      <c r="AA81" s="95" t="n">
        <v>13259</v>
      </c>
      <c r="AB81" s="7"/>
      <c r="AC81" s="29" t="n">
        <v>992</v>
      </c>
      <c r="AD81" s="29" t="n">
        <v>8723</v>
      </c>
      <c r="AE81" s="96" t="n">
        <v>0</v>
      </c>
      <c r="AF81" s="29" t="n">
        <v>2206</v>
      </c>
      <c r="AG81" s="97" t="n">
        <v>1338</v>
      </c>
      <c r="AH81" s="96" t="n">
        <v>0</v>
      </c>
      <c r="AI81" s="97" t="n">
        <v>0</v>
      </c>
      <c r="AJ81" s="7"/>
      <c r="AK81" s="28" t="n">
        <v>9715</v>
      </c>
      <c r="AL81" s="28" t="n">
        <v>3544</v>
      </c>
      <c r="AM81" s="28" t="n">
        <v>0</v>
      </c>
      <c r="AN81" s="94" t="n">
        <v>0</v>
      </c>
      <c r="AO81" s="28"/>
      <c r="AP81" s="69" t="n">
        <v>0.441590909090909</v>
      </c>
      <c r="AQ81" s="40" t="n">
        <v>0.161090909090909</v>
      </c>
      <c r="AR81" s="40" t="n">
        <v>0</v>
      </c>
      <c r="AS81" s="70" t="n">
        <v>0</v>
      </c>
      <c r="AT81" s="7"/>
    </row>
    <row r="82" customFormat="false" ht="12.75" hidden="false" customHeight="false" outlineLevel="0" collapsed="false">
      <c r="A82" s="31" t="s">
        <v>118</v>
      </c>
      <c r="B82" s="2" t="s">
        <v>115</v>
      </c>
      <c r="C82" s="7"/>
      <c r="D82" s="28" t="n">
        <v>53969</v>
      </c>
      <c r="E82" s="29" t="n">
        <f aca="false">D82-SUM(G82:Y82)</f>
        <v>0</v>
      </c>
      <c r="F82" s="7"/>
      <c r="G82" s="93" t="n">
        <v>0</v>
      </c>
      <c r="H82" s="28" t="n">
        <v>0</v>
      </c>
      <c r="I82" s="28" t="n">
        <v>0</v>
      </c>
      <c r="J82" s="94" t="n">
        <v>0</v>
      </c>
      <c r="K82" s="28" t="n">
        <v>53969</v>
      </c>
      <c r="L82" s="28" t="n">
        <v>0</v>
      </c>
      <c r="M82" s="28" t="n">
        <v>0</v>
      </c>
      <c r="N82" s="28" t="n">
        <v>0</v>
      </c>
      <c r="O82" s="28" t="n">
        <v>0</v>
      </c>
      <c r="P82" s="28" t="n">
        <v>0</v>
      </c>
      <c r="Q82" s="28" t="n">
        <v>0</v>
      </c>
      <c r="R82" s="28" t="n">
        <v>0</v>
      </c>
      <c r="S82" s="28" t="n">
        <v>0</v>
      </c>
      <c r="T82" s="28" t="n">
        <v>0</v>
      </c>
      <c r="U82" s="94" t="n">
        <v>0</v>
      </c>
      <c r="V82" s="28" t="n">
        <v>0</v>
      </c>
      <c r="W82" s="28" t="n">
        <v>0</v>
      </c>
      <c r="X82" s="28" t="n">
        <v>0</v>
      </c>
      <c r="Y82" s="95" t="n">
        <v>0</v>
      </c>
      <c r="Z82" s="7"/>
      <c r="AA82" s="95" t="n">
        <v>53969</v>
      </c>
      <c r="AB82" s="7"/>
      <c r="AC82" s="29" t="n">
        <v>0</v>
      </c>
      <c r="AD82" s="29" t="n">
        <v>0</v>
      </c>
      <c r="AE82" s="96" t="n">
        <v>0</v>
      </c>
      <c r="AF82" s="29" t="n">
        <v>53969</v>
      </c>
      <c r="AG82" s="97" t="n">
        <v>0</v>
      </c>
      <c r="AH82" s="96" t="n">
        <v>0</v>
      </c>
      <c r="AI82" s="97" t="n">
        <v>0</v>
      </c>
      <c r="AJ82" s="7"/>
      <c r="AK82" s="28" t="n">
        <v>0</v>
      </c>
      <c r="AL82" s="28" t="n">
        <v>53969</v>
      </c>
      <c r="AM82" s="28" t="n">
        <v>0</v>
      </c>
      <c r="AN82" s="94" t="n">
        <v>0</v>
      </c>
      <c r="AO82" s="28"/>
      <c r="AP82" s="69" t="n">
        <v>0</v>
      </c>
      <c r="AQ82" s="40" t="n">
        <v>1</v>
      </c>
      <c r="AR82" s="40" t="n">
        <v>0</v>
      </c>
      <c r="AS82" s="70" t="n">
        <v>0</v>
      </c>
      <c r="AT82" s="7"/>
    </row>
    <row r="83" customFormat="false" ht="12.75" hidden="false" customHeight="false" outlineLevel="0" collapsed="false">
      <c r="A83" s="31" t="s">
        <v>119</v>
      </c>
      <c r="B83" s="2" t="s">
        <v>115</v>
      </c>
      <c r="C83" s="7"/>
      <c r="D83" s="28" t="n">
        <v>19877</v>
      </c>
      <c r="E83" s="29" t="n">
        <f aca="false">D83-SUM(G83:Y83)</f>
        <v>0</v>
      </c>
      <c r="F83" s="7"/>
      <c r="G83" s="93" t="n">
        <v>0</v>
      </c>
      <c r="H83" s="28" t="n">
        <v>0</v>
      </c>
      <c r="I83" s="28" t="n">
        <v>0</v>
      </c>
      <c r="J83" s="94" t="n">
        <v>0</v>
      </c>
      <c r="K83" s="28" t="n">
        <v>19877</v>
      </c>
      <c r="L83" s="28" t="n">
        <v>0</v>
      </c>
      <c r="M83" s="28" t="n">
        <v>0</v>
      </c>
      <c r="N83" s="28" t="n">
        <v>0</v>
      </c>
      <c r="O83" s="28" t="n">
        <v>0</v>
      </c>
      <c r="P83" s="28" t="n">
        <v>0</v>
      </c>
      <c r="Q83" s="28" t="n">
        <v>0</v>
      </c>
      <c r="R83" s="28" t="n">
        <v>0</v>
      </c>
      <c r="S83" s="28" t="n">
        <v>0</v>
      </c>
      <c r="T83" s="28" t="n">
        <v>0</v>
      </c>
      <c r="U83" s="94" t="n">
        <v>0</v>
      </c>
      <c r="V83" s="28" t="n">
        <v>0</v>
      </c>
      <c r="W83" s="28" t="n">
        <v>0</v>
      </c>
      <c r="X83" s="28" t="n">
        <v>0</v>
      </c>
      <c r="Y83" s="95" t="n">
        <v>0</v>
      </c>
      <c r="Z83" s="7"/>
      <c r="AA83" s="95" t="n">
        <v>19877</v>
      </c>
      <c r="AB83" s="7"/>
      <c r="AC83" s="29" t="n">
        <v>0</v>
      </c>
      <c r="AD83" s="29" t="n">
        <v>0</v>
      </c>
      <c r="AE83" s="96" t="n">
        <v>0</v>
      </c>
      <c r="AF83" s="29" t="n">
        <v>19877</v>
      </c>
      <c r="AG83" s="97" t="n">
        <v>0</v>
      </c>
      <c r="AH83" s="96" t="n">
        <v>0</v>
      </c>
      <c r="AI83" s="97" t="n">
        <v>0</v>
      </c>
      <c r="AJ83" s="7"/>
      <c r="AK83" s="28" t="n">
        <v>0</v>
      </c>
      <c r="AL83" s="28" t="n">
        <v>19877</v>
      </c>
      <c r="AM83" s="28" t="n">
        <v>0</v>
      </c>
      <c r="AN83" s="94" t="n">
        <v>0</v>
      </c>
      <c r="AO83" s="28"/>
      <c r="AP83" s="69" t="n">
        <v>0</v>
      </c>
      <c r="AQ83" s="40" t="n">
        <v>1</v>
      </c>
      <c r="AR83" s="40" t="n">
        <v>0</v>
      </c>
      <c r="AS83" s="70" t="n">
        <v>0</v>
      </c>
      <c r="AT83" s="7"/>
    </row>
    <row r="84" customFormat="false" ht="12.75" hidden="false" customHeight="false" outlineLevel="0" collapsed="false">
      <c r="A84" s="31" t="s">
        <v>120</v>
      </c>
      <c r="B84" s="2" t="s">
        <v>115</v>
      </c>
      <c r="C84" s="7"/>
      <c r="D84" s="28" t="n">
        <v>57089</v>
      </c>
      <c r="E84" s="29" t="n">
        <f aca="false">D84-SUM(G84:Y84)</f>
        <v>0</v>
      </c>
      <c r="F84" s="7"/>
      <c r="G84" s="93" t="n">
        <v>0</v>
      </c>
      <c r="H84" s="28" t="n">
        <v>0</v>
      </c>
      <c r="I84" s="28" t="n">
        <v>0</v>
      </c>
      <c r="J84" s="94" t="n">
        <v>0</v>
      </c>
      <c r="K84" s="28" t="n">
        <v>57089</v>
      </c>
      <c r="L84" s="28" t="n">
        <v>0</v>
      </c>
      <c r="M84" s="28" t="n">
        <v>0</v>
      </c>
      <c r="N84" s="28" t="n">
        <v>0</v>
      </c>
      <c r="O84" s="28" t="n">
        <v>0</v>
      </c>
      <c r="P84" s="28" t="n">
        <v>0</v>
      </c>
      <c r="Q84" s="28" t="n">
        <v>0</v>
      </c>
      <c r="R84" s="28" t="n">
        <v>0</v>
      </c>
      <c r="S84" s="28" t="n">
        <v>0</v>
      </c>
      <c r="T84" s="28" t="n">
        <v>0</v>
      </c>
      <c r="U84" s="94" t="n">
        <v>0</v>
      </c>
      <c r="V84" s="28" t="n">
        <v>0</v>
      </c>
      <c r="W84" s="28" t="n">
        <v>0</v>
      </c>
      <c r="X84" s="28" t="n">
        <v>0</v>
      </c>
      <c r="Y84" s="95" t="n">
        <v>0</v>
      </c>
      <c r="Z84" s="7"/>
      <c r="AA84" s="95" t="n">
        <v>57089</v>
      </c>
      <c r="AB84" s="7"/>
      <c r="AC84" s="29" t="n">
        <v>0</v>
      </c>
      <c r="AD84" s="29" t="n">
        <v>0</v>
      </c>
      <c r="AE84" s="96" t="n">
        <v>0</v>
      </c>
      <c r="AF84" s="29" t="n">
        <v>57089</v>
      </c>
      <c r="AG84" s="97" t="n">
        <v>0</v>
      </c>
      <c r="AH84" s="96" t="n">
        <v>0</v>
      </c>
      <c r="AI84" s="97" t="n">
        <v>0</v>
      </c>
      <c r="AJ84" s="7"/>
      <c r="AK84" s="28" t="n">
        <v>0</v>
      </c>
      <c r="AL84" s="28" t="n">
        <v>57089</v>
      </c>
      <c r="AM84" s="28" t="n">
        <v>0</v>
      </c>
      <c r="AN84" s="94" t="n">
        <v>0</v>
      </c>
      <c r="AO84" s="28"/>
      <c r="AP84" s="69" t="n">
        <v>0</v>
      </c>
      <c r="AQ84" s="40" t="n">
        <v>1</v>
      </c>
      <c r="AR84" s="40" t="n">
        <v>0</v>
      </c>
      <c r="AS84" s="70" t="n">
        <v>0</v>
      </c>
      <c r="AT84" s="7"/>
    </row>
    <row r="85" customFormat="false" ht="12.75" hidden="false" customHeight="false" outlineLevel="0" collapsed="false">
      <c r="A85" s="31" t="s">
        <v>121</v>
      </c>
      <c r="B85" s="2" t="s">
        <v>115</v>
      </c>
      <c r="C85" s="7"/>
      <c r="D85" s="28" t="n">
        <v>41125</v>
      </c>
      <c r="E85" s="29" t="n">
        <f aca="false">D85-SUM(G85:Y85)</f>
        <v>16336</v>
      </c>
      <c r="F85" s="7"/>
      <c r="G85" s="93" t="n">
        <v>16308</v>
      </c>
      <c r="H85" s="28" t="n">
        <v>692</v>
      </c>
      <c r="I85" s="28" t="n">
        <v>1162</v>
      </c>
      <c r="J85" s="94" t="n">
        <v>0</v>
      </c>
      <c r="K85" s="28" t="n">
        <v>3210</v>
      </c>
      <c r="L85" s="28" t="n">
        <v>916</v>
      </c>
      <c r="M85" s="28" t="n">
        <v>0</v>
      </c>
      <c r="N85" s="28" t="n">
        <v>0</v>
      </c>
      <c r="O85" s="28" t="n">
        <v>0</v>
      </c>
      <c r="P85" s="28" t="n">
        <v>0</v>
      </c>
      <c r="Q85" s="28" t="n">
        <v>0</v>
      </c>
      <c r="R85" s="28" t="n">
        <v>0</v>
      </c>
      <c r="S85" s="28" t="n">
        <v>0</v>
      </c>
      <c r="T85" s="28" t="n">
        <v>0</v>
      </c>
      <c r="U85" s="94" t="n">
        <v>2501</v>
      </c>
      <c r="V85" s="28" t="n">
        <v>0</v>
      </c>
      <c r="W85" s="28" t="n">
        <v>0</v>
      </c>
      <c r="X85" s="28" t="n">
        <v>0</v>
      </c>
      <c r="Y85" s="95" t="n">
        <v>0</v>
      </c>
      <c r="Z85" s="7"/>
      <c r="AA85" s="95" t="n">
        <v>24789</v>
      </c>
      <c r="AB85" s="7"/>
      <c r="AC85" s="29" t="n">
        <v>1854</v>
      </c>
      <c r="AD85" s="29" t="n">
        <v>16308</v>
      </c>
      <c r="AE85" s="96" t="n">
        <v>0</v>
      </c>
      <c r="AF85" s="29" t="n">
        <v>4126</v>
      </c>
      <c r="AG85" s="97" t="n">
        <v>2501</v>
      </c>
      <c r="AH85" s="96" t="n">
        <v>0</v>
      </c>
      <c r="AI85" s="97" t="n">
        <v>0</v>
      </c>
      <c r="AJ85" s="7"/>
      <c r="AK85" s="28" t="n">
        <v>18162</v>
      </c>
      <c r="AL85" s="28" t="n">
        <v>6627</v>
      </c>
      <c r="AM85" s="28" t="n">
        <v>0</v>
      </c>
      <c r="AN85" s="94" t="n">
        <v>0</v>
      </c>
      <c r="AO85" s="28"/>
      <c r="AP85" s="69" t="n">
        <v>0.441629179331307</v>
      </c>
      <c r="AQ85" s="40" t="n">
        <v>0.161142857142857</v>
      </c>
      <c r="AR85" s="40" t="n">
        <v>0</v>
      </c>
      <c r="AS85" s="70" t="n">
        <v>0</v>
      </c>
      <c r="AT85" s="7"/>
    </row>
    <row r="86" customFormat="false" ht="12.75" hidden="false" customHeight="false" outlineLevel="0" collapsed="false">
      <c r="A86" s="31" t="s">
        <v>122</v>
      </c>
      <c r="B86" s="2" t="s">
        <v>115</v>
      </c>
      <c r="C86" s="7"/>
      <c r="D86" s="28" t="n">
        <v>17064</v>
      </c>
      <c r="E86" s="29" t="n">
        <f aca="false">D86-SUM(G86:Y86)</f>
        <v>6781</v>
      </c>
      <c r="F86" s="7"/>
      <c r="G86" s="93" t="n">
        <v>6766</v>
      </c>
      <c r="H86" s="28" t="n">
        <v>287</v>
      </c>
      <c r="I86" s="28" t="n">
        <v>482</v>
      </c>
      <c r="J86" s="94" t="n">
        <v>0</v>
      </c>
      <c r="K86" s="28" t="n">
        <v>1332</v>
      </c>
      <c r="L86" s="28" t="n">
        <v>379</v>
      </c>
      <c r="M86" s="28" t="n">
        <v>0</v>
      </c>
      <c r="N86" s="28" t="n">
        <v>0</v>
      </c>
      <c r="O86" s="28" t="n">
        <v>0</v>
      </c>
      <c r="P86" s="28" t="n">
        <v>0</v>
      </c>
      <c r="Q86" s="28" t="n">
        <v>0</v>
      </c>
      <c r="R86" s="28" t="n">
        <v>0</v>
      </c>
      <c r="S86" s="28" t="n">
        <v>0</v>
      </c>
      <c r="T86" s="28" t="n">
        <v>0</v>
      </c>
      <c r="U86" s="94" t="n">
        <v>1037</v>
      </c>
      <c r="V86" s="28" t="n">
        <v>0</v>
      </c>
      <c r="W86" s="28" t="n">
        <v>0</v>
      </c>
      <c r="X86" s="28" t="n">
        <v>0</v>
      </c>
      <c r="Y86" s="95" t="n">
        <v>0</v>
      </c>
      <c r="Z86" s="7"/>
      <c r="AA86" s="95" t="n">
        <v>10283</v>
      </c>
      <c r="AB86" s="7"/>
      <c r="AC86" s="29" t="n">
        <v>769</v>
      </c>
      <c r="AD86" s="29" t="n">
        <v>6766</v>
      </c>
      <c r="AE86" s="96" t="n">
        <v>0</v>
      </c>
      <c r="AF86" s="29" t="n">
        <v>1711</v>
      </c>
      <c r="AG86" s="97" t="n">
        <v>1037</v>
      </c>
      <c r="AH86" s="96" t="n">
        <v>0</v>
      </c>
      <c r="AI86" s="97" t="n">
        <v>0</v>
      </c>
      <c r="AJ86" s="7"/>
      <c r="AK86" s="28" t="n">
        <v>7535</v>
      </c>
      <c r="AL86" s="28" t="n">
        <v>2748</v>
      </c>
      <c r="AM86" s="28" t="n">
        <v>0</v>
      </c>
      <c r="AN86" s="94" t="n">
        <v>0</v>
      </c>
      <c r="AO86" s="28"/>
      <c r="AP86" s="69" t="n">
        <v>0.44157290201594</v>
      </c>
      <c r="AQ86" s="40" t="n">
        <v>0.161040787623066</v>
      </c>
      <c r="AR86" s="40" t="n">
        <v>0</v>
      </c>
      <c r="AS86" s="70" t="n">
        <v>0</v>
      </c>
      <c r="AT86" s="7"/>
    </row>
    <row r="87" customFormat="false" ht="12.75" hidden="false" customHeight="false" outlineLevel="0" collapsed="false">
      <c r="A87" s="31" t="s">
        <v>123</v>
      </c>
      <c r="B87" s="2" t="s">
        <v>124</v>
      </c>
      <c r="C87" s="7"/>
      <c r="D87" s="28" t="n">
        <v>1832</v>
      </c>
      <c r="E87" s="29" t="n">
        <f aca="false">D87-SUM(G87:Y87)</f>
        <v>0</v>
      </c>
      <c r="F87" s="7"/>
      <c r="G87" s="93" t="n">
        <v>0</v>
      </c>
      <c r="H87" s="28" t="n">
        <v>0</v>
      </c>
      <c r="I87" s="28" t="n">
        <v>0</v>
      </c>
      <c r="J87" s="94" t="n">
        <v>0</v>
      </c>
      <c r="K87" s="28" t="n">
        <v>0</v>
      </c>
      <c r="L87" s="28" t="n">
        <v>0</v>
      </c>
      <c r="M87" s="28" t="n">
        <v>0</v>
      </c>
      <c r="N87" s="28" t="n">
        <v>0</v>
      </c>
      <c r="O87" s="28" t="n">
        <v>0</v>
      </c>
      <c r="P87" s="28" t="n">
        <v>0</v>
      </c>
      <c r="Q87" s="28" t="n">
        <v>0</v>
      </c>
      <c r="R87" s="28" t="n">
        <v>0</v>
      </c>
      <c r="S87" s="28" t="n">
        <v>0</v>
      </c>
      <c r="T87" s="28" t="n">
        <v>0</v>
      </c>
      <c r="U87" s="94" t="n">
        <v>1832</v>
      </c>
      <c r="V87" s="28" t="n">
        <v>0</v>
      </c>
      <c r="W87" s="28" t="n">
        <v>0</v>
      </c>
      <c r="X87" s="28" t="n">
        <v>0</v>
      </c>
      <c r="Y87" s="95" t="n">
        <v>0</v>
      </c>
      <c r="Z87" s="7"/>
      <c r="AA87" s="95" t="n">
        <v>1832</v>
      </c>
      <c r="AB87" s="7"/>
      <c r="AC87" s="29" t="n">
        <v>0</v>
      </c>
      <c r="AD87" s="29" t="n">
        <v>0</v>
      </c>
      <c r="AE87" s="96" t="n">
        <v>0</v>
      </c>
      <c r="AF87" s="29" t="n">
        <v>0</v>
      </c>
      <c r="AG87" s="97" t="n">
        <v>1832</v>
      </c>
      <c r="AH87" s="96" t="n">
        <v>0</v>
      </c>
      <c r="AI87" s="97" t="n">
        <v>0</v>
      </c>
      <c r="AJ87" s="7"/>
      <c r="AK87" s="28" t="n">
        <v>0</v>
      </c>
      <c r="AL87" s="28" t="n">
        <v>1832</v>
      </c>
      <c r="AM87" s="28" t="n">
        <v>0</v>
      </c>
      <c r="AN87" s="94" t="n">
        <v>0</v>
      </c>
      <c r="AO87" s="28"/>
      <c r="AP87" s="69" t="n">
        <v>0</v>
      </c>
      <c r="AQ87" s="40" t="n">
        <v>1</v>
      </c>
      <c r="AR87" s="40" t="n">
        <v>0</v>
      </c>
      <c r="AS87" s="70" t="n">
        <v>0</v>
      </c>
      <c r="AT87" s="7"/>
    </row>
    <row r="88" customFormat="false" ht="12.75" hidden="false" customHeight="false" outlineLevel="0" collapsed="false">
      <c r="A88" s="31" t="s">
        <v>125</v>
      </c>
      <c r="B88" s="2" t="s">
        <v>126</v>
      </c>
      <c r="C88" s="7"/>
      <c r="D88" s="28" t="n">
        <v>132990</v>
      </c>
      <c r="E88" s="29" t="n">
        <f aca="false">D88-SUM(G88:Y88)</f>
        <v>0</v>
      </c>
      <c r="F88" s="7"/>
      <c r="G88" s="93" t="n">
        <v>27289</v>
      </c>
      <c r="H88" s="28" t="n">
        <v>16441</v>
      </c>
      <c r="I88" s="28" t="n">
        <v>2955</v>
      </c>
      <c r="J88" s="94" t="n">
        <v>543</v>
      </c>
      <c r="K88" s="28" t="n">
        <v>0</v>
      </c>
      <c r="L88" s="28" t="n">
        <v>0</v>
      </c>
      <c r="M88" s="28" t="n">
        <v>0</v>
      </c>
      <c r="N88" s="28" t="n">
        <v>0</v>
      </c>
      <c r="O88" s="28" t="n">
        <v>0</v>
      </c>
      <c r="P88" s="28" t="n">
        <v>0</v>
      </c>
      <c r="Q88" s="28" t="n">
        <v>0</v>
      </c>
      <c r="R88" s="28" t="n">
        <v>0</v>
      </c>
      <c r="S88" s="28" t="n">
        <v>0</v>
      </c>
      <c r="T88" s="28" t="n">
        <v>0</v>
      </c>
      <c r="U88" s="94" t="n">
        <v>85762</v>
      </c>
      <c r="V88" s="28" t="n">
        <v>0</v>
      </c>
      <c r="W88" s="28" t="n">
        <v>0</v>
      </c>
      <c r="X88" s="28" t="n">
        <v>0</v>
      </c>
      <c r="Y88" s="95" t="n">
        <v>0</v>
      </c>
      <c r="Z88" s="7"/>
      <c r="AA88" s="95" t="n">
        <v>132990</v>
      </c>
      <c r="AB88" s="7"/>
      <c r="AC88" s="29" t="n">
        <v>19396</v>
      </c>
      <c r="AD88" s="29" t="n">
        <v>27832</v>
      </c>
      <c r="AE88" s="96" t="n">
        <v>0</v>
      </c>
      <c r="AF88" s="29" t="n">
        <v>0</v>
      </c>
      <c r="AG88" s="97" t="n">
        <v>85762</v>
      </c>
      <c r="AH88" s="96" t="n">
        <v>0</v>
      </c>
      <c r="AI88" s="97" t="n">
        <v>0</v>
      </c>
      <c r="AJ88" s="7"/>
      <c r="AK88" s="28" t="n">
        <v>47228</v>
      </c>
      <c r="AL88" s="28" t="n">
        <v>85762</v>
      </c>
      <c r="AM88" s="28" t="n">
        <v>0</v>
      </c>
      <c r="AN88" s="94" t="n">
        <v>0</v>
      </c>
      <c r="AO88" s="28"/>
      <c r="AP88" s="69" t="n">
        <v>0.355124445447026</v>
      </c>
      <c r="AQ88" s="40" t="n">
        <v>0.644875554552974</v>
      </c>
      <c r="AR88" s="40" t="n">
        <v>0</v>
      </c>
      <c r="AS88" s="70" t="n">
        <v>0</v>
      </c>
      <c r="AT88" s="7"/>
    </row>
    <row r="89" customFormat="false" ht="12.75" hidden="false" customHeight="false" outlineLevel="0" collapsed="false">
      <c r="A89" s="31" t="s">
        <v>127</v>
      </c>
      <c r="B89" s="2" t="s">
        <v>128</v>
      </c>
      <c r="C89" s="7"/>
      <c r="D89" s="28" t="n">
        <v>10000</v>
      </c>
      <c r="E89" s="29" t="n">
        <f aca="false">D89-SUM(G89:Y89)</f>
        <v>4220</v>
      </c>
      <c r="F89" s="7"/>
      <c r="G89" s="93" t="n">
        <v>3964</v>
      </c>
      <c r="H89" s="28" t="n">
        <v>167</v>
      </c>
      <c r="I89" s="28" t="n">
        <v>282</v>
      </c>
      <c r="J89" s="94" t="n">
        <v>30</v>
      </c>
      <c r="K89" s="28" t="n">
        <v>0</v>
      </c>
      <c r="L89" s="28" t="n">
        <v>0</v>
      </c>
      <c r="M89" s="28" t="n">
        <v>0</v>
      </c>
      <c r="N89" s="28" t="n">
        <v>0</v>
      </c>
      <c r="O89" s="28" t="n">
        <v>0</v>
      </c>
      <c r="P89" s="28" t="n">
        <v>0</v>
      </c>
      <c r="Q89" s="28" t="n">
        <v>0</v>
      </c>
      <c r="R89" s="28" t="n">
        <v>0</v>
      </c>
      <c r="S89" s="28" t="n">
        <v>0</v>
      </c>
      <c r="T89" s="28" t="n">
        <v>0</v>
      </c>
      <c r="U89" s="94" t="n">
        <v>1337</v>
      </c>
      <c r="V89" s="28" t="n">
        <v>0</v>
      </c>
      <c r="W89" s="28" t="n">
        <v>0</v>
      </c>
      <c r="X89" s="28" t="n">
        <v>0</v>
      </c>
      <c r="Y89" s="95" t="n">
        <v>0</v>
      </c>
      <c r="Z89" s="7"/>
      <c r="AA89" s="95" t="n">
        <v>5780</v>
      </c>
      <c r="AB89" s="7"/>
      <c r="AC89" s="29" t="n">
        <v>449</v>
      </c>
      <c r="AD89" s="29" t="n">
        <v>3994</v>
      </c>
      <c r="AE89" s="96" t="n">
        <v>0</v>
      </c>
      <c r="AF89" s="29" t="n">
        <v>0</v>
      </c>
      <c r="AG89" s="97" t="n">
        <v>1337</v>
      </c>
      <c r="AH89" s="96" t="n">
        <v>0</v>
      </c>
      <c r="AI89" s="97" t="n">
        <v>0</v>
      </c>
      <c r="AJ89" s="7"/>
      <c r="AK89" s="28" t="n">
        <v>4443</v>
      </c>
      <c r="AL89" s="28" t="n">
        <v>1337</v>
      </c>
      <c r="AM89" s="28" t="n">
        <v>0</v>
      </c>
      <c r="AN89" s="94" t="n">
        <v>0</v>
      </c>
      <c r="AO89" s="28"/>
      <c r="AP89" s="69" t="n">
        <v>0.4443</v>
      </c>
      <c r="AQ89" s="40" t="n">
        <v>0.1337</v>
      </c>
      <c r="AR89" s="40" t="n">
        <v>0</v>
      </c>
      <c r="AS89" s="70" t="n">
        <v>0</v>
      </c>
      <c r="AT89" s="7"/>
    </row>
    <row r="90" customFormat="false" ht="12.75" hidden="false" customHeight="false" outlineLevel="0" collapsed="false">
      <c r="A90" s="31" t="s">
        <v>129</v>
      </c>
      <c r="B90" s="2" t="s">
        <v>130</v>
      </c>
      <c r="C90" s="7"/>
      <c r="D90" s="28" t="n">
        <v>12796</v>
      </c>
      <c r="E90" s="29" t="n">
        <f aca="false">D90-SUM(G90:Y90)</f>
        <v>5398</v>
      </c>
      <c r="F90" s="7"/>
      <c r="G90" s="93" t="n">
        <v>5074</v>
      </c>
      <c r="H90" s="28" t="n">
        <v>214</v>
      </c>
      <c r="I90" s="28" t="n">
        <v>361</v>
      </c>
      <c r="J90" s="94" t="n">
        <v>39</v>
      </c>
      <c r="K90" s="28" t="n">
        <v>0</v>
      </c>
      <c r="L90" s="28" t="n">
        <v>0</v>
      </c>
      <c r="M90" s="28" t="n">
        <v>0</v>
      </c>
      <c r="N90" s="28" t="n">
        <v>0</v>
      </c>
      <c r="O90" s="28" t="n">
        <v>0</v>
      </c>
      <c r="P90" s="28" t="n">
        <v>0</v>
      </c>
      <c r="Q90" s="28" t="n">
        <v>0</v>
      </c>
      <c r="R90" s="28" t="n">
        <v>0</v>
      </c>
      <c r="S90" s="28" t="n">
        <v>0</v>
      </c>
      <c r="T90" s="28" t="n">
        <v>0</v>
      </c>
      <c r="U90" s="94" t="n">
        <v>1710</v>
      </c>
      <c r="V90" s="28" t="n">
        <v>0</v>
      </c>
      <c r="W90" s="28" t="n">
        <v>0</v>
      </c>
      <c r="X90" s="28" t="n">
        <v>0</v>
      </c>
      <c r="Y90" s="95" t="n">
        <v>0</v>
      </c>
      <c r="Z90" s="7"/>
      <c r="AA90" s="95" t="n">
        <v>7398</v>
      </c>
      <c r="AB90" s="7"/>
      <c r="AC90" s="29" t="n">
        <v>575</v>
      </c>
      <c r="AD90" s="29" t="n">
        <v>5113</v>
      </c>
      <c r="AE90" s="96" t="n">
        <v>0</v>
      </c>
      <c r="AF90" s="29" t="n">
        <v>0</v>
      </c>
      <c r="AG90" s="97" t="n">
        <v>1710</v>
      </c>
      <c r="AH90" s="96" t="n">
        <v>0</v>
      </c>
      <c r="AI90" s="97" t="n">
        <v>0</v>
      </c>
      <c r="AJ90" s="7"/>
      <c r="AK90" s="28" t="n">
        <v>5688</v>
      </c>
      <c r="AL90" s="28" t="n">
        <v>1710</v>
      </c>
      <c r="AM90" s="28" t="n">
        <v>0</v>
      </c>
      <c r="AN90" s="94" t="n">
        <v>0</v>
      </c>
      <c r="AO90" s="28"/>
      <c r="AP90" s="69" t="n">
        <v>0.444513910597062</v>
      </c>
      <c r="AQ90" s="40" t="n">
        <v>0.133635511097218</v>
      </c>
      <c r="AR90" s="40" t="n">
        <v>0</v>
      </c>
      <c r="AS90" s="70" t="n">
        <v>0</v>
      </c>
      <c r="AT90" s="7"/>
    </row>
    <row r="91" customFormat="false" ht="12.75" hidden="false" customHeight="false" outlineLevel="0" collapsed="false">
      <c r="A91" s="31" t="s">
        <v>131</v>
      </c>
      <c r="B91" s="2" t="s">
        <v>130</v>
      </c>
      <c r="C91" s="7"/>
      <c r="D91" s="28" t="n">
        <v>7664</v>
      </c>
      <c r="E91" s="29" t="n">
        <f aca="false">D91-SUM(G91:Y91)</f>
        <v>3234</v>
      </c>
      <c r="F91" s="7"/>
      <c r="G91" s="93" t="n">
        <v>3039</v>
      </c>
      <c r="H91" s="28" t="n">
        <v>128</v>
      </c>
      <c r="I91" s="28" t="n">
        <v>216</v>
      </c>
      <c r="J91" s="94" t="n">
        <v>23</v>
      </c>
      <c r="K91" s="28" t="n">
        <v>0</v>
      </c>
      <c r="L91" s="28" t="n">
        <v>0</v>
      </c>
      <c r="M91" s="28" t="n">
        <v>0</v>
      </c>
      <c r="N91" s="28" t="n">
        <v>0</v>
      </c>
      <c r="O91" s="28" t="n">
        <v>0</v>
      </c>
      <c r="P91" s="28" t="n">
        <v>0</v>
      </c>
      <c r="Q91" s="28" t="n">
        <v>0</v>
      </c>
      <c r="R91" s="28" t="n">
        <v>0</v>
      </c>
      <c r="S91" s="28" t="n">
        <v>0</v>
      </c>
      <c r="T91" s="28" t="n">
        <v>0</v>
      </c>
      <c r="U91" s="94" t="n">
        <v>1024</v>
      </c>
      <c r="V91" s="28" t="n">
        <v>0</v>
      </c>
      <c r="W91" s="28" t="n">
        <v>0</v>
      </c>
      <c r="X91" s="28" t="n">
        <v>0</v>
      </c>
      <c r="Y91" s="95" t="n">
        <v>0</v>
      </c>
      <c r="Z91" s="7"/>
      <c r="AA91" s="95" t="n">
        <v>4430</v>
      </c>
      <c r="AB91" s="7"/>
      <c r="AC91" s="29" t="n">
        <v>344</v>
      </c>
      <c r="AD91" s="29" t="n">
        <v>3062</v>
      </c>
      <c r="AE91" s="96" t="n">
        <v>0</v>
      </c>
      <c r="AF91" s="29" t="n">
        <v>0</v>
      </c>
      <c r="AG91" s="97" t="n">
        <v>1024</v>
      </c>
      <c r="AH91" s="96" t="n">
        <v>0</v>
      </c>
      <c r="AI91" s="97" t="n">
        <v>0</v>
      </c>
      <c r="AJ91" s="7"/>
      <c r="AK91" s="28" t="n">
        <v>3406</v>
      </c>
      <c r="AL91" s="28" t="n">
        <v>1024</v>
      </c>
      <c r="AM91" s="28" t="n">
        <v>0</v>
      </c>
      <c r="AN91" s="94" t="n">
        <v>0</v>
      </c>
      <c r="AO91" s="28"/>
      <c r="AP91" s="69" t="n">
        <v>0.444415448851775</v>
      </c>
      <c r="AQ91" s="40" t="n">
        <v>0.133611691022965</v>
      </c>
      <c r="AR91" s="40" t="n">
        <v>0</v>
      </c>
      <c r="AS91" s="70" t="n">
        <v>0</v>
      </c>
      <c r="AT91" s="7"/>
    </row>
    <row r="92" customFormat="false" ht="12.75" hidden="false" customHeight="false" outlineLevel="0" collapsed="false">
      <c r="A92" s="31" t="s">
        <v>132</v>
      </c>
      <c r="B92" s="2" t="s">
        <v>133</v>
      </c>
      <c r="C92" s="7"/>
      <c r="D92" s="28" t="n">
        <v>3690</v>
      </c>
      <c r="E92" s="29" t="n">
        <f aca="false">D92-SUM(G92:Y92)</f>
        <v>0</v>
      </c>
      <c r="F92" s="7"/>
      <c r="G92" s="93" t="n">
        <v>0</v>
      </c>
      <c r="H92" s="28" t="n">
        <v>0</v>
      </c>
      <c r="I92" s="28" t="n">
        <v>0</v>
      </c>
      <c r="J92" s="94" t="n">
        <v>0</v>
      </c>
      <c r="K92" s="28" t="n">
        <v>3690</v>
      </c>
      <c r="L92" s="28" t="n">
        <v>0</v>
      </c>
      <c r="M92" s="28" t="n">
        <v>0</v>
      </c>
      <c r="N92" s="28" t="n">
        <v>0</v>
      </c>
      <c r="O92" s="28" t="n">
        <v>0</v>
      </c>
      <c r="P92" s="28" t="n">
        <v>0</v>
      </c>
      <c r="Q92" s="28" t="n">
        <v>0</v>
      </c>
      <c r="R92" s="28" t="n">
        <v>0</v>
      </c>
      <c r="S92" s="28" t="n">
        <v>0</v>
      </c>
      <c r="T92" s="28" t="n">
        <v>0</v>
      </c>
      <c r="U92" s="94" t="n">
        <v>0</v>
      </c>
      <c r="V92" s="28" t="n">
        <v>0</v>
      </c>
      <c r="W92" s="28" t="n">
        <v>0</v>
      </c>
      <c r="X92" s="28" t="n">
        <v>0</v>
      </c>
      <c r="Y92" s="95" t="n">
        <v>0</v>
      </c>
      <c r="Z92" s="7"/>
      <c r="AA92" s="95" t="n">
        <v>3690</v>
      </c>
      <c r="AB92" s="7"/>
      <c r="AC92" s="29" t="n">
        <v>0</v>
      </c>
      <c r="AD92" s="29" t="n">
        <v>0</v>
      </c>
      <c r="AE92" s="96" t="n">
        <v>0</v>
      </c>
      <c r="AF92" s="29" t="n">
        <v>3690</v>
      </c>
      <c r="AG92" s="97" t="n">
        <v>0</v>
      </c>
      <c r="AH92" s="96" t="n">
        <v>0</v>
      </c>
      <c r="AI92" s="97" t="n">
        <v>0</v>
      </c>
      <c r="AJ92" s="7"/>
      <c r="AK92" s="28" t="n">
        <v>0</v>
      </c>
      <c r="AL92" s="28" t="n">
        <v>3690</v>
      </c>
      <c r="AM92" s="28" t="n">
        <v>0</v>
      </c>
      <c r="AN92" s="94" t="n">
        <v>0</v>
      </c>
      <c r="AO92" s="28"/>
      <c r="AP92" s="69" t="n">
        <v>0</v>
      </c>
      <c r="AQ92" s="40" t="n">
        <v>1</v>
      </c>
      <c r="AR92" s="40" t="n">
        <v>0</v>
      </c>
      <c r="AS92" s="70" t="n">
        <v>0</v>
      </c>
      <c r="AT92" s="7"/>
    </row>
    <row r="93" customFormat="false" ht="12.75" hidden="false" customHeight="false" outlineLevel="0" collapsed="false">
      <c r="A93" s="31" t="s">
        <v>134</v>
      </c>
      <c r="B93" s="2" t="s">
        <v>135</v>
      </c>
      <c r="C93" s="7"/>
      <c r="D93" s="28" t="n">
        <v>10230</v>
      </c>
      <c r="E93" s="29" t="n">
        <f aca="false">D93-SUM(G93:Y93)</f>
        <v>5007</v>
      </c>
      <c r="F93" s="7"/>
      <c r="G93" s="93" t="n">
        <v>3363</v>
      </c>
      <c r="H93" s="28" t="n">
        <v>34</v>
      </c>
      <c r="I93" s="28" t="n">
        <v>227</v>
      </c>
      <c r="J93" s="94" t="n">
        <v>13</v>
      </c>
      <c r="K93" s="28" t="n">
        <v>0</v>
      </c>
      <c r="L93" s="28" t="n">
        <v>0</v>
      </c>
      <c r="M93" s="28" t="n">
        <v>0</v>
      </c>
      <c r="N93" s="28" t="n">
        <v>0</v>
      </c>
      <c r="O93" s="28" t="n">
        <v>0</v>
      </c>
      <c r="P93" s="28" t="n">
        <v>0</v>
      </c>
      <c r="Q93" s="28" t="n">
        <v>0</v>
      </c>
      <c r="R93" s="28" t="n">
        <v>0</v>
      </c>
      <c r="S93" s="28" t="n">
        <v>0</v>
      </c>
      <c r="T93" s="28" t="n">
        <v>0</v>
      </c>
      <c r="U93" s="94" t="n">
        <v>1586</v>
      </c>
      <c r="V93" s="28" t="n">
        <v>0</v>
      </c>
      <c r="W93" s="28" t="n">
        <v>0</v>
      </c>
      <c r="X93" s="28" t="n">
        <v>0</v>
      </c>
      <c r="Y93" s="95" t="n">
        <v>0</v>
      </c>
      <c r="Z93" s="7"/>
      <c r="AA93" s="95" t="n">
        <v>5223</v>
      </c>
      <c r="AB93" s="7"/>
      <c r="AC93" s="29" t="n">
        <v>261</v>
      </c>
      <c r="AD93" s="29" t="n">
        <v>3376</v>
      </c>
      <c r="AE93" s="96" t="n">
        <v>0</v>
      </c>
      <c r="AF93" s="29" t="n">
        <v>0</v>
      </c>
      <c r="AG93" s="97" t="n">
        <v>1586</v>
      </c>
      <c r="AH93" s="96" t="n">
        <v>0</v>
      </c>
      <c r="AI93" s="97" t="n">
        <v>0</v>
      </c>
      <c r="AJ93" s="7"/>
      <c r="AK93" s="28" t="n">
        <v>3637</v>
      </c>
      <c r="AL93" s="28" t="n">
        <v>1586</v>
      </c>
      <c r="AM93" s="28" t="n">
        <v>0</v>
      </c>
      <c r="AN93" s="94" t="n">
        <v>0</v>
      </c>
      <c r="AO93" s="28"/>
      <c r="AP93" s="69" t="n">
        <v>0.355522971652004</v>
      </c>
      <c r="AQ93" s="40" t="n">
        <v>0.155034213098729</v>
      </c>
      <c r="AR93" s="40" t="n">
        <v>0</v>
      </c>
      <c r="AS93" s="70" t="n">
        <v>0</v>
      </c>
      <c r="AT93" s="7"/>
    </row>
    <row r="94" customFormat="false" ht="12.75" hidden="false" customHeight="false" outlineLevel="0" collapsed="false">
      <c r="A94" s="31" t="s">
        <v>136</v>
      </c>
      <c r="B94" s="2" t="s">
        <v>137</v>
      </c>
      <c r="C94" s="7"/>
      <c r="D94" s="28" t="n">
        <v>3075</v>
      </c>
      <c r="E94" s="29" t="n">
        <f aca="false">D94-SUM(G94:Y94)</f>
        <v>0</v>
      </c>
      <c r="F94" s="7"/>
      <c r="G94" s="93" t="n">
        <v>0</v>
      </c>
      <c r="H94" s="28" t="n">
        <v>0</v>
      </c>
      <c r="I94" s="28" t="n">
        <v>0</v>
      </c>
      <c r="J94" s="94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94" t="n">
        <v>3075</v>
      </c>
      <c r="V94" s="28" t="n">
        <v>0</v>
      </c>
      <c r="W94" s="28" t="n">
        <v>0</v>
      </c>
      <c r="X94" s="28" t="n">
        <v>0</v>
      </c>
      <c r="Y94" s="95" t="n">
        <v>0</v>
      </c>
      <c r="Z94" s="7"/>
      <c r="AA94" s="95" t="n">
        <v>3075</v>
      </c>
      <c r="AB94" s="7"/>
      <c r="AC94" s="29" t="n">
        <v>0</v>
      </c>
      <c r="AD94" s="29" t="n">
        <v>0</v>
      </c>
      <c r="AE94" s="96" t="n">
        <v>0</v>
      </c>
      <c r="AF94" s="29" t="n">
        <v>0</v>
      </c>
      <c r="AG94" s="97" t="n">
        <v>3075</v>
      </c>
      <c r="AH94" s="96" t="n">
        <v>0</v>
      </c>
      <c r="AI94" s="97" t="n">
        <v>0</v>
      </c>
      <c r="AJ94" s="7"/>
      <c r="AK94" s="28" t="n">
        <v>0</v>
      </c>
      <c r="AL94" s="28" t="n">
        <v>3075</v>
      </c>
      <c r="AM94" s="28" t="n">
        <v>0</v>
      </c>
      <c r="AN94" s="94" t="n">
        <v>0</v>
      </c>
      <c r="AO94" s="28"/>
      <c r="AP94" s="69" t="n">
        <v>0</v>
      </c>
      <c r="AQ94" s="40" t="n">
        <v>1</v>
      </c>
      <c r="AR94" s="40" t="n">
        <v>0</v>
      </c>
      <c r="AS94" s="70" t="n">
        <v>0</v>
      </c>
      <c r="AT94" s="7"/>
    </row>
    <row r="95" customFormat="false" ht="12.75" hidden="false" customHeight="false" outlineLevel="0" collapsed="false">
      <c r="A95" s="31" t="s">
        <v>138</v>
      </c>
      <c r="B95" s="2" t="s">
        <v>139</v>
      </c>
      <c r="C95" s="7"/>
      <c r="D95" s="28" t="n">
        <v>524</v>
      </c>
      <c r="E95" s="29" t="n">
        <f aca="false">D95-SUM(G95:Y95)</f>
        <v>0</v>
      </c>
      <c r="F95" s="7"/>
      <c r="G95" s="93" t="n">
        <v>0</v>
      </c>
      <c r="H95" s="28" t="n">
        <v>0</v>
      </c>
      <c r="I95" s="28" t="n">
        <v>0</v>
      </c>
      <c r="J95" s="94" t="n">
        <v>0</v>
      </c>
      <c r="K95" s="28" t="n">
        <v>0</v>
      </c>
      <c r="L95" s="28" t="n">
        <v>0</v>
      </c>
      <c r="M95" s="28" t="n">
        <v>0</v>
      </c>
      <c r="N95" s="28" t="n">
        <v>0</v>
      </c>
      <c r="O95" s="28" t="n">
        <v>0</v>
      </c>
      <c r="P95" s="28" t="n">
        <v>0</v>
      </c>
      <c r="Q95" s="28" t="n">
        <v>0</v>
      </c>
      <c r="R95" s="28" t="n">
        <v>0</v>
      </c>
      <c r="S95" s="28" t="n">
        <v>0</v>
      </c>
      <c r="T95" s="28" t="n">
        <v>0</v>
      </c>
      <c r="U95" s="94" t="n">
        <v>524</v>
      </c>
      <c r="V95" s="28" t="n">
        <v>0</v>
      </c>
      <c r="W95" s="28" t="n">
        <v>0</v>
      </c>
      <c r="X95" s="28" t="n">
        <v>0</v>
      </c>
      <c r="Y95" s="95" t="n">
        <v>0</v>
      </c>
      <c r="Z95" s="7"/>
      <c r="AA95" s="95" t="n">
        <v>524</v>
      </c>
      <c r="AB95" s="7"/>
      <c r="AC95" s="29" t="n">
        <v>0</v>
      </c>
      <c r="AD95" s="29" t="n">
        <v>0</v>
      </c>
      <c r="AE95" s="96" t="n">
        <v>0</v>
      </c>
      <c r="AF95" s="29" t="n">
        <v>0</v>
      </c>
      <c r="AG95" s="97" t="n">
        <v>524</v>
      </c>
      <c r="AH95" s="96" t="n">
        <v>0</v>
      </c>
      <c r="AI95" s="97" t="n">
        <v>0</v>
      </c>
      <c r="AJ95" s="7"/>
      <c r="AK95" s="28" t="n">
        <v>0</v>
      </c>
      <c r="AL95" s="28" t="n">
        <v>524</v>
      </c>
      <c r="AM95" s="28" t="n">
        <v>0</v>
      </c>
      <c r="AN95" s="94" t="n">
        <v>0</v>
      </c>
      <c r="AO95" s="28"/>
      <c r="AP95" s="69" t="n">
        <v>0</v>
      </c>
      <c r="AQ95" s="40" t="n">
        <v>1</v>
      </c>
      <c r="AR95" s="40" t="n">
        <v>0</v>
      </c>
      <c r="AS95" s="70" t="n">
        <v>0</v>
      </c>
      <c r="AT95" s="7"/>
    </row>
    <row r="96" customFormat="false" ht="12.75" hidden="false" customHeight="false" outlineLevel="0" collapsed="false">
      <c r="A96" s="31" t="s">
        <v>140</v>
      </c>
      <c r="B96" s="2" t="s">
        <v>139</v>
      </c>
      <c r="C96" s="7"/>
      <c r="D96" s="28" t="n">
        <v>1231</v>
      </c>
      <c r="E96" s="29" t="n">
        <f aca="false">D96-SUM(G96:Y96)</f>
        <v>0</v>
      </c>
      <c r="F96" s="7"/>
      <c r="G96" s="93" t="n">
        <v>0</v>
      </c>
      <c r="H96" s="28" t="n">
        <v>0</v>
      </c>
      <c r="I96" s="28" t="n">
        <v>0</v>
      </c>
      <c r="J96" s="94" t="n">
        <v>0</v>
      </c>
      <c r="K96" s="28" t="n">
        <v>0</v>
      </c>
      <c r="L96" s="28" t="n">
        <v>0</v>
      </c>
      <c r="M96" s="28" t="n">
        <v>0</v>
      </c>
      <c r="N96" s="28" t="n">
        <v>0</v>
      </c>
      <c r="O96" s="28" t="n">
        <v>0</v>
      </c>
      <c r="P96" s="28" t="n">
        <v>0</v>
      </c>
      <c r="Q96" s="28" t="n">
        <v>0</v>
      </c>
      <c r="R96" s="28" t="n">
        <v>0</v>
      </c>
      <c r="S96" s="28" t="n">
        <v>0</v>
      </c>
      <c r="T96" s="28" t="n">
        <v>0</v>
      </c>
      <c r="U96" s="94" t="n">
        <v>1231</v>
      </c>
      <c r="V96" s="28" t="n">
        <v>0</v>
      </c>
      <c r="W96" s="28" t="n">
        <v>0</v>
      </c>
      <c r="X96" s="28" t="n">
        <v>0</v>
      </c>
      <c r="Y96" s="95" t="n">
        <v>0</v>
      </c>
      <c r="Z96" s="7"/>
      <c r="AA96" s="95" t="n">
        <v>1231</v>
      </c>
      <c r="AB96" s="7"/>
      <c r="AC96" s="29" t="n">
        <v>0</v>
      </c>
      <c r="AD96" s="29" t="n">
        <v>0</v>
      </c>
      <c r="AE96" s="96" t="n">
        <v>0</v>
      </c>
      <c r="AF96" s="29" t="n">
        <v>0</v>
      </c>
      <c r="AG96" s="97" t="n">
        <v>1231</v>
      </c>
      <c r="AH96" s="96" t="n">
        <v>0</v>
      </c>
      <c r="AI96" s="97" t="n">
        <v>0</v>
      </c>
      <c r="AJ96" s="7"/>
      <c r="AK96" s="28" t="n">
        <v>0</v>
      </c>
      <c r="AL96" s="28" t="n">
        <v>1231</v>
      </c>
      <c r="AM96" s="28" t="n">
        <v>0</v>
      </c>
      <c r="AN96" s="94" t="n">
        <v>0</v>
      </c>
      <c r="AO96" s="28"/>
      <c r="AP96" s="69" t="n">
        <v>0</v>
      </c>
      <c r="AQ96" s="40" t="n">
        <v>1</v>
      </c>
      <c r="AR96" s="40" t="n">
        <v>0</v>
      </c>
      <c r="AS96" s="70" t="n">
        <v>0</v>
      </c>
      <c r="AT96" s="7"/>
    </row>
    <row r="97" customFormat="false" ht="12.75" hidden="false" customHeight="false" outlineLevel="0" collapsed="false">
      <c r="A97" s="31" t="s">
        <v>141</v>
      </c>
      <c r="B97" s="2" t="s">
        <v>139</v>
      </c>
      <c r="C97" s="7"/>
      <c r="D97" s="28" t="n">
        <v>471</v>
      </c>
      <c r="E97" s="29" t="n">
        <f aca="false">D97-SUM(G97:Y97)</f>
        <v>203</v>
      </c>
      <c r="F97" s="7"/>
      <c r="G97" s="93" t="n">
        <v>186</v>
      </c>
      <c r="H97" s="28" t="n">
        <v>7</v>
      </c>
      <c r="I97" s="28" t="n">
        <v>13</v>
      </c>
      <c r="J97" s="94" t="n">
        <v>1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94" t="n">
        <v>61</v>
      </c>
      <c r="V97" s="28" t="n">
        <v>0</v>
      </c>
      <c r="W97" s="28" t="n">
        <v>0</v>
      </c>
      <c r="X97" s="28" t="n">
        <v>0</v>
      </c>
      <c r="Y97" s="95" t="n">
        <v>0</v>
      </c>
      <c r="Z97" s="7"/>
      <c r="AA97" s="95" t="n">
        <v>268</v>
      </c>
      <c r="AB97" s="7"/>
      <c r="AC97" s="29" t="n">
        <v>20</v>
      </c>
      <c r="AD97" s="29" t="n">
        <v>187</v>
      </c>
      <c r="AE97" s="96" t="n">
        <v>0</v>
      </c>
      <c r="AF97" s="29" t="n">
        <v>0</v>
      </c>
      <c r="AG97" s="97" t="n">
        <v>61</v>
      </c>
      <c r="AH97" s="96" t="n">
        <v>0</v>
      </c>
      <c r="AI97" s="97" t="n">
        <v>0</v>
      </c>
      <c r="AJ97" s="7"/>
      <c r="AK97" s="28" t="n">
        <v>207</v>
      </c>
      <c r="AL97" s="28" t="n">
        <v>61</v>
      </c>
      <c r="AM97" s="28" t="n">
        <v>0</v>
      </c>
      <c r="AN97" s="94" t="n">
        <v>0</v>
      </c>
      <c r="AO97" s="28"/>
      <c r="AP97" s="69" t="n">
        <v>0.439490445859873</v>
      </c>
      <c r="AQ97" s="40" t="n">
        <v>0.129511677282378</v>
      </c>
      <c r="AR97" s="40" t="n">
        <v>0</v>
      </c>
      <c r="AS97" s="70" t="n">
        <v>0</v>
      </c>
      <c r="AT97" s="7"/>
    </row>
    <row r="98" customFormat="false" ht="12.75" hidden="false" customHeight="false" outlineLevel="0" collapsed="false">
      <c r="A98" s="31" t="s">
        <v>142</v>
      </c>
      <c r="B98" s="2" t="s">
        <v>139</v>
      </c>
      <c r="C98" s="7"/>
      <c r="D98" s="28" t="n">
        <v>309</v>
      </c>
      <c r="E98" s="29" t="n">
        <f aca="false">D98-SUM(G98:Y98)</f>
        <v>0</v>
      </c>
      <c r="F98" s="7"/>
      <c r="G98" s="93" t="n">
        <v>0</v>
      </c>
      <c r="H98" s="28" t="n">
        <v>0</v>
      </c>
      <c r="I98" s="28" t="n">
        <v>0</v>
      </c>
      <c r="J98" s="94" t="n">
        <v>0</v>
      </c>
      <c r="K98" s="28" t="n">
        <v>0</v>
      </c>
      <c r="L98" s="28" t="n">
        <v>0</v>
      </c>
      <c r="M98" s="28" t="n">
        <v>0</v>
      </c>
      <c r="N98" s="28" t="n">
        <v>0</v>
      </c>
      <c r="O98" s="28" t="n">
        <v>0</v>
      </c>
      <c r="P98" s="28" t="n">
        <v>0</v>
      </c>
      <c r="Q98" s="28" t="n">
        <v>0</v>
      </c>
      <c r="R98" s="28" t="n">
        <v>0</v>
      </c>
      <c r="S98" s="28" t="n">
        <v>0</v>
      </c>
      <c r="T98" s="28" t="n">
        <v>0</v>
      </c>
      <c r="U98" s="94" t="n">
        <v>309</v>
      </c>
      <c r="V98" s="28" t="n">
        <v>0</v>
      </c>
      <c r="W98" s="28" t="n">
        <v>0</v>
      </c>
      <c r="X98" s="28" t="n">
        <v>0</v>
      </c>
      <c r="Y98" s="95" t="n">
        <v>0</v>
      </c>
      <c r="Z98" s="7"/>
      <c r="AA98" s="95" t="n">
        <v>309</v>
      </c>
      <c r="AB98" s="7"/>
      <c r="AC98" s="29" t="n">
        <v>0</v>
      </c>
      <c r="AD98" s="29" t="n">
        <v>0</v>
      </c>
      <c r="AE98" s="96" t="n">
        <v>0</v>
      </c>
      <c r="AF98" s="29" t="n">
        <v>0</v>
      </c>
      <c r="AG98" s="97" t="n">
        <v>309</v>
      </c>
      <c r="AH98" s="96" t="n">
        <v>0</v>
      </c>
      <c r="AI98" s="97" t="n">
        <v>0</v>
      </c>
      <c r="AJ98" s="7"/>
      <c r="AK98" s="28" t="n">
        <v>0</v>
      </c>
      <c r="AL98" s="28" t="n">
        <v>309</v>
      </c>
      <c r="AM98" s="28" t="n">
        <v>0</v>
      </c>
      <c r="AN98" s="94" t="n">
        <v>0</v>
      </c>
      <c r="AO98" s="28"/>
      <c r="AP98" s="69" t="n">
        <v>0</v>
      </c>
      <c r="AQ98" s="40" t="n">
        <v>1</v>
      </c>
      <c r="AR98" s="40" t="n">
        <v>0</v>
      </c>
      <c r="AS98" s="70" t="n">
        <v>0</v>
      </c>
      <c r="AT98" s="7"/>
    </row>
    <row r="99" customFormat="false" ht="12.75" hidden="false" customHeight="false" outlineLevel="0" collapsed="false">
      <c r="A99" s="31" t="s">
        <v>143</v>
      </c>
      <c r="B99" s="2" t="s">
        <v>139</v>
      </c>
      <c r="C99" s="7"/>
      <c r="D99" s="28" t="n">
        <v>3414</v>
      </c>
      <c r="E99" s="29" t="n">
        <f aca="false">D99-SUM(G99:Y99)</f>
        <v>1444</v>
      </c>
      <c r="F99" s="7"/>
      <c r="G99" s="93" t="n">
        <v>1353</v>
      </c>
      <c r="H99" s="28" t="n">
        <v>56</v>
      </c>
      <c r="I99" s="28" t="n">
        <v>96</v>
      </c>
      <c r="J99" s="94" t="n">
        <v>10</v>
      </c>
      <c r="K99" s="28" t="n">
        <v>0</v>
      </c>
      <c r="L99" s="28" t="n">
        <v>0</v>
      </c>
      <c r="M99" s="28" t="n">
        <v>0</v>
      </c>
      <c r="N99" s="28" t="n">
        <v>0</v>
      </c>
      <c r="O99" s="28" t="n">
        <v>0</v>
      </c>
      <c r="P99" s="28" t="n">
        <v>0</v>
      </c>
      <c r="Q99" s="28" t="n">
        <v>0</v>
      </c>
      <c r="R99" s="28" t="n">
        <v>0</v>
      </c>
      <c r="S99" s="28" t="n">
        <v>0</v>
      </c>
      <c r="T99" s="28" t="n">
        <v>0</v>
      </c>
      <c r="U99" s="94" t="n">
        <v>455</v>
      </c>
      <c r="V99" s="28" t="n">
        <v>0</v>
      </c>
      <c r="W99" s="28" t="n">
        <v>0</v>
      </c>
      <c r="X99" s="28" t="n">
        <v>0</v>
      </c>
      <c r="Y99" s="95" t="n">
        <v>0</v>
      </c>
      <c r="Z99" s="7"/>
      <c r="AA99" s="95" t="n">
        <v>1970</v>
      </c>
      <c r="AB99" s="7"/>
      <c r="AC99" s="29" t="n">
        <v>152</v>
      </c>
      <c r="AD99" s="29" t="n">
        <v>1363</v>
      </c>
      <c r="AE99" s="96" t="n">
        <v>0</v>
      </c>
      <c r="AF99" s="29" t="n">
        <v>0</v>
      </c>
      <c r="AG99" s="97" t="n">
        <v>455</v>
      </c>
      <c r="AH99" s="96" t="n">
        <v>0</v>
      </c>
      <c r="AI99" s="97" t="n">
        <v>0</v>
      </c>
      <c r="AJ99" s="7"/>
      <c r="AK99" s="28" t="n">
        <v>1515</v>
      </c>
      <c r="AL99" s="28" t="n">
        <v>455</v>
      </c>
      <c r="AM99" s="28" t="n">
        <v>0</v>
      </c>
      <c r="AN99" s="94" t="n">
        <v>0</v>
      </c>
      <c r="AO99" s="28"/>
      <c r="AP99" s="69" t="n">
        <v>0.443760984182777</v>
      </c>
      <c r="AQ99" s="40" t="n">
        <v>0.13327475102519</v>
      </c>
      <c r="AR99" s="40" t="n">
        <v>0</v>
      </c>
      <c r="AS99" s="70" t="n">
        <v>0</v>
      </c>
      <c r="AT99" s="7"/>
    </row>
    <row r="100" customFormat="false" ht="12.75" hidden="false" customHeight="false" outlineLevel="0" collapsed="false">
      <c r="A100" s="31" t="s">
        <v>144</v>
      </c>
      <c r="B100" s="2" t="s">
        <v>145</v>
      </c>
      <c r="C100" s="7"/>
      <c r="D100" s="28" t="n">
        <v>624030</v>
      </c>
      <c r="E100" s="29" t="n">
        <f aca="false">D100-SUM(G100:Y100)</f>
        <v>0</v>
      </c>
      <c r="F100" s="7"/>
      <c r="G100" s="93" t="n">
        <v>137308</v>
      </c>
      <c r="H100" s="28" t="n">
        <v>16764</v>
      </c>
      <c r="I100" s="28" t="n">
        <v>51126</v>
      </c>
      <c r="J100" s="94" t="n">
        <v>0</v>
      </c>
      <c r="K100" s="28" t="n">
        <v>98138</v>
      </c>
      <c r="L100" s="28" t="n">
        <v>116510</v>
      </c>
      <c r="M100" s="28" t="n">
        <v>0</v>
      </c>
      <c r="N100" s="28" t="n">
        <v>2458</v>
      </c>
      <c r="O100" s="28" t="n">
        <v>1659</v>
      </c>
      <c r="P100" s="28" t="n">
        <v>1917</v>
      </c>
      <c r="Q100" s="28" t="n">
        <v>2365</v>
      </c>
      <c r="R100" s="28" t="n">
        <v>7646</v>
      </c>
      <c r="S100" s="28" t="n">
        <v>81444</v>
      </c>
      <c r="T100" s="28" t="n">
        <v>9302</v>
      </c>
      <c r="U100" s="94" t="n">
        <v>97393</v>
      </c>
      <c r="V100" s="28" t="n">
        <v>0</v>
      </c>
      <c r="W100" s="28" t="n">
        <v>0</v>
      </c>
      <c r="X100" s="28" t="n">
        <v>0</v>
      </c>
      <c r="Y100" s="95" t="n">
        <v>0</v>
      </c>
      <c r="Z100" s="7"/>
      <c r="AA100" s="95" t="n">
        <v>624030</v>
      </c>
      <c r="AB100" s="7"/>
      <c r="AC100" s="29" t="n">
        <v>67890</v>
      </c>
      <c r="AD100" s="29" t="n">
        <v>137308</v>
      </c>
      <c r="AE100" s="96" t="n">
        <v>7646</v>
      </c>
      <c r="AF100" s="29" t="n">
        <v>304491</v>
      </c>
      <c r="AG100" s="97" t="n">
        <v>106695</v>
      </c>
      <c r="AH100" s="96" t="n">
        <v>0</v>
      </c>
      <c r="AI100" s="97" t="n">
        <v>0</v>
      </c>
      <c r="AJ100" s="7"/>
      <c r="AK100" s="28" t="n">
        <v>205198</v>
      </c>
      <c r="AL100" s="28" t="n">
        <v>418832</v>
      </c>
      <c r="AM100" s="28" t="n">
        <v>0</v>
      </c>
      <c r="AN100" s="94" t="n">
        <v>0</v>
      </c>
      <c r="AO100" s="28"/>
      <c r="AP100" s="69" t="n">
        <v>0.328827139720847</v>
      </c>
      <c r="AQ100" s="40" t="n">
        <v>0.671172860279153</v>
      </c>
      <c r="AR100" s="40" t="n">
        <v>0</v>
      </c>
      <c r="AS100" s="70" t="n">
        <v>0</v>
      </c>
      <c r="AT100" s="7"/>
    </row>
    <row r="101" customFormat="false" ht="12.75" hidden="false" customHeight="false" outlineLevel="0" collapsed="false">
      <c r="A101" s="31" t="s">
        <v>146</v>
      </c>
      <c r="B101" s="2" t="s">
        <v>145</v>
      </c>
      <c r="C101" s="7"/>
      <c r="D101" s="28" t="n">
        <v>161027</v>
      </c>
      <c r="E101" s="29" t="n">
        <f aca="false">D101-SUM(G101:Y101)</f>
        <v>0</v>
      </c>
      <c r="F101" s="7"/>
      <c r="G101" s="93" t="n">
        <v>42728</v>
      </c>
      <c r="H101" s="28" t="n">
        <v>5216</v>
      </c>
      <c r="I101" s="28" t="n">
        <v>15909</v>
      </c>
      <c r="J101" s="94" t="n">
        <v>0</v>
      </c>
      <c r="K101" s="28" t="n">
        <v>32208</v>
      </c>
      <c r="L101" s="28" t="n">
        <v>38237</v>
      </c>
      <c r="M101" s="28" t="n">
        <v>0</v>
      </c>
      <c r="N101" s="28" t="n">
        <v>0</v>
      </c>
      <c r="O101" s="28" t="n">
        <v>0</v>
      </c>
      <c r="P101" s="28" t="n">
        <v>0</v>
      </c>
      <c r="Q101" s="28" t="n">
        <v>0</v>
      </c>
      <c r="R101" s="28" t="n">
        <v>0</v>
      </c>
      <c r="S101" s="28" t="n">
        <v>26729</v>
      </c>
      <c r="T101" s="28" t="n">
        <v>0</v>
      </c>
      <c r="U101" s="94" t="n">
        <v>0</v>
      </c>
      <c r="V101" s="28" t="n">
        <v>0</v>
      </c>
      <c r="W101" s="28" t="n">
        <v>0</v>
      </c>
      <c r="X101" s="28" t="n">
        <v>0</v>
      </c>
      <c r="Y101" s="95" t="n">
        <v>0</v>
      </c>
      <c r="Z101" s="7"/>
      <c r="AA101" s="95" t="n">
        <v>161027</v>
      </c>
      <c r="AB101" s="7"/>
      <c r="AC101" s="29" t="n">
        <v>21125</v>
      </c>
      <c r="AD101" s="29" t="n">
        <v>42728</v>
      </c>
      <c r="AE101" s="96" t="n">
        <v>0</v>
      </c>
      <c r="AF101" s="29" t="n">
        <v>97174</v>
      </c>
      <c r="AG101" s="97" t="n">
        <v>0</v>
      </c>
      <c r="AH101" s="96" t="n">
        <v>0</v>
      </c>
      <c r="AI101" s="97" t="n">
        <v>0</v>
      </c>
      <c r="AJ101" s="7"/>
      <c r="AK101" s="28" t="n">
        <v>63853</v>
      </c>
      <c r="AL101" s="28" t="n">
        <v>97174</v>
      </c>
      <c r="AM101" s="28" t="n">
        <v>0</v>
      </c>
      <c r="AN101" s="94" t="n">
        <v>0</v>
      </c>
      <c r="AO101" s="28"/>
      <c r="AP101" s="69" t="n">
        <v>0.396535984648537</v>
      </c>
      <c r="AQ101" s="40" t="n">
        <v>0.603464015351463</v>
      </c>
      <c r="AR101" s="40" t="n">
        <v>0</v>
      </c>
      <c r="AS101" s="70" t="n">
        <v>0</v>
      </c>
      <c r="AT101" s="7"/>
    </row>
    <row r="102" customFormat="false" ht="12.75" hidden="false" customHeight="false" outlineLevel="0" collapsed="false">
      <c r="A102" s="31" t="s">
        <v>147</v>
      </c>
      <c r="B102" s="2" t="s">
        <v>145</v>
      </c>
      <c r="C102" s="7"/>
      <c r="D102" s="28" t="n">
        <v>206933</v>
      </c>
      <c r="E102" s="29" t="n">
        <f aca="false">D102-SUM(G102:Y102)</f>
        <v>0</v>
      </c>
      <c r="F102" s="7"/>
      <c r="G102" s="93" t="n">
        <v>54909</v>
      </c>
      <c r="H102" s="28" t="n">
        <v>6704</v>
      </c>
      <c r="I102" s="28" t="n">
        <v>20445</v>
      </c>
      <c r="J102" s="94" t="n">
        <v>0</v>
      </c>
      <c r="K102" s="28" t="n">
        <v>41389</v>
      </c>
      <c r="L102" s="28" t="n">
        <v>49137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34349</v>
      </c>
      <c r="T102" s="28" t="n">
        <v>0</v>
      </c>
      <c r="U102" s="94" t="n">
        <v>0</v>
      </c>
      <c r="V102" s="28" t="n">
        <v>0</v>
      </c>
      <c r="W102" s="28" t="n">
        <v>0</v>
      </c>
      <c r="X102" s="28" t="n">
        <v>0</v>
      </c>
      <c r="Y102" s="95" t="n">
        <v>0</v>
      </c>
      <c r="Z102" s="7"/>
      <c r="AA102" s="95" t="n">
        <v>206933</v>
      </c>
      <c r="AB102" s="7"/>
      <c r="AC102" s="29" t="n">
        <v>27149</v>
      </c>
      <c r="AD102" s="29" t="n">
        <v>54909</v>
      </c>
      <c r="AE102" s="96" t="n">
        <v>0</v>
      </c>
      <c r="AF102" s="29" t="n">
        <v>124875</v>
      </c>
      <c r="AG102" s="97" t="n">
        <v>0</v>
      </c>
      <c r="AH102" s="96" t="n">
        <v>0</v>
      </c>
      <c r="AI102" s="97" t="n">
        <v>0</v>
      </c>
      <c r="AJ102" s="7"/>
      <c r="AK102" s="28" t="n">
        <v>82058</v>
      </c>
      <c r="AL102" s="28" t="n">
        <v>124875</v>
      </c>
      <c r="AM102" s="28" t="n">
        <v>0</v>
      </c>
      <c r="AN102" s="94" t="n">
        <v>0</v>
      </c>
      <c r="AO102" s="28"/>
      <c r="AP102" s="69" t="n">
        <v>0.396543808865672</v>
      </c>
      <c r="AQ102" s="40" t="n">
        <v>0.603456191134329</v>
      </c>
      <c r="AR102" s="40" t="n">
        <v>0</v>
      </c>
      <c r="AS102" s="70" t="n">
        <v>0</v>
      </c>
      <c r="AT102" s="7"/>
    </row>
    <row r="103" customFormat="false" ht="12.75" hidden="false" customHeight="false" outlineLevel="0" collapsed="false">
      <c r="A103" s="31" t="s">
        <v>148</v>
      </c>
      <c r="B103" s="2" t="s">
        <v>145</v>
      </c>
      <c r="C103" s="7"/>
      <c r="D103" s="28" t="n">
        <v>133127</v>
      </c>
      <c r="E103" s="29" t="n">
        <f aca="false">D103-SUM(G103:Y103)</f>
        <v>0</v>
      </c>
      <c r="F103" s="7"/>
      <c r="G103" s="93" t="n">
        <v>35324</v>
      </c>
      <c r="H103" s="28" t="n">
        <v>4313</v>
      </c>
      <c r="I103" s="28" t="n">
        <v>13152</v>
      </c>
      <c r="J103" s="94" t="n">
        <v>0</v>
      </c>
      <c r="K103" s="28" t="n">
        <v>26627</v>
      </c>
      <c r="L103" s="28" t="n">
        <v>31613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22098</v>
      </c>
      <c r="T103" s="28" t="n">
        <v>0</v>
      </c>
      <c r="U103" s="94" t="n">
        <v>0</v>
      </c>
      <c r="V103" s="28" t="n">
        <v>0</v>
      </c>
      <c r="W103" s="28" t="n">
        <v>0</v>
      </c>
      <c r="X103" s="28" t="n">
        <v>0</v>
      </c>
      <c r="Y103" s="95" t="n">
        <v>0</v>
      </c>
      <c r="Z103" s="7"/>
      <c r="AA103" s="95" t="n">
        <v>133127</v>
      </c>
      <c r="AB103" s="7"/>
      <c r="AC103" s="29" t="n">
        <v>17465</v>
      </c>
      <c r="AD103" s="29" t="n">
        <v>35324</v>
      </c>
      <c r="AE103" s="96" t="n">
        <v>0</v>
      </c>
      <c r="AF103" s="29" t="n">
        <v>80338</v>
      </c>
      <c r="AG103" s="97" t="n">
        <v>0</v>
      </c>
      <c r="AH103" s="96" t="n">
        <v>0</v>
      </c>
      <c r="AI103" s="97" t="n">
        <v>0</v>
      </c>
      <c r="AJ103" s="7"/>
      <c r="AK103" s="28" t="n">
        <v>52789</v>
      </c>
      <c r="AL103" s="28" t="n">
        <v>80338</v>
      </c>
      <c r="AM103" s="28" t="n">
        <v>0</v>
      </c>
      <c r="AN103" s="94" t="n">
        <v>0</v>
      </c>
      <c r="AO103" s="28"/>
      <c r="AP103" s="69" t="n">
        <v>0.396531131926657</v>
      </c>
      <c r="AQ103" s="40" t="n">
        <v>0.603468868073344</v>
      </c>
      <c r="AR103" s="40" t="n">
        <v>0</v>
      </c>
      <c r="AS103" s="70" t="n">
        <v>0</v>
      </c>
      <c r="AT103" s="7"/>
    </row>
    <row r="104" customFormat="false" ht="12.75" hidden="false" customHeight="false" outlineLevel="0" collapsed="false">
      <c r="A104" s="31" t="s">
        <v>149</v>
      </c>
      <c r="B104" s="2" t="s">
        <v>145</v>
      </c>
      <c r="C104" s="7"/>
      <c r="D104" s="28" t="n">
        <v>51332</v>
      </c>
      <c r="E104" s="29" t="n">
        <f aca="false">D104-SUM(G104:Y104)</f>
        <v>0</v>
      </c>
      <c r="F104" s="7"/>
      <c r="G104" s="93" t="n">
        <v>0</v>
      </c>
      <c r="H104" s="28" t="n">
        <v>0</v>
      </c>
      <c r="I104" s="28" t="n">
        <v>0</v>
      </c>
      <c r="J104" s="94" t="n">
        <v>0</v>
      </c>
      <c r="K104" s="28" t="n">
        <v>17014</v>
      </c>
      <c r="L104" s="28" t="n">
        <v>20198</v>
      </c>
      <c r="M104" s="28" t="n">
        <v>0</v>
      </c>
      <c r="N104" s="28" t="n">
        <v>0</v>
      </c>
      <c r="O104" s="28" t="n">
        <v>0</v>
      </c>
      <c r="P104" s="28" t="n">
        <v>0</v>
      </c>
      <c r="Q104" s="28" t="n">
        <v>0</v>
      </c>
      <c r="R104" s="28" t="n">
        <v>0</v>
      </c>
      <c r="S104" s="28" t="n">
        <v>14120</v>
      </c>
      <c r="T104" s="28" t="n">
        <v>0</v>
      </c>
      <c r="U104" s="94" t="n">
        <v>0</v>
      </c>
      <c r="V104" s="28" t="n">
        <v>0</v>
      </c>
      <c r="W104" s="28" t="n">
        <v>0</v>
      </c>
      <c r="X104" s="28" t="n">
        <v>0</v>
      </c>
      <c r="Y104" s="95" t="n">
        <v>0</v>
      </c>
      <c r="Z104" s="7"/>
      <c r="AA104" s="95" t="n">
        <v>51332</v>
      </c>
      <c r="AB104" s="7"/>
      <c r="AC104" s="29" t="n">
        <v>0</v>
      </c>
      <c r="AD104" s="29" t="n">
        <v>0</v>
      </c>
      <c r="AE104" s="96" t="n">
        <v>0</v>
      </c>
      <c r="AF104" s="29" t="n">
        <v>51332</v>
      </c>
      <c r="AG104" s="97" t="n">
        <v>0</v>
      </c>
      <c r="AH104" s="96" t="n">
        <v>0</v>
      </c>
      <c r="AI104" s="97" t="n">
        <v>0</v>
      </c>
      <c r="AJ104" s="7"/>
      <c r="AK104" s="28" t="n">
        <v>0</v>
      </c>
      <c r="AL104" s="28" t="n">
        <v>51332</v>
      </c>
      <c r="AM104" s="28" t="n">
        <v>0</v>
      </c>
      <c r="AN104" s="94" t="n">
        <v>0</v>
      </c>
      <c r="AO104" s="28"/>
      <c r="AP104" s="69" t="n">
        <v>0</v>
      </c>
      <c r="AQ104" s="40" t="n">
        <v>1</v>
      </c>
      <c r="AR104" s="40" t="n">
        <v>0</v>
      </c>
      <c r="AS104" s="70" t="n">
        <v>0</v>
      </c>
      <c r="AT104" s="7"/>
    </row>
    <row r="105" customFormat="false" ht="12.75" hidden="false" customHeight="false" outlineLevel="0" collapsed="false">
      <c r="A105" s="31" t="s">
        <v>150</v>
      </c>
      <c r="B105" s="2" t="s">
        <v>145</v>
      </c>
      <c r="C105" s="7"/>
      <c r="D105" s="28" t="n">
        <v>3414</v>
      </c>
      <c r="E105" s="29" t="n">
        <f aca="false">D105-SUM(G105:Y105)</f>
        <v>0</v>
      </c>
      <c r="F105" s="7"/>
      <c r="G105" s="93" t="n">
        <v>905</v>
      </c>
      <c r="H105" s="28" t="n">
        <v>110</v>
      </c>
      <c r="I105" s="28" t="n">
        <v>337</v>
      </c>
      <c r="J105" s="94" t="n">
        <v>0</v>
      </c>
      <c r="K105" s="28" t="n">
        <v>683</v>
      </c>
      <c r="L105" s="28" t="n">
        <v>812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567</v>
      </c>
      <c r="T105" s="28" t="n">
        <v>0</v>
      </c>
      <c r="U105" s="94" t="n">
        <v>0</v>
      </c>
      <c r="V105" s="28" t="n">
        <v>0</v>
      </c>
      <c r="W105" s="28" t="n">
        <v>0</v>
      </c>
      <c r="X105" s="28" t="n">
        <v>0</v>
      </c>
      <c r="Y105" s="95" t="n">
        <v>0</v>
      </c>
      <c r="Z105" s="7"/>
      <c r="AA105" s="95" t="n">
        <v>3414</v>
      </c>
      <c r="AB105" s="7"/>
      <c r="AC105" s="29" t="n">
        <v>447</v>
      </c>
      <c r="AD105" s="29" t="n">
        <v>905</v>
      </c>
      <c r="AE105" s="96" t="n">
        <v>0</v>
      </c>
      <c r="AF105" s="29" t="n">
        <v>2062</v>
      </c>
      <c r="AG105" s="97" t="n">
        <v>0</v>
      </c>
      <c r="AH105" s="96" t="n">
        <v>0</v>
      </c>
      <c r="AI105" s="97" t="n">
        <v>0</v>
      </c>
      <c r="AJ105" s="7"/>
      <c r="AK105" s="28" t="n">
        <v>1352</v>
      </c>
      <c r="AL105" s="28" t="n">
        <v>2062</v>
      </c>
      <c r="AM105" s="28" t="n">
        <v>0</v>
      </c>
      <c r="AN105" s="94" t="n">
        <v>0</v>
      </c>
      <c r="AO105" s="28"/>
      <c r="AP105" s="69" t="n">
        <v>0.39601640304628</v>
      </c>
      <c r="AQ105" s="40" t="n">
        <v>0.60398359695372</v>
      </c>
      <c r="AR105" s="40" t="n">
        <v>0</v>
      </c>
      <c r="AS105" s="70" t="n">
        <v>0</v>
      </c>
      <c r="AT105" s="7"/>
    </row>
    <row r="106" customFormat="false" ht="12.75" hidden="false" customHeight="false" outlineLevel="0" collapsed="false">
      <c r="A106" s="31" t="s">
        <v>151</v>
      </c>
      <c r="B106" s="2" t="s">
        <v>145</v>
      </c>
      <c r="C106" s="7"/>
      <c r="D106" s="28" t="n">
        <v>11420</v>
      </c>
      <c r="E106" s="29" t="n">
        <f aca="false">D106-SUM(G106:Y106)</f>
        <v>0</v>
      </c>
      <c r="F106" s="7"/>
      <c r="G106" s="93" t="n">
        <v>0</v>
      </c>
      <c r="H106" s="28" t="n">
        <v>0</v>
      </c>
      <c r="I106" s="28" t="n">
        <v>0</v>
      </c>
      <c r="J106" s="94" t="n">
        <v>0</v>
      </c>
      <c r="K106" s="28" t="n">
        <v>3785</v>
      </c>
      <c r="L106" s="28" t="n">
        <v>4494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3141</v>
      </c>
      <c r="T106" s="28" t="n">
        <v>0</v>
      </c>
      <c r="U106" s="94" t="n">
        <v>0</v>
      </c>
      <c r="V106" s="28" t="n">
        <v>0</v>
      </c>
      <c r="W106" s="28" t="n">
        <v>0</v>
      </c>
      <c r="X106" s="28" t="n">
        <v>0</v>
      </c>
      <c r="Y106" s="95" t="n">
        <v>0</v>
      </c>
      <c r="Z106" s="7"/>
      <c r="AA106" s="95" t="n">
        <v>11420</v>
      </c>
      <c r="AB106" s="7"/>
      <c r="AC106" s="29" t="n">
        <v>0</v>
      </c>
      <c r="AD106" s="29" t="n">
        <v>0</v>
      </c>
      <c r="AE106" s="96" t="n">
        <v>0</v>
      </c>
      <c r="AF106" s="29" t="n">
        <v>11420</v>
      </c>
      <c r="AG106" s="97" t="n">
        <v>0</v>
      </c>
      <c r="AH106" s="96" t="n">
        <v>0</v>
      </c>
      <c r="AI106" s="97" t="n">
        <v>0</v>
      </c>
      <c r="AJ106" s="7"/>
      <c r="AK106" s="28" t="n">
        <v>0</v>
      </c>
      <c r="AL106" s="28" t="n">
        <v>11420</v>
      </c>
      <c r="AM106" s="28" t="n">
        <v>0</v>
      </c>
      <c r="AN106" s="94" t="n">
        <v>0</v>
      </c>
      <c r="AO106" s="28"/>
      <c r="AP106" s="69" t="n">
        <v>0</v>
      </c>
      <c r="AQ106" s="40" t="n">
        <v>1</v>
      </c>
      <c r="AR106" s="40" t="n">
        <v>0</v>
      </c>
      <c r="AS106" s="70" t="n">
        <v>0</v>
      </c>
      <c r="AT106" s="7"/>
    </row>
    <row r="107" customFormat="false" ht="12.75" hidden="false" customHeight="false" outlineLevel="0" collapsed="false">
      <c r="A107" s="31" t="s">
        <v>152</v>
      </c>
      <c r="B107" s="2" t="s">
        <v>145</v>
      </c>
      <c r="C107" s="7"/>
      <c r="D107" s="28" t="n">
        <v>3975</v>
      </c>
      <c r="E107" s="29" t="n">
        <f aca="false">D107-SUM(G107:Y107)</f>
        <v>0</v>
      </c>
      <c r="F107" s="7"/>
      <c r="G107" s="93" t="n">
        <v>0</v>
      </c>
      <c r="H107" s="28" t="n">
        <v>0</v>
      </c>
      <c r="I107" s="28" t="n">
        <v>0</v>
      </c>
      <c r="J107" s="94" t="n">
        <v>0</v>
      </c>
      <c r="K107" s="28" t="n">
        <v>1317</v>
      </c>
      <c r="L107" s="28" t="n">
        <v>1565</v>
      </c>
      <c r="M107" s="28" t="n">
        <v>0</v>
      </c>
      <c r="N107" s="28" t="n">
        <v>0</v>
      </c>
      <c r="O107" s="28" t="n">
        <v>0</v>
      </c>
      <c r="P107" s="28" t="n">
        <v>0</v>
      </c>
      <c r="Q107" s="28" t="n">
        <v>0</v>
      </c>
      <c r="R107" s="28" t="n">
        <v>0</v>
      </c>
      <c r="S107" s="28" t="n">
        <v>1093</v>
      </c>
      <c r="T107" s="28" t="n">
        <v>0</v>
      </c>
      <c r="U107" s="94" t="n">
        <v>0</v>
      </c>
      <c r="V107" s="28" t="n">
        <v>0</v>
      </c>
      <c r="W107" s="28" t="n">
        <v>0</v>
      </c>
      <c r="X107" s="28" t="n">
        <v>0</v>
      </c>
      <c r="Y107" s="95" t="n">
        <v>0</v>
      </c>
      <c r="Z107" s="7"/>
      <c r="AA107" s="95" t="n">
        <v>3975</v>
      </c>
      <c r="AB107" s="7"/>
      <c r="AC107" s="29" t="n">
        <v>0</v>
      </c>
      <c r="AD107" s="29" t="n">
        <v>0</v>
      </c>
      <c r="AE107" s="96" t="n">
        <v>0</v>
      </c>
      <c r="AF107" s="29" t="n">
        <v>3975</v>
      </c>
      <c r="AG107" s="97" t="n">
        <v>0</v>
      </c>
      <c r="AH107" s="96" t="n">
        <v>0</v>
      </c>
      <c r="AI107" s="97" t="n">
        <v>0</v>
      </c>
      <c r="AJ107" s="7"/>
      <c r="AK107" s="28" t="n">
        <v>0</v>
      </c>
      <c r="AL107" s="28" t="n">
        <v>3975</v>
      </c>
      <c r="AM107" s="28" t="n">
        <v>0</v>
      </c>
      <c r="AN107" s="94" t="n">
        <v>0</v>
      </c>
      <c r="AO107" s="28"/>
      <c r="AP107" s="69" t="n">
        <v>0</v>
      </c>
      <c r="AQ107" s="40" t="n">
        <v>1</v>
      </c>
      <c r="AR107" s="40" t="n">
        <v>0</v>
      </c>
      <c r="AS107" s="70" t="n">
        <v>0</v>
      </c>
      <c r="AT107" s="7"/>
    </row>
    <row r="108" customFormat="false" ht="12.75" hidden="false" customHeight="false" outlineLevel="0" collapsed="false">
      <c r="A108" s="31" t="s">
        <v>153</v>
      </c>
      <c r="B108" s="2" t="s">
        <v>347</v>
      </c>
      <c r="C108" s="7"/>
      <c r="D108" s="28" t="n">
        <v>985</v>
      </c>
      <c r="E108" s="29" t="n">
        <f aca="false">D108-SUM(G108:Y108)</f>
        <v>0</v>
      </c>
      <c r="F108" s="7"/>
      <c r="G108" s="93" t="n">
        <v>0</v>
      </c>
      <c r="H108" s="28" t="n">
        <v>0</v>
      </c>
      <c r="I108" s="28" t="n">
        <v>0</v>
      </c>
      <c r="J108" s="94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94" t="n">
        <v>985</v>
      </c>
      <c r="V108" s="28" t="n">
        <v>0</v>
      </c>
      <c r="W108" s="28" t="n">
        <v>0</v>
      </c>
      <c r="X108" s="28" t="n">
        <v>0</v>
      </c>
      <c r="Y108" s="95" t="n">
        <v>0</v>
      </c>
      <c r="Z108" s="7"/>
      <c r="AA108" s="95" t="n">
        <v>985</v>
      </c>
      <c r="AB108" s="7"/>
      <c r="AC108" s="29" t="n">
        <v>0</v>
      </c>
      <c r="AD108" s="29" t="n">
        <v>0</v>
      </c>
      <c r="AE108" s="96" t="n">
        <v>0</v>
      </c>
      <c r="AF108" s="29" t="n">
        <v>0</v>
      </c>
      <c r="AG108" s="97" t="n">
        <v>985</v>
      </c>
      <c r="AH108" s="96" t="n">
        <v>0</v>
      </c>
      <c r="AI108" s="97" t="n">
        <v>0</v>
      </c>
      <c r="AJ108" s="7"/>
      <c r="AK108" s="28" t="n">
        <v>0</v>
      </c>
      <c r="AL108" s="28" t="n">
        <v>985</v>
      </c>
      <c r="AM108" s="28" t="n">
        <v>0</v>
      </c>
      <c r="AN108" s="94" t="n">
        <v>0</v>
      </c>
      <c r="AO108" s="28"/>
      <c r="AP108" s="69" t="n">
        <v>0</v>
      </c>
      <c r="AQ108" s="40" t="n">
        <v>1</v>
      </c>
      <c r="AR108" s="40" t="n">
        <v>0</v>
      </c>
      <c r="AS108" s="70" t="n">
        <v>0</v>
      </c>
      <c r="AT108" s="7"/>
    </row>
    <row r="109" customFormat="false" ht="12.75" hidden="false" customHeight="false" outlineLevel="0" collapsed="false">
      <c r="A109" s="31" t="s">
        <v>155</v>
      </c>
      <c r="B109" s="2" t="s">
        <v>156</v>
      </c>
      <c r="C109" s="7"/>
      <c r="D109" s="28" t="n">
        <v>3975</v>
      </c>
      <c r="E109" s="29" t="n">
        <f aca="false">D109-SUM(G109:Y109)</f>
        <v>0</v>
      </c>
      <c r="F109" s="7"/>
      <c r="G109" s="93" t="n">
        <v>0</v>
      </c>
      <c r="H109" s="28" t="n">
        <v>0</v>
      </c>
      <c r="I109" s="28" t="n">
        <v>0</v>
      </c>
      <c r="J109" s="94" t="n">
        <v>0</v>
      </c>
      <c r="K109" s="28" t="n">
        <v>0</v>
      </c>
      <c r="L109" s="28" t="n">
        <v>0</v>
      </c>
      <c r="M109" s="28" t="n">
        <v>0</v>
      </c>
      <c r="N109" s="28" t="n">
        <v>0</v>
      </c>
      <c r="O109" s="28" t="n">
        <v>0</v>
      </c>
      <c r="P109" s="28" t="n">
        <v>0</v>
      </c>
      <c r="Q109" s="28" t="n">
        <v>0</v>
      </c>
      <c r="R109" s="28" t="n">
        <v>0</v>
      </c>
      <c r="S109" s="28" t="n">
        <v>0</v>
      </c>
      <c r="T109" s="28" t="n">
        <v>0</v>
      </c>
      <c r="U109" s="94" t="n">
        <v>3975</v>
      </c>
      <c r="V109" s="28" t="n">
        <v>0</v>
      </c>
      <c r="W109" s="28" t="n">
        <v>0</v>
      </c>
      <c r="X109" s="28" t="n">
        <v>0</v>
      </c>
      <c r="Y109" s="95" t="n">
        <v>0</v>
      </c>
      <c r="Z109" s="7"/>
      <c r="AA109" s="95" t="n">
        <v>3975</v>
      </c>
      <c r="AB109" s="7"/>
      <c r="AC109" s="29" t="n">
        <v>0</v>
      </c>
      <c r="AD109" s="29" t="n">
        <v>0</v>
      </c>
      <c r="AE109" s="96" t="n">
        <v>0</v>
      </c>
      <c r="AF109" s="29" t="n">
        <v>0</v>
      </c>
      <c r="AG109" s="97" t="n">
        <v>3975</v>
      </c>
      <c r="AH109" s="96" t="n">
        <v>0</v>
      </c>
      <c r="AI109" s="97" t="n">
        <v>0</v>
      </c>
      <c r="AJ109" s="7"/>
      <c r="AK109" s="28" t="n">
        <v>0</v>
      </c>
      <c r="AL109" s="28" t="n">
        <v>3975</v>
      </c>
      <c r="AM109" s="28" t="n">
        <v>0</v>
      </c>
      <c r="AN109" s="94" t="n">
        <v>0</v>
      </c>
      <c r="AO109" s="28"/>
      <c r="AP109" s="69" t="n">
        <v>0</v>
      </c>
      <c r="AQ109" s="40" t="n">
        <v>1</v>
      </c>
      <c r="AR109" s="40" t="n">
        <v>0</v>
      </c>
      <c r="AS109" s="70" t="n">
        <v>0</v>
      </c>
      <c r="AT109" s="7"/>
    </row>
    <row r="110" customFormat="false" ht="12.75" hidden="false" customHeight="false" outlineLevel="0" collapsed="false">
      <c r="A110" s="31" t="s">
        <v>157</v>
      </c>
      <c r="B110" s="2" t="s">
        <v>156</v>
      </c>
      <c r="C110" s="7"/>
      <c r="D110" s="28" t="n">
        <v>820</v>
      </c>
      <c r="E110" s="29" t="n">
        <f aca="false">D110-SUM(G110:Y110)</f>
        <v>0</v>
      </c>
      <c r="F110" s="7"/>
      <c r="G110" s="93" t="n">
        <v>0</v>
      </c>
      <c r="H110" s="28" t="n">
        <v>0</v>
      </c>
      <c r="I110" s="28" t="n">
        <v>0</v>
      </c>
      <c r="J110" s="94" t="n">
        <v>0</v>
      </c>
      <c r="K110" s="28" t="n">
        <v>0</v>
      </c>
      <c r="L110" s="28" t="n">
        <v>0</v>
      </c>
      <c r="M110" s="28" t="n">
        <v>0</v>
      </c>
      <c r="N110" s="28" t="n">
        <v>0</v>
      </c>
      <c r="O110" s="28" t="n">
        <v>0</v>
      </c>
      <c r="P110" s="28" t="n">
        <v>0</v>
      </c>
      <c r="Q110" s="28" t="n">
        <v>0</v>
      </c>
      <c r="R110" s="28" t="n">
        <v>0</v>
      </c>
      <c r="S110" s="28" t="n">
        <v>0</v>
      </c>
      <c r="T110" s="28" t="n">
        <v>0</v>
      </c>
      <c r="U110" s="94" t="n">
        <v>820</v>
      </c>
      <c r="V110" s="28" t="n">
        <v>0</v>
      </c>
      <c r="W110" s="28" t="n">
        <v>0</v>
      </c>
      <c r="X110" s="28" t="n">
        <v>0</v>
      </c>
      <c r="Y110" s="95" t="n">
        <v>0</v>
      </c>
      <c r="Z110" s="7"/>
      <c r="AA110" s="95" t="n">
        <v>820</v>
      </c>
      <c r="AB110" s="7"/>
      <c r="AC110" s="29" t="n">
        <v>0</v>
      </c>
      <c r="AD110" s="29" t="n">
        <v>0</v>
      </c>
      <c r="AE110" s="96" t="n">
        <v>0</v>
      </c>
      <c r="AF110" s="29" t="n">
        <v>0</v>
      </c>
      <c r="AG110" s="97" t="n">
        <v>820</v>
      </c>
      <c r="AH110" s="96" t="n">
        <v>0</v>
      </c>
      <c r="AI110" s="97" t="n">
        <v>0</v>
      </c>
      <c r="AJ110" s="7"/>
      <c r="AK110" s="28" t="n">
        <v>0</v>
      </c>
      <c r="AL110" s="28" t="n">
        <v>820</v>
      </c>
      <c r="AM110" s="28" t="n">
        <v>0</v>
      </c>
      <c r="AN110" s="94" t="n">
        <v>0</v>
      </c>
      <c r="AO110" s="28"/>
      <c r="AP110" s="69" t="n">
        <v>0</v>
      </c>
      <c r="AQ110" s="40" t="n">
        <v>1</v>
      </c>
      <c r="AR110" s="40" t="n">
        <v>0</v>
      </c>
      <c r="AS110" s="70" t="n">
        <v>0</v>
      </c>
      <c r="AT110" s="7"/>
    </row>
    <row r="111" customFormat="false" ht="12.75" hidden="false" customHeight="false" outlineLevel="0" collapsed="false">
      <c r="A111" s="31" t="s">
        <v>158</v>
      </c>
      <c r="B111" s="2" t="s">
        <v>156</v>
      </c>
      <c r="C111" s="7"/>
      <c r="D111" s="28" t="n">
        <v>42000</v>
      </c>
      <c r="E111" s="29" t="n">
        <f aca="false">D111-SUM(G111:Y111)</f>
        <v>17428</v>
      </c>
      <c r="F111" s="7"/>
      <c r="G111" s="93" t="n">
        <v>16654</v>
      </c>
      <c r="H111" s="28" t="n">
        <v>2260</v>
      </c>
      <c r="I111" s="28" t="n">
        <v>0</v>
      </c>
      <c r="J111" s="94" t="n">
        <v>127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94" t="n">
        <v>5531</v>
      </c>
      <c r="V111" s="28" t="n">
        <v>0</v>
      </c>
      <c r="W111" s="28" t="n">
        <v>0</v>
      </c>
      <c r="X111" s="28" t="n">
        <v>0</v>
      </c>
      <c r="Y111" s="95" t="n">
        <v>0</v>
      </c>
      <c r="Z111" s="7"/>
      <c r="AA111" s="95" t="n">
        <v>24572</v>
      </c>
      <c r="AB111" s="7"/>
      <c r="AC111" s="29" t="n">
        <v>2260</v>
      </c>
      <c r="AD111" s="29" t="n">
        <v>16781</v>
      </c>
      <c r="AE111" s="96" t="n">
        <v>0</v>
      </c>
      <c r="AF111" s="29" t="n">
        <v>0</v>
      </c>
      <c r="AG111" s="97" t="n">
        <v>5531</v>
      </c>
      <c r="AH111" s="96" t="n">
        <v>0</v>
      </c>
      <c r="AI111" s="97" t="n">
        <v>0</v>
      </c>
      <c r="AJ111" s="7"/>
      <c r="AK111" s="28" t="n">
        <v>19041</v>
      </c>
      <c r="AL111" s="28" t="n">
        <v>5531</v>
      </c>
      <c r="AM111" s="28" t="n">
        <v>0</v>
      </c>
      <c r="AN111" s="94" t="n">
        <v>0</v>
      </c>
      <c r="AO111" s="28"/>
      <c r="AP111" s="69" t="n">
        <v>0.453357142857143</v>
      </c>
      <c r="AQ111" s="40" t="n">
        <v>0.131690476190476</v>
      </c>
      <c r="AR111" s="40" t="n">
        <v>0</v>
      </c>
      <c r="AS111" s="70" t="n">
        <v>0</v>
      </c>
      <c r="AT111" s="7"/>
    </row>
    <row r="112" customFormat="false" ht="12.75" hidden="false" customHeight="false" outlineLevel="0" collapsed="false">
      <c r="A112" s="31" t="s">
        <v>159</v>
      </c>
      <c r="B112" s="2" t="s">
        <v>156</v>
      </c>
      <c r="C112" s="7"/>
      <c r="D112" s="28" t="n">
        <v>3413</v>
      </c>
      <c r="E112" s="29" t="n">
        <f aca="false">D112-SUM(G112:Y112)</f>
        <v>1420</v>
      </c>
      <c r="F112" s="7"/>
      <c r="G112" s="93" t="n">
        <v>1353</v>
      </c>
      <c r="H112" s="28" t="n">
        <v>183</v>
      </c>
      <c r="I112" s="28" t="n">
        <v>0</v>
      </c>
      <c r="J112" s="94" t="n">
        <v>10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 t="n">
        <v>0</v>
      </c>
      <c r="U112" s="94" t="n">
        <v>447</v>
      </c>
      <c r="V112" s="28" t="n">
        <v>0</v>
      </c>
      <c r="W112" s="28" t="n">
        <v>0</v>
      </c>
      <c r="X112" s="28" t="n">
        <v>0</v>
      </c>
      <c r="Y112" s="95" t="n">
        <v>0</v>
      </c>
      <c r="Z112" s="7"/>
      <c r="AA112" s="95" t="n">
        <v>1993</v>
      </c>
      <c r="AB112" s="7"/>
      <c r="AC112" s="29" t="n">
        <v>183</v>
      </c>
      <c r="AD112" s="29" t="n">
        <v>1363</v>
      </c>
      <c r="AE112" s="96" t="n">
        <v>0</v>
      </c>
      <c r="AF112" s="29" t="n">
        <v>0</v>
      </c>
      <c r="AG112" s="97" t="n">
        <v>447</v>
      </c>
      <c r="AH112" s="96" t="n">
        <v>0</v>
      </c>
      <c r="AI112" s="97" t="n">
        <v>0</v>
      </c>
      <c r="AJ112" s="7"/>
      <c r="AK112" s="28" t="n">
        <v>1546</v>
      </c>
      <c r="AL112" s="28" t="n">
        <v>447</v>
      </c>
      <c r="AM112" s="28" t="n">
        <v>0</v>
      </c>
      <c r="AN112" s="94" t="n">
        <v>0</v>
      </c>
      <c r="AO112" s="28"/>
      <c r="AP112" s="69" t="n">
        <v>0.452973923234691</v>
      </c>
      <c r="AQ112" s="40" t="n">
        <v>0.130969821271609</v>
      </c>
      <c r="AR112" s="40" t="n">
        <v>0</v>
      </c>
      <c r="AS112" s="70" t="n">
        <v>0</v>
      </c>
      <c r="AT112" s="7"/>
    </row>
    <row r="113" customFormat="false" ht="12.75" hidden="false" customHeight="false" outlineLevel="0" collapsed="false">
      <c r="A113" s="31" t="s">
        <v>160</v>
      </c>
      <c r="B113" s="2" t="s">
        <v>161</v>
      </c>
      <c r="C113" s="7"/>
      <c r="D113" s="28" t="n">
        <v>57465</v>
      </c>
      <c r="E113" s="29" t="n">
        <f aca="false">D113-SUM(G113:Y113)</f>
        <v>23844</v>
      </c>
      <c r="F113" s="7"/>
      <c r="G113" s="93" t="n">
        <v>22787</v>
      </c>
      <c r="H113" s="28" t="n">
        <v>3092</v>
      </c>
      <c r="I113" s="28" t="n">
        <v>0</v>
      </c>
      <c r="J113" s="94" t="n">
        <v>174</v>
      </c>
      <c r="K113" s="28" t="n">
        <v>0</v>
      </c>
      <c r="L113" s="28" t="n">
        <v>0</v>
      </c>
      <c r="M113" s="28" t="n">
        <v>0</v>
      </c>
      <c r="N113" s="28" t="n">
        <v>0</v>
      </c>
      <c r="O113" s="28" t="n">
        <v>0</v>
      </c>
      <c r="P113" s="28" t="n">
        <v>0</v>
      </c>
      <c r="Q113" s="28" t="n">
        <v>0</v>
      </c>
      <c r="R113" s="28" t="n">
        <v>0</v>
      </c>
      <c r="S113" s="28" t="n">
        <v>0</v>
      </c>
      <c r="T113" s="28" t="n">
        <v>0</v>
      </c>
      <c r="U113" s="94" t="n">
        <v>7568</v>
      </c>
      <c r="V113" s="28" t="n">
        <v>0</v>
      </c>
      <c r="W113" s="28" t="n">
        <v>0</v>
      </c>
      <c r="X113" s="28" t="n">
        <v>0</v>
      </c>
      <c r="Y113" s="95" t="n">
        <v>0</v>
      </c>
      <c r="Z113" s="7"/>
      <c r="AA113" s="95" t="n">
        <v>33621</v>
      </c>
      <c r="AB113" s="7"/>
      <c r="AC113" s="29" t="n">
        <v>3092</v>
      </c>
      <c r="AD113" s="29" t="n">
        <v>22961</v>
      </c>
      <c r="AE113" s="96" t="n">
        <v>0</v>
      </c>
      <c r="AF113" s="29" t="n">
        <v>0</v>
      </c>
      <c r="AG113" s="97" t="n">
        <v>7568</v>
      </c>
      <c r="AH113" s="96" t="n">
        <v>0</v>
      </c>
      <c r="AI113" s="97" t="n">
        <v>0</v>
      </c>
      <c r="AJ113" s="7"/>
      <c r="AK113" s="28" t="n">
        <v>26053</v>
      </c>
      <c r="AL113" s="28" t="n">
        <v>7568</v>
      </c>
      <c r="AM113" s="28" t="n">
        <v>0</v>
      </c>
      <c r="AN113" s="94" t="n">
        <v>0</v>
      </c>
      <c r="AO113" s="28"/>
      <c r="AP113" s="69" t="n">
        <v>0.453371617506308</v>
      </c>
      <c r="AQ113" s="40" t="n">
        <v>0.131697555033499</v>
      </c>
      <c r="AR113" s="40" t="n">
        <v>0</v>
      </c>
      <c r="AS113" s="70" t="n">
        <v>0</v>
      </c>
      <c r="AT113" s="7"/>
    </row>
    <row r="114" customFormat="false" ht="12.75" hidden="false" customHeight="false" outlineLevel="0" collapsed="false">
      <c r="A114" s="31" t="s">
        <v>162</v>
      </c>
      <c r="B114" s="2" t="s">
        <v>161</v>
      </c>
      <c r="C114" s="7"/>
      <c r="D114" s="28" t="n">
        <v>67062</v>
      </c>
      <c r="E114" s="29" t="n">
        <f aca="false">D114-SUM(G114:Y114)</f>
        <v>27824</v>
      </c>
      <c r="F114" s="7"/>
      <c r="G114" s="93" t="n">
        <v>26593</v>
      </c>
      <c r="H114" s="28" t="n">
        <v>3608</v>
      </c>
      <c r="I114" s="28" t="n">
        <v>0</v>
      </c>
      <c r="J114" s="94" t="n">
        <v>203</v>
      </c>
      <c r="K114" s="28" t="n">
        <v>0</v>
      </c>
      <c r="L114" s="28" t="n">
        <v>0</v>
      </c>
      <c r="M114" s="28" t="n">
        <v>0</v>
      </c>
      <c r="N114" s="28" t="n">
        <v>0</v>
      </c>
      <c r="O114" s="28" t="n">
        <v>0</v>
      </c>
      <c r="P114" s="28" t="n">
        <v>0</v>
      </c>
      <c r="Q114" s="28" t="n">
        <v>0</v>
      </c>
      <c r="R114" s="28" t="n">
        <v>0</v>
      </c>
      <c r="S114" s="28" t="n">
        <v>0</v>
      </c>
      <c r="T114" s="28" t="n">
        <v>0</v>
      </c>
      <c r="U114" s="94" t="n">
        <v>8834</v>
      </c>
      <c r="V114" s="28" t="n">
        <v>0</v>
      </c>
      <c r="W114" s="28" t="n">
        <v>0</v>
      </c>
      <c r="X114" s="28" t="n">
        <v>0</v>
      </c>
      <c r="Y114" s="95" t="n">
        <v>0</v>
      </c>
      <c r="Z114" s="7"/>
      <c r="AA114" s="95" t="n">
        <v>39238</v>
      </c>
      <c r="AB114" s="7"/>
      <c r="AC114" s="29" t="n">
        <v>3608</v>
      </c>
      <c r="AD114" s="29" t="n">
        <v>26796</v>
      </c>
      <c r="AE114" s="96" t="n">
        <v>0</v>
      </c>
      <c r="AF114" s="29" t="n">
        <v>0</v>
      </c>
      <c r="AG114" s="97" t="n">
        <v>8834</v>
      </c>
      <c r="AH114" s="96" t="n">
        <v>0</v>
      </c>
      <c r="AI114" s="97" t="n">
        <v>0</v>
      </c>
      <c r="AJ114" s="7"/>
      <c r="AK114" s="28" t="n">
        <v>30404</v>
      </c>
      <c r="AL114" s="28" t="n">
        <v>8834</v>
      </c>
      <c r="AM114" s="28" t="n">
        <v>0</v>
      </c>
      <c r="AN114" s="94" t="n">
        <v>0</v>
      </c>
      <c r="AO114" s="28"/>
      <c r="AP114" s="69" t="n">
        <v>0.453371506963705</v>
      </c>
      <c r="AQ114" s="40" t="n">
        <v>0.131728847931765</v>
      </c>
      <c r="AR114" s="40" t="n">
        <v>0</v>
      </c>
      <c r="AS114" s="70" t="n">
        <v>0</v>
      </c>
      <c r="AT114" s="7"/>
    </row>
    <row r="115" customFormat="false" ht="12.75" hidden="false" customHeight="false" outlineLevel="0" collapsed="false">
      <c r="A115" s="31" t="s">
        <v>163</v>
      </c>
      <c r="B115" s="2" t="s">
        <v>161</v>
      </c>
      <c r="C115" s="7"/>
      <c r="D115" s="28" t="n">
        <v>54498</v>
      </c>
      <c r="E115" s="29" t="n">
        <f aca="false">D115-SUM(G115:Y115)</f>
        <v>22613</v>
      </c>
      <c r="F115" s="7"/>
      <c r="G115" s="93" t="n">
        <v>21610</v>
      </c>
      <c r="H115" s="28" t="n">
        <v>2933</v>
      </c>
      <c r="I115" s="28" t="n">
        <v>0</v>
      </c>
      <c r="J115" s="94" t="n">
        <v>165</v>
      </c>
      <c r="K115" s="28" t="n">
        <v>0</v>
      </c>
      <c r="L115" s="28" t="n">
        <v>0</v>
      </c>
      <c r="M115" s="28" t="n">
        <v>0</v>
      </c>
      <c r="N115" s="28" t="n">
        <v>0</v>
      </c>
      <c r="O115" s="28" t="n">
        <v>0</v>
      </c>
      <c r="P115" s="28" t="n">
        <v>0</v>
      </c>
      <c r="Q115" s="28" t="n">
        <v>0</v>
      </c>
      <c r="R115" s="28" t="n">
        <v>0</v>
      </c>
      <c r="S115" s="28" t="n">
        <v>0</v>
      </c>
      <c r="T115" s="28" t="n">
        <v>0</v>
      </c>
      <c r="U115" s="94" t="n">
        <v>7177</v>
      </c>
      <c r="V115" s="28" t="n">
        <v>0</v>
      </c>
      <c r="W115" s="28" t="n">
        <v>0</v>
      </c>
      <c r="X115" s="28" t="n">
        <v>0</v>
      </c>
      <c r="Y115" s="95" t="n">
        <v>0</v>
      </c>
      <c r="Z115" s="7"/>
      <c r="AA115" s="95" t="n">
        <v>31885</v>
      </c>
      <c r="AB115" s="7"/>
      <c r="AC115" s="29" t="n">
        <v>2933</v>
      </c>
      <c r="AD115" s="29" t="n">
        <v>21775</v>
      </c>
      <c r="AE115" s="96" t="n">
        <v>0</v>
      </c>
      <c r="AF115" s="29" t="n">
        <v>0</v>
      </c>
      <c r="AG115" s="97" t="n">
        <v>7177</v>
      </c>
      <c r="AH115" s="96" t="n">
        <v>0</v>
      </c>
      <c r="AI115" s="97" t="n">
        <v>0</v>
      </c>
      <c r="AJ115" s="7"/>
      <c r="AK115" s="28" t="n">
        <v>24708</v>
      </c>
      <c r="AL115" s="28" t="n">
        <v>7177</v>
      </c>
      <c r="AM115" s="28" t="n">
        <v>0</v>
      </c>
      <c r="AN115" s="94" t="n">
        <v>0</v>
      </c>
      <c r="AO115" s="28"/>
      <c r="AP115" s="69" t="n">
        <v>0.45337443575911</v>
      </c>
      <c r="AQ115" s="40" t="n">
        <v>0.131692906161694</v>
      </c>
      <c r="AR115" s="40" t="n">
        <v>0</v>
      </c>
      <c r="AS115" s="70" t="n">
        <v>0</v>
      </c>
      <c r="AT115" s="7"/>
    </row>
    <row r="116" customFormat="false" ht="12.75" hidden="false" customHeight="false" outlineLevel="0" collapsed="false">
      <c r="A116" s="31" t="s">
        <v>164</v>
      </c>
      <c r="B116" s="2" t="s">
        <v>161</v>
      </c>
      <c r="C116" s="7"/>
      <c r="D116" s="28" t="n">
        <v>8199</v>
      </c>
      <c r="E116" s="29" t="n">
        <f aca="false">D116-SUM(G116:Y116)</f>
        <v>0</v>
      </c>
      <c r="F116" s="7"/>
      <c r="G116" s="93" t="n">
        <v>0</v>
      </c>
      <c r="H116" s="28" t="n">
        <v>0</v>
      </c>
      <c r="I116" s="28" t="n">
        <v>0</v>
      </c>
      <c r="J116" s="94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 t="n">
        <v>0</v>
      </c>
      <c r="U116" s="94" t="n">
        <v>8199</v>
      </c>
      <c r="V116" s="28" t="n">
        <v>0</v>
      </c>
      <c r="W116" s="28" t="n">
        <v>0</v>
      </c>
      <c r="X116" s="28" t="n">
        <v>0</v>
      </c>
      <c r="Y116" s="95" t="n">
        <v>0</v>
      </c>
      <c r="Z116" s="7"/>
      <c r="AA116" s="95" t="n">
        <v>8199</v>
      </c>
      <c r="AB116" s="7"/>
      <c r="AC116" s="29" t="n">
        <v>0</v>
      </c>
      <c r="AD116" s="29" t="n">
        <v>0</v>
      </c>
      <c r="AE116" s="96" t="n">
        <v>0</v>
      </c>
      <c r="AF116" s="29" t="n">
        <v>0</v>
      </c>
      <c r="AG116" s="97" t="n">
        <v>8199</v>
      </c>
      <c r="AH116" s="96" t="n">
        <v>0</v>
      </c>
      <c r="AI116" s="97" t="n">
        <v>0</v>
      </c>
      <c r="AJ116" s="7"/>
      <c r="AK116" s="28" t="n">
        <v>0</v>
      </c>
      <c r="AL116" s="28" t="n">
        <v>8199</v>
      </c>
      <c r="AM116" s="28" t="n">
        <v>0</v>
      </c>
      <c r="AN116" s="94" t="n">
        <v>0</v>
      </c>
      <c r="AO116" s="28"/>
      <c r="AP116" s="69" t="n">
        <v>0</v>
      </c>
      <c r="AQ116" s="40" t="n">
        <v>1</v>
      </c>
      <c r="AR116" s="40" t="n">
        <v>0</v>
      </c>
      <c r="AS116" s="70" t="n">
        <v>0</v>
      </c>
      <c r="AT116" s="7"/>
    </row>
    <row r="117" customFormat="false" ht="12.75" hidden="false" customHeight="false" outlineLevel="0" collapsed="false">
      <c r="A117" s="31" t="s">
        <v>165</v>
      </c>
      <c r="B117" s="2" t="s">
        <v>166</v>
      </c>
      <c r="C117" s="7"/>
      <c r="D117" s="28" t="n">
        <v>13000</v>
      </c>
      <c r="E117" s="29" t="n">
        <f aca="false">D117-SUM(G117:Y117)</f>
        <v>5483</v>
      </c>
      <c r="F117" s="7"/>
      <c r="G117" s="93" t="n">
        <v>5155</v>
      </c>
      <c r="H117" s="28" t="n">
        <v>218</v>
      </c>
      <c r="I117" s="28" t="n">
        <v>367</v>
      </c>
      <c r="J117" s="94" t="n">
        <v>40</v>
      </c>
      <c r="K117" s="28" t="n">
        <v>0</v>
      </c>
      <c r="L117" s="28" t="n">
        <v>0</v>
      </c>
      <c r="M117" s="28" t="n">
        <v>0</v>
      </c>
      <c r="N117" s="28" t="n">
        <v>0</v>
      </c>
      <c r="O117" s="28" t="n">
        <v>0</v>
      </c>
      <c r="P117" s="28" t="n">
        <v>0</v>
      </c>
      <c r="Q117" s="28" t="n">
        <v>0</v>
      </c>
      <c r="R117" s="28" t="n">
        <v>0</v>
      </c>
      <c r="S117" s="28" t="n">
        <v>0</v>
      </c>
      <c r="T117" s="28" t="n">
        <v>0</v>
      </c>
      <c r="U117" s="94" t="n">
        <v>1737</v>
      </c>
      <c r="V117" s="28" t="n">
        <v>0</v>
      </c>
      <c r="W117" s="28" t="n">
        <v>0</v>
      </c>
      <c r="X117" s="28" t="n">
        <v>0</v>
      </c>
      <c r="Y117" s="95" t="n">
        <v>0</v>
      </c>
      <c r="Z117" s="7"/>
      <c r="AA117" s="95" t="n">
        <v>7517</v>
      </c>
      <c r="AB117" s="7"/>
      <c r="AC117" s="29" t="n">
        <v>585</v>
      </c>
      <c r="AD117" s="29" t="n">
        <v>5195</v>
      </c>
      <c r="AE117" s="96" t="n">
        <v>0</v>
      </c>
      <c r="AF117" s="29" t="n">
        <v>0</v>
      </c>
      <c r="AG117" s="97" t="n">
        <v>1737</v>
      </c>
      <c r="AH117" s="96" t="n">
        <v>0</v>
      </c>
      <c r="AI117" s="97" t="n">
        <v>0</v>
      </c>
      <c r="AJ117" s="7"/>
      <c r="AK117" s="28" t="n">
        <v>5780</v>
      </c>
      <c r="AL117" s="28" t="n">
        <v>1737</v>
      </c>
      <c r="AM117" s="28" t="n">
        <v>0</v>
      </c>
      <c r="AN117" s="94" t="n">
        <v>0</v>
      </c>
      <c r="AO117" s="28"/>
      <c r="AP117" s="69" t="n">
        <v>0.444615384615385</v>
      </c>
      <c r="AQ117" s="40" t="n">
        <v>0.133615384615385</v>
      </c>
      <c r="AR117" s="40" t="n">
        <v>0</v>
      </c>
      <c r="AS117" s="70" t="n">
        <v>0</v>
      </c>
      <c r="AT117" s="7"/>
    </row>
    <row r="118" customFormat="false" ht="12.75" hidden="false" customHeight="false" outlineLevel="0" collapsed="false">
      <c r="A118" s="31" t="s">
        <v>167</v>
      </c>
      <c r="B118" s="2" t="s">
        <v>168</v>
      </c>
      <c r="C118" s="7"/>
      <c r="D118" s="28" t="n">
        <v>7281</v>
      </c>
      <c r="E118" s="29" t="n">
        <f aca="false">D118-SUM(G118:Y118)</f>
        <v>3178</v>
      </c>
      <c r="F118" s="7"/>
      <c r="G118" s="93" t="n">
        <v>141</v>
      </c>
      <c r="H118" s="28" t="n">
        <v>391</v>
      </c>
      <c r="I118" s="28" t="n">
        <v>2887</v>
      </c>
      <c r="J118" s="94" t="n">
        <v>21</v>
      </c>
      <c r="K118" s="28" t="n">
        <v>0</v>
      </c>
      <c r="L118" s="28" t="n">
        <v>0</v>
      </c>
      <c r="M118" s="28" t="n">
        <v>0</v>
      </c>
      <c r="N118" s="28" t="n">
        <v>0</v>
      </c>
      <c r="O118" s="28" t="n">
        <v>0</v>
      </c>
      <c r="P118" s="28" t="n">
        <v>0</v>
      </c>
      <c r="Q118" s="28" t="n">
        <v>0</v>
      </c>
      <c r="R118" s="28" t="n">
        <v>0</v>
      </c>
      <c r="S118" s="28" t="n">
        <v>178</v>
      </c>
      <c r="T118" s="28" t="n">
        <v>0</v>
      </c>
      <c r="U118" s="94" t="n">
        <v>485</v>
      </c>
      <c r="V118" s="28" t="n">
        <v>0</v>
      </c>
      <c r="W118" s="28" t="n">
        <v>0</v>
      </c>
      <c r="X118" s="28" t="n">
        <v>0</v>
      </c>
      <c r="Y118" s="95" t="n">
        <v>0</v>
      </c>
      <c r="Z118" s="7"/>
      <c r="AA118" s="95" t="n">
        <v>4103</v>
      </c>
      <c r="AB118" s="7"/>
      <c r="AC118" s="29" t="n">
        <v>3278</v>
      </c>
      <c r="AD118" s="29" t="n">
        <v>162</v>
      </c>
      <c r="AE118" s="96" t="n">
        <v>0</v>
      </c>
      <c r="AF118" s="29" t="n">
        <v>178</v>
      </c>
      <c r="AG118" s="97" t="n">
        <v>485</v>
      </c>
      <c r="AH118" s="96" t="n">
        <v>0</v>
      </c>
      <c r="AI118" s="97" t="n">
        <v>0</v>
      </c>
      <c r="AJ118" s="7"/>
      <c r="AK118" s="28" t="n">
        <v>3440</v>
      </c>
      <c r="AL118" s="28" t="n">
        <v>663</v>
      </c>
      <c r="AM118" s="28" t="n">
        <v>0</v>
      </c>
      <c r="AN118" s="94" t="n">
        <v>0</v>
      </c>
      <c r="AO118" s="28"/>
      <c r="AP118" s="69" t="n">
        <v>0.472462573822277</v>
      </c>
      <c r="AQ118" s="40" t="n">
        <v>0.0910589204779563</v>
      </c>
      <c r="AR118" s="40" t="n">
        <v>0</v>
      </c>
      <c r="AS118" s="70" t="n">
        <v>0</v>
      </c>
      <c r="AT118" s="7"/>
    </row>
    <row r="119" customFormat="false" ht="12.75" hidden="false" customHeight="false" outlineLevel="0" collapsed="false">
      <c r="A119" s="31" t="s">
        <v>169</v>
      </c>
      <c r="B119" s="2" t="s">
        <v>168</v>
      </c>
      <c r="C119" s="7"/>
      <c r="D119" s="28" t="n">
        <v>12156</v>
      </c>
      <c r="E119" s="29" t="n">
        <f aca="false">D119-SUM(G119:Y119)</f>
        <v>5302</v>
      </c>
      <c r="F119" s="7"/>
      <c r="G119" s="93" t="n">
        <v>236</v>
      </c>
      <c r="H119" s="28" t="n">
        <v>654</v>
      </c>
      <c r="I119" s="28" t="n">
        <v>4820</v>
      </c>
      <c r="J119" s="94" t="n">
        <v>35</v>
      </c>
      <c r="K119" s="28" t="n">
        <v>0</v>
      </c>
      <c r="L119" s="28" t="n">
        <v>0</v>
      </c>
      <c r="M119" s="28" t="n">
        <v>0</v>
      </c>
      <c r="N119" s="28" t="n">
        <v>0</v>
      </c>
      <c r="O119" s="28" t="n">
        <v>0</v>
      </c>
      <c r="P119" s="28" t="n">
        <v>0</v>
      </c>
      <c r="Q119" s="28" t="n">
        <v>0</v>
      </c>
      <c r="R119" s="28" t="n">
        <v>0</v>
      </c>
      <c r="S119" s="28" t="n">
        <v>297</v>
      </c>
      <c r="T119" s="28" t="n">
        <v>0</v>
      </c>
      <c r="U119" s="94" t="n">
        <v>812</v>
      </c>
      <c r="V119" s="28" t="n">
        <v>0</v>
      </c>
      <c r="W119" s="28" t="n">
        <v>0</v>
      </c>
      <c r="X119" s="28" t="n">
        <v>0</v>
      </c>
      <c r="Y119" s="95" t="n">
        <v>0</v>
      </c>
      <c r="Z119" s="7"/>
      <c r="AA119" s="95" t="n">
        <v>6854</v>
      </c>
      <c r="AB119" s="7"/>
      <c r="AC119" s="29" t="n">
        <v>5474</v>
      </c>
      <c r="AD119" s="29" t="n">
        <v>271</v>
      </c>
      <c r="AE119" s="96" t="n">
        <v>0</v>
      </c>
      <c r="AF119" s="29" t="n">
        <v>297</v>
      </c>
      <c r="AG119" s="97" t="n">
        <v>812</v>
      </c>
      <c r="AH119" s="96" t="n">
        <v>0</v>
      </c>
      <c r="AI119" s="97" t="n">
        <v>0</v>
      </c>
      <c r="AJ119" s="7"/>
      <c r="AK119" s="28" t="n">
        <v>5745</v>
      </c>
      <c r="AL119" s="28" t="n">
        <v>1109</v>
      </c>
      <c r="AM119" s="28" t="n">
        <v>0</v>
      </c>
      <c r="AN119" s="94" t="n">
        <v>0</v>
      </c>
      <c r="AO119" s="28"/>
      <c r="AP119" s="69" t="n">
        <v>0.472606120434353</v>
      </c>
      <c r="AQ119" s="40" t="n">
        <v>0.0912306679828891</v>
      </c>
      <c r="AR119" s="40" t="n">
        <v>0</v>
      </c>
      <c r="AS119" s="70" t="n">
        <v>0</v>
      </c>
      <c r="AT119" s="7"/>
    </row>
    <row r="120" customFormat="false" ht="12.75" hidden="false" customHeight="false" outlineLevel="0" collapsed="false">
      <c r="A120" s="31" t="s">
        <v>170</v>
      </c>
      <c r="B120" s="2" t="s">
        <v>171</v>
      </c>
      <c r="C120" s="7"/>
      <c r="D120" s="28" t="n">
        <v>206</v>
      </c>
      <c r="E120" s="29" t="n">
        <f aca="false">D120-SUM(G120:Y120)</f>
        <v>0</v>
      </c>
      <c r="F120" s="7"/>
      <c r="G120" s="93" t="n">
        <v>0</v>
      </c>
      <c r="H120" s="28" t="n">
        <v>0</v>
      </c>
      <c r="I120" s="28" t="n">
        <v>0</v>
      </c>
      <c r="J120" s="94" t="n">
        <v>0</v>
      </c>
      <c r="K120" s="28" t="n">
        <v>0</v>
      </c>
      <c r="L120" s="28" t="n">
        <v>0</v>
      </c>
      <c r="M120" s="28" t="n">
        <v>0</v>
      </c>
      <c r="N120" s="28" t="n">
        <v>0</v>
      </c>
      <c r="O120" s="28" t="n">
        <v>0</v>
      </c>
      <c r="P120" s="28" t="n">
        <v>0</v>
      </c>
      <c r="Q120" s="28" t="n">
        <v>0</v>
      </c>
      <c r="R120" s="28" t="n">
        <v>0</v>
      </c>
      <c r="S120" s="28" t="n">
        <v>0</v>
      </c>
      <c r="T120" s="28" t="n">
        <v>0</v>
      </c>
      <c r="U120" s="94" t="n">
        <v>206</v>
      </c>
      <c r="V120" s="28" t="n">
        <v>0</v>
      </c>
      <c r="W120" s="28" t="n">
        <v>0</v>
      </c>
      <c r="X120" s="28" t="n">
        <v>0</v>
      </c>
      <c r="Y120" s="95" t="n">
        <v>0</v>
      </c>
      <c r="Z120" s="7"/>
      <c r="AA120" s="95" t="n">
        <v>206</v>
      </c>
      <c r="AB120" s="7"/>
      <c r="AC120" s="29" t="n">
        <v>0</v>
      </c>
      <c r="AD120" s="29" t="n">
        <v>0</v>
      </c>
      <c r="AE120" s="96" t="n">
        <v>0</v>
      </c>
      <c r="AF120" s="29" t="n">
        <v>0</v>
      </c>
      <c r="AG120" s="97" t="n">
        <v>206</v>
      </c>
      <c r="AH120" s="96" t="n">
        <v>0</v>
      </c>
      <c r="AI120" s="97" t="n">
        <v>0</v>
      </c>
      <c r="AJ120" s="7"/>
      <c r="AK120" s="28" t="n">
        <v>0</v>
      </c>
      <c r="AL120" s="28" t="n">
        <v>206</v>
      </c>
      <c r="AM120" s="28" t="n">
        <v>0</v>
      </c>
      <c r="AN120" s="94" t="n">
        <v>0</v>
      </c>
      <c r="AO120" s="28"/>
      <c r="AP120" s="69" t="n">
        <v>0</v>
      </c>
      <c r="AQ120" s="40" t="n">
        <v>1</v>
      </c>
      <c r="AR120" s="40" t="n">
        <v>0</v>
      </c>
      <c r="AS120" s="70" t="n">
        <v>0</v>
      </c>
      <c r="AT120" s="7"/>
    </row>
    <row r="121" customFormat="false" ht="12.75" hidden="false" customHeight="false" outlineLevel="0" collapsed="false">
      <c r="A121" s="31" t="s">
        <v>172</v>
      </c>
      <c r="B121" s="2" t="s">
        <v>171</v>
      </c>
      <c r="C121" s="7"/>
      <c r="D121" s="28" t="n">
        <v>236</v>
      </c>
      <c r="E121" s="29" t="n">
        <f aca="false">D121-SUM(G121:Y121)</f>
        <v>105</v>
      </c>
      <c r="F121" s="7"/>
      <c r="G121" s="93" t="n">
        <v>93</v>
      </c>
      <c r="H121" s="28" t="n">
        <v>3</v>
      </c>
      <c r="I121" s="28" t="n">
        <v>6</v>
      </c>
      <c r="J121" s="94" t="n">
        <v>0</v>
      </c>
      <c r="K121" s="28" t="n">
        <v>0</v>
      </c>
      <c r="L121" s="28" t="n">
        <v>0</v>
      </c>
      <c r="M121" s="28" t="n">
        <v>0</v>
      </c>
      <c r="N121" s="28" t="n">
        <v>0</v>
      </c>
      <c r="O121" s="28" t="n">
        <v>0</v>
      </c>
      <c r="P121" s="28" t="n">
        <v>0</v>
      </c>
      <c r="Q121" s="28" t="n">
        <v>0</v>
      </c>
      <c r="R121" s="28" t="n">
        <v>0</v>
      </c>
      <c r="S121" s="28" t="n">
        <v>0</v>
      </c>
      <c r="T121" s="28" t="n">
        <v>0</v>
      </c>
      <c r="U121" s="94" t="n">
        <v>29</v>
      </c>
      <c r="V121" s="28" t="n">
        <v>0</v>
      </c>
      <c r="W121" s="28" t="n">
        <v>0</v>
      </c>
      <c r="X121" s="28" t="n">
        <v>0</v>
      </c>
      <c r="Y121" s="95" t="n">
        <v>0</v>
      </c>
      <c r="Z121" s="7"/>
      <c r="AA121" s="95" t="n">
        <v>131</v>
      </c>
      <c r="AB121" s="7"/>
      <c r="AC121" s="29" t="n">
        <v>9</v>
      </c>
      <c r="AD121" s="29" t="n">
        <v>93</v>
      </c>
      <c r="AE121" s="96" t="n">
        <v>0</v>
      </c>
      <c r="AF121" s="29" t="n">
        <v>0</v>
      </c>
      <c r="AG121" s="97" t="n">
        <v>29</v>
      </c>
      <c r="AH121" s="96" t="n">
        <v>0</v>
      </c>
      <c r="AI121" s="97" t="n">
        <v>0</v>
      </c>
      <c r="AJ121" s="7"/>
      <c r="AK121" s="28" t="n">
        <v>102</v>
      </c>
      <c r="AL121" s="28" t="n">
        <v>29</v>
      </c>
      <c r="AM121" s="28" t="n">
        <v>0</v>
      </c>
      <c r="AN121" s="94" t="n">
        <v>0</v>
      </c>
      <c r="AO121" s="28"/>
      <c r="AP121" s="69" t="n">
        <v>0.432203389830509</v>
      </c>
      <c r="AQ121" s="40" t="n">
        <v>0.122881355932203</v>
      </c>
      <c r="AR121" s="40" t="n">
        <v>0</v>
      </c>
      <c r="AS121" s="70" t="n">
        <v>0</v>
      </c>
      <c r="AT121" s="7"/>
    </row>
    <row r="122" customFormat="false" ht="12.75" hidden="false" customHeight="false" outlineLevel="0" collapsed="false">
      <c r="A122" s="31" t="s">
        <v>173</v>
      </c>
      <c r="B122" s="2" t="s">
        <v>174</v>
      </c>
      <c r="C122" s="7"/>
      <c r="D122" s="28" t="n">
        <v>63532</v>
      </c>
      <c r="E122" s="29" t="n">
        <f aca="false">D122-SUM(G122:Y122)</f>
        <v>26360</v>
      </c>
      <c r="F122" s="7"/>
      <c r="G122" s="93" t="n">
        <v>25193</v>
      </c>
      <c r="H122" s="28" t="n">
        <v>3418</v>
      </c>
      <c r="I122" s="28" t="n">
        <v>0</v>
      </c>
      <c r="J122" s="94" t="n">
        <v>192</v>
      </c>
      <c r="K122" s="28" t="n">
        <v>0</v>
      </c>
      <c r="L122" s="28" t="n">
        <v>0</v>
      </c>
      <c r="M122" s="28" t="n">
        <v>0</v>
      </c>
      <c r="N122" s="28" t="n">
        <v>0</v>
      </c>
      <c r="O122" s="28" t="n">
        <v>0</v>
      </c>
      <c r="P122" s="28" t="n">
        <v>0</v>
      </c>
      <c r="Q122" s="28" t="n">
        <v>0</v>
      </c>
      <c r="R122" s="28" t="n">
        <v>0</v>
      </c>
      <c r="S122" s="28" t="n">
        <v>0</v>
      </c>
      <c r="T122" s="28" t="n">
        <v>0</v>
      </c>
      <c r="U122" s="94" t="n">
        <v>8369</v>
      </c>
      <c r="V122" s="28" t="n">
        <v>0</v>
      </c>
      <c r="W122" s="28" t="n">
        <v>0</v>
      </c>
      <c r="X122" s="28" t="n">
        <v>0</v>
      </c>
      <c r="Y122" s="95" t="n">
        <v>0</v>
      </c>
      <c r="Z122" s="7"/>
      <c r="AA122" s="95" t="n">
        <v>37172</v>
      </c>
      <c r="AB122" s="7"/>
      <c r="AC122" s="29" t="n">
        <v>3418</v>
      </c>
      <c r="AD122" s="29" t="n">
        <v>25385</v>
      </c>
      <c r="AE122" s="96" t="n">
        <v>0</v>
      </c>
      <c r="AF122" s="29" t="n">
        <v>0</v>
      </c>
      <c r="AG122" s="97" t="n">
        <v>8369</v>
      </c>
      <c r="AH122" s="96" t="n">
        <v>0</v>
      </c>
      <c r="AI122" s="97" t="n">
        <v>0</v>
      </c>
      <c r="AJ122" s="7"/>
      <c r="AK122" s="28" t="n">
        <v>28803</v>
      </c>
      <c r="AL122" s="28" t="n">
        <v>8369</v>
      </c>
      <c r="AM122" s="28" t="n">
        <v>0</v>
      </c>
      <c r="AN122" s="94" t="n">
        <v>0</v>
      </c>
      <c r="AO122" s="28"/>
      <c r="AP122" s="69" t="n">
        <v>0.453362085248379</v>
      </c>
      <c r="AQ122" s="40" t="n">
        <v>0.131728892526601</v>
      </c>
      <c r="AR122" s="40" t="n">
        <v>0</v>
      </c>
      <c r="AS122" s="70" t="n">
        <v>0</v>
      </c>
      <c r="AT122" s="7"/>
    </row>
    <row r="123" customFormat="false" ht="12.75" hidden="false" customHeight="false" outlineLevel="0" collapsed="false">
      <c r="A123" s="31" t="s">
        <v>175</v>
      </c>
      <c r="B123" s="2" t="s">
        <v>174</v>
      </c>
      <c r="C123" s="7"/>
      <c r="D123" s="28" t="n">
        <v>38053</v>
      </c>
      <c r="E123" s="29" t="n">
        <f aca="false">D123-SUM(G123:Y123)</f>
        <v>15790</v>
      </c>
      <c r="F123" s="7"/>
      <c r="G123" s="93" t="n">
        <v>15090</v>
      </c>
      <c r="H123" s="28" t="n">
        <v>2047</v>
      </c>
      <c r="I123" s="28" t="n">
        <v>0</v>
      </c>
      <c r="J123" s="94" t="n">
        <v>115</v>
      </c>
      <c r="K123" s="28" t="n">
        <v>0</v>
      </c>
      <c r="L123" s="28" t="n">
        <v>0</v>
      </c>
      <c r="M123" s="28" t="n">
        <v>0</v>
      </c>
      <c r="N123" s="28" t="n">
        <v>0</v>
      </c>
      <c r="O123" s="28" t="n">
        <v>0</v>
      </c>
      <c r="P123" s="28" t="n">
        <v>0</v>
      </c>
      <c r="Q123" s="28" t="n">
        <v>0</v>
      </c>
      <c r="R123" s="28" t="n">
        <v>0</v>
      </c>
      <c r="S123" s="28" t="n">
        <v>0</v>
      </c>
      <c r="T123" s="28" t="n">
        <v>0</v>
      </c>
      <c r="U123" s="94" t="n">
        <v>5011</v>
      </c>
      <c r="V123" s="28" t="n">
        <v>0</v>
      </c>
      <c r="W123" s="28" t="n">
        <v>0</v>
      </c>
      <c r="X123" s="28" t="n">
        <v>0</v>
      </c>
      <c r="Y123" s="95" t="n">
        <v>0</v>
      </c>
      <c r="Z123" s="7"/>
      <c r="AA123" s="95" t="n">
        <v>22263</v>
      </c>
      <c r="AB123" s="7"/>
      <c r="AC123" s="29" t="n">
        <v>2047</v>
      </c>
      <c r="AD123" s="29" t="n">
        <v>15205</v>
      </c>
      <c r="AE123" s="96" t="n">
        <v>0</v>
      </c>
      <c r="AF123" s="29" t="n">
        <v>0</v>
      </c>
      <c r="AG123" s="97" t="n">
        <v>5011</v>
      </c>
      <c r="AH123" s="96" t="n">
        <v>0</v>
      </c>
      <c r="AI123" s="97" t="n">
        <v>0</v>
      </c>
      <c r="AJ123" s="7"/>
      <c r="AK123" s="28" t="n">
        <v>17252</v>
      </c>
      <c r="AL123" s="28" t="n">
        <v>5011</v>
      </c>
      <c r="AM123" s="28" t="n">
        <v>0</v>
      </c>
      <c r="AN123" s="94" t="n">
        <v>0</v>
      </c>
      <c r="AO123" s="28"/>
      <c r="AP123" s="69" t="n">
        <v>0.453367671405671</v>
      </c>
      <c r="AQ123" s="40" t="n">
        <v>0.13168475547263</v>
      </c>
      <c r="AR123" s="40" t="n">
        <v>0</v>
      </c>
      <c r="AS123" s="70" t="n">
        <v>0</v>
      </c>
      <c r="AT123" s="7"/>
    </row>
    <row r="124" customFormat="false" ht="12.75" hidden="false" customHeight="false" outlineLevel="0" collapsed="false">
      <c r="A124" s="31" t="s">
        <v>176</v>
      </c>
      <c r="B124" s="2" t="s">
        <v>177</v>
      </c>
      <c r="C124" s="7"/>
      <c r="D124" s="28" t="n">
        <v>11418</v>
      </c>
      <c r="E124" s="29" t="n">
        <f aca="false">D124-SUM(G124:Y124)</f>
        <v>0</v>
      </c>
      <c r="F124" s="7"/>
      <c r="G124" s="93" t="n">
        <v>0</v>
      </c>
      <c r="H124" s="28" t="n">
        <v>0</v>
      </c>
      <c r="I124" s="28" t="n">
        <v>0</v>
      </c>
      <c r="J124" s="94" t="n">
        <v>0</v>
      </c>
      <c r="K124" s="28" t="n">
        <v>0</v>
      </c>
      <c r="L124" s="28" t="n">
        <v>0</v>
      </c>
      <c r="M124" s="28" t="n">
        <v>0</v>
      </c>
      <c r="N124" s="28" t="n">
        <v>0</v>
      </c>
      <c r="O124" s="28" t="n">
        <v>0</v>
      </c>
      <c r="P124" s="28" t="n">
        <v>0</v>
      </c>
      <c r="Q124" s="28" t="n">
        <v>0</v>
      </c>
      <c r="R124" s="28" t="n">
        <v>0</v>
      </c>
      <c r="S124" s="28" t="n">
        <v>0</v>
      </c>
      <c r="T124" s="28" t="n">
        <v>0</v>
      </c>
      <c r="U124" s="94" t="n">
        <v>11418</v>
      </c>
      <c r="V124" s="28" t="n">
        <v>0</v>
      </c>
      <c r="W124" s="28" t="n">
        <v>0</v>
      </c>
      <c r="X124" s="28" t="n">
        <v>0</v>
      </c>
      <c r="Y124" s="95" t="n">
        <v>0</v>
      </c>
      <c r="Z124" s="7"/>
      <c r="AA124" s="95" t="n">
        <v>11418</v>
      </c>
      <c r="AB124" s="7"/>
      <c r="AC124" s="29" t="n">
        <v>0</v>
      </c>
      <c r="AD124" s="29" t="n">
        <v>0</v>
      </c>
      <c r="AE124" s="96" t="n">
        <v>0</v>
      </c>
      <c r="AF124" s="29" t="n">
        <v>0</v>
      </c>
      <c r="AG124" s="97" t="n">
        <v>11418</v>
      </c>
      <c r="AH124" s="96" t="n">
        <v>0</v>
      </c>
      <c r="AI124" s="97" t="n">
        <v>0</v>
      </c>
      <c r="AJ124" s="7"/>
      <c r="AK124" s="28" t="n">
        <v>0</v>
      </c>
      <c r="AL124" s="28" t="n">
        <v>11418</v>
      </c>
      <c r="AM124" s="28" t="n">
        <v>0</v>
      </c>
      <c r="AN124" s="94" t="n">
        <v>0</v>
      </c>
      <c r="AO124" s="28"/>
      <c r="AP124" s="69" t="n">
        <v>0</v>
      </c>
      <c r="AQ124" s="40" t="n">
        <v>1</v>
      </c>
      <c r="AR124" s="40" t="n">
        <v>0</v>
      </c>
      <c r="AS124" s="70" t="n">
        <v>0</v>
      </c>
      <c r="AT124" s="7"/>
    </row>
    <row r="125" customFormat="false" ht="12.75" hidden="false" customHeight="false" outlineLevel="0" collapsed="false">
      <c r="A125" s="31"/>
      <c r="B125" s="36" t="s">
        <v>34</v>
      </c>
      <c r="C125" s="7"/>
      <c r="D125" s="33" t="n">
        <f aca="false">SUM(D24:D124)</f>
        <v>3208310</v>
      </c>
      <c r="E125" s="33" t="n">
        <f aca="false">SUM(E24:E124)</f>
        <v>536081</v>
      </c>
      <c r="F125" s="7"/>
      <c r="G125" s="34" t="n">
        <f aca="false">SUM(G24:G124)</f>
        <v>818330</v>
      </c>
      <c r="H125" s="33" t="n">
        <f aca="false">SUM(H24:H124)</f>
        <v>81958</v>
      </c>
      <c r="I125" s="33" t="n">
        <f aca="false">SUM(I24:I124)</f>
        <v>157068</v>
      </c>
      <c r="J125" s="35" t="n">
        <f aca="false">SUM(J24:J124)</f>
        <v>13753</v>
      </c>
      <c r="K125" s="33" t="n">
        <f aca="false">SUM(K24:K124)</f>
        <v>614401</v>
      </c>
      <c r="L125" s="33" t="n">
        <f aca="false">SUM(L24:L124)</f>
        <v>318952</v>
      </c>
      <c r="M125" s="33" t="n">
        <f aca="false">SUM(M24:M124)</f>
        <v>0</v>
      </c>
      <c r="N125" s="33" t="n">
        <f aca="false">SUM(N24:N124)</f>
        <v>2458</v>
      </c>
      <c r="O125" s="33" t="n">
        <f aca="false">SUM(O24:O124)</f>
        <v>1829</v>
      </c>
      <c r="P125" s="33" t="n">
        <f aca="false">SUM(P24:P124)</f>
        <v>15311</v>
      </c>
      <c r="Q125" s="33" t="n">
        <f aca="false">SUM(Q24:Q124)</f>
        <v>13783</v>
      </c>
      <c r="R125" s="33" t="n">
        <f aca="false">SUM(R24:R124)</f>
        <v>7646</v>
      </c>
      <c r="S125" s="33" t="n">
        <f aca="false">SUM(S24:S124)</f>
        <v>200535</v>
      </c>
      <c r="T125" s="33" t="n">
        <f aca="false">SUM(T24:T124)</f>
        <v>9302</v>
      </c>
      <c r="U125" s="35" t="n">
        <f aca="false">SUM(U24:U124)</f>
        <v>416903</v>
      </c>
      <c r="V125" s="33" t="n">
        <f aca="false">SUM(V24:V124)</f>
        <v>0</v>
      </c>
      <c r="W125" s="33" t="n">
        <f aca="false">SUM(W24:W124)</f>
        <v>0</v>
      </c>
      <c r="X125" s="33" t="n">
        <f aca="false">SUM(X24:X124)</f>
        <v>0</v>
      </c>
      <c r="Y125" s="98" t="n">
        <f aca="false">SUM(Y24:Y124)</f>
        <v>0</v>
      </c>
      <c r="Z125" s="7"/>
      <c r="AA125" s="98" t="n">
        <f aca="false">SUM(AA24:AA124)</f>
        <v>2672229</v>
      </c>
      <c r="AB125" s="7"/>
      <c r="AC125" s="33" t="n">
        <f aca="false">SUM(AC24:AC124)</f>
        <v>239026</v>
      </c>
      <c r="AD125" s="33" t="n">
        <f aca="false">SUM(AD24:AD124)</f>
        <v>832083</v>
      </c>
      <c r="AE125" s="34" t="n">
        <f aca="false">SUM(AE24:AE124)</f>
        <v>7646</v>
      </c>
      <c r="AF125" s="33" t="n">
        <f aca="false">SUM(AF24:AF124)</f>
        <v>1167269</v>
      </c>
      <c r="AG125" s="35" t="n">
        <f aca="false">SUM(AG24:AG124)</f>
        <v>426205</v>
      </c>
      <c r="AH125" s="34" t="n">
        <f aca="false">SUM(AH24:AH124)</f>
        <v>0</v>
      </c>
      <c r="AI125" s="35" t="n">
        <f aca="false">SUM(AI24:AI124)</f>
        <v>0</v>
      </c>
      <c r="AJ125" s="7"/>
      <c r="AK125" s="33" t="n">
        <f aca="false">SUM(AK24:AK124)</f>
        <v>1071109</v>
      </c>
      <c r="AL125" s="33" t="n">
        <f aca="false">SUM(AL24:AL124)</f>
        <v>1601120</v>
      </c>
      <c r="AM125" s="33" t="n">
        <f aca="false">SUM(AM24:AM124)</f>
        <v>0</v>
      </c>
      <c r="AN125" s="35" t="n">
        <f aca="false">SUM(AN24:AN124)</f>
        <v>0</v>
      </c>
      <c r="AO125" s="28"/>
      <c r="AP125" s="69"/>
      <c r="AS125" s="70"/>
      <c r="AT125" s="7"/>
    </row>
    <row r="126" customFormat="false" ht="12.75" hidden="false" customHeight="false" outlineLevel="0" collapsed="false">
      <c r="A126" s="31"/>
      <c r="C126" s="7"/>
      <c r="D126" s="28"/>
      <c r="E126" s="29"/>
      <c r="F126" s="7"/>
      <c r="G126" s="93"/>
      <c r="H126" s="28"/>
      <c r="I126" s="28"/>
      <c r="J126" s="94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94"/>
      <c r="V126" s="28"/>
      <c r="W126" s="28"/>
      <c r="X126" s="28"/>
      <c r="Y126" s="95"/>
      <c r="Z126" s="7"/>
      <c r="AA126" s="95"/>
      <c r="AB126" s="7"/>
      <c r="AC126" s="29"/>
      <c r="AD126" s="29"/>
      <c r="AE126" s="96"/>
      <c r="AF126" s="29"/>
      <c r="AG126" s="97"/>
      <c r="AH126" s="96"/>
      <c r="AI126" s="97"/>
      <c r="AJ126" s="7"/>
      <c r="AK126" s="28"/>
      <c r="AL126" s="28"/>
      <c r="AM126" s="28"/>
      <c r="AN126" s="94"/>
      <c r="AO126" s="28"/>
      <c r="AP126" s="69"/>
      <c r="AS126" s="70"/>
      <c r="AT126" s="7"/>
    </row>
    <row r="127" customFormat="false" ht="12.75" hidden="false" customHeight="false" outlineLevel="0" collapsed="false">
      <c r="A127" s="30" t="s">
        <v>178</v>
      </c>
      <c r="B127" s="30"/>
      <c r="C127" s="7"/>
      <c r="D127" s="28"/>
      <c r="E127" s="29"/>
      <c r="F127" s="7"/>
      <c r="G127" s="93"/>
      <c r="H127" s="28"/>
      <c r="I127" s="28"/>
      <c r="J127" s="94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94"/>
      <c r="V127" s="28"/>
      <c r="W127" s="28"/>
      <c r="X127" s="28"/>
      <c r="Y127" s="95"/>
      <c r="Z127" s="7"/>
      <c r="AA127" s="95"/>
      <c r="AB127" s="7"/>
      <c r="AC127" s="29"/>
      <c r="AD127" s="29"/>
      <c r="AE127" s="96"/>
      <c r="AF127" s="29"/>
      <c r="AG127" s="97"/>
      <c r="AH127" s="96"/>
      <c r="AI127" s="97"/>
      <c r="AJ127" s="7"/>
      <c r="AK127" s="28"/>
      <c r="AL127" s="28"/>
      <c r="AM127" s="28"/>
      <c r="AN127" s="94"/>
      <c r="AO127" s="28"/>
      <c r="AP127" s="69"/>
      <c r="AS127" s="70"/>
      <c r="AT127" s="7"/>
    </row>
    <row r="128" customFormat="false" ht="12.75" hidden="false" customHeight="false" outlineLevel="0" collapsed="false">
      <c r="A128" s="31" t="s">
        <v>179</v>
      </c>
      <c r="B128" s="2" t="s">
        <v>180</v>
      </c>
      <c r="C128" s="7"/>
      <c r="D128" s="28" t="n">
        <v>61380</v>
      </c>
      <c r="E128" s="29" t="n">
        <f aca="false">D128-SUM(G128:Y128)</f>
        <v>0</v>
      </c>
      <c r="F128" s="7"/>
      <c r="G128" s="93" t="n">
        <v>0</v>
      </c>
      <c r="H128" s="28" t="n">
        <v>0</v>
      </c>
      <c r="I128" s="28" t="n">
        <v>61380</v>
      </c>
      <c r="J128" s="94" t="n">
        <v>0</v>
      </c>
      <c r="K128" s="28" t="n">
        <v>0</v>
      </c>
      <c r="L128" s="28" t="n">
        <v>0</v>
      </c>
      <c r="M128" s="28" t="n">
        <v>0</v>
      </c>
      <c r="N128" s="28" t="n">
        <v>0</v>
      </c>
      <c r="O128" s="28" t="n">
        <v>0</v>
      </c>
      <c r="P128" s="28" t="n">
        <v>0</v>
      </c>
      <c r="Q128" s="28" t="n">
        <v>0</v>
      </c>
      <c r="R128" s="28" t="n">
        <v>0</v>
      </c>
      <c r="S128" s="28" t="n">
        <v>0</v>
      </c>
      <c r="T128" s="28" t="n">
        <v>0</v>
      </c>
      <c r="U128" s="94" t="n">
        <v>0</v>
      </c>
      <c r="V128" s="28" t="n">
        <v>0</v>
      </c>
      <c r="W128" s="28" t="n">
        <v>0</v>
      </c>
      <c r="X128" s="28" t="n">
        <v>0</v>
      </c>
      <c r="Y128" s="95" t="n">
        <v>0</v>
      </c>
      <c r="Z128" s="7"/>
      <c r="AA128" s="95" t="n">
        <v>61380</v>
      </c>
      <c r="AB128" s="7"/>
      <c r="AC128" s="29" t="n">
        <v>61380</v>
      </c>
      <c r="AD128" s="29" t="n">
        <v>0</v>
      </c>
      <c r="AE128" s="96" t="n">
        <v>0</v>
      </c>
      <c r="AF128" s="29" t="n">
        <v>0</v>
      </c>
      <c r="AG128" s="97" t="n">
        <v>0</v>
      </c>
      <c r="AH128" s="96" t="n">
        <v>0</v>
      </c>
      <c r="AI128" s="97" t="n">
        <v>0</v>
      </c>
      <c r="AJ128" s="7"/>
      <c r="AK128" s="28" t="n">
        <v>61380</v>
      </c>
      <c r="AL128" s="28" t="n">
        <v>0</v>
      </c>
      <c r="AM128" s="28" t="n">
        <v>0</v>
      </c>
      <c r="AN128" s="94" t="n">
        <v>0</v>
      </c>
      <c r="AO128" s="28"/>
      <c r="AP128" s="69" t="n">
        <v>1</v>
      </c>
      <c r="AQ128" s="40" t="n">
        <v>0</v>
      </c>
      <c r="AR128" s="40" t="n">
        <v>0</v>
      </c>
      <c r="AS128" s="70" t="n">
        <v>0</v>
      </c>
      <c r="AT128" s="7"/>
    </row>
    <row r="129" customFormat="false" ht="12.75" hidden="false" customHeight="false" outlineLevel="0" collapsed="false">
      <c r="A129" s="31" t="s">
        <v>181</v>
      </c>
      <c r="B129" s="2" t="s">
        <v>182</v>
      </c>
      <c r="C129" s="7"/>
      <c r="D129" s="28" t="n">
        <v>25575</v>
      </c>
      <c r="E129" s="29" t="n">
        <f aca="false">D129-SUM(G129:Y129)</f>
        <v>0</v>
      </c>
      <c r="F129" s="7"/>
      <c r="G129" s="93" t="n">
        <v>101</v>
      </c>
      <c r="H129" s="28" t="n">
        <v>1081</v>
      </c>
      <c r="I129" s="28" t="n">
        <v>8408</v>
      </c>
      <c r="J129" s="94" t="n">
        <v>32</v>
      </c>
      <c r="K129" s="28" t="n">
        <v>0</v>
      </c>
      <c r="L129" s="28" t="n">
        <v>0</v>
      </c>
      <c r="M129" s="28" t="n">
        <v>0</v>
      </c>
      <c r="N129" s="28" t="n">
        <v>0</v>
      </c>
      <c r="O129" s="28" t="n">
        <v>0</v>
      </c>
      <c r="P129" s="28" t="n">
        <v>0</v>
      </c>
      <c r="Q129" s="28" t="n">
        <v>0</v>
      </c>
      <c r="R129" s="28" t="n">
        <v>0</v>
      </c>
      <c r="S129" s="28" t="n">
        <v>0</v>
      </c>
      <c r="T129" s="28" t="n">
        <v>0</v>
      </c>
      <c r="U129" s="94" t="n">
        <v>15953</v>
      </c>
      <c r="V129" s="28" t="n">
        <v>0</v>
      </c>
      <c r="W129" s="28" t="n">
        <v>0</v>
      </c>
      <c r="X129" s="28" t="n">
        <v>0</v>
      </c>
      <c r="Y129" s="95" t="n">
        <v>0</v>
      </c>
      <c r="Z129" s="7"/>
      <c r="AA129" s="95" t="n">
        <v>25575</v>
      </c>
      <c r="AB129" s="7"/>
      <c r="AC129" s="29" t="n">
        <v>9489</v>
      </c>
      <c r="AD129" s="29" t="n">
        <v>133</v>
      </c>
      <c r="AE129" s="96" t="n">
        <v>0</v>
      </c>
      <c r="AF129" s="29" t="n">
        <v>0</v>
      </c>
      <c r="AG129" s="97" t="n">
        <v>15953</v>
      </c>
      <c r="AH129" s="96" t="n">
        <v>0</v>
      </c>
      <c r="AI129" s="97" t="n">
        <v>0</v>
      </c>
      <c r="AJ129" s="7"/>
      <c r="AK129" s="28" t="n">
        <v>9622</v>
      </c>
      <c r="AL129" s="28" t="n">
        <v>15953</v>
      </c>
      <c r="AM129" s="28" t="n">
        <v>0</v>
      </c>
      <c r="AN129" s="94" t="n">
        <v>0</v>
      </c>
      <c r="AO129" s="28"/>
      <c r="AP129" s="69" t="n">
        <v>0.376226783968719</v>
      </c>
      <c r="AQ129" s="40" t="n">
        <v>0.623773216031281</v>
      </c>
      <c r="AR129" s="40" t="n">
        <v>0</v>
      </c>
      <c r="AS129" s="70" t="n">
        <v>0</v>
      </c>
      <c r="AT129" s="7"/>
    </row>
    <row r="130" customFormat="false" ht="12.75" hidden="false" customHeight="false" outlineLevel="0" collapsed="false">
      <c r="A130" s="31" t="s">
        <v>183</v>
      </c>
      <c r="B130" s="2" t="s">
        <v>184</v>
      </c>
      <c r="C130" s="7"/>
      <c r="D130" s="28" t="n">
        <v>306900</v>
      </c>
      <c r="E130" s="29" t="n">
        <f aca="false">D130-SUM(G130:Y130)</f>
        <v>0</v>
      </c>
      <c r="F130" s="7"/>
      <c r="G130" s="93" t="n">
        <v>133505</v>
      </c>
      <c r="H130" s="28" t="n">
        <v>0</v>
      </c>
      <c r="I130" s="28" t="n">
        <v>173395</v>
      </c>
      <c r="J130" s="94" t="n">
        <v>0</v>
      </c>
      <c r="K130" s="28" t="n">
        <v>0</v>
      </c>
      <c r="L130" s="28" t="n">
        <v>0</v>
      </c>
      <c r="M130" s="28" t="n">
        <v>0</v>
      </c>
      <c r="N130" s="28" t="n">
        <v>0</v>
      </c>
      <c r="O130" s="28" t="n">
        <v>0</v>
      </c>
      <c r="P130" s="28" t="n">
        <v>0</v>
      </c>
      <c r="Q130" s="28" t="n">
        <v>0</v>
      </c>
      <c r="R130" s="28" t="n">
        <v>0</v>
      </c>
      <c r="S130" s="28" t="n">
        <v>0</v>
      </c>
      <c r="T130" s="28" t="n">
        <v>0</v>
      </c>
      <c r="U130" s="94" t="n">
        <v>0</v>
      </c>
      <c r="V130" s="28" t="n">
        <v>0</v>
      </c>
      <c r="W130" s="28" t="n">
        <v>0</v>
      </c>
      <c r="X130" s="28" t="n">
        <v>0</v>
      </c>
      <c r="Y130" s="95" t="n">
        <v>0</v>
      </c>
      <c r="Z130" s="7"/>
      <c r="AA130" s="95" t="n">
        <v>306900</v>
      </c>
      <c r="AB130" s="7"/>
      <c r="AC130" s="29" t="n">
        <v>173395</v>
      </c>
      <c r="AD130" s="29" t="n">
        <v>133505</v>
      </c>
      <c r="AE130" s="96" t="n">
        <v>0</v>
      </c>
      <c r="AF130" s="29" t="n">
        <v>0</v>
      </c>
      <c r="AG130" s="97" t="n">
        <v>0</v>
      </c>
      <c r="AH130" s="96" t="n">
        <v>0</v>
      </c>
      <c r="AI130" s="97" t="n">
        <v>0</v>
      </c>
      <c r="AJ130" s="7"/>
      <c r="AK130" s="28" t="n">
        <v>306900</v>
      </c>
      <c r="AL130" s="28" t="n">
        <v>0</v>
      </c>
      <c r="AM130" s="28" t="n">
        <v>0</v>
      </c>
      <c r="AN130" s="94" t="n">
        <v>0</v>
      </c>
      <c r="AO130" s="28"/>
      <c r="AP130" s="69" t="n">
        <v>1</v>
      </c>
      <c r="AQ130" s="40" t="n">
        <v>0</v>
      </c>
      <c r="AR130" s="40" t="n">
        <v>0</v>
      </c>
      <c r="AS130" s="70" t="n">
        <v>0</v>
      </c>
      <c r="AT130" s="7"/>
    </row>
    <row r="131" customFormat="false" ht="12.75" hidden="false" customHeight="false" outlineLevel="0" collapsed="false">
      <c r="A131" s="31" t="s">
        <v>185</v>
      </c>
      <c r="B131" s="2" t="s">
        <v>186</v>
      </c>
      <c r="C131" s="7"/>
      <c r="D131" s="28" t="n">
        <v>646</v>
      </c>
      <c r="E131" s="29" t="n">
        <f aca="false">D131-SUM(G131:Y131)</f>
        <v>0</v>
      </c>
      <c r="F131" s="7"/>
      <c r="G131" s="93" t="n">
        <v>0</v>
      </c>
      <c r="H131" s="28" t="n">
        <v>0</v>
      </c>
      <c r="I131" s="28" t="n">
        <v>0</v>
      </c>
      <c r="J131" s="94" t="n">
        <v>0</v>
      </c>
      <c r="K131" s="28" t="n">
        <v>0</v>
      </c>
      <c r="L131" s="28" t="n">
        <v>0</v>
      </c>
      <c r="M131" s="28" t="n">
        <v>0</v>
      </c>
      <c r="N131" s="28" t="n">
        <v>0</v>
      </c>
      <c r="O131" s="28" t="n">
        <v>0</v>
      </c>
      <c r="P131" s="28" t="n">
        <v>0</v>
      </c>
      <c r="Q131" s="28" t="n">
        <v>0</v>
      </c>
      <c r="R131" s="28" t="n">
        <v>0</v>
      </c>
      <c r="S131" s="28" t="n">
        <v>0</v>
      </c>
      <c r="T131" s="28" t="n">
        <v>0</v>
      </c>
      <c r="U131" s="94" t="n">
        <v>646</v>
      </c>
      <c r="V131" s="28" t="n">
        <v>0</v>
      </c>
      <c r="W131" s="28" t="n">
        <v>0</v>
      </c>
      <c r="X131" s="28" t="n">
        <v>0</v>
      </c>
      <c r="Y131" s="95" t="n">
        <v>0</v>
      </c>
      <c r="Z131" s="7"/>
      <c r="AA131" s="95" t="n">
        <v>646</v>
      </c>
      <c r="AB131" s="7"/>
      <c r="AC131" s="29" t="n">
        <v>0</v>
      </c>
      <c r="AD131" s="29" t="n">
        <v>0</v>
      </c>
      <c r="AE131" s="96" t="n">
        <v>0</v>
      </c>
      <c r="AF131" s="29" t="n">
        <v>0</v>
      </c>
      <c r="AG131" s="97" t="n">
        <v>646</v>
      </c>
      <c r="AH131" s="96" t="n">
        <v>0</v>
      </c>
      <c r="AI131" s="97" t="n">
        <v>0</v>
      </c>
      <c r="AJ131" s="7"/>
      <c r="AK131" s="28" t="n">
        <v>0</v>
      </c>
      <c r="AL131" s="28" t="n">
        <v>646</v>
      </c>
      <c r="AM131" s="28" t="n">
        <v>0</v>
      </c>
      <c r="AN131" s="94" t="n">
        <v>0</v>
      </c>
      <c r="AO131" s="28"/>
      <c r="AP131" s="69" t="n">
        <v>0</v>
      </c>
      <c r="AQ131" s="40" t="n">
        <v>1</v>
      </c>
      <c r="AR131" s="40" t="n">
        <v>0</v>
      </c>
      <c r="AS131" s="70" t="n">
        <v>0</v>
      </c>
      <c r="AT131" s="7"/>
    </row>
    <row r="132" customFormat="false" ht="12.75" hidden="false" customHeight="false" outlineLevel="0" collapsed="false">
      <c r="A132" s="31" t="s">
        <v>187</v>
      </c>
      <c r="B132" s="2" t="s">
        <v>188</v>
      </c>
      <c r="C132" s="7"/>
      <c r="D132" s="28" t="n">
        <v>46035</v>
      </c>
      <c r="E132" s="29" t="n">
        <f aca="false">D132-SUM(G132:Y132)</f>
        <v>0</v>
      </c>
      <c r="F132" s="7"/>
      <c r="G132" s="93" t="n">
        <v>15137</v>
      </c>
      <c r="H132" s="28" t="n">
        <v>153</v>
      </c>
      <c r="I132" s="28" t="n">
        <v>1023</v>
      </c>
      <c r="J132" s="94" t="n">
        <v>59</v>
      </c>
      <c r="K132" s="28" t="n">
        <v>0</v>
      </c>
      <c r="L132" s="28" t="n">
        <v>5522</v>
      </c>
      <c r="M132" s="28" t="n">
        <v>0</v>
      </c>
      <c r="N132" s="28" t="n">
        <v>0</v>
      </c>
      <c r="O132" s="28" t="n">
        <v>0</v>
      </c>
      <c r="P132" s="28" t="n">
        <v>0</v>
      </c>
      <c r="Q132" s="28" t="n">
        <v>0</v>
      </c>
      <c r="R132" s="28" t="n">
        <v>0</v>
      </c>
      <c r="S132" s="28" t="n">
        <v>0</v>
      </c>
      <c r="T132" s="28" t="n">
        <v>0</v>
      </c>
      <c r="U132" s="94" t="n">
        <v>24141</v>
      </c>
      <c r="V132" s="28" t="n">
        <v>0</v>
      </c>
      <c r="W132" s="28" t="n">
        <v>0</v>
      </c>
      <c r="X132" s="28" t="n">
        <v>0</v>
      </c>
      <c r="Y132" s="95" t="n">
        <v>0</v>
      </c>
      <c r="Z132" s="7"/>
      <c r="AA132" s="95" t="n">
        <v>46035</v>
      </c>
      <c r="AB132" s="7"/>
      <c r="AC132" s="29" t="n">
        <v>1176</v>
      </c>
      <c r="AD132" s="29" t="n">
        <v>15196</v>
      </c>
      <c r="AE132" s="96" t="n">
        <v>0</v>
      </c>
      <c r="AF132" s="29" t="n">
        <v>5522</v>
      </c>
      <c r="AG132" s="97" t="n">
        <v>24141</v>
      </c>
      <c r="AH132" s="96" t="n">
        <v>0</v>
      </c>
      <c r="AI132" s="97" t="n">
        <v>0</v>
      </c>
      <c r="AJ132" s="7"/>
      <c r="AK132" s="28" t="n">
        <v>16372</v>
      </c>
      <c r="AL132" s="28" t="n">
        <v>29663</v>
      </c>
      <c r="AM132" s="28" t="n">
        <v>0</v>
      </c>
      <c r="AN132" s="94" t="n">
        <v>0</v>
      </c>
      <c r="AO132" s="28"/>
      <c r="AP132" s="69" t="n">
        <v>0.355642445965027</v>
      </c>
      <c r="AQ132" s="40" t="n">
        <v>0.644357554034973</v>
      </c>
      <c r="AR132" s="40" t="n">
        <v>0</v>
      </c>
      <c r="AS132" s="70" t="n">
        <v>0</v>
      </c>
      <c r="AT132" s="7"/>
    </row>
    <row r="133" customFormat="false" ht="12.75" hidden="false" customHeight="false" outlineLevel="0" collapsed="false">
      <c r="A133" s="31" t="s">
        <v>189</v>
      </c>
      <c r="B133" s="2" t="s">
        <v>190</v>
      </c>
      <c r="C133" s="7"/>
      <c r="D133" s="28" t="n">
        <v>7000</v>
      </c>
      <c r="E133" s="29" t="n">
        <f aca="false">D133-SUM(G133:Y133)</f>
        <v>3219</v>
      </c>
      <c r="F133" s="7"/>
      <c r="G133" s="93" t="n">
        <v>2775</v>
      </c>
      <c r="H133" s="28" t="n">
        <v>117</v>
      </c>
      <c r="I133" s="28" t="n">
        <v>197</v>
      </c>
      <c r="J133" s="94" t="n">
        <v>21</v>
      </c>
      <c r="K133" s="28" t="n">
        <v>180</v>
      </c>
      <c r="L133" s="28" t="n">
        <v>0</v>
      </c>
      <c r="M133" s="28" t="n">
        <v>0</v>
      </c>
      <c r="N133" s="28" t="n">
        <v>0</v>
      </c>
      <c r="O133" s="28" t="n">
        <v>0</v>
      </c>
      <c r="P133" s="28" t="n">
        <v>0</v>
      </c>
      <c r="Q133" s="28" t="n">
        <v>0</v>
      </c>
      <c r="R133" s="28" t="n">
        <v>0</v>
      </c>
      <c r="S133" s="28" t="n">
        <v>0</v>
      </c>
      <c r="T133" s="28" t="n">
        <v>0</v>
      </c>
      <c r="U133" s="94" t="n">
        <v>491</v>
      </c>
      <c r="V133" s="28" t="n">
        <v>0</v>
      </c>
      <c r="W133" s="28" t="n">
        <v>0</v>
      </c>
      <c r="X133" s="28" t="n">
        <v>0</v>
      </c>
      <c r="Y133" s="95" t="n">
        <v>0</v>
      </c>
      <c r="Z133" s="7"/>
      <c r="AA133" s="95" t="n">
        <v>3781</v>
      </c>
      <c r="AB133" s="7"/>
      <c r="AC133" s="29" t="n">
        <v>314</v>
      </c>
      <c r="AD133" s="29" t="n">
        <v>2796</v>
      </c>
      <c r="AE133" s="96" t="n">
        <v>0</v>
      </c>
      <c r="AF133" s="29" t="n">
        <v>180</v>
      </c>
      <c r="AG133" s="97" t="n">
        <v>491</v>
      </c>
      <c r="AH133" s="96" t="n">
        <v>0</v>
      </c>
      <c r="AI133" s="97" t="n">
        <v>0</v>
      </c>
      <c r="AJ133" s="7"/>
      <c r="AK133" s="28" t="n">
        <v>3110</v>
      </c>
      <c r="AL133" s="28" t="n">
        <v>671</v>
      </c>
      <c r="AM133" s="28" t="n">
        <v>0</v>
      </c>
      <c r="AN133" s="94" t="n">
        <v>0</v>
      </c>
      <c r="AO133" s="28"/>
      <c r="AP133" s="69" t="n">
        <v>0.444285714285714</v>
      </c>
      <c r="AQ133" s="40" t="n">
        <v>0.0958571428571429</v>
      </c>
      <c r="AR133" s="40" t="n">
        <v>0</v>
      </c>
      <c r="AS133" s="70" t="n">
        <v>0</v>
      </c>
      <c r="AT133" s="7"/>
    </row>
    <row r="134" customFormat="false" ht="12.75" hidden="false" customHeight="false" outlineLevel="0" collapsed="false">
      <c r="A134" s="31" t="s">
        <v>191</v>
      </c>
      <c r="B134" s="2" t="s">
        <v>192</v>
      </c>
      <c r="C134" s="7"/>
      <c r="D134" s="28" t="n">
        <v>16495</v>
      </c>
      <c r="E134" s="29" t="n">
        <f aca="false">D134-SUM(G134:Y134)</f>
        <v>0</v>
      </c>
      <c r="F134" s="7"/>
      <c r="G134" s="93" t="n">
        <v>5423</v>
      </c>
      <c r="H134" s="28" t="n">
        <v>55</v>
      </c>
      <c r="I134" s="28" t="n">
        <v>366</v>
      </c>
      <c r="J134" s="94" t="n">
        <v>21</v>
      </c>
      <c r="K134" s="28" t="n">
        <v>0</v>
      </c>
      <c r="L134" s="28" t="n">
        <v>1979</v>
      </c>
      <c r="M134" s="28" t="n">
        <v>0</v>
      </c>
      <c r="N134" s="28" t="n">
        <v>0</v>
      </c>
      <c r="O134" s="28" t="n">
        <v>0</v>
      </c>
      <c r="P134" s="28" t="n">
        <v>0</v>
      </c>
      <c r="Q134" s="28" t="n">
        <v>0</v>
      </c>
      <c r="R134" s="28" t="n">
        <v>0</v>
      </c>
      <c r="S134" s="28" t="n">
        <v>0</v>
      </c>
      <c r="T134" s="28" t="n">
        <v>0</v>
      </c>
      <c r="U134" s="94" t="n">
        <v>8651</v>
      </c>
      <c r="V134" s="28" t="n">
        <v>0</v>
      </c>
      <c r="W134" s="28" t="n">
        <v>0</v>
      </c>
      <c r="X134" s="28" t="n">
        <v>0</v>
      </c>
      <c r="Y134" s="95" t="n">
        <v>0</v>
      </c>
      <c r="Z134" s="7"/>
      <c r="AA134" s="95" t="n">
        <v>16495</v>
      </c>
      <c r="AB134" s="7"/>
      <c r="AC134" s="29" t="n">
        <v>421</v>
      </c>
      <c r="AD134" s="29" t="n">
        <v>5444</v>
      </c>
      <c r="AE134" s="96" t="n">
        <v>0</v>
      </c>
      <c r="AF134" s="29" t="n">
        <v>1979</v>
      </c>
      <c r="AG134" s="97" t="n">
        <v>8651</v>
      </c>
      <c r="AH134" s="96" t="n">
        <v>0</v>
      </c>
      <c r="AI134" s="97" t="n">
        <v>0</v>
      </c>
      <c r="AJ134" s="7"/>
      <c r="AK134" s="28" t="n">
        <v>5865</v>
      </c>
      <c r="AL134" s="28" t="n">
        <v>10630</v>
      </c>
      <c r="AM134" s="28" t="n">
        <v>0</v>
      </c>
      <c r="AN134" s="94" t="n">
        <v>0</v>
      </c>
      <c r="AO134" s="28"/>
      <c r="AP134" s="69" t="n">
        <v>0.355562291603516</v>
      </c>
      <c r="AQ134" s="40" t="n">
        <v>0.644437708396484</v>
      </c>
      <c r="AR134" s="40" t="n">
        <v>0</v>
      </c>
      <c r="AS134" s="70" t="n">
        <v>0</v>
      </c>
      <c r="AT134" s="7"/>
    </row>
    <row r="135" customFormat="false" ht="12.75" hidden="false" customHeight="false" outlineLevel="0" collapsed="false">
      <c r="A135" s="31" t="s">
        <v>193</v>
      </c>
      <c r="B135" s="2" t="s">
        <v>194</v>
      </c>
      <c r="C135" s="7"/>
      <c r="D135" s="28" t="n">
        <v>4604</v>
      </c>
      <c r="E135" s="29" t="n">
        <f aca="false">D135-SUM(G135:Y135)</f>
        <v>0</v>
      </c>
      <c r="F135" s="7"/>
      <c r="G135" s="93" t="n">
        <v>4604</v>
      </c>
      <c r="H135" s="28" t="n">
        <v>0</v>
      </c>
      <c r="I135" s="28" t="n">
        <v>0</v>
      </c>
      <c r="J135" s="94" t="n">
        <v>0</v>
      </c>
      <c r="K135" s="28" t="n">
        <v>0</v>
      </c>
      <c r="L135" s="28" t="n">
        <v>0</v>
      </c>
      <c r="M135" s="28" t="n">
        <v>0</v>
      </c>
      <c r="N135" s="28" t="n">
        <v>0</v>
      </c>
      <c r="O135" s="28" t="n">
        <v>0</v>
      </c>
      <c r="P135" s="28" t="n">
        <v>0</v>
      </c>
      <c r="Q135" s="28" t="n">
        <v>0</v>
      </c>
      <c r="R135" s="28" t="n">
        <v>0</v>
      </c>
      <c r="S135" s="28" t="n">
        <v>0</v>
      </c>
      <c r="T135" s="28" t="n">
        <v>0</v>
      </c>
      <c r="U135" s="94" t="n">
        <v>0</v>
      </c>
      <c r="V135" s="28" t="n">
        <v>0</v>
      </c>
      <c r="W135" s="28" t="n">
        <v>0</v>
      </c>
      <c r="X135" s="28" t="n">
        <v>0</v>
      </c>
      <c r="Y135" s="95" t="n">
        <v>0</v>
      </c>
      <c r="Z135" s="7"/>
      <c r="AA135" s="95" t="n">
        <v>4604</v>
      </c>
      <c r="AB135" s="7"/>
      <c r="AC135" s="29" t="n">
        <v>0</v>
      </c>
      <c r="AD135" s="29" t="n">
        <v>4604</v>
      </c>
      <c r="AE135" s="96" t="n">
        <v>0</v>
      </c>
      <c r="AF135" s="29" t="n">
        <v>0</v>
      </c>
      <c r="AG135" s="97" t="n">
        <v>0</v>
      </c>
      <c r="AH135" s="96" t="n">
        <v>0</v>
      </c>
      <c r="AI135" s="97" t="n">
        <v>0</v>
      </c>
      <c r="AJ135" s="7"/>
      <c r="AK135" s="28" t="n">
        <v>4604</v>
      </c>
      <c r="AL135" s="28" t="n">
        <v>0</v>
      </c>
      <c r="AM135" s="28" t="n">
        <v>0</v>
      </c>
      <c r="AN135" s="94" t="n">
        <v>0</v>
      </c>
      <c r="AO135" s="28"/>
      <c r="AP135" s="69" t="n">
        <v>1</v>
      </c>
      <c r="AQ135" s="40" t="n">
        <v>0</v>
      </c>
      <c r="AR135" s="40" t="n">
        <v>0</v>
      </c>
      <c r="AS135" s="70" t="n">
        <v>0</v>
      </c>
      <c r="AT135" s="7"/>
    </row>
    <row r="136" customFormat="false" ht="12.75" hidden="false" customHeight="false" outlineLevel="0" collapsed="false">
      <c r="A136" s="31" t="s">
        <v>195</v>
      </c>
      <c r="B136" s="2" t="s">
        <v>100</v>
      </c>
      <c r="C136" s="7"/>
      <c r="D136" s="28" t="n">
        <v>9750</v>
      </c>
      <c r="E136" s="29" t="n">
        <f aca="false">D136-SUM(G136:Y136)</f>
        <v>0</v>
      </c>
      <c r="F136" s="7"/>
      <c r="G136" s="93" t="n">
        <v>0</v>
      </c>
      <c r="H136" s="28" t="n">
        <v>0</v>
      </c>
      <c r="I136" s="28" t="n">
        <v>0</v>
      </c>
      <c r="J136" s="94" t="n">
        <v>0</v>
      </c>
      <c r="K136" s="28" t="n">
        <v>0</v>
      </c>
      <c r="L136" s="28" t="n">
        <v>0</v>
      </c>
      <c r="M136" s="28" t="n">
        <v>0</v>
      </c>
      <c r="N136" s="28" t="n">
        <v>0</v>
      </c>
      <c r="O136" s="28" t="n">
        <v>0</v>
      </c>
      <c r="P136" s="28" t="n">
        <v>0</v>
      </c>
      <c r="Q136" s="28" t="n">
        <v>0</v>
      </c>
      <c r="R136" s="28" t="n">
        <v>0</v>
      </c>
      <c r="S136" s="28" t="n">
        <v>0</v>
      </c>
      <c r="T136" s="28" t="n">
        <v>0</v>
      </c>
      <c r="U136" s="94" t="n">
        <v>9750</v>
      </c>
      <c r="V136" s="28" t="n">
        <v>0</v>
      </c>
      <c r="W136" s="28" t="n">
        <v>0</v>
      </c>
      <c r="X136" s="28" t="n">
        <v>0</v>
      </c>
      <c r="Y136" s="95" t="n">
        <v>0</v>
      </c>
      <c r="Z136" s="7"/>
      <c r="AA136" s="95" t="n">
        <v>9750</v>
      </c>
      <c r="AB136" s="7"/>
      <c r="AC136" s="29" t="n">
        <v>0</v>
      </c>
      <c r="AD136" s="29" t="n">
        <v>0</v>
      </c>
      <c r="AE136" s="96" t="n">
        <v>0</v>
      </c>
      <c r="AF136" s="29" t="n">
        <v>0</v>
      </c>
      <c r="AG136" s="97" t="n">
        <v>9750</v>
      </c>
      <c r="AH136" s="96" t="n">
        <v>0</v>
      </c>
      <c r="AI136" s="97" t="n">
        <v>0</v>
      </c>
      <c r="AJ136" s="7"/>
      <c r="AK136" s="28" t="n">
        <v>0</v>
      </c>
      <c r="AL136" s="28" t="n">
        <v>9750</v>
      </c>
      <c r="AM136" s="28" t="n">
        <v>0</v>
      </c>
      <c r="AN136" s="94" t="n">
        <v>0</v>
      </c>
      <c r="AO136" s="28"/>
      <c r="AP136" s="69" t="n">
        <v>0</v>
      </c>
      <c r="AQ136" s="40" t="n">
        <v>1</v>
      </c>
      <c r="AR136" s="40" t="n">
        <v>0</v>
      </c>
      <c r="AS136" s="70" t="n">
        <v>0</v>
      </c>
      <c r="AT136" s="7"/>
    </row>
    <row r="137" customFormat="false" ht="12.75" hidden="false" customHeight="false" outlineLevel="0" collapsed="false">
      <c r="A137" s="31" t="s">
        <v>196</v>
      </c>
      <c r="B137" s="2" t="s">
        <v>100</v>
      </c>
      <c r="C137" s="7"/>
      <c r="D137" s="28" t="n">
        <v>40920</v>
      </c>
      <c r="E137" s="29" t="n">
        <f aca="false">D137-SUM(G137:Y137)</f>
        <v>12381</v>
      </c>
      <c r="F137" s="7"/>
      <c r="G137" s="93" t="n">
        <v>13455</v>
      </c>
      <c r="H137" s="28" t="n">
        <v>137</v>
      </c>
      <c r="I137" s="28" t="n">
        <v>909</v>
      </c>
      <c r="J137" s="94" t="n">
        <v>0</v>
      </c>
      <c r="K137" s="28" t="n">
        <v>1359</v>
      </c>
      <c r="L137" s="28" t="n">
        <v>0</v>
      </c>
      <c r="M137" s="28" t="n">
        <v>0</v>
      </c>
      <c r="N137" s="28" t="n">
        <v>0</v>
      </c>
      <c r="O137" s="28" t="n">
        <v>0</v>
      </c>
      <c r="P137" s="28" t="n">
        <v>0</v>
      </c>
      <c r="Q137" s="28" t="n">
        <v>0</v>
      </c>
      <c r="R137" s="28" t="n">
        <v>0</v>
      </c>
      <c r="S137" s="28" t="n">
        <v>0</v>
      </c>
      <c r="T137" s="28" t="n">
        <v>0</v>
      </c>
      <c r="U137" s="94" t="n">
        <v>12679</v>
      </c>
      <c r="V137" s="28" t="n">
        <v>0</v>
      </c>
      <c r="W137" s="28" t="n">
        <v>0</v>
      </c>
      <c r="X137" s="28" t="n">
        <v>0</v>
      </c>
      <c r="Y137" s="95" t="n">
        <v>0</v>
      </c>
      <c r="Z137" s="7"/>
      <c r="AA137" s="95" t="n">
        <v>28539</v>
      </c>
      <c r="AB137" s="7"/>
      <c r="AC137" s="29" t="n">
        <v>1046</v>
      </c>
      <c r="AD137" s="29" t="n">
        <v>13455</v>
      </c>
      <c r="AE137" s="96" t="n">
        <v>0</v>
      </c>
      <c r="AF137" s="29" t="n">
        <v>1359</v>
      </c>
      <c r="AG137" s="97" t="n">
        <v>12679</v>
      </c>
      <c r="AH137" s="96" t="n">
        <v>0</v>
      </c>
      <c r="AI137" s="97" t="n">
        <v>0</v>
      </c>
      <c r="AJ137" s="7"/>
      <c r="AK137" s="28" t="n">
        <v>14501</v>
      </c>
      <c r="AL137" s="28" t="n">
        <v>14038</v>
      </c>
      <c r="AM137" s="28" t="n">
        <v>0</v>
      </c>
      <c r="AN137" s="94" t="n">
        <v>0</v>
      </c>
      <c r="AO137" s="28"/>
      <c r="AP137" s="69" t="n">
        <v>0.354374389051808</v>
      </c>
      <c r="AQ137" s="40" t="n">
        <v>0.3430596285435</v>
      </c>
      <c r="AR137" s="40" t="n">
        <v>0</v>
      </c>
      <c r="AS137" s="70" t="n">
        <v>0</v>
      </c>
      <c r="AT137" s="7"/>
    </row>
    <row r="138" customFormat="false" ht="12.75" hidden="false" customHeight="false" outlineLevel="0" collapsed="false">
      <c r="A138" s="31" t="s">
        <v>197</v>
      </c>
      <c r="B138" s="2" t="s">
        <v>100</v>
      </c>
      <c r="C138" s="7"/>
      <c r="D138" s="28" t="n">
        <v>20460</v>
      </c>
      <c r="E138" s="29" t="n">
        <f aca="false">D138-SUM(G138:Y138)</f>
        <v>5411</v>
      </c>
      <c r="F138" s="7"/>
      <c r="G138" s="93" t="n">
        <v>6726</v>
      </c>
      <c r="H138" s="28" t="n">
        <v>0</v>
      </c>
      <c r="I138" s="28" t="n">
        <v>454</v>
      </c>
      <c r="J138" s="94" t="n">
        <v>0</v>
      </c>
      <c r="K138" s="28" t="n">
        <v>0</v>
      </c>
      <c r="L138" s="28" t="n">
        <v>1736</v>
      </c>
      <c r="M138" s="28" t="n">
        <v>0</v>
      </c>
      <c r="N138" s="28" t="n">
        <v>0</v>
      </c>
      <c r="O138" s="28" t="n">
        <v>0</v>
      </c>
      <c r="P138" s="28" t="n">
        <v>0</v>
      </c>
      <c r="Q138" s="28" t="n">
        <v>594</v>
      </c>
      <c r="R138" s="28" t="n">
        <v>0</v>
      </c>
      <c r="S138" s="28" t="n">
        <v>0</v>
      </c>
      <c r="T138" s="28" t="n">
        <v>0</v>
      </c>
      <c r="U138" s="94" t="n">
        <v>5539</v>
      </c>
      <c r="V138" s="28" t="n">
        <v>0</v>
      </c>
      <c r="W138" s="28" t="n">
        <v>0</v>
      </c>
      <c r="X138" s="28" t="n">
        <v>0</v>
      </c>
      <c r="Y138" s="95" t="n">
        <v>0</v>
      </c>
      <c r="Z138" s="7"/>
      <c r="AA138" s="95" t="n">
        <v>15049</v>
      </c>
      <c r="AB138" s="7"/>
      <c r="AC138" s="29" t="n">
        <v>454</v>
      </c>
      <c r="AD138" s="29" t="n">
        <v>6726</v>
      </c>
      <c r="AE138" s="96" t="n">
        <v>0</v>
      </c>
      <c r="AF138" s="29" t="n">
        <v>2330</v>
      </c>
      <c r="AG138" s="97" t="n">
        <v>5539</v>
      </c>
      <c r="AH138" s="96" t="n">
        <v>0</v>
      </c>
      <c r="AI138" s="97" t="n">
        <v>0</v>
      </c>
      <c r="AJ138" s="7"/>
      <c r="AK138" s="28" t="n">
        <v>7180</v>
      </c>
      <c r="AL138" s="28" t="n">
        <v>7869</v>
      </c>
      <c r="AM138" s="28" t="n">
        <v>0</v>
      </c>
      <c r="AN138" s="94" t="n">
        <v>0</v>
      </c>
      <c r="AO138" s="28"/>
      <c r="AP138" s="69" t="n">
        <v>0.350928641251222</v>
      </c>
      <c r="AQ138" s="40" t="n">
        <v>0.384604105571848</v>
      </c>
      <c r="AR138" s="40" t="n">
        <v>0</v>
      </c>
      <c r="AS138" s="70" t="n">
        <v>0</v>
      </c>
      <c r="AT138" s="7"/>
    </row>
    <row r="139" customFormat="false" ht="12.75" hidden="false" customHeight="false" outlineLevel="0" collapsed="false">
      <c r="A139" s="31" t="s">
        <v>198</v>
      </c>
      <c r="B139" s="2" t="s">
        <v>100</v>
      </c>
      <c r="C139" s="7"/>
      <c r="D139" s="28" t="n">
        <v>40000</v>
      </c>
      <c r="E139" s="29" t="n">
        <f aca="false">D139-SUM(G139:Y139)</f>
        <v>0</v>
      </c>
      <c r="F139" s="7"/>
      <c r="G139" s="93" t="n">
        <v>0</v>
      </c>
      <c r="H139" s="28" t="n">
        <v>0</v>
      </c>
      <c r="I139" s="28" t="n">
        <v>0</v>
      </c>
      <c r="J139" s="94" t="n">
        <v>0</v>
      </c>
      <c r="K139" s="28" t="n">
        <v>0</v>
      </c>
      <c r="L139" s="28" t="n">
        <v>40000</v>
      </c>
      <c r="M139" s="28" t="n">
        <v>0</v>
      </c>
      <c r="N139" s="28" t="n">
        <v>0</v>
      </c>
      <c r="O139" s="28" t="n">
        <v>0</v>
      </c>
      <c r="P139" s="28" t="n">
        <v>0</v>
      </c>
      <c r="Q139" s="28" t="n">
        <v>0</v>
      </c>
      <c r="R139" s="28" t="n">
        <v>0</v>
      </c>
      <c r="S139" s="28" t="n">
        <v>0</v>
      </c>
      <c r="T139" s="28" t="n">
        <v>0</v>
      </c>
      <c r="U139" s="94" t="n">
        <v>0</v>
      </c>
      <c r="V139" s="28" t="n">
        <v>0</v>
      </c>
      <c r="W139" s="28" t="n">
        <v>0</v>
      </c>
      <c r="X139" s="28" t="n">
        <v>0</v>
      </c>
      <c r="Y139" s="95" t="n">
        <v>0</v>
      </c>
      <c r="Z139" s="7"/>
      <c r="AA139" s="95" t="n">
        <v>40000</v>
      </c>
      <c r="AB139" s="7"/>
      <c r="AC139" s="29" t="n">
        <v>0</v>
      </c>
      <c r="AD139" s="29" t="n">
        <v>0</v>
      </c>
      <c r="AE139" s="96" t="n">
        <v>0</v>
      </c>
      <c r="AF139" s="29" t="n">
        <v>40000</v>
      </c>
      <c r="AG139" s="97" t="n">
        <v>0</v>
      </c>
      <c r="AH139" s="96" t="n">
        <v>0</v>
      </c>
      <c r="AI139" s="97" t="n">
        <v>0</v>
      </c>
      <c r="AJ139" s="7"/>
      <c r="AK139" s="28" t="n">
        <v>0</v>
      </c>
      <c r="AL139" s="28" t="n">
        <v>40000</v>
      </c>
      <c r="AM139" s="28" t="n">
        <v>0</v>
      </c>
      <c r="AN139" s="94" t="n">
        <v>0</v>
      </c>
      <c r="AO139" s="28"/>
      <c r="AP139" s="69" t="n">
        <v>0</v>
      </c>
      <c r="AQ139" s="40" t="n">
        <v>1</v>
      </c>
      <c r="AR139" s="40" t="n">
        <v>0</v>
      </c>
      <c r="AS139" s="70" t="n">
        <v>0</v>
      </c>
      <c r="AT139" s="7"/>
    </row>
    <row r="140" customFormat="false" ht="12.75" hidden="false" customHeight="false" outlineLevel="0" collapsed="false">
      <c r="A140" s="31" t="s">
        <v>199</v>
      </c>
      <c r="B140" s="2" t="s">
        <v>100</v>
      </c>
      <c r="C140" s="7"/>
      <c r="D140" s="28" t="n">
        <v>10795</v>
      </c>
      <c r="E140" s="29" t="n">
        <f aca="false">D140-SUM(G140:Y140)</f>
        <v>0</v>
      </c>
      <c r="F140" s="7"/>
      <c r="G140" s="93" t="n">
        <v>0</v>
      </c>
      <c r="H140" s="28" t="n">
        <v>0</v>
      </c>
      <c r="I140" s="28" t="n">
        <v>0</v>
      </c>
      <c r="J140" s="94" t="n">
        <v>0</v>
      </c>
      <c r="K140" s="28" t="n">
        <v>0</v>
      </c>
      <c r="L140" s="28" t="n">
        <v>0</v>
      </c>
      <c r="M140" s="28" t="n">
        <v>0</v>
      </c>
      <c r="N140" s="28" t="n">
        <v>0</v>
      </c>
      <c r="O140" s="28" t="n">
        <v>0</v>
      </c>
      <c r="P140" s="28" t="n">
        <v>0</v>
      </c>
      <c r="Q140" s="28" t="n">
        <v>0</v>
      </c>
      <c r="R140" s="28" t="n">
        <v>0</v>
      </c>
      <c r="S140" s="28" t="n">
        <v>10795</v>
      </c>
      <c r="T140" s="28" t="n">
        <v>0</v>
      </c>
      <c r="U140" s="94" t="n">
        <v>0</v>
      </c>
      <c r="V140" s="28" t="n">
        <v>0</v>
      </c>
      <c r="W140" s="28" t="n">
        <v>0</v>
      </c>
      <c r="X140" s="28" t="n">
        <v>0</v>
      </c>
      <c r="Y140" s="95" t="n">
        <v>0</v>
      </c>
      <c r="Z140" s="7"/>
      <c r="AA140" s="95" t="n">
        <v>10795</v>
      </c>
      <c r="AB140" s="7"/>
      <c r="AC140" s="29" t="n">
        <v>0</v>
      </c>
      <c r="AD140" s="29" t="n">
        <v>0</v>
      </c>
      <c r="AE140" s="96" t="n">
        <v>0</v>
      </c>
      <c r="AF140" s="29" t="n">
        <v>10795</v>
      </c>
      <c r="AG140" s="97" t="n">
        <v>0</v>
      </c>
      <c r="AH140" s="96" t="n">
        <v>0</v>
      </c>
      <c r="AI140" s="97" t="n">
        <v>0</v>
      </c>
      <c r="AJ140" s="7"/>
      <c r="AK140" s="28" t="n">
        <v>0</v>
      </c>
      <c r="AL140" s="28" t="n">
        <v>10795</v>
      </c>
      <c r="AM140" s="28" t="n">
        <v>0</v>
      </c>
      <c r="AN140" s="94" t="n">
        <v>0</v>
      </c>
      <c r="AO140" s="28"/>
      <c r="AP140" s="69" t="n">
        <v>0</v>
      </c>
      <c r="AQ140" s="40" t="n">
        <v>1</v>
      </c>
      <c r="AR140" s="40" t="n">
        <v>0</v>
      </c>
      <c r="AS140" s="70" t="n">
        <v>0</v>
      </c>
      <c r="AT140" s="7"/>
    </row>
    <row r="141" customFormat="false" ht="12.75" hidden="false" customHeight="false" outlineLevel="0" collapsed="false">
      <c r="A141" s="31" t="s">
        <v>200</v>
      </c>
      <c r="B141" s="2" t="s">
        <v>100</v>
      </c>
      <c r="C141" s="7"/>
      <c r="D141" s="28" t="n">
        <v>3975</v>
      </c>
      <c r="E141" s="29" t="n">
        <f aca="false">D141-SUM(G141:Y141)</f>
        <v>0</v>
      </c>
      <c r="F141" s="7"/>
      <c r="G141" s="93" t="n">
        <v>0</v>
      </c>
      <c r="H141" s="28" t="n">
        <v>0</v>
      </c>
      <c r="I141" s="28" t="n">
        <v>0</v>
      </c>
      <c r="J141" s="94" t="n">
        <v>0</v>
      </c>
      <c r="K141" s="28" t="n">
        <v>0</v>
      </c>
      <c r="L141" s="28" t="n">
        <v>0</v>
      </c>
      <c r="M141" s="28" t="n">
        <v>0</v>
      </c>
      <c r="N141" s="28" t="n">
        <v>0</v>
      </c>
      <c r="O141" s="28" t="n">
        <v>0</v>
      </c>
      <c r="P141" s="28" t="n">
        <v>0</v>
      </c>
      <c r="Q141" s="28" t="n">
        <v>0</v>
      </c>
      <c r="R141" s="28" t="n">
        <v>3975</v>
      </c>
      <c r="S141" s="28" t="n">
        <v>0</v>
      </c>
      <c r="T141" s="28" t="n">
        <v>0</v>
      </c>
      <c r="U141" s="94" t="n">
        <v>0</v>
      </c>
      <c r="V141" s="28" t="n">
        <v>0</v>
      </c>
      <c r="W141" s="28" t="n">
        <v>0</v>
      </c>
      <c r="X141" s="28" t="n">
        <v>0</v>
      </c>
      <c r="Y141" s="95" t="n">
        <v>0</v>
      </c>
      <c r="Z141" s="7"/>
      <c r="AA141" s="95" t="n">
        <v>3975</v>
      </c>
      <c r="AB141" s="7"/>
      <c r="AC141" s="29" t="n">
        <v>0</v>
      </c>
      <c r="AD141" s="29" t="n">
        <v>0</v>
      </c>
      <c r="AE141" s="96" t="n">
        <v>3975</v>
      </c>
      <c r="AF141" s="29" t="n">
        <v>0</v>
      </c>
      <c r="AG141" s="97" t="n">
        <v>0</v>
      </c>
      <c r="AH141" s="96" t="n">
        <v>0</v>
      </c>
      <c r="AI141" s="97" t="n">
        <v>0</v>
      </c>
      <c r="AJ141" s="7"/>
      <c r="AK141" s="28" t="n">
        <v>0</v>
      </c>
      <c r="AL141" s="28" t="n">
        <v>3975</v>
      </c>
      <c r="AM141" s="28" t="n">
        <v>0</v>
      </c>
      <c r="AN141" s="94" t="n">
        <v>0</v>
      </c>
      <c r="AO141" s="28"/>
      <c r="AP141" s="69" t="n">
        <v>0</v>
      </c>
      <c r="AQ141" s="40" t="n">
        <v>1</v>
      </c>
      <c r="AR141" s="40" t="n">
        <v>0</v>
      </c>
      <c r="AS141" s="70" t="n">
        <v>0</v>
      </c>
      <c r="AT141" s="7"/>
    </row>
    <row r="142" customFormat="false" ht="12.75" hidden="false" customHeight="false" outlineLevel="0" collapsed="false">
      <c r="A142" s="31" t="s">
        <v>201</v>
      </c>
      <c r="B142" s="2" t="s">
        <v>100</v>
      </c>
      <c r="C142" s="7"/>
      <c r="D142" s="28" t="n">
        <v>8225</v>
      </c>
      <c r="E142" s="29" t="n">
        <f aca="false">D142-SUM(G142:Y142)</f>
        <v>0</v>
      </c>
      <c r="F142" s="7"/>
      <c r="G142" s="93" t="n">
        <v>0</v>
      </c>
      <c r="H142" s="28" t="n">
        <v>0</v>
      </c>
      <c r="I142" s="28" t="n">
        <v>0</v>
      </c>
      <c r="J142" s="94" t="n">
        <v>0</v>
      </c>
      <c r="K142" s="28" t="n">
        <v>8225</v>
      </c>
      <c r="L142" s="28" t="n">
        <v>0</v>
      </c>
      <c r="M142" s="28" t="n">
        <v>0</v>
      </c>
      <c r="N142" s="28" t="n">
        <v>0</v>
      </c>
      <c r="O142" s="28" t="n">
        <v>0</v>
      </c>
      <c r="P142" s="28" t="n">
        <v>0</v>
      </c>
      <c r="Q142" s="28" t="n">
        <v>0</v>
      </c>
      <c r="R142" s="28" t="n">
        <v>0</v>
      </c>
      <c r="S142" s="28" t="n">
        <v>0</v>
      </c>
      <c r="T142" s="28" t="n">
        <v>0</v>
      </c>
      <c r="U142" s="94" t="n">
        <v>0</v>
      </c>
      <c r="V142" s="28" t="n">
        <v>0</v>
      </c>
      <c r="W142" s="28" t="n">
        <v>0</v>
      </c>
      <c r="X142" s="28" t="n">
        <v>0</v>
      </c>
      <c r="Y142" s="95" t="n">
        <v>0</v>
      </c>
      <c r="Z142" s="7"/>
      <c r="AA142" s="95" t="n">
        <v>8225</v>
      </c>
      <c r="AB142" s="7"/>
      <c r="AC142" s="29" t="n">
        <v>0</v>
      </c>
      <c r="AD142" s="29" t="n">
        <v>0</v>
      </c>
      <c r="AE142" s="96" t="n">
        <v>0</v>
      </c>
      <c r="AF142" s="29" t="n">
        <v>8225</v>
      </c>
      <c r="AG142" s="97" t="n">
        <v>0</v>
      </c>
      <c r="AH142" s="96" t="n">
        <v>0</v>
      </c>
      <c r="AI142" s="97" t="n">
        <v>0</v>
      </c>
      <c r="AJ142" s="7"/>
      <c r="AK142" s="28" t="n">
        <v>0</v>
      </c>
      <c r="AL142" s="28" t="n">
        <v>8225</v>
      </c>
      <c r="AM142" s="28" t="n">
        <v>0</v>
      </c>
      <c r="AN142" s="94" t="n">
        <v>0</v>
      </c>
      <c r="AO142" s="28"/>
      <c r="AP142" s="69" t="n">
        <v>0</v>
      </c>
      <c r="AQ142" s="40" t="n">
        <v>1</v>
      </c>
      <c r="AR142" s="40" t="n">
        <v>0</v>
      </c>
      <c r="AS142" s="70" t="n">
        <v>0</v>
      </c>
      <c r="AT142" s="7"/>
    </row>
    <row r="143" customFormat="false" ht="12.75" hidden="false" customHeight="false" outlineLevel="0" collapsed="false">
      <c r="A143" s="31" t="s">
        <v>202</v>
      </c>
      <c r="B143" s="2" t="s">
        <v>100</v>
      </c>
      <c r="C143" s="7"/>
      <c r="D143" s="28" t="n">
        <v>3413</v>
      </c>
      <c r="E143" s="29" t="n">
        <f aca="false">D143-SUM(G143:Y143)</f>
        <v>0</v>
      </c>
      <c r="F143" s="7"/>
      <c r="G143" s="93" t="n">
        <v>0</v>
      </c>
      <c r="H143" s="28" t="n">
        <v>0</v>
      </c>
      <c r="I143" s="28" t="n">
        <v>0</v>
      </c>
      <c r="J143" s="94" t="n">
        <v>0</v>
      </c>
      <c r="K143" s="28" t="n">
        <v>0</v>
      </c>
      <c r="L143" s="28" t="n">
        <v>0</v>
      </c>
      <c r="M143" s="28" t="n">
        <v>0</v>
      </c>
      <c r="N143" s="28" t="n">
        <v>0</v>
      </c>
      <c r="O143" s="28" t="n">
        <v>0</v>
      </c>
      <c r="P143" s="28" t="n">
        <v>0</v>
      </c>
      <c r="Q143" s="28" t="n">
        <v>0</v>
      </c>
      <c r="R143" s="28" t="n">
        <v>3413</v>
      </c>
      <c r="S143" s="28" t="n">
        <v>0</v>
      </c>
      <c r="T143" s="28" t="n">
        <v>0</v>
      </c>
      <c r="U143" s="94" t="n">
        <v>0</v>
      </c>
      <c r="V143" s="28" t="n">
        <v>0</v>
      </c>
      <c r="W143" s="28" t="n">
        <v>0</v>
      </c>
      <c r="X143" s="28" t="n">
        <v>0</v>
      </c>
      <c r="Y143" s="95" t="n">
        <v>0</v>
      </c>
      <c r="Z143" s="7"/>
      <c r="AA143" s="95" t="n">
        <v>3413</v>
      </c>
      <c r="AB143" s="7"/>
      <c r="AC143" s="29" t="n">
        <v>0</v>
      </c>
      <c r="AD143" s="29" t="n">
        <v>0</v>
      </c>
      <c r="AE143" s="96" t="n">
        <v>3413</v>
      </c>
      <c r="AF143" s="29" t="n">
        <v>0</v>
      </c>
      <c r="AG143" s="97" t="n">
        <v>0</v>
      </c>
      <c r="AH143" s="96" t="n">
        <v>0</v>
      </c>
      <c r="AI143" s="97" t="n">
        <v>0</v>
      </c>
      <c r="AJ143" s="7"/>
      <c r="AK143" s="28" t="n">
        <v>0</v>
      </c>
      <c r="AL143" s="28" t="n">
        <v>3413</v>
      </c>
      <c r="AM143" s="28" t="n">
        <v>0</v>
      </c>
      <c r="AN143" s="94" t="n">
        <v>0</v>
      </c>
      <c r="AO143" s="28"/>
      <c r="AP143" s="69" t="n">
        <v>0</v>
      </c>
      <c r="AQ143" s="40" t="n">
        <v>1</v>
      </c>
      <c r="AR143" s="40" t="n">
        <v>0</v>
      </c>
      <c r="AS143" s="70" t="n">
        <v>0</v>
      </c>
      <c r="AT143" s="7"/>
    </row>
    <row r="144" customFormat="false" ht="12.75" hidden="false" customHeight="false" outlineLevel="0" collapsed="false">
      <c r="A144" s="31" t="s">
        <v>203</v>
      </c>
      <c r="B144" s="2" t="s">
        <v>204</v>
      </c>
      <c r="C144" s="7"/>
      <c r="D144" s="28" t="n">
        <v>5115</v>
      </c>
      <c r="E144" s="29" t="n">
        <f aca="false">D144-SUM(G144:Y144)</f>
        <v>0</v>
      </c>
      <c r="F144" s="7"/>
      <c r="G144" s="93" t="n">
        <v>5115</v>
      </c>
      <c r="H144" s="28" t="n">
        <v>0</v>
      </c>
      <c r="I144" s="28" t="n">
        <v>0</v>
      </c>
      <c r="J144" s="94" t="n">
        <v>0</v>
      </c>
      <c r="K144" s="28" t="n">
        <v>0</v>
      </c>
      <c r="L144" s="28" t="n">
        <v>0</v>
      </c>
      <c r="M144" s="28" t="n">
        <v>0</v>
      </c>
      <c r="N144" s="28" t="n">
        <v>0</v>
      </c>
      <c r="O144" s="28" t="n">
        <v>0</v>
      </c>
      <c r="P144" s="28" t="n">
        <v>0</v>
      </c>
      <c r="Q144" s="28" t="n">
        <v>0</v>
      </c>
      <c r="R144" s="28" t="n">
        <v>0</v>
      </c>
      <c r="S144" s="28" t="n">
        <v>0</v>
      </c>
      <c r="T144" s="28" t="n">
        <v>0</v>
      </c>
      <c r="U144" s="94" t="n">
        <v>0</v>
      </c>
      <c r="V144" s="28" t="n">
        <v>0</v>
      </c>
      <c r="W144" s="28" t="n">
        <v>0</v>
      </c>
      <c r="X144" s="28" t="n">
        <v>0</v>
      </c>
      <c r="Y144" s="95" t="n">
        <v>0</v>
      </c>
      <c r="Z144" s="7"/>
      <c r="AA144" s="95" t="n">
        <v>5115</v>
      </c>
      <c r="AB144" s="7"/>
      <c r="AC144" s="29" t="n">
        <v>0</v>
      </c>
      <c r="AD144" s="29" t="n">
        <v>5115</v>
      </c>
      <c r="AE144" s="96" t="n">
        <v>0</v>
      </c>
      <c r="AF144" s="29" t="n">
        <v>0</v>
      </c>
      <c r="AG144" s="97" t="n">
        <v>0</v>
      </c>
      <c r="AH144" s="96" t="n">
        <v>0</v>
      </c>
      <c r="AI144" s="97" t="n">
        <v>0</v>
      </c>
      <c r="AJ144" s="7"/>
      <c r="AK144" s="28" t="n">
        <v>5115</v>
      </c>
      <c r="AL144" s="28" t="n">
        <v>0</v>
      </c>
      <c r="AM144" s="28" t="n">
        <v>0</v>
      </c>
      <c r="AN144" s="94" t="n">
        <v>0</v>
      </c>
      <c r="AO144" s="28"/>
      <c r="AP144" s="69" t="n">
        <v>1</v>
      </c>
      <c r="AQ144" s="40" t="n">
        <v>0</v>
      </c>
      <c r="AR144" s="40" t="n">
        <v>0</v>
      </c>
      <c r="AS144" s="70" t="n">
        <v>0</v>
      </c>
      <c r="AT144" s="7"/>
    </row>
    <row r="145" customFormat="false" ht="12.75" hidden="false" customHeight="false" outlineLevel="0" collapsed="false">
      <c r="A145" s="31" t="s">
        <v>205</v>
      </c>
      <c r="B145" s="2" t="s">
        <v>23</v>
      </c>
      <c r="C145" s="7"/>
      <c r="D145" s="28" t="n">
        <v>30690</v>
      </c>
      <c r="E145" s="29" t="n">
        <f aca="false">D145-SUM(G145:Y145)</f>
        <v>2432</v>
      </c>
      <c r="F145" s="7"/>
      <c r="G145" s="93" t="n">
        <v>10074</v>
      </c>
      <c r="H145" s="28" t="n">
        <v>772</v>
      </c>
      <c r="I145" s="28" t="n">
        <v>954</v>
      </c>
      <c r="J145" s="94" t="n">
        <v>740</v>
      </c>
      <c r="K145" s="28" t="n">
        <v>0</v>
      </c>
      <c r="L145" s="28" t="n">
        <v>0</v>
      </c>
      <c r="M145" s="28" t="n">
        <v>0</v>
      </c>
      <c r="N145" s="28" t="n">
        <v>0</v>
      </c>
      <c r="O145" s="28" t="n">
        <v>0</v>
      </c>
      <c r="P145" s="28" t="n">
        <v>0</v>
      </c>
      <c r="Q145" s="28" t="n">
        <v>0</v>
      </c>
      <c r="R145" s="28" t="n">
        <v>0</v>
      </c>
      <c r="S145" s="28" t="n">
        <v>0</v>
      </c>
      <c r="T145" s="28" t="n">
        <v>0</v>
      </c>
      <c r="U145" s="94" t="n">
        <v>15718</v>
      </c>
      <c r="V145" s="28" t="n">
        <v>0</v>
      </c>
      <c r="W145" s="28" t="n">
        <v>0</v>
      </c>
      <c r="X145" s="28" t="n">
        <v>0</v>
      </c>
      <c r="Y145" s="95" t="n">
        <v>0</v>
      </c>
      <c r="Z145" s="7"/>
      <c r="AA145" s="95" t="n">
        <v>28258</v>
      </c>
      <c r="AB145" s="7"/>
      <c r="AC145" s="29" t="n">
        <v>1726</v>
      </c>
      <c r="AD145" s="29" t="n">
        <v>10814</v>
      </c>
      <c r="AE145" s="96" t="n">
        <v>0</v>
      </c>
      <c r="AF145" s="29" t="n">
        <v>0</v>
      </c>
      <c r="AG145" s="97" t="n">
        <v>15718</v>
      </c>
      <c r="AH145" s="96" t="n">
        <v>0</v>
      </c>
      <c r="AI145" s="97" t="n">
        <v>0</v>
      </c>
      <c r="AJ145" s="7"/>
      <c r="AK145" s="28" t="n">
        <v>12540</v>
      </c>
      <c r="AL145" s="28" t="n">
        <v>15718</v>
      </c>
      <c r="AM145" s="28" t="n">
        <v>0</v>
      </c>
      <c r="AN145" s="94" t="n">
        <v>0</v>
      </c>
      <c r="AO145" s="28"/>
      <c r="AP145" s="69" t="n">
        <v>0.408602150537634</v>
      </c>
      <c r="AQ145" s="40" t="n">
        <v>0.512153796024764</v>
      </c>
      <c r="AR145" s="40" t="n">
        <v>0</v>
      </c>
      <c r="AS145" s="70" t="n">
        <v>0</v>
      </c>
      <c r="AT145" s="7"/>
    </row>
    <row r="146" customFormat="false" ht="12.75" hidden="false" customHeight="false" outlineLevel="0" collapsed="false">
      <c r="A146" s="31" t="s">
        <v>206</v>
      </c>
      <c r="B146" s="2" t="s">
        <v>23</v>
      </c>
      <c r="C146" s="7"/>
      <c r="D146" s="28" t="n">
        <v>50000</v>
      </c>
      <c r="E146" s="29" t="n">
        <f aca="false">D146-SUM(G146:Y146)</f>
        <v>0</v>
      </c>
      <c r="F146" s="7"/>
      <c r="G146" s="93" t="n">
        <v>16440</v>
      </c>
      <c r="H146" s="28" t="n">
        <v>168</v>
      </c>
      <c r="I146" s="28" t="n">
        <v>1111</v>
      </c>
      <c r="J146" s="94" t="n">
        <v>65</v>
      </c>
      <c r="K146" s="28" t="n">
        <v>0</v>
      </c>
      <c r="L146" s="28" t="n">
        <v>0</v>
      </c>
      <c r="M146" s="28" t="n">
        <v>0</v>
      </c>
      <c r="N146" s="28" t="n">
        <v>0</v>
      </c>
      <c r="O146" s="28" t="n">
        <v>0</v>
      </c>
      <c r="P146" s="28" t="n">
        <v>0</v>
      </c>
      <c r="Q146" s="28" t="n">
        <v>0</v>
      </c>
      <c r="R146" s="28" t="n">
        <v>0</v>
      </c>
      <c r="S146" s="28" t="n">
        <v>0</v>
      </c>
      <c r="T146" s="28" t="n">
        <v>0</v>
      </c>
      <c r="U146" s="94" t="n">
        <v>32216</v>
      </c>
      <c r="V146" s="28" t="n">
        <v>0</v>
      </c>
      <c r="W146" s="28" t="n">
        <v>0</v>
      </c>
      <c r="X146" s="28" t="n">
        <v>0</v>
      </c>
      <c r="Y146" s="95" t="n">
        <v>0</v>
      </c>
      <c r="Z146" s="7"/>
      <c r="AA146" s="95" t="n">
        <v>50000</v>
      </c>
      <c r="AB146" s="7"/>
      <c r="AC146" s="29" t="n">
        <v>1279</v>
      </c>
      <c r="AD146" s="29" t="n">
        <v>16505</v>
      </c>
      <c r="AE146" s="96" t="n">
        <v>0</v>
      </c>
      <c r="AF146" s="29" t="n">
        <v>0</v>
      </c>
      <c r="AG146" s="97" t="n">
        <v>32216</v>
      </c>
      <c r="AH146" s="96" t="n">
        <v>0</v>
      </c>
      <c r="AI146" s="97" t="n">
        <v>0</v>
      </c>
      <c r="AJ146" s="7"/>
      <c r="AK146" s="28" t="n">
        <v>17784</v>
      </c>
      <c r="AL146" s="28" t="n">
        <v>32216</v>
      </c>
      <c r="AM146" s="28" t="n">
        <v>0</v>
      </c>
      <c r="AN146" s="94" t="n">
        <v>0</v>
      </c>
      <c r="AO146" s="28"/>
      <c r="AP146" s="69" t="n">
        <v>0.35568</v>
      </c>
      <c r="AQ146" s="40" t="n">
        <v>0.64432</v>
      </c>
      <c r="AR146" s="40" t="n">
        <v>0</v>
      </c>
      <c r="AS146" s="70" t="n">
        <v>0</v>
      </c>
      <c r="AT146" s="7"/>
    </row>
    <row r="147" customFormat="false" ht="12.75" hidden="false" customHeight="false" outlineLevel="0" collapsed="false">
      <c r="A147" s="31" t="s">
        <v>207</v>
      </c>
      <c r="B147" s="2" t="s">
        <v>208</v>
      </c>
      <c r="C147" s="7"/>
      <c r="D147" s="28" t="n">
        <v>25575</v>
      </c>
      <c r="E147" s="29" t="n">
        <f aca="false">D147-SUM(G147:Y147)</f>
        <v>0</v>
      </c>
      <c r="F147" s="7"/>
      <c r="G147" s="93" t="n">
        <v>8409</v>
      </c>
      <c r="H147" s="28" t="n">
        <v>1081</v>
      </c>
      <c r="I147" s="28" t="n">
        <v>0</v>
      </c>
      <c r="J147" s="94" t="n">
        <v>0</v>
      </c>
      <c r="K147" s="28" t="n">
        <v>827</v>
      </c>
      <c r="L147" s="28" t="n">
        <v>0</v>
      </c>
      <c r="M147" s="28" t="n">
        <v>0</v>
      </c>
      <c r="N147" s="28" t="n">
        <v>0</v>
      </c>
      <c r="O147" s="28" t="n">
        <v>2840</v>
      </c>
      <c r="P147" s="28" t="n">
        <v>0</v>
      </c>
      <c r="Q147" s="28" t="n">
        <v>0</v>
      </c>
      <c r="R147" s="28" t="n">
        <v>0</v>
      </c>
      <c r="S147" s="28" t="n">
        <v>0</v>
      </c>
      <c r="T147" s="28" t="n">
        <v>0</v>
      </c>
      <c r="U147" s="94" t="n">
        <v>12418</v>
      </c>
      <c r="V147" s="28" t="n">
        <v>0</v>
      </c>
      <c r="W147" s="28" t="n">
        <v>0</v>
      </c>
      <c r="X147" s="28" t="n">
        <v>0</v>
      </c>
      <c r="Y147" s="95" t="n">
        <v>0</v>
      </c>
      <c r="Z147" s="7"/>
      <c r="AA147" s="95" t="n">
        <v>25575</v>
      </c>
      <c r="AB147" s="7"/>
      <c r="AC147" s="29" t="n">
        <v>1081</v>
      </c>
      <c r="AD147" s="29" t="n">
        <v>8409</v>
      </c>
      <c r="AE147" s="96" t="n">
        <v>0</v>
      </c>
      <c r="AF147" s="29" t="n">
        <v>3667</v>
      </c>
      <c r="AG147" s="97" t="n">
        <v>12418</v>
      </c>
      <c r="AH147" s="96" t="n">
        <v>0</v>
      </c>
      <c r="AI147" s="97" t="n">
        <v>0</v>
      </c>
      <c r="AJ147" s="7"/>
      <c r="AK147" s="28" t="n">
        <v>9490</v>
      </c>
      <c r="AL147" s="28" t="n">
        <v>16085</v>
      </c>
      <c r="AM147" s="28" t="n">
        <v>0</v>
      </c>
      <c r="AN147" s="94" t="n">
        <v>0</v>
      </c>
      <c r="AO147" s="28"/>
      <c r="AP147" s="69" t="n">
        <v>0.371065493646139</v>
      </c>
      <c r="AQ147" s="40" t="n">
        <v>0.628934506353861</v>
      </c>
      <c r="AR147" s="40" t="n">
        <v>0</v>
      </c>
      <c r="AS147" s="70" t="n">
        <v>0</v>
      </c>
      <c r="AT147" s="7"/>
    </row>
    <row r="148" customFormat="false" ht="12.75" hidden="false" customHeight="false" outlineLevel="0" collapsed="false">
      <c r="A148" s="31" t="s">
        <v>209</v>
      </c>
      <c r="B148" s="2" t="s">
        <v>210</v>
      </c>
      <c r="C148" s="7"/>
      <c r="D148" s="28" t="n">
        <v>12276</v>
      </c>
      <c r="E148" s="29" t="n">
        <f aca="false">D148-SUM(G148:Y148)</f>
        <v>3910</v>
      </c>
      <c r="F148" s="7"/>
      <c r="G148" s="93" t="n">
        <v>4036</v>
      </c>
      <c r="H148" s="28" t="n">
        <v>42</v>
      </c>
      <c r="I148" s="28" t="n">
        <v>272</v>
      </c>
      <c r="J148" s="94" t="n">
        <v>15</v>
      </c>
      <c r="K148" s="28" t="n">
        <v>0</v>
      </c>
      <c r="L148" s="28" t="n">
        <v>0</v>
      </c>
      <c r="M148" s="28" t="n">
        <v>0</v>
      </c>
      <c r="N148" s="28" t="n">
        <v>0</v>
      </c>
      <c r="O148" s="28" t="n">
        <v>0</v>
      </c>
      <c r="P148" s="28" t="n">
        <v>0</v>
      </c>
      <c r="Q148" s="28" t="n">
        <v>0</v>
      </c>
      <c r="R148" s="28" t="n">
        <v>0</v>
      </c>
      <c r="S148" s="28" t="n">
        <v>0</v>
      </c>
      <c r="T148" s="28" t="n">
        <v>0</v>
      </c>
      <c r="U148" s="94" t="n">
        <v>4001</v>
      </c>
      <c r="V148" s="28" t="n">
        <v>0</v>
      </c>
      <c r="W148" s="28" t="n">
        <v>0</v>
      </c>
      <c r="X148" s="28" t="n">
        <v>0</v>
      </c>
      <c r="Y148" s="95" t="n">
        <v>0</v>
      </c>
      <c r="Z148" s="7"/>
      <c r="AA148" s="95" t="n">
        <v>8366</v>
      </c>
      <c r="AB148" s="7"/>
      <c r="AC148" s="29" t="n">
        <v>314</v>
      </c>
      <c r="AD148" s="29" t="n">
        <v>4051</v>
      </c>
      <c r="AE148" s="96" t="n">
        <v>0</v>
      </c>
      <c r="AF148" s="29" t="n">
        <v>0</v>
      </c>
      <c r="AG148" s="97" t="n">
        <v>4001</v>
      </c>
      <c r="AH148" s="96" t="n">
        <v>0</v>
      </c>
      <c r="AI148" s="97" t="n">
        <v>0</v>
      </c>
      <c r="AJ148" s="7"/>
      <c r="AK148" s="28" t="n">
        <v>4365</v>
      </c>
      <c r="AL148" s="28" t="n">
        <v>4001</v>
      </c>
      <c r="AM148" s="28" t="n">
        <v>0</v>
      </c>
      <c r="AN148" s="94" t="n">
        <v>0</v>
      </c>
      <c r="AO148" s="28"/>
      <c r="AP148" s="69" t="n">
        <v>0.355571847507331</v>
      </c>
      <c r="AQ148" s="40" t="n">
        <v>0.325920495275334</v>
      </c>
      <c r="AR148" s="40" t="n">
        <v>0</v>
      </c>
      <c r="AS148" s="70" t="n">
        <v>0</v>
      </c>
      <c r="AT148" s="7"/>
    </row>
    <row r="149" customFormat="false" ht="12.75" hidden="false" customHeight="false" outlineLevel="0" collapsed="false">
      <c r="A149" s="31" t="s">
        <v>211</v>
      </c>
      <c r="B149" s="2" t="s">
        <v>212</v>
      </c>
      <c r="C149" s="7"/>
      <c r="D149" s="28" t="n">
        <v>409</v>
      </c>
      <c r="E149" s="29" t="n">
        <f aca="false">D149-SUM(G149:Y149)</f>
        <v>0</v>
      </c>
      <c r="F149" s="7"/>
      <c r="G149" s="93" t="n">
        <v>0</v>
      </c>
      <c r="H149" s="28" t="n">
        <v>0</v>
      </c>
      <c r="I149" s="28" t="n">
        <v>0</v>
      </c>
      <c r="J149" s="94" t="n">
        <v>0</v>
      </c>
      <c r="K149" s="28" t="n">
        <v>0</v>
      </c>
      <c r="L149" s="28" t="n">
        <v>0</v>
      </c>
      <c r="M149" s="28" t="n">
        <v>0</v>
      </c>
      <c r="N149" s="28" t="n">
        <v>0</v>
      </c>
      <c r="O149" s="28" t="n">
        <v>0</v>
      </c>
      <c r="P149" s="28" t="n">
        <v>0</v>
      </c>
      <c r="Q149" s="28" t="n">
        <v>0</v>
      </c>
      <c r="R149" s="28" t="n">
        <v>0</v>
      </c>
      <c r="S149" s="28" t="n">
        <v>0</v>
      </c>
      <c r="T149" s="28" t="n">
        <v>0</v>
      </c>
      <c r="U149" s="94" t="n">
        <v>409</v>
      </c>
      <c r="V149" s="28" t="n">
        <v>0</v>
      </c>
      <c r="W149" s="28" t="n">
        <v>0</v>
      </c>
      <c r="X149" s="28" t="n">
        <v>0</v>
      </c>
      <c r="Y149" s="95" t="n">
        <v>0</v>
      </c>
      <c r="Z149" s="7"/>
      <c r="AA149" s="95" t="n">
        <v>409</v>
      </c>
      <c r="AB149" s="7"/>
      <c r="AC149" s="29" t="n">
        <v>0</v>
      </c>
      <c r="AD149" s="29" t="n">
        <v>0</v>
      </c>
      <c r="AE149" s="96" t="n">
        <v>0</v>
      </c>
      <c r="AF149" s="29" t="n">
        <v>0</v>
      </c>
      <c r="AG149" s="97" t="n">
        <v>409</v>
      </c>
      <c r="AH149" s="96" t="n">
        <v>0</v>
      </c>
      <c r="AI149" s="97" t="n">
        <v>0</v>
      </c>
      <c r="AJ149" s="7"/>
      <c r="AK149" s="28" t="n">
        <v>0</v>
      </c>
      <c r="AL149" s="28" t="n">
        <v>409</v>
      </c>
      <c r="AM149" s="28" t="n">
        <v>0</v>
      </c>
      <c r="AN149" s="94" t="n">
        <v>0</v>
      </c>
      <c r="AO149" s="28"/>
      <c r="AP149" s="69" t="n">
        <v>0</v>
      </c>
      <c r="AQ149" s="40" t="n">
        <v>1</v>
      </c>
      <c r="AR149" s="40" t="n">
        <v>0</v>
      </c>
      <c r="AS149" s="70" t="n">
        <v>0</v>
      </c>
      <c r="AT149" s="7"/>
    </row>
    <row r="150" customFormat="false" ht="12.75" hidden="false" customHeight="false" outlineLevel="0" collapsed="false">
      <c r="A150" s="31" t="s">
        <v>213</v>
      </c>
      <c r="B150" s="2" t="s">
        <v>154</v>
      </c>
      <c r="C150" s="7"/>
      <c r="D150" s="28" t="n">
        <v>176731</v>
      </c>
      <c r="E150" s="29" t="n">
        <f aca="false">D150-SUM(G150:Y150)</f>
        <v>74483</v>
      </c>
      <c r="F150" s="7"/>
      <c r="G150" s="93" t="n">
        <v>70082</v>
      </c>
      <c r="H150" s="28" t="n">
        <v>2977</v>
      </c>
      <c r="I150" s="28" t="n">
        <v>4995</v>
      </c>
      <c r="J150" s="94" t="n">
        <v>544</v>
      </c>
      <c r="K150" s="28" t="n">
        <v>0</v>
      </c>
      <c r="L150" s="28" t="n">
        <v>0</v>
      </c>
      <c r="M150" s="28" t="n">
        <v>0</v>
      </c>
      <c r="N150" s="28" t="n">
        <v>0</v>
      </c>
      <c r="O150" s="28" t="n">
        <v>0</v>
      </c>
      <c r="P150" s="28" t="n">
        <v>0</v>
      </c>
      <c r="Q150" s="28" t="n">
        <v>0</v>
      </c>
      <c r="R150" s="28" t="n">
        <v>0</v>
      </c>
      <c r="S150" s="28" t="n">
        <v>0</v>
      </c>
      <c r="T150" s="28" t="n">
        <v>0</v>
      </c>
      <c r="U150" s="94" t="n">
        <v>23650</v>
      </c>
      <c r="V150" s="28" t="n">
        <v>0</v>
      </c>
      <c r="W150" s="28" t="n">
        <v>0</v>
      </c>
      <c r="X150" s="28" t="n">
        <v>0</v>
      </c>
      <c r="Y150" s="95" t="n">
        <v>0</v>
      </c>
      <c r="Z150" s="7"/>
      <c r="AA150" s="95" t="n">
        <v>102248</v>
      </c>
      <c r="AB150" s="7"/>
      <c r="AC150" s="29" t="n">
        <v>7972</v>
      </c>
      <c r="AD150" s="29" t="n">
        <v>70626</v>
      </c>
      <c r="AE150" s="96" t="n">
        <v>0</v>
      </c>
      <c r="AF150" s="29" t="n">
        <v>0</v>
      </c>
      <c r="AG150" s="97" t="n">
        <v>23650</v>
      </c>
      <c r="AH150" s="96" t="n">
        <v>0</v>
      </c>
      <c r="AI150" s="97" t="n">
        <v>0</v>
      </c>
      <c r="AJ150" s="7"/>
      <c r="AK150" s="28" t="n">
        <v>78598</v>
      </c>
      <c r="AL150" s="28" t="n">
        <v>23650</v>
      </c>
      <c r="AM150" s="28" t="n">
        <v>0</v>
      </c>
      <c r="AN150" s="94" t="n">
        <v>0</v>
      </c>
      <c r="AO150" s="28"/>
      <c r="AP150" s="69" t="n">
        <v>0.444732389903299</v>
      </c>
      <c r="AQ150" s="40" t="n">
        <v>0.13381919414251</v>
      </c>
      <c r="AR150" s="40" t="n">
        <v>0</v>
      </c>
      <c r="AS150" s="70" t="n">
        <v>0</v>
      </c>
      <c r="AT150" s="7"/>
    </row>
    <row r="151" customFormat="false" ht="12.75" hidden="false" customHeight="false" outlineLevel="0" collapsed="false">
      <c r="A151" s="31" t="s">
        <v>214</v>
      </c>
      <c r="B151" s="2" t="s">
        <v>215</v>
      </c>
      <c r="C151" s="7"/>
      <c r="D151" s="28" t="n">
        <v>1490</v>
      </c>
      <c r="E151" s="29" t="n">
        <f aca="false">D151-SUM(G151:Y151)</f>
        <v>107</v>
      </c>
      <c r="F151" s="7"/>
      <c r="G151" s="93" t="n">
        <v>484</v>
      </c>
      <c r="H151" s="28" t="n">
        <v>32</v>
      </c>
      <c r="I151" s="28" t="n">
        <v>44</v>
      </c>
      <c r="J151" s="94" t="n">
        <v>33</v>
      </c>
      <c r="K151" s="28" t="n">
        <v>0</v>
      </c>
      <c r="L151" s="28" t="n">
        <v>0</v>
      </c>
      <c r="M151" s="28" t="n">
        <v>0</v>
      </c>
      <c r="N151" s="28" t="n">
        <v>0</v>
      </c>
      <c r="O151" s="28" t="n">
        <v>0</v>
      </c>
      <c r="P151" s="28" t="n">
        <v>0</v>
      </c>
      <c r="Q151" s="28" t="n">
        <v>0</v>
      </c>
      <c r="R151" s="28" t="n">
        <v>0</v>
      </c>
      <c r="S151" s="28" t="n">
        <v>0</v>
      </c>
      <c r="T151" s="28" t="n">
        <v>0</v>
      </c>
      <c r="U151" s="94" t="n">
        <v>790</v>
      </c>
      <c r="V151" s="28" t="n">
        <v>0</v>
      </c>
      <c r="W151" s="28" t="n">
        <v>0</v>
      </c>
      <c r="X151" s="28" t="n">
        <v>0</v>
      </c>
      <c r="Y151" s="95" t="n">
        <v>0</v>
      </c>
      <c r="Z151" s="7"/>
      <c r="AA151" s="95" t="n">
        <v>1383</v>
      </c>
      <c r="AB151" s="7"/>
      <c r="AC151" s="29" t="n">
        <v>76</v>
      </c>
      <c r="AD151" s="29" t="n">
        <v>517</v>
      </c>
      <c r="AE151" s="96" t="n">
        <v>0</v>
      </c>
      <c r="AF151" s="29" t="n">
        <v>0</v>
      </c>
      <c r="AG151" s="97" t="n">
        <v>790</v>
      </c>
      <c r="AH151" s="96" t="n">
        <v>0</v>
      </c>
      <c r="AI151" s="97" t="n">
        <v>0</v>
      </c>
      <c r="AJ151" s="7"/>
      <c r="AK151" s="28" t="n">
        <v>593</v>
      </c>
      <c r="AL151" s="28" t="n">
        <v>790</v>
      </c>
      <c r="AM151" s="28" t="n">
        <v>0</v>
      </c>
      <c r="AN151" s="94" t="n">
        <v>0</v>
      </c>
      <c r="AO151" s="28"/>
      <c r="AP151" s="69" t="n">
        <v>0.397986577181208</v>
      </c>
      <c r="AQ151" s="40" t="n">
        <v>0.530201342281879</v>
      </c>
      <c r="AR151" s="40" t="n">
        <v>0</v>
      </c>
      <c r="AS151" s="70" t="n">
        <v>0</v>
      </c>
      <c r="AT151" s="7"/>
    </row>
    <row r="152" customFormat="false" ht="12.75" hidden="false" customHeight="false" outlineLevel="0" collapsed="false">
      <c r="A152" s="31"/>
      <c r="B152" s="36" t="s">
        <v>34</v>
      </c>
      <c r="C152" s="7"/>
      <c r="D152" s="33" t="n">
        <f aca="false">SUM(D128:D151)</f>
        <v>908459</v>
      </c>
      <c r="E152" s="33" t="n">
        <f aca="false">SUM(E128:E151)</f>
        <v>101943</v>
      </c>
      <c r="F152" s="7"/>
      <c r="G152" s="34" t="n">
        <f aca="false">SUM(G128:G151)</f>
        <v>296366</v>
      </c>
      <c r="H152" s="33" t="n">
        <f aca="false">SUM(H128:H151)</f>
        <v>6615</v>
      </c>
      <c r="I152" s="33" t="n">
        <f aca="false">SUM(I128:I151)</f>
        <v>253508</v>
      </c>
      <c r="J152" s="35" t="n">
        <f aca="false">SUM(J128:J151)</f>
        <v>1530</v>
      </c>
      <c r="K152" s="33" t="n">
        <f aca="false">SUM(K128:K151)</f>
        <v>10591</v>
      </c>
      <c r="L152" s="33" t="n">
        <f aca="false">SUM(L128:L151)</f>
        <v>49237</v>
      </c>
      <c r="M152" s="33" t="n">
        <f aca="false">SUM(M128:M151)</f>
        <v>0</v>
      </c>
      <c r="N152" s="33" t="n">
        <f aca="false">SUM(N128:N151)</f>
        <v>0</v>
      </c>
      <c r="O152" s="33" t="n">
        <f aca="false">SUM(O128:O151)</f>
        <v>2840</v>
      </c>
      <c r="P152" s="33" t="n">
        <f aca="false">SUM(P128:P151)</f>
        <v>0</v>
      </c>
      <c r="Q152" s="33" t="n">
        <f aca="false">SUM(Q128:Q151)</f>
        <v>594</v>
      </c>
      <c r="R152" s="33" t="n">
        <f aca="false">SUM(R128:R151)</f>
        <v>7388</v>
      </c>
      <c r="S152" s="33" t="n">
        <f aca="false">SUM(S128:S151)</f>
        <v>10795</v>
      </c>
      <c r="T152" s="33" t="n">
        <f aca="false">SUM(T128:T151)</f>
        <v>0</v>
      </c>
      <c r="U152" s="35" t="n">
        <f aca="false">SUM(U128:U151)</f>
        <v>167052</v>
      </c>
      <c r="V152" s="33" t="n">
        <f aca="false">SUM(V128:V151)</f>
        <v>0</v>
      </c>
      <c r="W152" s="33" t="n">
        <f aca="false">SUM(W128:W151)</f>
        <v>0</v>
      </c>
      <c r="X152" s="33" t="n">
        <f aca="false">SUM(X128:X151)</f>
        <v>0</v>
      </c>
      <c r="Y152" s="98" t="n">
        <f aca="false">SUM(Y128:Y151)</f>
        <v>0</v>
      </c>
      <c r="Z152" s="7"/>
      <c r="AA152" s="98" t="n">
        <f aca="false">SUM(AA128:AA151)</f>
        <v>806516</v>
      </c>
      <c r="AB152" s="7"/>
      <c r="AC152" s="33" t="n">
        <f aca="false">SUM(AC128:AC151)</f>
        <v>260123</v>
      </c>
      <c r="AD152" s="33" t="n">
        <f aca="false">SUM(AD128:AD151)</f>
        <v>297896</v>
      </c>
      <c r="AE152" s="34" t="n">
        <f aca="false">SUM(AE128:AE151)</f>
        <v>7388</v>
      </c>
      <c r="AF152" s="33" t="n">
        <f aca="false">SUM(AF128:AF151)</f>
        <v>74057</v>
      </c>
      <c r="AG152" s="35" t="n">
        <f aca="false">SUM(AG128:AG151)</f>
        <v>167052</v>
      </c>
      <c r="AH152" s="34" t="n">
        <f aca="false">SUM(AH128:AH151)</f>
        <v>0</v>
      </c>
      <c r="AI152" s="35" t="n">
        <f aca="false">SUM(AI128:AI151)</f>
        <v>0</v>
      </c>
      <c r="AJ152" s="7"/>
      <c r="AK152" s="33" t="n">
        <f aca="false">SUM(AK128:AK151)</f>
        <v>558019</v>
      </c>
      <c r="AL152" s="33" t="n">
        <f aca="false">SUM(AL128:AL151)</f>
        <v>248497</v>
      </c>
      <c r="AM152" s="33" t="n">
        <f aca="false">SUM(AM128:AM151)</f>
        <v>0</v>
      </c>
      <c r="AN152" s="35" t="n">
        <f aca="false">SUM(AN128:AN151)</f>
        <v>0</v>
      </c>
      <c r="AO152" s="28"/>
      <c r="AP152" s="69"/>
      <c r="AS152" s="70"/>
      <c r="AT152" s="7"/>
    </row>
    <row r="153" customFormat="false" ht="12.75" hidden="false" customHeight="false" outlineLevel="0" collapsed="false">
      <c r="A153" s="31"/>
      <c r="C153" s="7"/>
      <c r="D153" s="28"/>
      <c r="E153" s="29"/>
      <c r="F153" s="7"/>
      <c r="G153" s="93"/>
      <c r="H153" s="28"/>
      <c r="I153" s="28"/>
      <c r="J153" s="94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94"/>
      <c r="V153" s="28"/>
      <c r="W153" s="28"/>
      <c r="X153" s="28"/>
      <c r="Y153" s="95"/>
      <c r="Z153" s="7"/>
      <c r="AA153" s="95"/>
      <c r="AB153" s="7"/>
      <c r="AC153" s="29"/>
      <c r="AD153" s="29"/>
      <c r="AE153" s="96"/>
      <c r="AF153" s="29"/>
      <c r="AG153" s="97"/>
      <c r="AH153" s="96"/>
      <c r="AI153" s="97"/>
      <c r="AJ153" s="7"/>
      <c r="AK153" s="28"/>
      <c r="AL153" s="28"/>
      <c r="AM153" s="28"/>
      <c r="AN153" s="94"/>
      <c r="AO153" s="28"/>
      <c r="AP153" s="69"/>
      <c r="AS153" s="70"/>
      <c r="AT153" s="7"/>
    </row>
    <row r="154" customFormat="false" ht="12.75" hidden="false" customHeight="false" outlineLevel="0" collapsed="false">
      <c r="A154" s="37" t="s">
        <v>216</v>
      </c>
      <c r="C154" s="7"/>
      <c r="D154" s="28"/>
      <c r="E154" s="29"/>
      <c r="F154" s="7"/>
      <c r="G154" s="93"/>
      <c r="H154" s="28"/>
      <c r="I154" s="28"/>
      <c r="J154" s="94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94"/>
      <c r="V154" s="28"/>
      <c r="W154" s="28"/>
      <c r="X154" s="28"/>
      <c r="Y154" s="95"/>
      <c r="Z154" s="7"/>
      <c r="AA154" s="95"/>
      <c r="AB154" s="7"/>
      <c r="AC154" s="29"/>
      <c r="AD154" s="29"/>
      <c r="AE154" s="96"/>
      <c r="AF154" s="29"/>
      <c r="AG154" s="97"/>
      <c r="AH154" s="96"/>
      <c r="AI154" s="97"/>
      <c r="AJ154" s="7"/>
      <c r="AK154" s="28"/>
      <c r="AL154" s="28"/>
      <c r="AM154" s="28"/>
      <c r="AN154" s="94"/>
      <c r="AO154" s="28"/>
      <c r="AP154" s="69"/>
      <c r="AS154" s="70"/>
      <c r="AT154" s="7"/>
    </row>
    <row r="155" customFormat="false" ht="12.75" hidden="false" customHeight="false" outlineLevel="0" collapsed="false">
      <c r="A155" s="31" t="s">
        <v>217</v>
      </c>
      <c r="B155" s="2" t="s">
        <v>218</v>
      </c>
      <c r="C155" s="7"/>
      <c r="D155" s="28" t="n">
        <v>5000</v>
      </c>
      <c r="E155" s="29" t="n">
        <f aca="false">D155-SUM(G155:Y155)</f>
        <v>0</v>
      </c>
      <c r="F155" s="7"/>
      <c r="G155" s="93" t="n">
        <v>1265</v>
      </c>
      <c r="H155" s="28" t="n">
        <v>3310</v>
      </c>
      <c r="I155" s="28" t="n">
        <v>0</v>
      </c>
      <c r="J155" s="94" t="n">
        <v>0</v>
      </c>
      <c r="K155" s="28" t="n">
        <v>351</v>
      </c>
      <c r="L155" s="28" t="n">
        <v>0</v>
      </c>
      <c r="M155" s="28" t="n">
        <v>0</v>
      </c>
      <c r="N155" s="28" t="n">
        <v>0</v>
      </c>
      <c r="O155" s="28" t="n">
        <v>0</v>
      </c>
      <c r="P155" s="28" t="n">
        <v>0</v>
      </c>
      <c r="Q155" s="28" t="n">
        <v>0</v>
      </c>
      <c r="R155" s="28" t="n">
        <v>9</v>
      </c>
      <c r="S155" s="28" t="n">
        <v>0</v>
      </c>
      <c r="T155" s="28" t="n">
        <v>0</v>
      </c>
      <c r="U155" s="94" t="n">
        <v>65</v>
      </c>
      <c r="V155" s="28" t="n">
        <v>0</v>
      </c>
      <c r="W155" s="28" t="n">
        <v>0</v>
      </c>
      <c r="X155" s="28" t="n">
        <v>0</v>
      </c>
      <c r="Y155" s="95" t="n">
        <v>0</v>
      </c>
      <c r="Z155" s="7"/>
      <c r="AA155" s="95" t="n">
        <v>5000</v>
      </c>
      <c r="AB155" s="7"/>
      <c r="AC155" s="29" t="n">
        <v>3310</v>
      </c>
      <c r="AD155" s="29" t="n">
        <v>1265</v>
      </c>
      <c r="AE155" s="96" t="n">
        <v>9</v>
      </c>
      <c r="AF155" s="29" t="n">
        <v>351</v>
      </c>
      <c r="AG155" s="97" t="n">
        <v>65</v>
      </c>
      <c r="AH155" s="96" t="n">
        <v>0</v>
      </c>
      <c r="AI155" s="97" t="n">
        <v>0</v>
      </c>
      <c r="AJ155" s="7"/>
      <c r="AK155" s="28" t="n">
        <v>4575</v>
      </c>
      <c r="AL155" s="28" t="n">
        <v>425</v>
      </c>
      <c r="AM155" s="28" t="n">
        <v>0</v>
      </c>
      <c r="AN155" s="94" t="n">
        <v>0</v>
      </c>
      <c r="AO155" s="28"/>
      <c r="AP155" s="69" t="n">
        <v>0.915</v>
      </c>
      <c r="AQ155" s="40" t="n">
        <v>0.085</v>
      </c>
      <c r="AR155" s="40" t="n">
        <v>0</v>
      </c>
      <c r="AS155" s="70" t="n">
        <v>0</v>
      </c>
      <c r="AT155" s="7"/>
    </row>
    <row r="156" customFormat="false" ht="12.75" hidden="false" customHeight="false" outlineLevel="0" collapsed="false">
      <c r="A156" s="31" t="s">
        <v>219</v>
      </c>
      <c r="B156" s="2" t="s">
        <v>220</v>
      </c>
      <c r="C156" s="7"/>
      <c r="D156" s="28" t="n">
        <v>2952</v>
      </c>
      <c r="E156" s="29" t="n">
        <f aca="false">D156-SUM(G156:Y156)</f>
        <v>0</v>
      </c>
      <c r="F156" s="7"/>
      <c r="G156" s="93" t="n">
        <v>164</v>
      </c>
      <c r="H156" s="28" t="n">
        <v>2788</v>
      </c>
      <c r="I156" s="28" t="n">
        <v>0</v>
      </c>
      <c r="J156" s="94" t="n">
        <v>0</v>
      </c>
      <c r="K156" s="28" t="n">
        <v>0</v>
      </c>
      <c r="L156" s="28" t="n">
        <v>0</v>
      </c>
      <c r="M156" s="28" t="n">
        <v>0</v>
      </c>
      <c r="N156" s="28" t="n">
        <v>0</v>
      </c>
      <c r="O156" s="28" t="n">
        <v>0</v>
      </c>
      <c r="P156" s="28" t="n">
        <v>0</v>
      </c>
      <c r="Q156" s="28" t="n">
        <v>0</v>
      </c>
      <c r="R156" s="28" t="n">
        <v>0</v>
      </c>
      <c r="S156" s="28" t="n">
        <v>0</v>
      </c>
      <c r="T156" s="28" t="n">
        <v>0</v>
      </c>
      <c r="U156" s="94" t="n">
        <v>0</v>
      </c>
      <c r="V156" s="28" t="n">
        <v>0</v>
      </c>
      <c r="W156" s="28" t="n">
        <v>0</v>
      </c>
      <c r="X156" s="28" t="n">
        <v>0</v>
      </c>
      <c r="Y156" s="95" t="n">
        <v>0</v>
      </c>
      <c r="Z156" s="7"/>
      <c r="AA156" s="95" t="n">
        <v>2952</v>
      </c>
      <c r="AB156" s="7"/>
      <c r="AC156" s="29" t="n">
        <v>2788</v>
      </c>
      <c r="AD156" s="29" t="n">
        <v>164</v>
      </c>
      <c r="AE156" s="96" t="n">
        <v>0</v>
      </c>
      <c r="AF156" s="29" t="n">
        <v>0</v>
      </c>
      <c r="AG156" s="97" t="n">
        <v>0</v>
      </c>
      <c r="AH156" s="96" t="n">
        <v>0</v>
      </c>
      <c r="AI156" s="97" t="n">
        <v>0</v>
      </c>
      <c r="AJ156" s="7"/>
      <c r="AK156" s="28" t="n">
        <v>2952</v>
      </c>
      <c r="AL156" s="28" t="n">
        <v>0</v>
      </c>
      <c r="AM156" s="28" t="n">
        <v>0</v>
      </c>
      <c r="AN156" s="94" t="n">
        <v>0</v>
      </c>
      <c r="AO156" s="28"/>
      <c r="AP156" s="69" t="n">
        <v>1</v>
      </c>
      <c r="AQ156" s="40" t="n">
        <v>0</v>
      </c>
      <c r="AR156" s="40" t="n">
        <v>0</v>
      </c>
      <c r="AS156" s="70" t="n">
        <v>0</v>
      </c>
      <c r="AT156" s="7"/>
    </row>
    <row r="157" customFormat="false" ht="12.75" hidden="false" customHeight="false" outlineLevel="0" collapsed="false">
      <c r="A157" s="31" t="s">
        <v>221</v>
      </c>
      <c r="B157" s="2" t="s">
        <v>222</v>
      </c>
      <c r="C157" s="7"/>
      <c r="D157" s="28" t="n">
        <v>806</v>
      </c>
      <c r="E157" s="29" t="n">
        <f aca="false">D157-SUM(G157:Y157)</f>
        <v>0</v>
      </c>
      <c r="F157" s="7"/>
      <c r="G157" s="93" t="n">
        <v>392</v>
      </c>
      <c r="H157" s="28" t="n">
        <v>372</v>
      </c>
      <c r="I157" s="28" t="n">
        <v>0</v>
      </c>
      <c r="J157" s="94" t="n">
        <v>0</v>
      </c>
      <c r="K157" s="28" t="n">
        <v>42</v>
      </c>
      <c r="L157" s="28" t="n">
        <v>0</v>
      </c>
      <c r="M157" s="28" t="n">
        <v>0</v>
      </c>
      <c r="N157" s="28" t="n">
        <v>0</v>
      </c>
      <c r="O157" s="28" t="n">
        <v>0</v>
      </c>
      <c r="P157" s="28" t="n">
        <v>0</v>
      </c>
      <c r="Q157" s="28" t="n">
        <v>0</v>
      </c>
      <c r="R157" s="28" t="n">
        <v>0</v>
      </c>
      <c r="S157" s="28" t="n">
        <v>0</v>
      </c>
      <c r="T157" s="28" t="n">
        <v>0</v>
      </c>
      <c r="U157" s="94" t="n">
        <v>0</v>
      </c>
      <c r="V157" s="28" t="n">
        <v>0</v>
      </c>
      <c r="W157" s="28" t="n">
        <v>0</v>
      </c>
      <c r="X157" s="28" t="n">
        <v>0</v>
      </c>
      <c r="Y157" s="95" t="n">
        <v>0</v>
      </c>
      <c r="Z157" s="7"/>
      <c r="AA157" s="95" t="n">
        <v>806</v>
      </c>
      <c r="AB157" s="7"/>
      <c r="AC157" s="29" t="n">
        <v>372</v>
      </c>
      <c r="AD157" s="29" t="n">
        <v>392</v>
      </c>
      <c r="AE157" s="96" t="n">
        <v>0</v>
      </c>
      <c r="AF157" s="29" t="n">
        <v>42</v>
      </c>
      <c r="AG157" s="97" t="n">
        <v>0</v>
      </c>
      <c r="AH157" s="96" t="n">
        <v>0</v>
      </c>
      <c r="AI157" s="97" t="n">
        <v>0</v>
      </c>
      <c r="AJ157" s="7"/>
      <c r="AK157" s="28" t="n">
        <v>764</v>
      </c>
      <c r="AL157" s="28" t="n">
        <v>42</v>
      </c>
      <c r="AM157" s="28" t="n">
        <v>0</v>
      </c>
      <c r="AN157" s="94" t="n">
        <v>0</v>
      </c>
      <c r="AO157" s="28"/>
      <c r="AP157" s="69" t="n">
        <v>0.947890818858561</v>
      </c>
      <c r="AQ157" s="40" t="n">
        <v>0.0521091811414392</v>
      </c>
      <c r="AR157" s="40" t="n">
        <v>0</v>
      </c>
      <c r="AS157" s="70" t="n">
        <v>0</v>
      </c>
      <c r="AT157" s="7"/>
    </row>
    <row r="158" customFormat="false" ht="12.75" hidden="false" customHeight="false" outlineLevel="0" collapsed="false">
      <c r="A158" s="31" t="s">
        <v>223</v>
      </c>
      <c r="B158" s="2" t="s">
        <v>224</v>
      </c>
      <c r="C158" s="7"/>
      <c r="D158" s="28" t="n">
        <v>793</v>
      </c>
      <c r="E158" s="29" t="n">
        <f aca="false">D158-SUM(G158:Y158)</f>
        <v>0</v>
      </c>
      <c r="F158" s="7"/>
      <c r="G158" s="93" t="n">
        <v>0</v>
      </c>
      <c r="H158" s="28" t="n">
        <v>0</v>
      </c>
      <c r="I158" s="28" t="n">
        <v>0</v>
      </c>
      <c r="J158" s="94" t="n">
        <v>0</v>
      </c>
      <c r="K158" s="28" t="n">
        <v>757</v>
      </c>
      <c r="L158" s="28" t="n">
        <v>0</v>
      </c>
      <c r="M158" s="28" t="n">
        <v>0</v>
      </c>
      <c r="N158" s="28" t="n">
        <v>0</v>
      </c>
      <c r="O158" s="28" t="n">
        <v>0</v>
      </c>
      <c r="P158" s="28" t="n">
        <v>0</v>
      </c>
      <c r="Q158" s="28" t="n">
        <v>0</v>
      </c>
      <c r="R158" s="28" t="n">
        <v>36</v>
      </c>
      <c r="S158" s="28" t="n">
        <v>0</v>
      </c>
      <c r="T158" s="28" t="n">
        <v>0</v>
      </c>
      <c r="U158" s="94" t="n">
        <v>0</v>
      </c>
      <c r="V158" s="28" t="n">
        <v>0</v>
      </c>
      <c r="W158" s="28" t="n">
        <v>0</v>
      </c>
      <c r="X158" s="28" t="n">
        <v>0</v>
      </c>
      <c r="Y158" s="95" t="n">
        <v>0</v>
      </c>
      <c r="Z158" s="7"/>
      <c r="AA158" s="95" t="n">
        <v>793</v>
      </c>
      <c r="AB158" s="7"/>
      <c r="AC158" s="29" t="n">
        <v>0</v>
      </c>
      <c r="AD158" s="29" t="n">
        <v>0</v>
      </c>
      <c r="AE158" s="96" t="n">
        <v>36</v>
      </c>
      <c r="AF158" s="29" t="n">
        <v>757</v>
      </c>
      <c r="AG158" s="97" t="n">
        <v>0</v>
      </c>
      <c r="AH158" s="96" t="n">
        <v>0</v>
      </c>
      <c r="AI158" s="97" t="n">
        <v>0</v>
      </c>
      <c r="AJ158" s="7"/>
      <c r="AK158" s="28" t="n">
        <v>0</v>
      </c>
      <c r="AL158" s="28" t="n">
        <v>793</v>
      </c>
      <c r="AM158" s="28" t="n">
        <v>0</v>
      </c>
      <c r="AN158" s="94" t="n">
        <v>0</v>
      </c>
      <c r="AO158" s="28"/>
      <c r="AP158" s="69" t="n">
        <v>0</v>
      </c>
      <c r="AQ158" s="40" t="n">
        <v>1</v>
      </c>
      <c r="AR158" s="40" t="n">
        <v>0</v>
      </c>
      <c r="AS158" s="70" t="n">
        <v>0</v>
      </c>
      <c r="AT158" s="7"/>
    </row>
    <row r="159" customFormat="false" ht="12.75" hidden="false" customHeight="false" outlineLevel="0" collapsed="false">
      <c r="A159" s="31" t="s">
        <v>225</v>
      </c>
      <c r="B159" s="2" t="s">
        <v>226</v>
      </c>
      <c r="C159" s="7"/>
      <c r="D159" s="28" t="n">
        <v>3392</v>
      </c>
      <c r="E159" s="29" t="n">
        <f aca="false">D159-SUM(G159:Y159)</f>
        <v>0</v>
      </c>
      <c r="F159" s="7"/>
      <c r="G159" s="93" t="n">
        <v>1207</v>
      </c>
      <c r="H159" s="28" t="n">
        <v>2182</v>
      </c>
      <c r="I159" s="28" t="n">
        <v>0</v>
      </c>
      <c r="J159" s="94" t="n">
        <v>0</v>
      </c>
      <c r="K159" s="28" t="n">
        <v>3</v>
      </c>
      <c r="L159" s="28" t="n">
        <v>0</v>
      </c>
      <c r="M159" s="28" t="n">
        <v>0</v>
      </c>
      <c r="N159" s="28" t="n">
        <v>0</v>
      </c>
      <c r="O159" s="28" t="n">
        <v>0</v>
      </c>
      <c r="P159" s="28" t="n">
        <v>0</v>
      </c>
      <c r="Q159" s="28" t="n">
        <v>0</v>
      </c>
      <c r="R159" s="28" t="n">
        <v>0</v>
      </c>
      <c r="S159" s="28" t="n">
        <v>0</v>
      </c>
      <c r="T159" s="28" t="n">
        <v>0</v>
      </c>
      <c r="U159" s="94" t="n">
        <v>0</v>
      </c>
      <c r="V159" s="28" t="n">
        <v>0</v>
      </c>
      <c r="W159" s="28" t="n">
        <v>0</v>
      </c>
      <c r="X159" s="28" t="n">
        <v>0</v>
      </c>
      <c r="Y159" s="95" t="n">
        <v>0</v>
      </c>
      <c r="Z159" s="7"/>
      <c r="AA159" s="95" t="n">
        <v>3392</v>
      </c>
      <c r="AB159" s="7"/>
      <c r="AC159" s="29" t="n">
        <v>2182</v>
      </c>
      <c r="AD159" s="29" t="n">
        <v>1207</v>
      </c>
      <c r="AE159" s="96" t="n">
        <v>0</v>
      </c>
      <c r="AF159" s="29" t="n">
        <v>3</v>
      </c>
      <c r="AG159" s="97" t="n">
        <v>0</v>
      </c>
      <c r="AH159" s="96" t="n">
        <v>0</v>
      </c>
      <c r="AI159" s="97" t="n">
        <v>0</v>
      </c>
      <c r="AJ159" s="7"/>
      <c r="AK159" s="28" t="n">
        <v>3389</v>
      </c>
      <c r="AL159" s="28" t="n">
        <v>3</v>
      </c>
      <c r="AM159" s="28" t="n">
        <v>0</v>
      </c>
      <c r="AN159" s="94" t="n">
        <v>0</v>
      </c>
      <c r="AO159" s="28"/>
      <c r="AP159" s="69" t="n">
        <v>0.999115566037736</v>
      </c>
      <c r="AQ159" s="40" t="n">
        <v>0.000884433962264151</v>
      </c>
      <c r="AR159" s="40" t="n">
        <v>0</v>
      </c>
      <c r="AS159" s="70" t="n">
        <v>0</v>
      </c>
      <c r="AT159" s="7"/>
    </row>
    <row r="160" customFormat="false" ht="12.75" hidden="false" customHeight="false" outlineLevel="0" collapsed="false">
      <c r="A160" s="31" t="s">
        <v>227</v>
      </c>
      <c r="B160" s="2" t="s">
        <v>228</v>
      </c>
      <c r="C160" s="7"/>
      <c r="D160" s="28" t="n">
        <v>1446</v>
      </c>
      <c r="E160" s="29" t="n">
        <f aca="false">D160-SUM(G160:Y160)</f>
        <v>0</v>
      </c>
      <c r="F160" s="7"/>
      <c r="G160" s="93" t="n">
        <v>1256</v>
      </c>
      <c r="H160" s="28" t="n">
        <v>0</v>
      </c>
      <c r="I160" s="28" t="n">
        <v>0</v>
      </c>
      <c r="J160" s="94" t="n">
        <v>0</v>
      </c>
      <c r="K160" s="28" t="n">
        <v>190</v>
      </c>
      <c r="L160" s="28" t="n">
        <v>0</v>
      </c>
      <c r="M160" s="28" t="n">
        <v>0</v>
      </c>
      <c r="N160" s="28" t="n">
        <v>0</v>
      </c>
      <c r="O160" s="28" t="n">
        <v>0</v>
      </c>
      <c r="P160" s="28" t="n">
        <v>0</v>
      </c>
      <c r="Q160" s="28" t="n">
        <v>0</v>
      </c>
      <c r="R160" s="28" t="n">
        <v>0</v>
      </c>
      <c r="S160" s="28" t="n">
        <v>0</v>
      </c>
      <c r="T160" s="28" t="n">
        <v>0</v>
      </c>
      <c r="U160" s="94" t="n">
        <v>0</v>
      </c>
      <c r="V160" s="28" t="n">
        <v>0</v>
      </c>
      <c r="W160" s="28" t="n">
        <v>0</v>
      </c>
      <c r="X160" s="28" t="n">
        <v>0</v>
      </c>
      <c r="Y160" s="95" t="n">
        <v>0</v>
      </c>
      <c r="Z160" s="7"/>
      <c r="AA160" s="95" t="n">
        <v>1446</v>
      </c>
      <c r="AB160" s="7"/>
      <c r="AC160" s="29" t="n">
        <v>0</v>
      </c>
      <c r="AD160" s="29" t="n">
        <v>1256</v>
      </c>
      <c r="AE160" s="96" t="n">
        <v>0</v>
      </c>
      <c r="AF160" s="29" t="n">
        <v>190</v>
      </c>
      <c r="AG160" s="97" t="n">
        <v>0</v>
      </c>
      <c r="AH160" s="96" t="n">
        <v>0</v>
      </c>
      <c r="AI160" s="97" t="n">
        <v>0</v>
      </c>
      <c r="AJ160" s="7"/>
      <c r="AK160" s="28" t="n">
        <v>1256</v>
      </c>
      <c r="AL160" s="28" t="n">
        <v>190</v>
      </c>
      <c r="AM160" s="28" t="n">
        <v>0</v>
      </c>
      <c r="AN160" s="94" t="n">
        <v>0</v>
      </c>
      <c r="AO160" s="28"/>
      <c r="AP160" s="69" t="n">
        <v>0.868603042876902</v>
      </c>
      <c r="AQ160" s="40" t="n">
        <v>0.131396957123098</v>
      </c>
      <c r="AR160" s="40" t="n">
        <v>0</v>
      </c>
      <c r="AS160" s="70" t="n">
        <v>0</v>
      </c>
      <c r="AT160" s="7"/>
    </row>
    <row r="161" customFormat="false" ht="12.75" hidden="false" customHeight="false" outlineLevel="0" collapsed="false">
      <c r="A161" s="31" t="s">
        <v>229</v>
      </c>
      <c r="B161" s="2" t="s">
        <v>230</v>
      </c>
      <c r="C161" s="7"/>
      <c r="D161" s="28" t="n">
        <v>106</v>
      </c>
      <c r="E161" s="29" t="n">
        <f aca="false">D161-SUM(G161:Y161)</f>
        <v>0</v>
      </c>
      <c r="F161" s="7"/>
      <c r="G161" s="93" t="n">
        <v>106</v>
      </c>
      <c r="H161" s="28" t="n">
        <v>0</v>
      </c>
      <c r="I161" s="28" t="n">
        <v>0</v>
      </c>
      <c r="J161" s="94" t="n">
        <v>0</v>
      </c>
      <c r="K161" s="28" t="n">
        <v>0</v>
      </c>
      <c r="L161" s="28" t="n">
        <v>0</v>
      </c>
      <c r="M161" s="28" t="n">
        <v>0</v>
      </c>
      <c r="N161" s="28" t="n">
        <v>0</v>
      </c>
      <c r="O161" s="28" t="n">
        <v>0</v>
      </c>
      <c r="P161" s="28" t="n">
        <v>0</v>
      </c>
      <c r="Q161" s="28" t="n">
        <v>0</v>
      </c>
      <c r="R161" s="28" t="n">
        <v>0</v>
      </c>
      <c r="S161" s="28" t="n">
        <v>0</v>
      </c>
      <c r="T161" s="28" t="n">
        <v>0</v>
      </c>
      <c r="U161" s="94" t="n">
        <v>0</v>
      </c>
      <c r="V161" s="28" t="n">
        <v>0</v>
      </c>
      <c r="W161" s="28" t="n">
        <v>0</v>
      </c>
      <c r="X161" s="28" t="n">
        <v>0</v>
      </c>
      <c r="Y161" s="95" t="n">
        <v>0</v>
      </c>
      <c r="Z161" s="7"/>
      <c r="AA161" s="95" t="n">
        <v>106</v>
      </c>
      <c r="AB161" s="7"/>
      <c r="AC161" s="29" t="n">
        <v>0</v>
      </c>
      <c r="AD161" s="29" t="n">
        <v>106</v>
      </c>
      <c r="AE161" s="96" t="n">
        <v>0</v>
      </c>
      <c r="AF161" s="29" t="n">
        <v>0</v>
      </c>
      <c r="AG161" s="97" t="n">
        <v>0</v>
      </c>
      <c r="AH161" s="96" t="n">
        <v>0</v>
      </c>
      <c r="AI161" s="97" t="n">
        <v>0</v>
      </c>
      <c r="AJ161" s="7"/>
      <c r="AK161" s="28" t="n">
        <v>106</v>
      </c>
      <c r="AL161" s="28" t="n">
        <v>0</v>
      </c>
      <c r="AM161" s="28" t="n">
        <v>0</v>
      </c>
      <c r="AN161" s="94" t="n">
        <v>0</v>
      </c>
      <c r="AO161" s="28"/>
      <c r="AP161" s="69" t="n">
        <v>1</v>
      </c>
      <c r="AQ161" s="40" t="n">
        <v>0</v>
      </c>
      <c r="AR161" s="40" t="n">
        <v>0</v>
      </c>
      <c r="AS161" s="70" t="n">
        <v>0</v>
      </c>
      <c r="AT161" s="7"/>
    </row>
    <row r="162" customFormat="false" ht="12.75" hidden="false" customHeight="false" outlineLevel="0" collapsed="false">
      <c r="A162" s="31" t="s">
        <v>231</v>
      </c>
      <c r="B162" s="2" t="s">
        <v>232</v>
      </c>
      <c r="C162" s="7"/>
      <c r="D162" s="28" t="n">
        <v>787</v>
      </c>
      <c r="E162" s="29" t="n">
        <f aca="false">D162-SUM(G162:Y162)</f>
        <v>0</v>
      </c>
      <c r="F162" s="7"/>
      <c r="G162" s="93" t="n">
        <v>787</v>
      </c>
      <c r="H162" s="28" t="n">
        <v>0</v>
      </c>
      <c r="I162" s="28" t="n">
        <v>0</v>
      </c>
      <c r="J162" s="94" t="n">
        <v>0</v>
      </c>
      <c r="K162" s="28" t="n">
        <v>0</v>
      </c>
      <c r="L162" s="28" t="n">
        <v>0</v>
      </c>
      <c r="M162" s="28" t="n">
        <v>0</v>
      </c>
      <c r="N162" s="28" t="n">
        <v>0</v>
      </c>
      <c r="O162" s="28" t="n">
        <v>0</v>
      </c>
      <c r="P162" s="28" t="n">
        <v>0</v>
      </c>
      <c r="Q162" s="28" t="n">
        <v>0</v>
      </c>
      <c r="R162" s="28" t="n">
        <v>0</v>
      </c>
      <c r="S162" s="28" t="n">
        <v>0</v>
      </c>
      <c r="T162" s="28" t="n">
        <v>0</v>
      </c>
      <c r="U162" s="94" t="n">
        <v>0</v>
      </c>
      <c r="V162" s="28" t="n">
        <v>0</v>
      </c>
      <c r="W162" s="28" t="n">
        <v>0</v>
      </c>
      <c r="X162" s="28" t="n">
        <v>0</v>
      </c>
      <c r="Y162" s="95" t="n">
        <v>0</v>
      </c>
      <c r="Z162" s="7"/>
      <c r="AA162" s="95" t="n">
        <v>787</v>
      </c>
      <c r="AB162" s="7"/>
      <c r="AC162" s="29" t="n">
        <v>0</v>
      </c>
      <c r="AD162" s="29" t="n">
        <v>787</v>
      </c>
      <c r="AE162" s="96" t="n">
        <v>0</v>
      </c>
      <c r="AF162" s="29" t="n">
        <v>0</v>
      </c>
      <c r="AG162" s="97" t="n">
        <v>0</v>
      </c>
      <c r="AH162" s="96" t="n">
        <v>0</v>
      </c>
      <c r="AI162" s="97" t="n">
        <v>0</v>
      </c>
      <c r="AJ162" s="7"/>
      <c r="AK162" s="28" t="n">
        <v>787</v>
      </c>
      <c r="AL162" s="28" t="n">
        <v>0</v>
      </c>
      <c r="AM162" s="28" t="n">
        <v>0</v>
      </c>
      <c r="AN162" s="94" t="n">
        <v>0</v>
      </c>
      <c r="AO162" s="28"/>
      <c r="AP162" s="69" t="n">
        <v>1</v>
      </c>
      <c r="AQ162" s="40" t="n">
        <v>0</v>
      </c>
      <c r="AR162" s="40" t="n">
        <v>0</v>
      </c>
      <c r="AS162" s="70" t="n">
        <v>0</v>
      </c>
      <c r="AT162" s="7"/>
    </row>
    <row r="163" customFormat="false" ht="12.75" hidden="false" customHeight="false" outlineLevel="0" collapsed="false">
      <c r="A163" s="31" t="s">
        <v>233</v>
      </c>
      <c r="B163" s="2" t="s">
        <v>234</v>
      </c>
      <c r="C163" s="7"/>
      <c r="D163" s="28" t="n">
        <v>526</v>
      </c>
      <c r="E163" s="29" t="n">
        <f aca="false">D163-SUM(G163:Y163)</f>
        <v>0</v>
      </c>
      <c r="F163" s="7"/>
      <c r="G163" s="93" t="n">
        <v>509</v>
      </c>
      <c r="H163" s="28" t="n">
        <v>0</v>
      </c>
      <c r="I163" s="28" t="n">
        <v>0</v>
      </c>
      <c r="J163" s="94" t="n">
        <v>0</v>
      </c>
      <c r="K163" s="28" t="n">
        <v>17</v>
      </c>
      <c r="L163" s="28" t="n">
        <v>0</v>
      </c>
      <c r="M163" s="28" t="n">
        <v>0</v>
      </c>
      <c r="N163" s="28" t="n">
        <v>0</v>
      </c>
      <c r="O163" s="28" t="n">
        <v>0</v>
      </c>
      <c r="P163" s="28" t="n">
        <v>0</v>
      </c>
      <c r="Q163" s="28" t="n">
        <v>0</v>
      </c>
      <c r="R163" s="28" t="n">
        <v>0</v>
      </c>
      <c r="S163" s="28" t="n">
        <v>0</v>
      </c>
      <c r="T163" s="28" t="n">
        <v>0</v>
      </c>
      <c r="U163" s="94" t="n">
        <v>0</v>
      </c>
      <c r="V163" s="28" t="n">
        <v>0</v>
      </c>
      <c r="W163" s="28" t="n">
        <v>0</v>
      </c>
      <c r="X163" s="28" t="n">
        <v>0</v>
      </c>
      <c r="Y163" s="95" t="n">
        <v>0</v>
      </c>
      <c r="Z163" s="7"/>
      <c r="AA163" s="95" t="n">
        <v>526</v>
      </c>
      <c r="AB163" s="7"/>
      <c r="AC163" s="29" t="n">
        <v>0</v>
      </c>
      <c r="AD163" s="29" t="n">
        <v>509</v>
      </c>
      <c r="AE163" s="96" t="n">
        <v>0</v>
      </c>
      <c r="AF163" s="29" t="n">
        <v>17</v>
      </c>
      <c r="AG163" s="97" t="n">
        <v>0</v>
      </c>
      <c r="AH163" s="96" t="n">
        <v>0</v>
      </c>
      <c r="AI163" s="97" t="n">
        <v>0</v>
      </c>
      <c r="AJ163" s="7"/>
      <c r="AK163" s="28" t="n">
        <v>509</v>
      </c>
      <c r="AL163" s="28" t="n">
        <v>17</v>
      </c>
      <c r="AM163" s="28" t="n">
        <v>0</v>
      </c>
      <c r="AN163" s="94" t="n">
        <v>0</v>
      </c>
      <c r="AO163" s="28"/>
      <c r="AP163" s="69" t="n">
        <v>0.967680608365019</v>
      </c>
      <c r="AQ163" s="40" t="n">
        <v>0.032319391634981</v>
      </c>
      <c r="AR163" s="40" t="n">
        <v>0</v>
      </c>
      <c r="AS163" s="70" t="n">
        <v>0</v>
      </c>
      <c r="AT163" s="7"/>
    </row>
    <row r="164" customFormat="false" ht="12.75" hidden="false" customHeight="false" outlineLevel="0" collapsed="false">
      <c r="A164" s="31" t="s">
        <v>235</v>
      </c>
      <c r="B164" s="2" t="s">
        <v>236</v>
      </c>
      <c r="C164" s="7"/>
      <c r="D164" s="28" t="n">
        <v>2076</v>
      </c>
      <c r="E164" s="29" t="n">
        <f aca="false">D164-SUM(G164:Y164)</f>
        <v>0</v>
      </c>
      <c r="F164" s="7"/>
      <c r="G164" s="93" t="n">
        <v>263</v>
      </c>
      <c r="H164" s="28" t="n">
        <v>1288</v>
      </c>
      <c r="I164" s="28" t="n">
        <v>525</v>
      </c>
      <c r="J164" s="94" t="n">
        <v>0</v>
      </c>
      <c r="K164" s="28" t="n">
        <v>0</v>
      </c>
      <c r="L164" s="28" t="n">
        <v>0</v>
      </c>
      <c r="M164" s="28" t="n">
        <v>0</v>
      </c>
      <c r="N164" s="28" t="n">
        <v>0</v>
      </c>
      <c r="O164" s="28" t="n">
        <v>0</v>
      </c>
      <c r="P164" s="28" t="n">
        <v>0</v>
      </c>
      <c r="Q164" s="28" t="n">
        <v>0</v>
      </c>
      <c r="R164" s="28" t="n">
        <v>0</v>
      </c>
      <c r="S164" s="28" t="n">
        <v>0</v>
      </c>
      <c r="T164" s="28" t="n">
        <v>0</v>
      </c>
      <c r="U164" s="94" t="n">
        <v>0</v>
      </c>
      <c r="V164" s="28" t="n">
        <v>0</v>
      </c>
      <c r="W164" s="28" t="n">
        <v>0</v>
      </c>
      <c r="X164" s="28" t="n">
        <v>0</v>
      </c>
      <c r="Y164" s="95" t="n">
        <v>0</v>
      </c>
      <c r="Z164" s="7"/>
      <c r="AA164" s="95" t="n">
        <v>2076</v>
      </c>
      <c r="AB164" s="7"/>
      <c r="AC164" s="29" t="n">
        <v>1813</v>
      </c>
      <c r="AD164" s="29" t="n">
        <v>263</v>
      </c>
      <c r="AE164" s="96" t="n">
        <v>0</v>
      </c>
      <c r="AF164" s="29" t="n">
        <v>0</v>
      </c>
      <c r="AG164" s="97" t="n">
        <v>0</v>
      </c>
      <c r="AH164" s="96" t="n">
        <v>0</v>
      </c>
      <c r="AI164" s="97" t="n">
        <v>0</v>
      </c>
      <c r="AJ164" s="7"/>
      <c r="AK164" s="28" t="n">
        <v>2076</v>
      </c>
      <c r="AL164" s="28" t="n">
        <v>0</v>
      </c>
      <c r="AM164" s="28" t="n">
        <v>0</v>
      </c>
      <c r="AN164" s="94" t="n">
        <v>0</v>
      </c>
      <c r="AO164" s="28"/>
      <c r="AP164" s="69" t="n">
        <v>1</v>
      </c>
      <c r="AQ164" s="40" t="n">
        <v>0</v>
      </c>
      <c r="AR164" s="40" t="n">
        <v>0</v>
      </c>
      <c r="AS164" s="70" t="n">
        <v>0</v>
      </c>
      <c r="AT164" s="7"/>
    </row>
    <row r="165" customFormat="false" ht="12.75" hidden="false" customHeight="false" outlineLevel="0" collapsed="false">
      <c r="A165" s="31" t="s">
        <v>237</v>
      </c>
      <c r="B165" s="2" t="s">
        <v>238</v>
      </c>
      <c r="C165" s="7"/>
      <c r="D165" s="28" t="n">
        <v>2569</v>
      </c>
      <c r="E165" s="29" t="n">
        <f aca="false">D165-SUM(G165:Y165)</f>
        <v>0</v>
      </c>
      <c r="F165" s="7"/>
      <c r="G165" s="93" t="n">
        <v>2266</v>
      </c>
      <c r="H165" s="28" t="n">
        <v>0</v>
      </c>
      <c r="I165" s="28" t="n">
        <v>0</v>
      </c>
      <c r="J165" s="94" t="n">
        <v>0</v>
      </c>
      <c r="K165" s="28" t="n">
        <v>39</v>
      </c>
      <c r="L165" s="28" t="n">
        <v>0</v>
      </c>
      <c r="M165" s="28" t="n">
        <v>0</v>
      </c>
      <c r="N165" s="28" t="n">
        <v>0</v>
      </c>
      <c r="O165" s="28" t="n">
        <v>0</v>
      </c>
      <c r="P165" s="28" t="n">
        <v>0</v>
      </c>
      <c r="Q165" s="28" t="n">
        <v>0</v>
      </c>
      <c r="R165" s="28" t="n">
        <v>0</v>
      </c>
      <c r="S165" s="28" t="n">
        <v>0</v>
      </c>
      <c r="T165" s="28" t="n">
        <v>0</v>
      </c>
      <c r="U165" s="94" t="n">
        <v>264</v>
      </c>
      <c r="V165" s="28" t="n">
        <v>0</v>
      </c>
      <c r="W165" s="28" t="n">
        <v>0</v>
      </c>
      <c r="X165" s="28" t="n">
        <v>0</v>
      </c>
      <c r="Y165" s="95" t="n">
        <v>0</v>
      </c>
      <c r="Z165" s="7"/>
      <c r="AA165" s="95" t="n">
        <v>2569</v>
      </c>
      <c r="AB165" s="7"/>
      <c r="AC165" s="29" t="n">
        <v>0</v>
      </c>
      <c r="AD165" s="29" t="n">
        <v>2266</v>
      </c>
      <c r="AE165" s="96" t="n">
        <v>0</v>
      </c>
      <c r="AF165" s="29" t="n">
        <v>39</v>
      </c>
      <c r="AG165" s="97" t="n">
        <v>264</v>
      </c>
      <c r="AH165" s="96" t="n">
        <v>0</v>
      </c>
      <c r="AI165" s="97" t="n">
        <v>0</v>
      </c>
      <c r="AJ165" s="7"/>
      <c r="AK165" s="28" t="n">
        <v>2266</v>
      </c>
      <c r="AL165" s="28" t="n">
        <v>303</v>
      </c>
      <c r="AM165" s="28" t="n">
        <v>0</v>
      </c>
      <c r="AN165" s="94" t="n">
        <v>0</v>
      </c>
      <c r="AO165" s="28"/>
      <c r="AP165" s="69" t="n">
        <v>0.882055274425847</v>
      </c>
      <c r="AQ165" s="40" t="n">
        <v>0.117944725574153</v>
      </c>
      <c r="AR165" s="40" t="n">
        <v>0</v>
      </c>
      <c r="AS165" s="70" t="n">
        <v>0</v>
      </c>
      <c r="AT165" s="7"/>
    </row>
    <row r="166" customFormat="false" ht="12.75" hidden="false" customHeight="false" outlineLevel="0" collapsed="false">
      <c r="A166" s="31" t="s">
        <v>239</v>
      </c>
      <c r="B166" s="2" t="s">
        <v>240</v>
      </c>
      <c r="C166" s="7"/>
      <c r="D166" s="28" t="n">
        <v>384</v>
      </c>
      <c r="E166" s="29" t="n">
        <f aca="false">D166-SUM(G166:Y166)</f>
        <v>0</v>
      </c>
      <c r="F166" s="7"/>
      <c r="G166" s="93" t="n">
        <v>384</v>
      </c>
      <c r="H166" s="28" t="n">
        <v>0</v>
      </c>
      <c r="I166" s="28" t="n">
        <v>0</v>
      </c>
      <c r="J166" s="94" t="n">
        <v>0</v>
      </c>
      <c r="K166" s="28" t="n">
        <v>0</v>
      </c>
      <c r="L166" s="28" t="n">
        <v>0</v>
      </c>
      <c r="M166" s="28" t="n">
        <v>0</v>
      </c>
      <c r="N166" s="28" t="n">
        <v>0</v>
      </c>
      <c r="O166" s="28" t="n">
        <v>0</v>
      </c>
      <c r="P166" s="28" t="n">
        <v>0</v>
      </c>
      <c r="Q166" s="28" t="n">
        <v>0</v>
      </c>
      <c r="R166" s="28" t="n">
        <v>0</v>
      </c>
      <c r="S166" s="28" t="n">
        <v>0</v>
      </c>
      <c r="T166" s="28" t="n">
        <v>0</v>
      </c>
      <c r="U166" s="94" t="n">
        <v>0</v>
      </c>
      <c r="V166" s="28" t="n">
        <v>0</v>
      </c>
      <c r="W166" s="28" t="n">
        <v>0</v>
      </c>
      <c r="X166" s="28" t="n">
        <v>0</v>
      </c>
      <c r="Y166" s="95" t="n">
        <v>0</v>
      </c>
      <c r="Z166" s="7"/>
      <c r="AA166" s="95" t="n">
        <v>384</v>
      </c>
      <c r="AB166" s="7"/>
      <c r="AC166" s="29" t="n">
        <v>0</v>
      </c>
      <c r="AD166" s="29" t="n">
        <v>384</v>
      </c>
      <c r="AE166" s="96" t="n">
        <v>0</v>
      </c>
      <c r="AF166" s="29" t="n">
        <v>0</v>
      </c>
      <c r="AG166" s="97" t="n">
        <v>0</v>
      </c>
      <c r="AH166" s="96" t="n">
        <v>0</v>
      </c>
      <c r="AI166" s="97" t="n">
        <v>0</v>
      </c>
      <c r="AJ166" s="7"/>
      <c r="AK166" s="28" t="n">
        <v>384</v>
      </c>
      <c r="AL166" s="28" t="n">
        <v>0</v>
      </c>
      <c r="AM166" s="28" t="n">
        <v>0</v>
      </c>
      <c r="AN166" s="94" t="n">
        <v>0</v>
      </c>
      <c r="AO166" s="28"/>
      <c r="AP166" s="69" t="n">
        <v>1</v>
      </c>
      <c r="AQ166" s="40" t="n">
        <v>0</v>
      </c>
      <c r="AR166" s="40" t="n">
        <v>0</v>
      </c>
      <c r="AS166" s="70" t="n">
        <v>0</v>
      </c>
      <c r="AT166" s="7"/>
    </row>
    <row r="167" customFormat="false" ht="12.75" hidden="false" customHeight="false" outlineLevel="0" collapsed="false">
      <c r="A167" s="31" t="s">
        <v>241</v>
      </c>
      <c r="B167" s="2" t="s">
        <v>242</v>
      </c>
      <c r="C167" s="7"/>
      <c r="D167" s="28" t="n">
        <v>169</v>
      </c>
      <c r="E167" s="29" t="n">
        <f aca="false">D167-SUM(G167:Y167)</f>
        <v>0</v>
      </c>
      <c r="F167" s="7"/>
      <c r="G167" s="93" t="n">
        <v>159</v>
      </c>
      <c r="H167" s="28" t="n">
        <v>0</v>
      </c>
      <c r="I167" s="28" t="n">
        <v>0</v>
      </c>
      <c r="J167" s="94" t="n">
        <v>0</v>
      </c>
      <c r="K167" s="28" t="n">
        <v>10</v>
      </c>
      <c r="L167" s="28" t="n">
        <v>0</v>
      </c>
      <c r="M167" s="28" t="n">
        <v>0</v>
      </c>
      <c r="N167" s="28" t="n">
        <v>0</v>
      </c>
      <c r="O167" s="28" t="n">
        <v>0</v>
      </c>
      <c r="P167" s="28" t="n">
        <v>0</v>
      </c>
      <c r="Q167" s="28" t="n">
        <v>0</v>
      </c>
      <c r="R167" s="28" t="n">
        <v>0</v>
      </c>
      <c r="S167" s="28" t="n">
        <v>0</v>
      </c>
      <c r="T167" s="28" t="n">
        <v>0</v>
      </c>
      <c r="U167" s="94" t="n">
        <v>0</v>
      </c>
      <c r="V167" s="28" t="n">
        <v>0</v>
      </c>
      <c r="W167" s="28" t="n">
        <v>0</v>
      </c>
      <c r="X167" s="28" t="n">
        <v>0</v>
      </c>
      <c r="Y167" s="95" t="n">
        <v>0</v>
      </c>
      <c r="Z167" s="7"/>
      <c r="AA167" s="95" t="n">
        <v>169</v>
      </c>
      <c r="AB167" s="7"/>
      <c r="AC167" s="29" t="n">
        <v>0</v>
      </c>
      <c r="AD167" s="29" t="n">
        <v>159</v>
      </c>
      <c r="AE167" s="96" t="n">
        <v>0</v>
      </c>
      <c r="AF167" s="29" t="n">
        <v>10</v>
      </c>
      <c r="AG167" s="97" t="n">
        <v>0</v>
      </c>
      <c r="AH167" s="96" t="n">
        <v>0</v>
      </c>
      <c r="AI167" s="97" t="n">
        <v>0</v>
      </c>
      <c r="AJ167" s="7"/>
      <c r="AK167" s="28" t="n">
        <v>159</v>
      </c>
      <c r="AL167" s="28" t="n">
        <v>10</v>
      </c>
      <c r="AM167" s="28" t="n">
        <v>0</v>
      </c>
      <c r="AN167" s="94" t="n">
        <v>0</v>
      </c>
      <c r="AO167" s="28"/>
      <c r="AP167" s="69" t="n">
        <v>0.940828402366864</v>
      </c>
      <c r="AQ167" s="40" t="n">
        <v>0.0591715976331361</v>
      </c>
      <c r="AR167" s="40" t="n">
        <v>0</v>
      </c>
      <c r="AS167" s="70" t="n">
        <v>0</v>
      </c>
      <c r="AT167" s="7"/>
    </row>
    <row r="168" customFormat="false" ht="12.75" hidden="false" customHeight="false" outlineLevel="0" collapsed="false">
      <c r="A168" s="31" t="s">
        <v>243</v>
      </c>
      <c r="B168" s="2" t="s">
        <v>244</v>
      </c>
      <c r="C168" s="7"/>
      <c r="D168" s="28" t="n">
        <v>1052</v>
      </c>
      <c r="E168" s="29" t="n">
        <f aca="false">D168-SUM(G168:Y168)</f>
        <v>0</v>
      </c>
      <c r="F168" s="7"/>
      <c r="G168" s="93" t="n">
        <v>878</v>
      </c>
      <c r="H168" s="28" t="n">
        <v>0</v>
      </c>
      <c r="I168" s="28" t="n">
        <v>73</v>
      </c>
      <c r="J168" s="94" t="n">
        <v>0</v>
      </c>
      <c r="K168" s="28" t="n">
        <v>0</v>
      </c>
      <c r="L168" s="28" t="n">
        <v>0</v>
      </c>
      <c r="M168" s="28" t="n">
        <v>0</v>
      </c>
      <c r="N168" s="28" t="n">
        <v>0</v>
      </c>
      <c r="O168" s="28" t="n">
        <v>0</v>
      </c>
      <c r="P168" s="28" t="n">
        <v>0</v>
      </c>
      <c r="Q168" s="28" t="n">
        <v>0</v>
      </c>
      <c r="R168" s="28" t="n">
        <v>0</v>
      </c>
      <c r="S168" s="28" t="n">
        <v>0</v>
      </c>
      <c r="T168" s="28" t="n">
        <v>0</v>
      </c>
      <c r="U168" s="94" t="n">
        <v>101</v>
      </c>
      <c r="V168" s="28" t="n">
        <v>0</v>
      </c>
      <c r="W168" s="28" t="n">
        <v>0</v>
      </c>
      <c r="X168" s="28" t="n">
        <v>0</v>
      </c>
      <c r="Y168" s="95" t="n">
        <v>0</v>
      </c>
      <c r="Z168" s="7"/>
      <c r="AA168" s="95" t="n">
        <v>1052</v>
      </c>
      <c r="AB168" s="7"/>
      <c r="AC168" s="29" t="n">
        <v>73</v>
      </c>
      <c r="AD168" s="29" t="n">
        <v>878</v>
      </c>
      <c r="AE168" s="96" t="n">
        <v>0</v>
      </c>
      <c r="AF168" s="29" t="n">
        <v>0</v>
      </c>
      <c r="AG168" s="97" t="n">
        <v>101</v>
      </c>
      <c r="AH168" s="96" t="n">
        <v>0</v>
      </c>
      <c r="AI168" s="97" t="n">
        <v>0</v>
      </c>
      <c r="AJ168" s="7"/>
      <c r="AK168" s="28" t="n">
        <v>951</v>
      </c>
      <c r="AL168" s="28" t="n">
        <v>101</v>
      </c>
      <c r="AM168" s="28" t="n">
        <v>0</v>
      </c>
      <c r="AN168" s="94" t="n">
        <v>0</v>
      </c>
      <c r="AO168" s="28"/>
      <c r="AP168" s="69" t="n">
        <v>0.903992395437262</v>
      </c>
      <c r="AQ168" s="40" t="n">
        <v>0.0960076045627376</v>
      </c>
      <c r="AR168" s="40" t="n">
        <v>0</v>
      </c>
      <c r="AS168" s="70" t="n">
        <v>0</v>
      </c>
      <c r="AT168" s="7"/>
    </row>
    <row r="169" customFormat="false" ht="12.75" hidden="false" customHeight="false" outlineLevel="0" collapsed="false">
      <c r="A169" s="31" t="s">
        <v>245</v>
      </c>
      <c r="B169" s="2" t="s">
        <v>246</v>
      </c>
      <c r="C169" s="7"/>
      <c r="D169" s="28" t="n">
        <v>73</v>
      </c>
      <c r="E169" s="29" t="n">
        <f aca="false">D169-SUM(G169:Y169)</f>
        <v>0</v>
      </c>
      <c r="F169" s="7"/>
      <c r="G169" s="93" t="n">
        <v>73</v>
      </c>
      <c r="H169" s="28" t="n">
        <v>0</v>
      </c>
      <c r="I169" s="28" t="n">
        <v>0</v>
      </c>
      <c r="J169" s="94" t="n">
        <v>0</v>
      </c>
      <c r="K169" s="28" t="n">
        <v>0</v>
      </c>
      <c r="L169" s="28" t="n">
        <v>0</v>
      </c>
      <c r="M169" s="28" t="n">
        <v>0</v>
      </c>
      <c r="N169" s="28" t="n">
        <v>0</v>
      </c>
      <c r="O169" s="28" t="n">
        <v>0</v>
      </c>
      <c r="P169" s="28" t="n">
        <v>0</v>
      </c>
      <c r="Q169" s="28" t="n">
        <v>0</v>
      </c>
      <c r="R169" s="28" t="n">
        <v>0</v>
      </c>
      <c r="S169" s="28" t="n">
        <v>0</v>
      </c>
      <c r="T169" s="28" t="n">
        <v>0</v>
      </c>
      <c r="U169" s="94" t="n">
        <v>0</v>
      </c>
      <c r="V169" s="28" t="n">
        <v>0</v>
      </c>
      <c r="W169" s="28" t="n">
        <v>0</v>
      </c>
      <c r="X169" s="28" t="n">
        <v>0</v>
      </c>
      <c r="Y169" s="95" t="n">
        <v>0</v>
      </c>
      <c r="Z169" s="7"/>
      <c r="AA169" s="95" t="n">
        <v>73</v>
      </c>
      <c r="AB169" s="7"/>
      <c r="AC169" s="29" t="n">
        <v>0</v>
      </c>
      <c r="AD169" s="29" t="n">
        <v>73</v>
      </c>
      <c r="AE169" s="96" t="n">
        <v>0</v>
      </c>
      <c r="AF169" s="29" t="n">
        <v>0</v>
      </c>
      <c r="AG169" s="97" t="n">
        <v>0</v>
      </c>
      <c r="AH169" s="96" t="n">
        <v>0</v>
      </c>
      <c r="AI169" s="97" t="n">
        <v>0</v>
      </c>
      <c r="AJ169" s="7"/>
      <c r="AK169" s="28" t="n">
        <v>73</v>
      </c>
      <c r="AL169" s="28" t="n">
        <v>0</v>
      </c>
      <c r="AM169" s="28" t="n">
        <v>0</v>
      </c>
      <c r="AN169" s="94" t="n">
        <v>0</v>
      </c>
      <c r="AO169" s="28"/>
      <c r="AP169" s="69" t="n">
        <v>1</v>
      </c>
      <c r="AQ169" s="40" t="n">
        <v>0</v>
      </c>
      <c r="AR169" s="40" t="n">
        <v>0</v>
      </c>
      <c r="AS169" s="70" t="n">
        <v>0</v>
      </c>
      <c r="AT169" s="7"/>
    </row>
    <row r="170" customFormat="false" ht="12.75" hidden="false" customHeight="false" outlineLevel="0" collapsed="false">
      <c r="A170" s="31" t="s">
        <v>247</v>
      </c>
      <c r="B170" s="2" t="s">
        <v>248</v>
      </c>
      <c r="C170" s="7"/>
      <c r="D170" s="28" t="n">
        <v>7332</v>
      </c>
      <c r="E170" s="29" t="n">
        <f aca="false">D170-SUM(G170:Y170)</f>
        <v>0</v>
      </c>
      <c r="F170" s="7"/>
      <c r="G170" s="93" t="n">
        <v>6010</v>
      </c>
      <c r="H170" s="28" t="n">
        <v>38</v>
      </c>
      <c r="I170" s="28" t="n">
        <v>0</v>
      </c>
      <c r="J170" s="94" t="n">
        <v>0</v>
      </c>
      <c r="K170" s="28" t="n">
        <v>750</v>
      </c>
      <c r="L170" s="28" t="n">
        <v>0</v>
      </c>
      <c r="M170" s="28" t="n">
        <v>0</v>
      </c>
      <c r="N170" s="28" t="n">
        <v>0</v>
      </c>
      <c r="O170" s="28" t="n">
        <v>0</v>
      </c>
      <c r="P170" s="28" t="n">
        <v>0</v>
      </c>
      <c r="Q170" s="28" t="n">
        <v>0</v>
      </c>
      <c r="R170" s="28" t="n">
        <v>56</v>
      </c>
      <c r="S170" s="28" t="n">
        <v>201</v>
      </c>
      <c r="T170" s="28" t="n">
        <v>0</v>
      </c>
      <c r="U170" s="94" t="n">
        <v>277</v>
      </c>
      <c r="V170" s="28" t="n">
        <v>0</v>
      </c>
      <c r="W170" s="28" t="n">
        <v>0</v>
      </c>
      <c r="X170" s="28" t="n">
        <v>0</v>
      </c>
      <c r="Y170" s="95" t="n">
        <v>0</v>
      </c>
      <c r="Z170" s="7"/>
      <c r="AA170" s="95" t="n">
        <v>7332</v>
      </c>
      <c r="AB170" s="7"/>
      <c r="AC170" s="29" t="n">
        <v>38</v>
      </c>
      <c r="AD170" s="29" t="n">
        <v>6010</v>
      </c>
      <c r="AE170" s="96" t="n">
        <v>56</v>
      </c>
      <c r="AF170" s="29" t="n">
        <v>951</v>
      </c>
      <c r="AG170" s="97" t="n">
        <v>277</v>
      </c>
      <c r="AH170" s="96" t="n">
        <v>0</v>
      </c>
      <c r="AI170" s="97" t="n">
        <v>0</v>
      </c>
      <c r="AJ170" s="7"/>
      <c r="AK170" s="28" t="n">
        <v>6048</v>
      </c>
      <c r="AL170" s="28" t="n">
        <v>1284</v>
      </c>
      <c r="AM170" s="28" t="n">
        <v>0</v>
      </c>
      <c r="AN170" s="94" t="n">
        <v>0</v>
      </c>
      <c r="AO170" s="28"/>
      <c r="AP170" s="69" t="n">
        <v>0.824877250409165</v>
      </c>
      <c r="AQ170" s="40" t="n">
        <v>0.175122749590835</v>
      </c>
      <c r="AR170" s="40" t="n">
        <v>0</v>
      </c>
      <c r="AS170" s="70" t="n">
        <v>0</v>
      </c>
      <c r="AT170" s="7"/>
    </row>
    <row r="171" customFormat="false" ht="12.75" hidden="false" customHeight="false" outlineLevel="0" collapsed="false">
      <c r="A171" s="31" t="s">
        <v>249</v>
      </c>
      <c r="B171" s="2" t="s">
        <v>250</v>
      </c>
      <c r="C171" s="7"/>
      <c r="D171" s="28" t="n">
        <v>406</v>
      </c>
      <c r="E171" s="29" t="n">
        <f aca="false">D171-SUM(G171:Y171)</f>
        <v>0</v>
      </c>
      <c r="F171" s="7"/>
      <c r="G171" s="93" t="n">
        <v>18</v>
      </c>
      <c r="H171" s="28" t="n">
        <v>353</v>
      </c>
      <c r="I171" s="28" t="n">
        <v>35</v>
      </c>
      <c r="J171" s="94" t="n">
        <v>0</v>
      </c>
      <c r="K171" s="28" t="n">
        <v>0</v>
      </c>
      <c r="L171" s="28" t="n">
        <v>0</v>
      </c>
      <c r="M171" s="28" t="n">
        <v>0</v>
      </c>
      <c r="N171" s="28" t="n">
        <v>0</v>
      </c>
      <c r="O171" s="28" t="n">
        <v>0</v>
      </c>
      <c r="P171" s="28" t="n">
        <v>0</v>
      </c>
      <c r="Q171" s="28" t="n">
        <v>0</v>
      </c>
      <c r="R171" s="28" t="n">
        <v>0</v>
      </c>
      <c r="S171" s="28" t="n">
        <v>0</v>
      </c>
      <c r="T171" s="28" t="n">
        <v>0</v>
      </c>
      <c r="U171" s="94" t="n">
        <v>0</v>
      </c>
      <c r="V171" s="28" t="n">
        <v>0</v>
      </c>
      <c r="W171" s="28" t="n">
        <v>0</v>
      </c>
      <c r="X171" s="28" t="n">
        <v>0</v>
      </c>
      <c r="Y171" s="95" t="n">
        <v>0</v>
      </c>
      <c r="Z171" s="7"/>
      <c r="AA171" s="95" t="n">
        <v>406</v>
      </c>
      <c r="AB171" s="7"/>
      <c r="AC171" s="29" t="n">
        <v>388</v>
      </c>
      <c r="AD171" s="29" t="n">
        <v>18</v>
      </c>
      <c r="AE171" s="96" t="n">
        <v>0</v>
      </c>
      <c r="AF171" s="29" t="n">
        <v>0</v>
      </c>
      <c r="AG171" s="97" t="n">
        <v>0</v>
      </c>
      <c r="AH171" s="96" t="n">
        <v>0</v>
      </c>
      <c r="AI171" s="97" t="n">
        <v>0</v>
      </c>
      <c r="AJ171" s="7"/>
      <c r="AK171" s="28" t="n">
        <v>406</v>
      </c>
      <c r="AL171" s="28" t="n">
        <v>0</v>
      </c>
      <c r="AM171" s="28" t="n">
        <v>0</v>
      </c>
      <c r="AN171" s="94" t="n">
        <v>0</v>
      </c>
      <c r="AO171" s="28"/>
      <c r="AP171" s="69" t="n">
        <v>1</v>
      </c>
      <c r="AQ171" s="40" t="n">
        <v>0</v>
      </c>
      <c r="AR171" s="40" t="n">
        <v>0</v>
      </c>
      <c r="AS171" s="70" t="n">
        <v>0</v>
      </c>
      <c r="AT171" s="7"/>
    </row>
    <row r="172" customFormat="false" ht="12.75" hidden="false" customHeight="false" outlineLevel="0" collapsed="false">
      <c r="A172" s="31" t="s">
        <v>251</v>
      </c>
      <c r="B172" s="2" t="s">
        <v>252</v>
      </c>
      <c r="C172" s="7"/>
      <c r="D172" s="28" t="n">
        <v>4362</v>
      </c>
      <c r="E172" s="29" t="n">
        <f aca="false">D172-SUM(G172:Y172)</f>
        <v>0</v>
      </c>
      <c r="F172" s="7"/>
      <c r="G172" s="93" t="n">
        <v>1240</v>
      </c>
      <c r="H172" s="28" t="n">
        <v>3122</v>
      </c>
      <c r="I172" s="28" t="n">
        <v>0</v>
      </c>
      <c r="J172" s="94" t="n">
        <v>0</v>
      </c>
      <c r="K172" s="28" t="n">
        <v>0</v>
      </c>
      <c r="L172" s="28" t="n">
        <v>0</v>
      </c>
      <c r="M172" s="28" t="n">
        <v>0</v>
      </c>
      <c r="N172" s="28" t="n">
        <v>0</v>
      </c>
      <c r="O172" s="28" t="n">
        <v>0</v>
      </c>
      <c r="P172" s="28" t="n">
        <v>0</v>
      </c>
      <c r="Q172" s="28" t="n">
        <v>0</v>
      </c>
      <c r="R172" s="28" t="n">
        <v>0</v>
      </c>
      <c r="S172" s="28" t="n">
        <v>0</v>
      </c>
      <c r="T172" s="28" t="n">
        <v>0</v>
      </c>
      <c r="U172" s="94" t="n">
        <v>0</v>
      </c>
      <c r="V172" s="28" t="n">
        <v>0</v>
      </c>
      <c r="W172" s="28" t="n">
        <v>0</v>
      </c>
      <c r="X172" s="28" t="n">
        <v>0</v>
      </c>
      <c r="Y172" s="95" t="n">
        <v>0</v>
      </c>
      <c r="Z172" s="7"/>
      <c r="AA172" s="95" t="n">
        <v>4362</v>
      </c>
      <c r="AB172" s="7"/>
      <c r="AC172" s="29" t="n">
        <v>3122</v>
      </c>
      <c r="AD172" s="29" t="n">
        <v>1240</v>
      </c>
      <c r="AE172" s="96" t="n">
        <v>0</v>
      </c>
      <c r="AF172" s="29" t="n">
        <v>0</v>
      </c>
      <c r="AG172" s="97" t="n">
        <v>0</v>
      </c>
      <c r="AH172" s="96" t="n">
        <v>0</v>
      </c>
      <c r="AI172" s="97" t="n">
        <v>0</v>
      </c>
      <c r="AJ172" s="7"/>
      <c r="AK172" s="28" t="n">
        <v>4362</v>
      </c>
      <c r="AL172" s="28" t="n">
        <v>0</v>
      </c>
      <c r="AM172" s="28" t="n">
        <v>0</v>
      </c>
      <c r="AN172" s="94" t="n">
        <v>0</v>
      </c>
      <c r="AO172" s="28"/>
      <c r="AP172" s="69" t="n">
        <v>1</v>
      </c>
      <c r="AQ172" s="40" t="n">
        <v>0</v>
      </c>
      <c r="AR172" s="40" t="n">
        <v>0</v>
      </c>
      <c r="AS172" s="70" t="n">
        <v>0</v>
      </c>
      <c r="AT172" s="7"/>
    </row>
    <row r="173" customFormat="false" ht="12.75" hidden="false" customHeight="false" outlineLevel="0" collapsed="false">
      <c r="A173" s="31" t="s">
        <v>253</v>
      </c>
      <c r="B173" s="2" t="s">
        <v>254</v>
      </c>
      <c r="C173" s="7"/>
      <c r="D173" s="28" t="n">
        <v>2320</v>
      </c>
      <c r="E173" s="29" t="n">
        <f aca="false">D173-SUM(G173:Y173)</f>
        <v>0</v>
      </c>
      <c r="F173" s="7"/>
      <c r="G173" s="93" t="n">
        <v>458</v>
      </c>
      <c r="H173" s="28" t="n">
        <v>1492</v>
      </c>
      <c r="I173" s="28" t="n">
        <v>370</v>
      </c>
      <c r="J173" s="94" t="n">
        <v>0</v>
      </c>
      <c r="K173" s="28" t="n">
        <v>0</v>
      </c>
      <c r="L173" s="28" t="n">
        <v>0</v>
      </c>
      <c r="M173" s="28" t="n">
        <v>0</v>
      </c>
      <c r="N173" s="28" t="n">
        <v>0</v>
      </c>
      <c r="O173" s="28" t="n">
        <v>0</v>
      </c>
      <c r="P173" s="28" t="n">
        <v>0</v>
      </c>
      <c r="Q173" s="28" t="n">
        <v>0</v>
      </c>
      <c r="R173" s="28" t="n">
        <v>0</v>
      </c>
      <c r="S173" s="28" t="n">
        <v>0</v>
      </c>
      <c r="T173" s="28" t="n">
        <v>0</v>
      </c>
      <c r="U173" s="94" t="n">
        <v>0</v>
      </c>
      <c r="V173" s="28" t="n">
        <v>0</v>
      </c>
      <c r="W173" s="28" t="n">
        <v>0</v>
      </c>
      <c r="X173" s="28" t="n">
        <v>0</v>
      </c>
      <c r="Y173" s="95" t="n">
        <v>0</v>
      </c>
      <c r="Z173" s="7"/>
      <c r="AA173" s="95" t="n">
        <v>2320</v>
      </c>
      <c r="AB173" s="7"/>
      <c r="AC173" s="29" t="n">
        <v>1862</v>
      </c>
      <c r="AD173" s="29" t="n">
        <v>458</v>
      </c>
      <c r="AE173" s="96" t="n">
        <v>0</v>
      </c>
      <c r="AF173" s="29" t="n">
        <v>0</v>
      </c>
      <c r="AG173" s="97" t="n">
        <v>0</v>
      </c>
      <c r="AH173" s="96" t="n">
        <v>0</v>
      </c>
      <c r="AI173" s="97" t="n">
        <v>0</v>
      </c>
      <c r="AJ173" s="7"/>
      <c r="AK173" s="28" t="n">
        <v>2320</v>
      </c>
      <c r="AL173" s="28" t="n">
        <v>0</v>
      </c>
      <c r="AM173" s="28" t="n">
        <v>0</v>
      </c>
      <c r="AN173" s="94" t="n">
        <v>0</v>
      </c>
      <c r="AO173" s="28"/>
      <c r="AP173" s="69" t="n">
        <v>1</v>
      </c>
      <c r="AQ173" s="40" t="n">
        <v>0</v>
      </c>
      <c r="AR173" s="40" t="n">
        <v>0</v>
      </c>
      <c r="AS173" s="70" t="n">
        <v>0</v>
      </c>
      <c r="AT173" s="7"/>
    </row>
    <row r="174" customFormat="false" ht="12.75" hidden="false" customHeight="false" outlineLevel="0" collapsed="false">
      <c r="A174" s="31" t="s">
        <v>255</v>
      </c>
      <c r="B174" s="2" t="s">
        <v>256</v>
      </c>
      <c r="C174" s="7"/>
      <c r="D174" s="28" t="n">
        <v>626</v>
      </c>
      <c r="E174" s="29" t="n">
        <f aca="false">D174-SUM(G174:Y174)</f>
        <v>0</v>
      </c>
      <c r="F174" s="7"/>
      <c r="G174" s="93" t="n">
        <v>603</v>
      </c>
      <c r="H174" s="28" t="n">
        <v>0</v>
      </c>
      <c r="I174" s="28" t="n">
        <v>0</v>
      </c>
      <c r="J174" s="94" t="n">
        <v>0</v>
      </c>
      <c r="K174" s="28" t="n">
        <v>23</v>
      </c>
      <c r="L174" s="28" t="n">
        <v>0</v>
      </c>
      <c r="M174" s="28" t="n">
        <v>0</v>
      </c>
      <c r="N174" s="28" t="n">
        <v>0</v>
      </c>
      <c r="O174" s="28" t="n">
        <v>0</v>
      </c>
      <c r="P174" s="28" t="n">
        <v>0</v>
      </c>
      <c r="Q174" s="28" t="n">
        <v>0</v>
      </c>
      <c r="R174" s="28" t="n">
        <v>0</v>
      </c>
      <c r="S174" s="28" t="n">
        <v>0</v>
      </c>
      <c r="T174" s="28" t="n">
        <v>0</v>
      </c>
      <c r="U174" s="94" t="n">
        <v>0</v>
      </c>
      <c r="V174" s="28" t="n">
        <v>0</v>
      </c>
      <c r="W174" s="28" t="n">
        <v>0</v>
      </c>
      <c r="X174" s="28" t="n">
        <v>0</v>
      </c>
      <c r="Y174" s="95" t="n">
        <v>0</v>
      </c>
      <c r="Z174" s="7"/>
      <c r="AA174" s="95" t="n">
        <v>626</v>
      </c>
      <c r="AB174" s="7"/>
      <c r="AC174" s="29" t="n">
        <v>0</v>
      </c>
      <c r="AD174" s="29" t="n">
        <v>603</v>
      </c>
      <c r="AE174" s="96" t="n">
        <v>0</v>
      </c>
      <c r="AF174" s="29" t="n">
        <v>23</v>
      </c>
      <c r="AG174" s="97" t="n">
        <v>0</v>
      </c>
      <c r="AH174" s="96" t="n">
        <v>0</v>
      </c>
      <c r="AI174" s="97" t="n">
        <v>0</v>
      </c>
      <c r="AJ174" s="7"/>
      <c r="AK174" s="28" t="n">
        <v>603</v>
      </c>
      <c r="AL174" s="28" t="n">
        <v>23</v>
      </c>
      <c r="AM174" s="28" t="n">
        <v>0</v>
      </c>
      <c r="AN174" s="94" t="n">
        <v>0</v>
      </c>
      <c r="AO174" s="28"/>
      <c r="AP174" s="69" t="n">
        <v>0.963258785942492</v>
      </c>
      <c r="AQ174" s="40" t="n">
        <v>0.036741214057508</v>
      </c>
      <c r="AR174" s="40" t="n">
        <v>0</v>
      </c>
      <c r="AS174" s="70" t="n">
        <v>0</v>
      </c>
      <c r="AT174" s="7"/>
    </row>
    <row r="175" customFormat="false" ht="12.75" hidden="false" customHeight="false" outlineLevel="0" collapsed="false">
      <c r="A175" s="31" t="s">
        <v>257</v>
      </c>
      <c r="B175" s="2" t="s">
        <v>204</v>
      </c>
      <c r="C175" s="7"/>
      <c r="D175" s="28" t="n">
        <v>5211</v>
      </c>
      <c r="E175" s="29" t="n">
        <f aca="false">D175-SUM(G175:Y175)</f>
        <v>0</v>
      </c>
      <c r="F175" s="7"/>
      <c r="G175" s="93" t="n">
        <v>5211</v>
      </c>
      <c r="H175" s="28" t="n">
        <v>0</v>
      </c>
      <c r="I175" s="28" t="n">
        <v>0</v>
      </c>
      <c r="J175" s="94" t="n">
        <v>0</v>
      </c>
      <c r="K175" s="28" t="n">
        <v>0</v>
      </c>
      <c r="L175" s="28" t="n">
        <v>0</v>
      </c>
      <c r="M175" s="28" t="n">
        <v>0</v>
      </c>
      <c r="N175" s="28" t="n">
        <v>0</v>
      </c>
      <c r="O175" s="28" t="n">
        <v>0</v>
      </c>
      <c r="P175" s="28" t="n">
        <v>0</v>
      </c>
      <c r="Q175" s="28" t="n">
        <v>0</v>
      </c>
      <c r="R175" s="28" t="n">
        <v>0</v>
      </c>
      <c r="S175" s="28" t="n">
        <v>0</v>
      </c>
      <c r="T175" s="28" t="n">
        <v>0</v>
      </c>
      <c r="U175" s="94" t="n">
        <v>0</v>
      </c>
      <c r="V175" s="28" t="n">
        <v>0</v>
      </c>
      <c r="W175" s="28" t="n">
        <v>0</v>
      </c>
      <c r="X175" s="28" t="n">
        <v>0</v>
      </c>
      <c r="Y175" s="95" t="n">
        <v>0</v>
      </c>
      <c r="Z175" s="7"/>
      <c r="AA175" s="95" t="n">
        <v>5211</v>
      </c>
      <c r="AB175" s="7"/>
      <c r="AC175" s="29" t="n">
        <v>0</v>
      </c>
      <c r="AD175" s="29" t="n">
        <v>5211</v>
      </c>
      <c r="AE175" s="96" t="n">
        <v>0</v>
      </c>
      <c r="AF175" s="29" t="n">
        <v>0</v>
      </c>
      <c r="AG175" s="97" t="n">
        <v>0</v>
      </c>
      <c r="AH175" s="96" t="n">
        <v>0</v>
      </c>
      <c r="AI175" s="97" t="n">
        <v>0</v>
      </c>
      <c r="AJ175" s="7"/>
      <c r="AK175" s="28" t="n">
        <v>5211</v>
      </c>
      <c r="AL175" s="28" t="n">
        <v>0</v>
      </c>
      <c r="AM175" s="28" t="n">
        <v>0</v>
      </c>
      <c r="AN175" s="94" t="n">
        <v>0</v>
      </c>
      <c r="AO175" s="28"/>
      <c r="AP175" s="69" t="n">
        <v>1</v>
      </c>
      <c r="AQ175" s="40" t="n">
        <v>0</v>
      </c>
      <c r="AR175" s="40" t="n">
        <v>0</v>
      </c>
      <c r="AS175" s="70" t="n">
        <v>0</v>
      </c>
      <c r="AT175" s="7"/>
    </row>
    <row r="176" customFormat="false" ht="12.75" hidden="false" customHeight="false" outlineLevel="0" collapsed="false">
      <c r="A176" s="31" t="s">
        <v>258</v>
      </c>
      <c r="B176" s="2" t="s">
        <v>259</v>
      </c>
      <c r="C176" s="7"/>
      <c r="D176" s="28" t="n">
        <v>174</v>
      </c>
      <c r="E176" s="29" t="n">
        <f aca="false">D176-SUM(G176:Y176)</f>
        <v>0</v>
      </c>
      <c r="F176" s="7"/>
      <c r="G176" s="93" t="n">
        <v>174</v>
      </c>
      <c r="H176" s="28" t="n">
        <v>0</v>
      </c>
      <c r="I176" s="28" t="n">
        <v>0</v>
      </c>
      <c r="J176" s="94" t="n">
        <v>0</v>
      </c>
      <c r="K176" s="28" t="n">
        <v>0</v>
      </c>
      <c r="L176" s="28" t="n">
        <v>0</v>
      </c>
      <c r="M176" s="28" t="n">
        <v>0</v>
      </c>
      <c r="N176" s="28" t="n">
        <v>0</v>
      </c>
      <c r="O176" s="28" t="n">
        <v>0</v>
      </c>
      <c r="P176" s="28" t="n">
        <v>0</v>
      </c>
      <c r="Q176" s="28" t="n">
        <v>0</v>
      </c>
      <c r="R176" s="28" t="n">
        <v>0</v>
      </c>
      <c r="S176" s="28" t="n">
        <v>0</v>
      </c>
      <c r="T176" s="28" t="n">
        <v>0</v>
      </c>
      <c r="U176" s="94" t="n">
        <v>0</v>
      </c>
      <c r="V176" s="28" t="n">
        <v>0</v>
      </c>
      <c r="W176" s="28" t="n">
        <v>0</v>
      </c>
      <c r="X176" s="28" t="n">
        <v>0</v>
      </c>
      <c r="Y176" s="95" t="n">
        <v>0</v>
      </c>
      <c r="Z176" s="7"/>
      <c r="AA176" s="95" t="n">
        <v>174</v>
      </c>
      <c r="AB176" s="7"/>
      <c r="AC176" s="29" t="n">
        <v>0</v>
      </c>
      <c r="AD176" s="29" t="n">
        <v>174</v>
      </c>
      <c r="AE176" s="96" t="n">
        <v>0</v>
      </c>
      <c r="AF176" s="29" t="n">
        <v>0</v>
      </c>
      <c r="AG176" s="97" t="n">
        <v>0</v>
      </c>
      <c r="AH176" s="96" t="n">
        <v>0</v>
      </c>
      <c r="AI176" s="97" t="n">
        <v>0</v>
      </c>
      <c r="AJ176" s="7"/>
      <c r="AK176" s="28" t="n">
        <v>174</v>
      </c>
      <c r="AL176" s="28" t="n">
        <v>0</v>
      </c>
      <c r="AM176" s="28" t="n">
        <v>0</v>
      </c>
      <c r="AN176" s="94" t="n">
        <v>0</v>
      </c>
      <c r="AO176" s="28"/>
      <c r="AP176" s="69" t="n">
        <v>1</v>
      </c>
      <c r="AQ176" s="40" t="n">
        <v>0</v>
      </c>
      <c r="AR176" s="40" t="n">
        <v>0</v>
      </c>
      <c r="AS176" s="70" t="n">
        <v>0</v>
      </c>
      <c r="AT176" s="7"/>
    </row>
    <row r="177" customFormat="false" ht="12.75" hidden="false" customHeight="false" outlineLevel="0" collapsed="false">
      <c r="A177" s="31" t="s">
        <v>260</v>
      </c>
      <c r="B177" s="2" t="s">
        <v>261</v>
      </c>
      <c r="C177" s="7"/>
      <c r="D177" s="28" t="n">
        <v>11000</v>
      </c>
      <c r="E177" s="29" t="n">
        <f aca="false">D177-SUM(G177:Y177)</f>
        <v>0</v>
      </c>
      <c r="F177" s="7"/>
      <c r="G177" s="93" t="n">
        <v>0</v>
      </c>
      <c r="H177" s="28" t="n">
        <v>10973</v>
      </c>
      <c r="I177" s="28" t="n">
        <v>27</v>
      </c>
      <c r="J177" s="94" t="n">
        <v>0</v>
      </c>
      <c r="K177" s="28" t="n">
        <v>0</v>
      </c>
      <c r="L177" s="28" t="n">
        <v>0</v>
      </c>
      <c r="M177" s="28" t="n">
        <v>0</v>
      </c>
      <c r="N177" s="28" t="n">
        <v>0</v>
      </c>
      <c r="O177" s="28" t="n">
        <v>0</v>
      </c>
      <c r="P177" s="28" t="n">
        <v>0</v>
      </c>
      <c r="Q177" s="28" t="n">
        <v>0</v>
      </c>
      <c r="R177" s="28" t="n">
        <v>0</v>
      </c>
      <c r="S177" s="28" t="n">
        <v>0</v>
      </c>
      <c r="T177" s="28" t="n">
        <v>0</v>
      </c>
      <c r="U177" s="94" t="n">
        <v>0</v>
      </c>
      <c r="V177" s="28" t="n">
        <v>0</v>
      </c>
      <c r="W177" s="28" t="n">
        <v>0</v>
      </c>
      <c r="X177" s="28" t="n">
        <v>0</v>
      </c>
      <c r="Y177" s="95" t="n">
        <v>0</v>
      </c>
      <c r="Z177" s="7"/>
      <c r="AA177" s="95" t="n">
        <v>11000</v>
      </c>
      <c r="AB177" s="7"/>
      <c r="AC177" s="29" t="n">
        <v>11000</v>
      </c>
      <c r="AD177" s="29" t="n">
        <v>0</v>
      </c>
      <c r="AE177" s="96" t="n">
        <v>0</v>
      </c>
      <c r="AF177" s="29" t="n">
        <v>0</v>
      </c>
      <c r="AG177" s="97" t="n">
        <v>0</v>
      </c>
      <c r="AH177" s="96" t="n">
        <v>0</v>
      </c>
      <c r="AI177" s="97" t="n">
        <v>0</v>
      </c>
      <c r="AJ177" s="7"/>
      <c r="AK177" s="28" t="n">
        <v>11000</v>
      </c>
      <c r="AL177" s="28" t="n">
        <v>0</v>
      </c>
      <c r="AM177" s="28" t="n">
        <v>0</v>
      </c>
      <c r="AN177" s="94" t="n">
        <v>0</v>
      </c>
      <c r="AO177" s="28"/>
      <c r="AP177" s="69" t="n">
        <v>1</v>
      </c>
      <c r="AQ177" s="40" t="n">
        <v>0</v>
      </c>
      <c r="AR177" s="40" t="n">
        <v>0</v>
      </c>
      <c r="AS177" s="70" t="n">
        <v>0</v>
      </c>
      <c r="AT177" s="7"/>
    </row>
    <row r="178" customFormat="false" ht="12.75" hidden="false" customHeight="false" outlineLevel="0" collapsed="false">
      <c r="A178" s="31" t="s">
        <v>262</v>
      </c>
      <c r="B178" s="2" t="s">
        <v>263</v>
      </c>
      <c r="C178" s="7"/>
      <c r="D178" s="28" t="n">
        <v>291</v>
      </c>
      <c r="E178" s="29" t="n">
        <f aca="false">D178-SUM(G178:Y178)</f>
        <v>0</v>
      </c>
      <c r="F178" s="7"/>
      <c r="G178" s="93" t="n">
        <v>291</v>
      </c>
      <c r="H178" s="28" t="n">
        <v>0</v>
      </c>
      <c r="I178" s="28" t="n">
        <v>0</v>
      </c>
      <c r="J178" s="94" t="n">
        <v>0</v>
      </c>
      <c r="K178" s="28" t="n">
        <v>0</v>
      </c>
      <c r="L178" s="28" t="n">
        <v>0</v>
      </c>
      <c r="M178" s="28" t="n">
        <v>0</v>
      </c>
      <c r="N178" s="28" t="n">
        <v>0</v>
      </c>
      <c r="O178" s="28" t="n">
        <v>0</v>
      </c>
      <c r="P178" s="28" t="n">
        <v>0</v>
      </c>
      <c r="Q178" s="28" t="n">
        <v>0</v>
      </c>
      <c r="R178" s="28" t="n">
        <v>0</v>
      </c>
      <c r="S178" s="28" t="n">
        <v>0</v>
      </c>
      <c r="T178" s="28" t="n">
        <v>0</v>
      </c>
      <c r="U178" s="94" t="n">
        <v>0</v>
      </c>
      <c r="V178" s="28" t="n">
        <v>0</v>
      </c>
      <c r="W178" s="28" t="n">
        <v>0</v>
      </c>
      <c r="X178" s="28" t="n">
        <v>0</v>
      </c>
      <c r="Y178" s="95" t="n">
        <v>0</v>
      </c>
      <c r="Z178" s="7"/>
      <c r="AA178" s="95" t="n">
        <v>291</v>
      </c>
      <c r="AB178" s="7"/>
      <c r="AC178" s="29" t="n">
        <v>0</v>
      </c>
      <c r="AD178" s="29" t="n">
        <v>291</v>
      </c>
      <c r="AE178" s="96" t="n">
        <v>0</v>
      </c>
      <c r="AF178" s="29" t="n">
        <v>0</v>
      </c>
      <c r="AG178" s="97" t="n">
        <v>0</v>
      </c>
      <c r="AH178" s="96" t="n">
        <v>0</v>
      </c>
      <c r="AI178" s="97" t="n">
        <v>0</v>
      </c>
      <c r="AJ178" s="7"/>
      <c r="AK178" s="28" t="n">
        <v>291</v>
      </c>
      <c r="AL178" s="28" t="n">
        <v>0</v>
      </c>
      <c r="AM178" s="28" t="n">
        <v>0</v>
      </c>
      <c r="AN178" s="94" t="n">
        <v>0</v>
      </c>
      <c r="AO178" s="28"/>
      <c r="AP178" s="69" t="n">
        <v>1</v>
      </c>
      <c r="AQ178" s="40" t="n">
        <v>0</v>
      </c>
      <c r="AR178" s="40" t="n">
        <v>0</v>
      </c>
      <c r="AS178" s="70" t="n">
        <v>0</v>
      </c>
      <c r="AT178" s="7"/>
    </row>
    <row r="179" customFormat="false" ht="12.75" hidden="false" customHeight="false" outlineLevel="0" collapsed="false">
      <c r="A179" s="31" t="s">
        <v>264</v>
      </c>
      <c r="B179" s="2" t="s">
        <v>265</v>
      </c>
      <c r="C179" s="7"/>
      <c r="D179" s="28" t="n">
        <v>339</v>
      </c>
      <c r="E179" s="29" t="n">
        <f aca="false">D179-SUM(G179:Y179)</f>
        <v>0</v>
      </c>
      <c r="F179" s="7"/>
      <c r="G179" s="93" t="n">
        <v>300</v>
      </c>
      <c r="H179" s="28" t="n">
        <v>0</v>
      </c>
      <c r="I179" s="28" t="n">
        <v>0</v>
      </c>
      <c r="J179" s="94" t="n">
        <v>0</v>
      </c>
      <c r="K179" s="28" t="n">
        <v>39</v>
      </c>
      <c r="L179" s="28" t="n">
        <v>0</v>
      </c>
      <c r="M179" s="28" t="n">
        <v>0</v>
      </c>
      <c r="N179" s="28" t="n">
        <v>0</v>
      </c>
      <c r="O179" s="28" t="n">
        <v>0</v>
      </c>
      <c r="P179" s="28" t="n">
        <v>0</v>
      </c>
      <c r="Q179" s="28" t="n">
        <v>0</v>
      </c>
      <c r="R179" s="28" t="n">
        <v>0</v>
      </c>
      <c r="S179" s="28" t="n">
        <v>0</v>
      </c>
      <c r="T179" s="28" t="n">
        <v>0</v>
      </c>
      <c r="U179" s="94" t="n">
        <v>0</v>
      </c>
      <c r="V179" s="28" t="n">
        <v>0</v>
      </c>
      <c r="W179" s="28" t="n">
        <v>0</v>
      </c>
      <c r="X179" s="28" t="n">
        <v>0</v>
      </c>
      <c r="Y179" s="95" t="n">
        <v>0</v>
      </c>
      <c r="Z179" s="7"/>
      <c r="AA179" s="95" t="n">
        <v>339</v>
      </c>
      <c r="AB179" s="7"/>
      <c r="AC179" s="29" t="n">
        <v>0</v>
      </c>
      <c r="AD179" s="29" t="n">
        <v>300</v>
      </c>
      <c r="AE179" s="96" t="n">
        <v>0</v>
      </c>
      <c r="AF179" s="29" t="n">
        <v>39</v>
      </c>
      <c r="AG179" s="97" t="n">
        <v>0</v>
      </c>
      <c r="AH179" s="96" t="n">
        <v>0</v>
      </c>
      <c r="AI179" s="97" t="n">
        <v>0</v>
      </c>
      <c r="AJ179" s="7"/>
      <c r="AK179" s="28" t="n">
        <v>300</v>
      </c>
      <c r="AL179" s="28" t="n">
        <v>39</v>
      </c>
      <c r="AM179" s="28" t="n">
        <v>0</v>
      </c>
      <c r="AN179" s="94" t="n">
        <v>0</v>
      </c>
      <c r="AO179" s="28"/>
      <c r="AP179" s="69" t="n">
        <v>0.884955752212389</v>
      </c>
      <c r="AQ179" s="40" t="n">
        <v>0.115044247787611</v>
      </c>
      <c r="AR179" s="40" t="n">
        <v>0</v>
      </c>
      <c r="AS179" s="70" t="n">
        <v>0</v>
      </c>
      <c r="AT179" s="7"/>
    </row>
    <row r="180" customFormat="false" ht="12.75" hidden="false" customHeight="false" outlineLevel="0" collapsed="false">
      <c r="A180" s="31" t="s">
        <v>266</v>
      </c>
      <c r="B180" s="2" t="s">
        <v>267</v>
      </c>
      <c r="C180" s="7"/>
      <c r="D180" s="28" t="n">
        <v>1027</v>
      </c>
      <c r="E180" s="29" t="n">
        <f aca="false">D180-SUM(G180:Y180)</f>
        <v>415</v>
      </c>
      <c r="F180" s="7"/>
      <c r="G180" s="93" t="n">
        <v>612</v>
      </c>
      <c r="H180" s="28" t="n">
        <v>0</v>
      </c>
      <c r="I180" s="28" t="n">
        <v>0</v>
      </c>
      <c r="J180" s="94" t="n">
        <v>0</v>
      </c>
      <c r="K180" s="28" t="n">
        <v>0</v>
      </c>
      <c r="L180" s="28" t="n">
        <v>0</v>
      </c>
      <c r="M180" s="28" t="n">
        <v>0</v>
      </c>
      <c r="N180" s="28" t="n">
        <v>0</v>
      </c>
      <c r="O180" s="28" t="n">
        <v>0</v>
      </c>
      <c r="P180" s="28" t="n">
        <v>0</v>
      </c>
      <c r="Q180" s="28" t="n">
        <v>0</v>
      </c>
      <c r="R180" s="28" t="n">
        <v>0</v>
      </c>
      <c r="S180" s="28" t="n">
        <v>0</v>
      </c>
      <c r="T180" s="28" t="n">
        <v>0</v>
      </c>
      <c r="U180" s="94" t="n">
        <v>0</v>
      </c>
      <c r="V180" s="28" t="n">
        <v>0</v>
      </c>
      <c r="W180" s="28" t="n">
        <v>0</v>
      </c>
      <c r="X180" s="28" t="n">
        <v>0</v>
      </c>
      <c r="Y180" s="95" t="n">
        <v>0</v>
      </c>
      <c r="Z180" s="7"/>
      <c r="AA180" s="95" t="n">
        <v>612</v>
      </c>
      <c r="AB180" s="7"/>
      <c r="AC180" s="29" t="n">
        <v>0</v>
      </c>
      <c r="AD180" s="29" t="n">
        <v>612</v>
      </c>
      <c r="AE180" s="96" t="n">
        <v>0</v>
      </c>
      <c r="AF180" s="29" t="n">
        <v>0</v>
      </c>
      <c r="AG180" s="97" t="n">
        <v>0</v>
      </c>
      <c r="AH180" s="96" t="n">
        <v>0</v>
      </c>
      <c r="AI180" s="97" t="n">
        <v>0</v>
      </c>
      <c r="AJ180" s="7"/>
      <c r="AK180" s="28" t="n">
        <v>612</v>
      </c>
      <c r="AL180" s="28" t="n">
        <v>0</v>
      </c>
      <c r="AM180" s="28" t="n">
        <v>0</v>
      </c>
      <c r="AN180" s="94" t="n">
        <v>0</v>
      </c>
      <c r="AO180" s="28"/>
      <c r="AP180" s="69" t="n">
        <v>0.595910418695229</v>
      </c>
      <c r="AQ180" s="40" t="n">
        <v>0</v>
      </c>
      <c r="AR180" s="40" t="n">
        <v>0</v>
      </c>
      <c r="AS180" s="70" t="n">
        <v>0</v>
      </c>
      <c r="AT180" s="7"/>
    </row>
    <row r="181" customFormat="false" ht="12.75" hidden="false" customHeight="false" outlineLevel="0" collapsed="false">
      <c r="A181" s="31"/>
      <c r="B181" s="36" t="s">
        <v>268</v>
      </c>
      <c r="C181" s="7"/>
      <c r="D181" s="33" t="n">
        <f aca="false">SUM(D155:D180)</f>
        <v>55219</v>
      </c>
      <c r="E181" s="33" t="n">
        <f aca="false">SUM(E155:E180)</f>
        <v>415</v>
      </c>
      <c r="F181" s="7"/>
      <c r="G181" s="34" t="n">
        <f aca="false">SUM(G155:G180)</f>
        <v>24626</v>
      </c>
      <c r="H181" s="33" t="n">
        <f aca="false">SUM(H155:H180)</f>
        <v>25918</v>
      </c>
      <c r="I181" s="33" t="n">
        <f aca="false">SUM(I155:I180)</f>
        <v>1030</v>
      </c>
      <c r="J181" s="35" t="n">
        <f aca="false">SUM(J155:J180)</f>
        <v>0</v>
      </c>
      <c r="K181" s="33" t="n">
        <f aca="false">SUM(K155:K180)</f>
        <v>2221</v>
      </c>
      <c r="L181" s="33" t="n">
        <f aca="false">SUM(L155:L180)</f>
        <v>0</v>
      </c>
      <c r="M181" s="33" t="n">
        <f aca="false">SUM(M155:M180)</f>
        <v>0</v>
      </c>
      <c r="N181" s="33" t="n">
        <f aca="false">SUM(N155:N180)</f>
        <v>0</v>
      </c>
      <c r="O181" s="33" t="n">
        <f aca="false">SUM(O155:O180)</f>
        <v>0</v>
      </c>
      <c r="P181" s="33" t="n">
        <f aca="false">SUM(P155:P180)</f>
        <v>0</v>
      </c>
      <c r="Q181" s="33" t="n">
        <f aca="false">SUM(Q155:Q180)</f>
        <v>0</v>
      </c>
      <c r="R181" s="33" t="n">
        <f aca="false">SUM(R155:R180)</f>
        <v>101</v>
      </c>
      <c r="S181" s="33" t="n">
        <f aca="false">SUM(S155:S180)</f>
        <v>201</v>
      </c>
      <c r="T181" s="33" t="n">
        <f aca="false">SUM(T155:T180)</f>
        <v>0</v>
      </c>
      <c r="U181" s="35" t="n">
        <f aca="false">SUM(U155:U180)</f>
        <v>707</v>
      </c>
      <c r="V181" s="33" t="n">
        <f aca="false">SUM(V155:V180)</f>
        <v>0</v>
      </c>
      <c r="W181" s="33" t="n">
        <f aca="false">SUM(W155:W180)</f>
        <v>0</v>
      </c>
      <c r="X181" s="33" t="n">
        <f aca="false">SUM(X155:X180)</f>
        <v>0</v>
      </c>
      <c r="Y181" s="98" t="n">
        <f aca="false">SUM(Y155:Y180)</f>
        <v>0</v>
      </c>
      <c r="Z181" s="7"/>
      <c r="AA181" s="98" t="n">
        <f aca="false">SUM(AA155:AA180)</f>
        <v>54804</v>
      </c>
      <c r="AB181" s="7"/>
      <c r="AC181" s="33" t="n">
        <f aca="false">SUM(AC155:AC180)</f>
        <v>26948</v>
      </c>
      <c r="AD181" s="33" t="n">
        <f aca="false">SUM(AD155:AD180)</f>
        <v>24626</v>
      </c>
      <c r="AE181" s="34" t="n">
        <f aca="false">SUM(AE155:AE180)</f>
        <v>101</v>
      </c>
      <c r="AF181" s="33" t="n">
        <f aca="false">SUM(AF155:AF180)</f>
        <v>2422</v>
      </c>
      <c r="AG181" s="35" t="n">
        <f aca="false">SUM(AG155:AG180)</f>
        <v>707</v>
      </c>
      <c r="AH181" s="34" t="n">
        <f aca="false">SUM(AH155:AH180)</f>
        <v>0</v>
      </c>
      <c r="AI181" s="35" t="n">
        <f aca="false">SUM(AI155:AI180)</f>
        <v>0</v>
      </c>
      <c r="AJ181" s="7"/>
      <c r="AK181" s="33" t="n">
        <f aca="false">SUM(AK155:AK180)</f>
        <v>51574</v>
      </c>
      <c r="AL181" s="33" t="n">
        <f aca="false">SUM(AL155:AL180)</f>
        <v>3230</v>
      </c>
      <c r="AM181" s="33" t="n">
        <f aca="false">SUM(AM155:AM180)</f>
        <v>0</v>
      </c>
      <c r="AN181" s="35" t="n">
        <f aca="false">SUM(AN155:AN180)</f>
        <v>0</v>
      </c>
      <c r="AO181" s="28"/>
      <c r="AP181" s="69"/>
      <c r="AS181" s="70"/>
      <c r="AT181" s="7"/>
    </row>
    <row r="182" customFormat="false" ht="12.75" hidden="false" customHeight="false" outlineLevel="0" collapsed="false">
      <c r="A182" s="31"/>
      <c r="C182" s="7"/>
      <c r="D182" s="28"/>
      <c r="E182" s="29"/>
      <c r="F182" s="7"/>
      <c r="G182" s="93"/>
      <c r="H182" s="28"/>
      <c r="I182" s="28"/>
      <c r="J182" s="94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94"/>
      <c r="V182" s="28"/>
      <c r="W182" s="28"/>
      <c r="X182" s="28"/>
      <c r="Y182" s="95"/>
      <c r="Z182" s="7"/>
      <c r="AA182" s="95"/>
      <c r="AB182" s="7"/>
      <c r="AC182" s="29"/>
      <c r="AD182" s="29"/>
      <c r="AE182" s="96"/>
      <c r="AF182" s="29"/>
      <c r="AG182" s="97"/>
      <c r="AH182" s="96"/>
      <c r="AI182" s="97"/>
      <c r="AJ182" s="7"/>
      <c r="AK182" s="28"/>
      <c r="AL182" s="28"/>
      <c r="AM182" s="28"/>
      <c r="AN182" s="94"/>
      <c r="AO182" s="28"/>
      <c r="AP182" s="69"/>
      <c r="AS182" s="70"/>
      <c r="AT182" s="7"/>
    </row>
    <row r="183" customFormat="false" ht="12.75" hidden="false" customHeight="false" outlineLevel="0" collapsed="false">
      <c r="A183" s="37" t="s">
        <v>269</v>
      </c>
      <c r="C183" s="7"/>
      <c r="D183" s="28"/>
      <c r="E183" s="29"/>
      <c r="F183" s="7"/>
      <c r="G183" s="93"/>
      <c r="H183" s="28"/>
      <c r="I183" s="28"/>
      <c r="J183" s="94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94"/>
      <c r="V183" s="28"/>
      <c r="W183" s="28"/>
      <c r="X183" s="28"/>
      <c r="Y183" s="95"/>
      <c r="Z183" s="7"/>
      <c r="AA183" s="95"/>
      <c r="AB183" s="7"/>
      <c r="AC183" s="29"/>
      <c r="AD183" s="29"/>
      <c r="AE183" s="96"/>
      <c r="AF183" s="29"/>
      <c r="AG183" s="97"/>
      <c r="AH183" s="96"/>
      <c r="AI183" s="97"/>
      <c r="AJ183" s="7"/>
      <c r="AK183" s="28"/>
      <c r="AL183" s="28"/>
      <c r="AM183" s="28"/>
      <c r="AN183" s="94"/>
      <c r="AO183" s="28"/>
      <c r="AP183" s="69"/>
      <c r="AS183" s="70"/>
      <c r="AT183" s="7"/>
    </row>
    <row r="184" customFormat="false" ht="12.75" hidden="false" customHeight="false" outlineLevel="0" collapsed="false">
      <c r="A184" s="31" t="s">
        <v>270</v>
      </c>
      <c r="B184" s="2" t="s">
        <v>271</v>
      </c>
      <c r="C184" s="7"/>
      <c r="D184" s="28" t="n">
        <v>46590</v>
      </c>
      <c r="E184" s="29" t="n">
        <f aca="false">D184-SUM(G184:Y184)</f>
        <v>22786</v>
      </c>
      <c r="F184" s="7"/>
      <c r="G184" s="93" t="n">
        <v>15319</v>
      </c>
      <c r="H184" s="28" t="n">
        <v>157</v>
      </c>
      <c r="I184" s="28" t="n">
        <v>1035</v>
      </c>
      <c r="J184" s="94" t="n">
        <v>61</v>
      </c>
      <c r="K184" s="28" t="n">
        <v>0</v>
      </c>
      <c r="L184" s="28" t="n">
        <v>0</v>
      </c>
      <c r="M184" s="28" t="n">
        <v>0</v>
      </c>
      <c r="N184" s="28" t="n">
        <v>0</v>
      </c>
      <c r="O184" s="28" t="n">
        <v>0</v>
      </c>
      <c r="P184" s="28" t="n">
        <v>0</v>
      </c>
      <c r="Q184" s="28" t="n">
        <v>0</v>
      </c>
      <c r="R184" s="28" t="n">
        <v>0</v>
      </c>
      <c r="S184" s="28" t="n">
        <v>0</v>
      </c>
      <c r="T184" s="28" t="n">
        <v>0</v>
      </c>
      <c r="U184" s="94" t="n">
        <v>7232</v>
      </c>
      <c r="V184" s="28" t="n">
        <v>0</v>
      </c>
      <c r="W184" s="28" t="n">
        <v>0</v>
      </c>
      <c r="X184" s="28" t="n">
        <v>0</v>
      </c>
      <c r="Y184" s="95" t="n">
        <v>0</v>
      </c>
      <c r="Z184" s="7"/>
      <c r="AA184" s="95" t="n">
        <v>23804</v>
      </c>
      <c r="AB184" s="7"/>
      <c r="AC184" s="29" t="n">
        <v>1192</v>
      </c>
      <c r="AD184" s="29" t="n">
        <v>15380</v>
      </c>
      <c r="AE184" s="96" t="n">
        <v>0</v>
      </c>
      <c r="AF184" s="29" t="n">
        <v>0</v>
      </c>
      <c r="AG184" s="97" t="n">
        <v>7232</v>
      </c>
      <c r="AH184" s="96" t="n">
        <v>0</v>
      </c>
      <c r="AI184" s="97" t="n">
        <v>0</v>
      </c>
      <c r="AJ184" s="7"/>
      <c r="AK184" s="28" t="n">
        <v>16572</v>
      </c>
      <c r="AL184" s="28" t="n">
        <v>7232</v>
      </c>
      <c r="AM184" s="28" t="n">
        <v>0</v>
      </c>
      <c r="AN184" s="94" t="n">
        <v>0</v>
      </c>
      <c r="AO184" s="28"/>
      <c r="AP184" s="69" t="n">
        <v>0.355698647778493</v>
      </c>
      <c r="AQ184" s="40" t="n">
        <v>0.155226443442799</v>
      </c>
      <c r="AR184" s="40" t="n">
        <v>0</v>
      </c>
      <c r="AS184" s="70" t="n">
        <v>0</v>
      </c>
      <c r="AT184" s="7"/>
    </row>
    <row r="185" customFormat="false" ht="12.75" hidden="false" customHeight="false" outlineLevel="0" collapsed="false">
      <c r="A185" s="31" t="s">
        <v>272</v>
      </c>
      <c r="B185" s="2" t="s">
        <v>273</v>
      </c>
      <c r="C185" s="7"/>
      <c r="D185" s="28" t="n">
        <v>567000</v>
      </c>
      <c r="E185" s="29" t="n">
        <f aca="false">D185-SUM(G185:Y185)</f>
        <v>277259</v>
      </c>
      <c r="F185" s="7"/>
      <c r="G185" s="93" t="n">
        <v>186444</v>
      </c>
      <c r="H185" s="28" t="n">
        <v>1920</v>
      </c>
      <c r="I185" s="28" t="n">
        <v>12602</v>
      </c>
      <c r="J185" s="94" t="n">
        <v>744</v>
      </c>
      <c r="K185" s="28" t="n">
        <v>0</v>
      </c>
      <c r="L185" s="28" t="n">
        <v>0</v>
      </c>
      <c r="M185" s="28" t="n">
        <v>0</v>
      </c>
      <c r="N185" s="28" t="n">
        <v>0</v>
      </c>
      <c r="O185" s="28" t="n">
        <v>0</v>
      </c>
      <c r="P185" s="28" t="n">
        <v>0</v>
      </c>
      <c r="Q185" s="28" t="n">
        <v>0</v>
      </c>
      <c r="R185" s="28" t="n">
        <v>0</v>
      </c>
      <c r="S185" s="28" t="n">
        <v>0</v>
      </c>
      <c r="T185" s="28" t="n">
        <v>0</v>
      </c>
      <c r="U185" s="94" t="n">
        <v>88031</v>
      </c>
      <c r="V185" s="28" t="n">
        <v>0</v>
      </c>
      <c r="W185" s="28" t="n">
        <v>0</v>
      </c>
      <c r="X185" s="28" t="n">
        <v>0</v>
      </c>
      <c r="Y185" s="95" t="n">
        <v>0</v>
      </c>
      <c r="Z185" s="7"/>
      <c r="AA185" s="95" t="n">
        <v>289741</v>
      </c>
      <c r="AB185" s="7"/>
      <c r="AC185" s="29" t="n">
        <v>14522</v>
      </c>
      <c r="AD185" s="29" t="n">
        <v>187188</v>
      </c>
      <c r="AE185" s="96" t="n">
        <v>0</v>
      </c>
      <c r="AF185" s="29" t="n">
        <v>0</v>
      </c>
      <c r="AG185" s="97" t="n">
        <v>88031</v>
      </c>
      <c r="AH185" s="96" t="n">
        <v>0</v>
      </c>
      <c r="AI185" s="97" t="n">
        <v>0</v>
      </c>
      <c r="AJ185" s="7"/>
      <c r="AK185" s="28" t="n">
        <v>201710</v>
      </c>
      <c r="AL185" s="28" t="n">
        <v>88031</v>
      </c>
      <c r="AM185" s="28" t="n">
        <v>0</v>
      </c>
      <c r="AN185" s="94" t="n">
        <v>0</v>
      </c>
      <c r="AO185" s="28"/>
      <c r="AP185" s="69" t="n">
        <v>0.355749559082892</v>
      </c>
      <c r="AQ185" s="40" t="n">
        <v>0.155257495590829</v>
      </c>
      <c r="AR185" s="40" t="n">
        <v>0</v>
      </c>
      <c r="AS185" s="70" t="n">
        <v>0</v>
      </c>
      <c r="AT185" s="7"/>
    </row>
    <row r="186" customFormat="false" ht="12.75" hidden="false" customHeight="false" outlineLevel="0" collapsed="false">
      <c r="A186" s="31" t="s">
        <v>274</v>
      </c>
      <c r="B186" s="2" t="s">
        <v>275</v>
      </c>
      <c r="C186" s="7"/>
      <c r="D186" s="28" t="n">
        <v>4000</v>
      </c>
      <c r="E186" s="29" t="n">
        <f aca="false">D186-SUM(G186:Y186)</f>
        <v>1960</v>
      </c>
      <c r="F186" s="7"/>
      <c r="G186" s="93" t="n">
        <v>1315</v>
      </c>
      <c r="H186" s="28" t="n">
        <v>13</v>
      </c>
      <c r="I186" s="28" t="n">
        <v>88</v>
      </c>
      <c r="J186" s="94" t="n">
        <v>5</v>
      </c>
      <c r="K186" s="28" t="n">
        <v>0</v>
      </c>
      <c r="L186" s="28" t="n">
        <v>0</v>
      </c>
      <c r="M186" s="28" t="n">
        <v>0</v>
      </c>
      <c r="N186" s="28" t="n">
        <v>0</v>
      </c>
      <c r="O186" s="28" t="n">
        <v>0</v>
      </c>
      <c r="P186" s="28" t="n">
        <v>0</v>
      </c>
      <c r="Q186" s="28" t="n">
        <v>0</v>
      </c>
      <c r="R186" s="28" t="n">
        <v>0</v>
      </c>
      <c r="S186" s="28" t="n">
        <v>0</v>
      </c>
      <c r="T186" s="28" t="n">
        <v>0</v>
      </c>
      <c r="U186" s="94" t="n">
        <v>619</v>
      </c>
      <c r="V186" s="28" t="n">
        <v>0</v>
      </c>
      <c r="W186" s="28" t="n">
        <v>0</v>
      </c>
      <c r="X186" s="28" t="n">
        <v>0</v>
      </c>
      <c r="Y186" s="95" t="n">
        <v>0</v>
      </c>
      <c r="Z186" s="7"/>
      <c r="AA186" s="95" t="n">
        <v>2040</v>
      </c>
      <c r="AB186" s="7"/>
      <c r="AC186" s="29" t="n">
        <v>101</v>
      </c>
      <c r="AD186" s="29" t="n">
        <v>1320</v>
      </c>
      <c r="AE186" s="96" t="n">
        <v>0</v>
      </c>
      <c r="AF186" s="29" t="n">
        <v>0</v>
      </c>
      <c r="AG186" s="97" t="n">
        <v>619</v>
      </c>
      <c r="AH186" s="96" t="n">
        <v>0</v>
      </c>
      <c r="AI186" s="97" t="n">
        <v>0</v>
      </c>
      <c r="AJ186" s="7"/>
      <c r="AK186" s="28" t="n">
        <v>1421</v>
      </c>
      <c r="AL186" s="28" t="n">
        <v>619</v>
      </c>
      <c r="AM186" s="28" t="n">
        <v>0</v>
      </c>
      <c r="AN186" s="94" t="n">
        <v>0</v>
      </c>
      <c r="AO186" s="28"/>
      <c r="AP186" s="69" t="n">
        <v>0.35525</v>
      </c>
      <c r="AQ186" s="40" t="n">
        <v>0.15475</v>
      </c>
      <c r="AR186" s="40" t="n">
        <v>0</v>
      </c>
      <c r="AS186" s="70" t="n">
        <v>0</v>
      </c>
      <c r="AT186" s="7"/>
    </row>
    <row r="187" customFormat="false" ht="12.75" hidden="false" customHeight="false" outlineLevel="0" collapsed="false">
      <c r="A187" s="31" t="s">
        <v>276</v>
      </c>
      <c r="B187" s="2" t="s">
        <v>277</v>
      </c>
      <c r="C187" s="7"/>
      <c r="D187" s="28" t="n">
        <v>5962</v>
      </c>
      <c r="E187" s="29" t="n">
        <f aca="false">D187-SUM(G187:Y187)</f>
        <v>2920</v>
      </c>
      <c r="F187" s="7"/>
      <c r="G187" s="93" t="n">
        <v>1960</v>
      </c>
      <c r="H187" s="28" t="n">
        <v>19</v>
      </c>
      <c r="I187" s="28" t="n">
        <v>132</v>
      </c>
      <c r="J187" s="94" t="n">
        <v>7</v>
      </c>
      <c r="K187" s="28" t="n">
        <v>0</v>
      </c>
      <c r="L187" s="28" t="n">
        <v>0</v>
      </c>
      <c r="M187" s="28" t="n">
        <v>0</v>
      </c>
      <c r="N187" s="28" t="n">
        <v>0</v>
      </c>
      <c r="O187" s="28" t="n">
        <v>0</v>
      </c>
      <c r="P187" s="28" t="n">
        <v>0</v>
      </c>
      <c r="Q187" s="28" t="n">
        <v>0</v>
      </c>
      <c r="R187" s="28" t="n">
        <v>0</v>
      </c>
      <c r="S187" s="28" t="n">
        <v>0</v>
      </c>
      <c r="T187" s="28" t="n">
        <v>0</v>
      </c>
      <c r="U187" s="94" t="n">
        <v>924</v>
      </c>
      <c r="V187" s="28" t="n">
        <v>0</v>
      </c>
      <c r="W187" s="28" t="n">
        <v>0</v>
      </c>
      <c r="X187" s="28" t="n">
        <v>0</v>
      </c>
      <c r="Y187" s="95" t="n">
        <v>0</v>
      </c>
      <c r="Z187" s="7"/>
      <c r="AA187" s="95" t="n">
        <v>3042</v>
      </c>
      <c r="AB187" s="7"/>
      <c r="AC187" s="29" t="n">
        <v>151</v>
      </c>
      <c r="AD187" s="29" t="n">
        <v>1967</v>
      </c>
      <c r="AE187" s="96" t="n">
        <v>0</v>
      </c>
      <c r="AF187" s="29" t="n">
        <v>0</v>
      </c>
      <c r="AG187" s="97" t="n">
        <v>924</v>
      </c>
      <c r="AH187" s="96" t="n">
        <v>0</v>
      </c>
      <c r="AI187" s="97" t="n">
        <v>0</v>
      </c>
      <c r="AJ187" s="7"/>
      <c r="AK187" s="28" t="n">
        <v>2118</v>
      </c>
      <c r="AL187" s="28" t="n">
        <v>924</v>
      </c>
      <c r="AM187" s="28" t="n">
        <v>0</v>
      </c>
      <c r="AN187" s="94" t="n">
        <v>0</v>
      </c>
      <c r="AO187" s="28"/>
      <c r="AP187" s="69" t="n">
        <v>0.355249916135525</v>
      </c>
      <c r="AQ187" s="40" t="n">
        <v>0.154981549815498</v>
      </c>
      <c r="AR187" s="40" t="n">
        <v>0</v>
      </c>
      <c r="AS187" s="70" t="n">
        <v>0</v>
      </c>
      <c r="AT187" s="7"/>
    </row>
    <row r="188" customFormat="false" ht="12.75" hidden="false" customHeight="false" outlineLevel="0" collapsed="false">
      <c r="A188" s="31" t="s">
        <v>278</v>
      </c>
      <c r="B188" s="2" t="s">
        <v>279</v>
      </c>
      <c r="C188" s="7"/>
      <c r="D188" s="28" t="n">
        <v>22532</v>
      </c>
      <c r="E188" s="29" t="n">
        <f aca="false">D188-SUM(G188:Y188)</f>
        <v>11022</v>
      </c>
      <c r="F188" s="7"/>
      <c r="G188" s="93" t="n">
        <v>7409</v>
      </c>
      <c r="H188" s="28" t="n">
        <v>75</v>
      </c>
      <c r="I188" s="28" t="n">
        <v>500</v>
      </c>
      <c r="J188" s="94" t="n">
        <v>29</v>
      </c>
      <c r="K188" s="28" t="n">
        <v>0</v>
      </c>
      <c r="L188" s="28" t="n">
        <v>0</v>
      </c>
      <c r="M188" s="28" t="n">
        <v>0</v>
      </c>
      <c r="N188" s="28" t="n">
        <v>0</v>
      </c>
      <c r="O188" s="28" t="n">
        <v>0</v>
      </c>
      <c r="P188" s="28" t="n">
        <v>0</v>
      </c>
      <c r="Q188" s="28" t="n">
        <v>0</v>
      </c>
      <c r="R188" s="28" t="n">
        <v>0</v>
      </c>
      <c r="S188" s="28" t="n">
        <v>0</v>
      </c>
      <c r="T188" s="28" t="n">
        <v>0</v>
      </c>
      <c r="U188" s="94" t="n">
        <v>3497</v>
      </c>
      <c r="V188" s="28" t="n">
        <v>0</v>
      </c>
      <c r="W188" s="28" t="n">
        <v>0</v>
      </c>
      <c r="X188" s="28" t="n">
        <v>0</v>
      </c>
      <c r="Y188" s="95" t="n">
        <v>0</v>
      </c>
      <c r="Z188" s="7"/>
      <c r="AA188" s="95" t="n">
        <v>11510</v>
      </c>
      <c r="AB188" s="7"/>
      <c r="AC188" s="29" t="n">
        <v>575</v>
      </c>
      <c r="AD188" s="29" t="n">
        <v>7438</v>
      </c>
      <c r="AE188" s="96" t="n">
        <v>0</v>
      </c>
      <c r="AF188" s="29" t="n">
        <v>0</v>
      </c>
      <c r="AG188" s="97" t="n">
        <v>3497</v>
      </c>
      <c r="AH188" s="96" t="n">
        <v>0</v>
      </c>
      <c r="AI188" s="97" t="n">
        <v>0</v>
      </c>
      <c r="AJ188" s="7"/>
      <c r="AK188" s="28" t="n">
        <v>8013</v>
      </c>
      <c r="AL188" s="28" t="n">
        <v>3497</v>
      </c>
      <c r="AM188" s="28" t="n">
        <v>0</v>
      </c>
      <c r="AN188" s="94" t="n">
        <v>0</v>
      </c>
      <c r="AO188" s="28"/>
      <c r="AP188" s="69" t="n">
        <v>0.35562755192615</v>
      </c>
      <c r="AQ188" s="40" t="n">
        <v>0.155201491212498</v>
      </c>
      <c r="AR188" s="40" t="n">
        <v>0</v>
      </c>
      <c r="AS188" s="70" t="n">
        <v>0</v>
      </c>
      <c r="AT188" s="7"/>
    </row>
    <row r="189" customFormat="false" ht="12.75" hidden="false" customHeight="false" outlineLevel="0" collapsed="false">
      <c r="A189" s="31" t="s">
        <v>280</v>
      </c>
      <c r="B189" s="2" t="s">
        <v>281</v>
      </c>
      <c r="C189" s="7"/>
      <c r="D189" s="28" t="n">
        <v>10192</v>
      </c>
      <c r="E189" s="29" t="n">
        <f aca="false">D189-SUM(G189:Y189)</f>
        <v>6707</v>
      </c>
      <c r="F189" s="7"/>
      <c r="G189" s="93" t="n">
        <v>2244</v>
      </c>
      <c r="H189" s="28" t="n">
        <v>22</v>
      </c>
      <c r="I189" s="28" t="n">
        <v>152</v>
      </c>
      <c r="J189" s="94" t="n">
        <v>9</v>
      </c>
      <c r="K189" s="28" t="n">
        <v>0</v>
      </c>
      <c r="L189" s="28" t="n">
        <v>0</v>
      </c>
      <c r="M189" s="28" t="n">
        <v>0</v>
      </c>
      <c r="N189" s="28" t="n">
        <v>0</v>
      </c>
      <c r="O189" s="28" t="n">
        <v>0</v>
      </c>
      <c r="P189" s="28" t="n">
        <v>0</v>
      </c>
      <c r="Q189" s="28" t="n">
        <v>0</v>
      </c>
      <c r="R189" s="28" t="n">
        <v>0</v>
      </c>
      <c r="S189" s="28" t="n">
        <v>0</v>
      </c>
      <c r="T189" s="28" t="n">
        <v>0</v>
      </c>
      <c r="U189" s="94" t="n">
        <v>1058</v>
      </c>
      <c r="V189" s="28" t="n">
        <v>0</v>
      </c>
      <c r="W189" s="28" t="n">
        <v>0</v>
      </c>
      <c r="X189" s="28" t="n">
        <v>0</v>
      </c>
      <c r="Y189" s="95" t="n">
        <v>0</v>
      </c>
      <c r="Z189" s="7"/>
      <c r="AA189" s="95" t="n">
        <v>3485</v>
      </c>
      <c r="AB189" s="7"/>
      <c r="AC189" s="29" t="n">
        <v>174</v>
      </c>
      <c r="AD189" s="29" t="n">
        <v>2253</v>
      </c>
      <c r="AE189" s="96" t="n">
        <v>0</v>
      </c>
      <c r="AF189" s="29" t="n">
        <v>0</v>
      </c>
      <c r="AG189" s="97" t="n">
        <v>1058</v>
      </c>
      <c r="AH189" s="96" t="n">
        <v>0</v>
      </c>
      <c r="AI189" s="97" t="n">
        <v>0</v>
      </c>
      <c r="AJ189" s="7"/>
      <c r="AK189" s="28" t="n">
        <v>2427</v>
      </c>
      <c r="AL189" s="28" t="n">
        <v>1058</v>
      </c>
      <c r="AM189" s="28" t="n">
        <v>0</v>
      </c>
      <c r="AN189" s="94" t="n">
        <v>0</v>
      </c>
      <c r="AO189" s="28"/>
      <c r="AP189" s="69" t="n">
        <v>0.238127943485086</v>
      </c>
      <c r="AQ189" s="40" t="n">
        <v>0.103806907378336</v>
      </c>
      <c r="AR189" s="40" t="n">
        <v>0</v>
      </c>
      <c r="AS189" s="70" t="n">
        <v>0</v>
      </c>
      <c r="AT189" s="7"/>
    </row>
    <row r="190" customFormat="false" ht="12.75" hidden="false" customHeight="false" outlineLevel="0" collapsed="false">
      <c r="A190" s="31" t="s">
        <v>282</v>
      </c>
      <c r="B190" s="2" t="s">
        <v>283</v>
      </c>
      <c r="C190" s="7"/>
      <c r="D190" s="28" t="n">
        <v>131800</v>
      </c>
      <c r="E190" s="29" t="n">
        <f aca="false">D190-SUM(G190:Y190)</f>
        <v>56077</v>
      </c>
      <c r="F190" s="7"/>
      <c r="G190" s="93" t="n">
        <v>51745</v>
      </c>
      <c r="H190" s="28" t="n">
        <v>2120</v>
      </c>
      <c r="I190" s="28" t="n">
        <v>3682</v>
      </c>
      <c r="J190" s="94" t="n">
        <v>389</v>
      </c>
      <c r="K190" s="28" t="n">
        <v>0</v>
      </c>
      <c r="L190" s="28" t="n">
        <v>0</v>
      </c>
      <c r="M190" s="28" t="n">
        <v>0</v>
      </c>
      <c r="N190" s="28" t="n">
        <v>0</v>
      </c>
      <c r="O190" s="28" t="n">
        <v>0</v>
      </c>
      <c r="P190" s="28" t="n">
        <v>0</v>
      </c>
      <c r="Q190" s="28" t="n">
        <v>0</v>
      </c>
      <c r="R190" s="28" t="n">
        <v>0</v>
      </c>
      <c r="S190" s="28" t="n">
        <v>0</v>
      </c>
      <c r="T190" s="28" t="n">
        <v>0</v>
      </c>
      <c r="U190" s="94" t="n">
        <v>17787</v>
      </c>
      <c r="V190" s="28" t="n">
        <v>0</v>
      </c>
      <c r="W190" s="28" t="n">
        <v>0</v>
      </c>
      <c r="X190" s="28" t="n">
        <v>0</v>
      </c>
      <c r="Y190" s="95" t="n">
        <v>0</v>
      </c>
      <c r="Z190" s="7"/>
      <c r="AA190" s="95" t="n">
        <v>75723</v>
      </c>
      <c r="AB190" s="7"/>
      <c r="AC190" s="29" t="n">
        <v>5802</v>
      </c>
      <c r="AD190" s="29" t="n">
        <v>52134</v>
      </c>
      <c r="AE190" s="96" t="n">
        <v>0</v>
      </c>
      <c r="AF190" s="29" t="n">
        <v>0</v>
      </c>
      <c r="AG190" s="97" t="n">
        <v>17787</v>
      </c>
      <c r="AH190" s="96" t="n">
        <v>0</v>
      </c>
      <c r="AI190" s="97" t="n">
        <v>0</v>
      </c>
      <c r="AJ190" s="7"/>
      <c r="AK190" s="28" t="n">
        <v>57936</v>
      </c>
      <c r="AL190" s="28" t="n">
        <v>17787</v>
      </c>
      <c r="AM190" s="28" t="n">
        <v>0</v>
      </c>
      <c r="AN190" s="94" t="n">
        <v>0</v>
      </c>
      <c r="AO190" s="28"/>
      <c r="AP190" s="69" t="n">
        <v>0.439575113808801</v>
      </c>
      <c r="AQ190" s="40" t="n">
        <v>0.134954476479514</v>
      </c>
      <c r="AR190" s="40" t="n">
        <v>0</v>
      </c>
      <c r="AS190" s="70" t="n">
        <v>0</v>
      </c>
      <c r="AT190" s="7"/>
    </row>
    <row r="191" customFormat="false" ht="12.75" hidden="false" customHeight="false" outlineLevel="0" collapsed="false">
      <c r="A191" s="31" t="s">
        <v>284</v>
      </c>
      <c r="B191" s="2" t="s">
        <v>285</v>
      </c>
      <c r="C191" s="7"/>
      <c r="D191" s="28" t="n">
        <v>30000</v>
      </c>
      <c r="E191" s="29" t="n">
        <f aca="false">D191-SUM(G191:Y191)</f>
        <v>14204</v>
      </c>
      <c r="F191" s="7"/>
      <c r="G191" s="93" t="n">
        <v>118</v>
      </c>
      <c r="H191" s="28" t="n">
        <v>1269</v>
      </c>
      <c r="I191" s="28" t="n">
        <v>9864</v>
      </c>
      <c r="J191" s="94" t="n">
        <v>38</v>
      </c>
      <c r="K191" s="28" t="n">
        <v>0</v>
      </c>
      <c r="L191" s="28" t="n">
        <v>0</v>
      </c>
      <c r="M191" s="28" t="n">
        <v>0</v>
      </c>
      <c r="N191" s="28" t="n">
        <v>0</v>
      </c>
      <c r="O191" s="28" t="n">
        <v>0</v>
      </c>
      <c r="P191" s="28" t="n">
        <v>0</v>
      </c>
      <c r="Q191" s="28" t="n">
        <v>0</v>
      </c>
      <c r="R191" s="28" t="n">
        <v>0</v>
      </c>
      <c r="S191" s="28" t="n">
        <v>0</v>
      </c>
      <c r="T191" s="28" t="n">
        <v>0</v>
      </c>
      <c r="U191" s="94" t="n">
        <v>4507</v>
      </c>
      <c r="V191" s="28" t="n">
        <v>0</v>
      </c>
      <c r="W191" s="28" t="n">
        <v>0</v>
      </c>
      <c r="X191" s="28" t="n">
        <v>0</v>
      </c>
      <c r="Y191" s="95" t="n">
        <v>0</v>
      </c>
      <c r="Z191" s="7"/>
      <c r="AA191" s="95" t="n">
        <v>15796</v>
      </c>
      <c r="AB191" s="7"/>
      <c r="AC191" s="29" t="n">
        <v>11133</v>
      </c>
      <c r="AD191" s="29" t="n">
        <v>156</v>
      </c>
      <c r="AE191" s="96" t="n">
        <v>0</v>
      </c>
      <c r="AF191" s="29" t="n">
        <v>0</v>
      </c>
      <c r="AG191" s="97" t="n">
        <v>4507</v>
      </c>
      <c r="AH191" s="96" t="n">
        <v>0</v>
      </c>
      <c r="AI191" s="97" t="n">
        <v>0</v>
      </c>
      <c r="AJ191" s="7"/>
      <c r="AK191" s="28" t="n">
        <v>11289</v>
      </c>
      <c r="AL191" s="28" t="n">
        <v>4507</v>
      </c>
      <c r="AM191" s="28" t="n">
        <v>0</v>
      </c>
      <c r="AN191" s="94" t="n">
        <v>0</v>
      </c>
      <c r="AO191" s="28"/>
      <c r="AP191" s="69" t="n">
        <v>0.3763</v>
      </c>
      <c r="AQ191" s="40" t="n">
        <v>0.150233333333333</v>
      </c>
      <c r="AR191" s="40" t="n">
        <v>0</v>
      </c>
      <c r="AS191" s="70" t="n">
        <v>0</v>
      </c>
      <c r="AT191" s="7"/>
    </row>
    <row r="192" customFormat="false" ht="12.75" hidden="false" customHeight="false" outlineLevel="0" collapsed="false">
      <c r="A192" s="31" t="s">
        <v>286</v>
      </c>
      <c r="B192" s="2" t="s">
        <v>287</v>
      </c>
      <c r="C192" s="7"/>
      <c r="D192" s="28" t="n">
        <v>795</v>
      </c>
      <c r="E192" s="29" t="n">
        <f aca="false">D192-SUM(G192:Y192)</f>
        <v>395</v>
      </c>
      <c r="F192" s="7"/>
      <c r="G192" s="93" t="n">
        <v>261</v>
      </c>
      <c r="H192" s="28" t="n">
        <v>1</v>
      </c>
      <c r="I192" s="28" t="n">
        <v>16</v>
      </c>
      <c r="J192" s="94" t="n">
        <v>0</v>
      </c>
      <c r="K192" s="28" t="n">
        <v>0</v>
      </c>
      <c r="L192" s="28" t="n">
        <v>0</v>
      </c>
      <c r="M192" s="28" t="n">
        <v>0</v>
      </c>
      <c r="N192" s="28" t="n">
        <v>0</v>
      </c>
      <c r="O192" s="28" t="n">
        <v>0</v>
      </c>
      <c r="P192" s="28" t="n">
        <v>0</v>
      </c>
      <c r="Q192" s="28" t="n">
        <v>0</v>
      </c>
      <c r="R192" s="28" t="n">
        <v>0</v>
      </c>
      <c r="S192" s="28" t="n">
        <v>0</v>
      </c>
      <c r="T192" s="28" t="n">
        <v>0</v>
      </c>
      <c r="U192" s="94" t="n">
        <v>122</v>
      </c>
      <c r="V192" s="28" t="n">
        <v>0</v>
      </c>
      <c r="W192" s="28" t="n">
        <v>0</v>
      </c>
      <c r="X192" s="28" t="n">
        <v>0</v>
      </c>
      <c r="Y192" s="95" t="n">
        <v>0</v>
      </c>
      <c r="Z192" s="7"/>
      <c r="AA192" s="95" t="n">
        <v>400</v>
      </c>
      <c r="AB192" s="7"/>
      <c r="AC192" s="29" t="n">
        <v>17</v>
      </c>
      <c r="AD192" s="29" t="n">
        <v>261</v>
      </c>
      <c r="AE192" s="96" t="n">
        <v>0</v>
      </c>
      <c r="AF192" s="29" t="n">
        <v>0</v>
      </c>
      <c r="AG192" s="97" t="n">
        <v>122</v>
      </c>
      <c r="AH192" s="96" t="n">
        <v>0</v>
      </c>
      <c r="AI192" s="97" t="n">
        <v>0</v>
      </c>
      <c r="AJ192" s="7"/>
      <c r="AK192" s="28" t="n">
        <v>278</v>
      </c>
      <c r="AL192" s="28" t="n">
        <v>122</v>
      </c>
      <c r="AM192" s="28" t="n">
        <v>0</v>
      </c>
      <c r="AN192" s="94" t="n">
        <v>0</v>
      </c>
      <c r="AO192" s="28"/>
      <c r="AP192" s="69" t="n">
        <v>0.349685534591195</v>
      </c>
      <c r="AQ192" s="40" t="n">
        <v>0.153459119496855</v>
      </c>
      <c r="AR192" s="40" t="n">
        <v>0</v>
      </c>
      <c r="AS192" s="70" t="n">
        <v>0</v>
      </c>
      <c r="AT192" s="7"/>
    </row>
    <row r="193" customFormat="false" ht="12.75" hidden="false" customHeight="false" outlineLevel="0" collapsed="false">
      <c r="A193" s="31" t="s">
        <v>288</v>
      </c>
      <c r="B193" s="2" t="s">
        <v>289</v>
      </c>
      <c r="C193" s="7"/>
      <c r="D193" s="28" t="n">
        <v>29000</v>
      </c>
      <c r="E193" s="29" t="n">
        <f aca="false">D193-SUM(G193:Y193)</f>
        <v>13752</v>
      </c>
      <c r="F193" s="7"/>
      <c r="G193" s="93" t="n">
        <v>1225</v>
      </c>
      <c r="H193" s="28" t="n">
        <v>94</v>
      </c>
      <c r="I193" s="28" t="n">
        <v>9533</v>
      </c>
      <c r="J193" s="94" t="n">
        <v>36</v>
      </c>
      <c r="K193" s="28" t="n">
        <v>0</v>
      </c>
      <c r="L193" s="28" t="n">
        <v>0</v>
      </c>
      <c r="M193" s="28" t="n">
        <v>0</v>
      </c>
      <c r="N193" s="28" t="n">
        <v>0</v>
      </c>
      <c r="O193" s="28" t="n">
        <v>0</v>
      </c>
      <c r="P193" s="28" t="n">
        <v>0</v>
      </c>
      <c r="Q193" s="28" t="n">
        <v>0</v>
      </c>
      <c r="R193" s="28" t="n">
        <v>0</v>
      </c>
      <c r="S193" s="28" t="n">
        <v>0</v>
      </c>
      <c r="T193" s="28" t="n">
        <v>0</v>
      </c>
      <c r="U193" s="94" t="n">
        <v>4360</v>
      </c>
      <c r="V193" s="28" t="n">
        <v>0</v>
      </c>
      <c r="W193" s="28" t="n">
        <v>0</v>
      </c>
      <c r="X193" s="28" t="n">
        <v>0</v>
      </c>
      <c r="Y193" s="95" t="n">
        <v>0</v>
      </c>
      <c r="Z193" s="7"/>
      <c r="AA193" s="95" t="n">
        <v>15248</v>
      </c>
      <c r="AB193" s="7"/>
      <c r="AC193" s="29" t="n">
        <v>9627</v>
      </c>
      <c r="AD193" s="29" t="n">
        <v>1261</v>
      </c>
      <c r="AE193" s="96" t="n">
        <v>0</v>
      </c>
      <c r="AF193" s="29" t="n">
        <v>0</v>
      </c>
      <c r="AG193" s="97" t="n">
        <v>4360</v>
      </c>
      <c r="AH193" s="96" t="n">
        <v>0</v>
      </c>
      <c r="AI193" s="97" t="n">
        <v>0</v>
      </c>
      <c r="AJ193" s="7"/>
      <c r="AK193" s="28" t="n">
        <v>10888</v>
      </c>
      <c r="AL193" s="28" t="n">
        <v>4360</v>
      </c>
      <c r="AM193" s="28" t="n">
        <v>0</v>
      </c>
      <c r="AN193" s="94" t="n">
        <v>0</v>
      </c>
      <c r="AO193" s="28"/>
      <c r="AP193" s="69" t="n">
        <v>0.375448275862069</v>
      </c>
      <c r="AQ193" s="40" t="n">
        <v>0.150344827586207</v>
      </c>
      <c r="AR193" s="40" t="n">
        <v>0</v>
      </c>
      <c r="AS193" s="70" t="n">
        <v>0</v>
      </c>
      <c r="AT193" s="7"/>
    </row>
    <row r="194" customFormat="false" ht="12.75" hidden="false" customHeight="false" outlineLevel="0" collapsed="false">
      <c r="A194" s="31" t="s">
        <v>290</v>
      </c>
      <c r="B194" s="2" t="s">
        <v>291</v>
      </c>
      <c r="C194" s="7"/>
      <c r="D194" s="28" t="n">
        <v>110000</v>
      </c>
      <c r="E194" s="29" t="n">
        <f aca="false">D194-SUM(G194:Y194)</f>
        <v>56913</v>
      </c>
      <c r="F194" s="7"/>
      <c r="G194" s="93" t="n">
        <v>36169</v>
      </c>
      <c r="H194" s="28" t="n">
        <v>359</v>
      </c>
      <c r="I194" s="28" t="n">
        <v>0</v>
      </c>
      <c r="J194" s="94" t="n">
        <v>4652</v>
      </c>
      <c r="K194" s="28" t="n">
        <v>3192</v>
      </c>
      <c r="L194" s="28" t="n">
        <v>0</v>
      </c>
      <c r="M194" s="28" t="n">
        <v>0</v>
      </c>
      <c r="N194" s="28" t="n">
        <v>0</v>
      </c>
      <c r="O194" s="28" t="n">
        <v>0</v>
      </c>
      <c r="P194" s="28" t="n">
        <v>0</v>
      </c>
      <c r="Q194" s="28" t="n">
        <v>0</v>
      </c>
      <c r="R194" s="28" t="n">
        <v>0</v>
      </c>
      <c r="S194" s="28" t="n">
        <v>0</v>
      </c>
      <c r="T194" s="28" t="n">
        <v>0</v>
      </c>
      <c r="U194" s="94" t="n">
        <v>8715</v>
      </c>
      <c r="V194" s="28" t="n">
        <v>0</v>
      </c>
      <c r="W194" s="28" t="n">
        <v>0</v>
      </c>
      <c r="X194" s="28" t="n">
        <v>0</v>
      </c>
      <c r="Y194" s="95" t="n">
        <v>0</v>
      </c>
      <c r="Z194" s="7"/>
      <c r="AA194" s="95" t="n">
        <v>53087</v>
      </c>
      <c r="AB194" s="7"/>
      <c r="AC194" s="29" t="n">
        <v>359</v>
      </c>
      <c r="AD194" s="29" t="n">
        <v>40821</v>
      </c>
      <c r="AE194" s="96" t="n">
        <v>0</v>
      </c>
      <c r="AF194" s="29" t="n">
        <v>3192</v>
      </c>
      <c r="AG194" s="97" t="n">
        <v>8715</v>
      </c>
      <c r="AH194" s="96" t="n">
        <v>0</v>
      </c>
      <c r="AI194" s="97" t="n">
        <v>0</v>
      </c>
      <c r="AJ194" s="7"/>
      <c r="AK194" s="28" t="n">
        <v>41180</v>
      </c>
      <c r="AL194" s="28" t="n">
        <v>11907</v>
      </c>
      <c r="AM194" s="28" t="n">
        <v>0</v>
      </c>
      <c r="AN194" s="94" t="n">
        <v>0</v>
      </c>
      <c r="AO194" s="28"/>
      <c r="AP194" s="69" t="n">
        <v>0.374363636363636</v>
      </c>
      <c r="AQ194" s="40" t="n">
        <v>0.108245454545455</v>
      </c>
      <c r="AR194" s="40" t="n">
        <v>0</v>
      </c>
      <c r="AS194" s="70" t="n">
        <v>0</v>
      </c>
      <c r="AT194" s="7"/>
    </row>
    <row r="195" customFormat="false" ht="12.75" hidden="false" customHeight="false" outlineLevel="0" collapsed="false">
      <c r="A195" s="31" t="s">
        <v>292</v>
      </c>
      <c r="B195" s="2" t="s">
        <v>293</v>
      </c>
      <c r="C195" s="7"/>
      <c r="D195" s="28" t="n">
        <v>30000</v>
      </c>
      <c r="E195" s="29" t="n">
        <f aca="false">D195-SUM(G195:Y195)</f>
        <v>14675</v>
      </c>
      <c r="F195" s="7"/>
      <c r="G195" s="93" t="n">
        <v>9863</v>
      </c>
      <c r="H195" s="28" t="n">
        <v>100</v>
      </c>
      <c r="I195" s="28" t="n">
        <v>666</v>
      </c>
      <c r="J195" s="94" t="n">
        <v>39</v>
      </c>
      <c r="K195" s="28" t="n">
        <v>0</v>
      </c>
      <c r="L195" s="28" t="n">
        <v>0</v>
      </c>
      <c r="M195" s="28" t="n">
        <v>0</v>
      </c>
      <c r="N195" s="28" t="n">
        <v>0</v>
      </c>
      <c r="O195" s="28" t="n">
        <v>0</v>
      </c>
      <c r="P195" s="28" t="n">
        <v>0</v>
      </c>
      <c r="Q195" s="28" t="n">
        <v>0</v>
      </c>
      <c r="R195" s="28" t="n">
        <v>0</v>
      </c>
      <c r="S195" s="28" t="n">
        <v>0</v>
      </c>
      <c r="T195" s="28" t="n">
        <v>0</v>
      </c>
      <c r="U195" s="94" t="n">
        <v>4657</v>
      </c>
      <c r="V195" s="28" t="n">
        <v>0</v>
      </c>
      <c r="W195" s="28" t="n">
        <v>0</v>
      </c>
      <c r="X195" s="28" t="n">
        <v>0</v>
      </c>
      <c r="Y195" s="95" t="n">
        <v>0</v>
      </c>
      <c r="Z195" s="7"/>
      <c r="AA195" s="95" t="n">
        <v>15325</v>
      </c>
      <c r="AB195" s="7"/>
      <c r="AC195" s="29" t="n">
        <v>766</v>
      </c>
      <c r="AD195" s="29" t="n">
        <v>9902</v>
      </c>
      <c r="AE195" s="96" t="n">
        <v>0</v>
      </c>
      <c r="AF195" s="29" t="n">
        <v>0</v>
      </c>
      <c r="AG195" s="97" t="n">
        <v>4657</v>
      </c>
      <c r="AH195" s="96" t="n">
        <v>0</v>
      </c>
      <c r="AI195" s="97" t="n">
        <v>0</v>
      </c>
      <c r="AJ195" s="7"/>
      <c r="AK195" s="28" t="n">
        <v>10668</v>
      </c>
      <c r="AL195" s="28" t="n">
        <v>4657</v>
      </c>
      <c r="AM195" s="28" t="n">
        <v>0</v>
      </c>
      <c r="AN195" s="94" t="n">
        <v>0</v>
      </c>
      <c r="AO195" s="28"/>
      <c r="AP195" s="69" t="n">
        <v>0.3556</v>
      </c>
      <c r="AQ195" s="40" t="n">
        <v>0.155233333333333</v>
      </c>
      <c r="AR195" s="40" t="n">
        <v>0</v>
      </c>
      <c r="AS195" s="70" t="n">
        <v>0</v>
      </c>
      <c r="AT195" s="7"/>
    </row>
    <row r="196" customFormat="false" ht="12.75" hidden="false" customHeight="false" outlineLevel="0" collapsed="false">
      <c r="A196" s="31" t="s">
        <v>294</v>
      </c>
      <c r="B196" s="2" t="s">
        <v>295</v>
      </c>
      <c r="C196" s="7"/>
      <c r="D196" s="28" t="n">
        <v>26000</v>
      </c>
      <c r="E196" s="29" t="n">
        <f aca="false">D196-SUM(G196:Y196)</f>
        <v>8</v>
      </c>
      <c r="F196" s="7"/>
      <c r="G196" s="93" t="n">
        <v>287</v>
      </c>
      <c r="H196" s="28" t="n">
        <v>2076</v>
      </c>
      <c r="I196" s="28" t="n">
        <v>23586</v>
      </c>
      <c r="J196" s="94" t="n">
        <v>43</v>
      </c>
      <c r="K196" s="28" t="n">
        <v>0</v>
      </c>
      <c r="L196" s="28" t="n">
        <v>0</v>
      </c>
      <c r="M196" s="28" t="n">
        <v>0</v>
      </c>
      <c r="N196" s="28" t="n">
        <v>0</v>
      </c>
      <c r="O196" s="28" t="n">
        <v>0</v>
      </c>
      <c r="P196" s="28" t="n">
        <v>0</v>
      </c>
      <c r="Q196" s="28" t="n">
        <v>0</v>
      </c>
      <c r="R196" s="28" t="n">
        <v>0</v>
      </c>
      <c r="S196" s="28" t="n">
        <v>0</v>
      </c>
      <c r="T196" s="28" t="n">
        <v>0</v>
      </c>
      <c r="U196" s="94" t="n">
        <v>0</v>
      </c>
      <c r="V196" s="28" t="n">
        <v>0</v>
      </c>
      <c r="W196" s="28" t="n">
        <v>0</v>
      </c>
      <c r="X196" s="28" t="n">
        <v>0</v>
      </c>
      <c r="Y196" s="95" t="n">
        <v>0</v>
      </c>
      <c r="Z196" s="7"/>
      <c r="AA196" s="95" t="n">
        <v>25992</v>
      </c>
      <c r="AB196" s="7"/>
      <c r="AC196" s="29" t="n">
        <v>25662</v>
      </c>
      <c r="AD196" s="29" t="n">
        <v>330</v>
      </c>
      <c r="AE196" s="96" t="n">
        <v>0</v>
      </c>
      <c r="AF196" s="29" t="n">
        <v>0</v>
      </c>
      <c r="AG196" s="97" t="n">
        <v>0</v>
      </c>
      <c r="AH196" s="96" t="n">
        <v>0</v>
      </c>
      <c r="AI196" s="97" t="n">
        <v>0</v>
      </c>
      <c r="AJ196" s="7"/>
      <c r="AK196" s="28" t="n">
        <v>25992</v>
      </c>
      <c r="AL196" s="28" t="n">
        <v>0</v>
      </c>
      <c r="AM196" s="28" t="n">
        <v>0</v>
      </c>
      <c r="AN196" s="94" t="n">
        <v>0</v>
      </c>
      <c r="AO196" s="28"/>
      <c r="AP196" s="69" t="n">
        <v>0.999692307692308</v>
      </c>
      <c r="AQ196" s="40" t="n">
        <v>0</v>
      </c>
      <c r="AR196" s="40" t="n">
        <v>0</v>
      </c>
      <c r="AS196" s="70" t="n">
        <v>0</v>
      </c>
      <c r="AT196" s="7"/>
    </row>
    <row r="197" customFormat="false" ht="12.75" hidden="false" customHeight="false" outlineLevel="0" collapsed="false">
      <c r="A197" s="31" t="s">
        <v>296</v>
      </c>
      <c r="B197" s="2" t="s">
        <v>297</v>
      </c>
      <c r="C197" s="7"/>
      <c r="D197" s="28" t="n">
        <v>49870</v>
      </c>
      <c r="E197" s="29" t="n">
        <f aca="false">D197-SUM(G197:Y197)</f>
        <v>24421</v>
      </c>
      <c r="F197" s="7"/>
      <c r="G197" s="93" t="n">
        <v>16390</v>
      </c>
      <c r="H197" s="28" t="n">
        <v>161</v>
      </c>
      <c r="I197" s="28" t="n">
        <v>1104</v>
      </c>
      <c r="J197" s="94" t="n">
        <v>62</v>
      </c>
      <c r="K197" s="28" t="n">
        <v>0</v>
      </c>
      <c r="L197" s="28" t="n">
        <v>0</v>
      </c>
      <c r="M197" s="28" t="n">
        <v>0</v>
      </c>
      <c r="N197" s="28" t="n">
        <v>0</v>
      </c>
      <c r="O197" s="28" t="n">
        <v>0</v>
      </c>
      <c r="P197" s="28" t="n">
        <v>0</v>
      </c>
      <c r="Q197" s="28" t="n">
        <v>0</v>
      </c>
      <c r="R197" s="28" t="n">
        <v>0</v>
      </c>
      <c r="S197" s="28" t="n">
        <v>0</v>
      </c>
      <c r="T197" s="28" t="n">
        <v>0</v>
      </c>
      <c r="U197" s="94" t="n">
        <v>7732</v>
      </c>
      <c r="V197" s="28" t="n">
        <v>0</v>
      </c>
      <c r="W197" s="28" t="n">
        <v>0</v>
      </c>
      <c r="X197" s="28" t="n">
        <v>0</v>
      </c>
      <c r="Y197" s="95" t="n">
        <v>0</v>
      </c>
      <c r="Z197" s="7"/>
      <c r="AA197" s="95" t="n">
        <v>25449</v>
      </c>
      <c r="AB197" s="7"/>
      <c r="AC197" s="29" t="n">
        <v>1265</v>
      </c>
      <c r="AD197" s="29" t="n">
        <v>16452</v>
      </c>
      <c r="AE197" s="96" t="n">
        <v>0</v>
      </c>
      <c r="AF197" s="29" t="n">
        <v>0</v>
      </c>
      <c r="AG197" s="97" t="n">
        <v>7732</v>
      </c>
      <c r="AH197" s="96" t="n">
        <v>0</v>
      </c>
      <c r="AI197" s="97" t="n">
        <v>0</v>
      </c>
      <c r="AJ197" s="7"/>
      <c r="AK197" s="28" t="n">
        <v>17717</v>
      </c>
      <c r="AL197" s="28" t="n">
        <v>7732</v>
      </c>
      <c r="AM197" s="28" t="n">
        <v>0</v>
      </c>
      <c r="AN197" s="94" t="n">
        <v>0</v>
      </c>
      <c r="AO197" s="28"/>
      <c r="AP197" s="69" t="n">
        <v>0.355263685582515</v>
      </c>
      <c r="AQ197" s="40" t="n">
        <v>0.155043112091438</v>
      </c>
      <c r="AR197" s="40" t="n">
        <v>0</v>
      </c>
      <c r="AS197" s="70" t="n">
        <v>0</v>
      </c>
      <c r="AT197" s="7"/>
    </row>
    <row r="198" customFormat="false" ht="12.75" hidden="false" customHeight="false" outlineLevel="0" collapsed="false">
      <c r="A198" s="31" t="s">
        <v>298</v>
      </c>
      <c r="B198" s="2" t="s">
        <v>299</v>
      </c>
      <c r="C198" s="7"/>
      <c r="D198" s="28" t="n">
        <v>183061</v>
      </c>
      <c r="E198" s="29" t="n">
        <f aca="false">D198-SUM(G198:Y198)</f>
        <v>32484</v>
      </c>
      <c r="F198" s="7"/>
      <c r="G198" s="93" t="n">
        <v>78973</v>
      </c>
      <c r="H198" s="28" t="n">
        <v>12297</v>
      </c>
      <c r="I198" s="28" t="n">
        <v>10878</v>
      </c>
      <c r="J198" s="94" t="n">
        <v>12369</v>
      </c>
      <c r="K198" s="28" t="n">
        <v>0</v>
      </c>
      <c r="L198" s="28" t="n">
        <v>0</v>
      </c>
      <c r="M198" s="28" t="n">
        <v>0</v>
      </c>
      <c r="N198" s="28" t="n">
        <v>0</v>
      </c>
      <c r="O198" s="28" t="n">
        <v>0</v>
      </c>
      <c r="P198" s="28" t="n">
        <v>0</v>
      </c>
      <c r="Q198" s="28" t="n">
        <v>0</v>
      </c>
      <c r="R198" s="28" t="n">
        <v>0</v>
      </c>
      <c r="S198" s="28" t="n">
        <v>0</v>
      </c>
      <c r="T198" s="28" t="n">
        <v>0</v>
      </c>
      <c r="U198" s="94" t="n">
        <v>36060</v>
      </c>
      <c r="V198" s="28" t="n">
        <v>0</v>
      </c>
      <c r="W198" s="28" t="n">
        <v>0</v>
      </c>
      <c r="X198" s="28" t="n">
        <v>0</v>
      </c>
      <c r="Y198" s="95" t="n">
        <v>0</v>
      </c>
      <c r="Z198" s="7"/>
      <c r="AA198" s="95" t="n">
        <v>150577</v>
      </c>
      <c r="AB198" s="7"/>
      <c r="AC198" s="29" t="n">
        <v>23175</v>
      </c>
      <c r="AD198" s="29" t="n">
        <v>91342</v>
      </c>
      <c r="AE198" s="96" t="n">
        <v>0</v>
      </c>
      <c r="AF198" s="29" t="n">
        <v>0</v>
      </c>
      <c r="AG198" s="97" t="n">
        <v>36060</v>
      </c>
      <c r="AH198" s="96" t="n">
        <v>0</v>
      </c>
      <c r="AI198" s="97" t="n">
        <v>0</v>
      </c>
      <c r="AJ198" s="7"/>
      <c r="AK198" s="28" t="n">
        <v>114517</v>
      </c>
      <c r="AL198" s="28" t="n">
        <v>36060</v>
      </c>
      <c r="AM198" s="28" t="n">
        <v>0</v>
      </c>
      <c r="AN198" s="94" t="n">
        <v>0</v>
      </c>
      <c r="AO198" s="28"/>
      <c r="AP198" s="69" t="n">
        <v>0.625567433806218</v>
      </c>
      <c r="AQ198" s="40" t="n">
        <v>0.196983519154817</v>
      </c>
      <c r="AR198" s="40" t="n">
        <v>0</v>
      </c>
      <c r="AS198" s="70" t="n">
        <v>0</v>
      </c>
      <c r="AT198" s="7"/>
    </row>
    <row r="199" customFormat="false" ht="12.75" hidden="false" customHeight="false" outlineLevel="0" collapsed="false">
      <c r="A199" s="31" t="s">
        <v>300</v>
      </c>
      <c r="B199" s="2" t="s">
        <v>301</v>
      </c>
      <c r="C199" s="7"/>
      <c r="D199" s="28" t="n">
        <v>364000</v>
      </c>
      <c r="E199" s="29" t="n">
        <f aca="false">D199-SUM(G199:Y199)</f>
        <v>25918</v>
      </c>
      <c r="F199" s="7"/>
      <c r="G199" s="93" t="n">
        <v>75407</v>
      </c>
      <c r="H199" s="28" t="n">
        <v>9575</v>
      </c>
      <c r="I199" s="28" t="n">
        <v>27529</v>
      </c>
      <c r="J199" s="94" t="n">
        <v>4787</v>
      </c>
      <c r="K199" s="28" t="n">
        <v>19114</v>
      </c>
      <c r="L199" s="28" t="n">
        <v>22692</v>
      </c>
      <c r="M199" s="28" t="n">
        <v>799</v>
      </c>
      <c r="N199" s="28" t="n">
        <v>7501</v>
      </c>
      <c r="O199" s="28" t="n">
        <v>5066</v>
      </c>
      <c r="P199" s="28" t="n">
        <v>5852</v>
      </c>
      <c r="Q199" s="28" t="n">
        <v>7219</v>
      </c>
      <c r="R199" s="28" t="n">
        <v>23337</v>
      </c>
      <c r="S199" s="28" t="n">
        <v>15863</v>
      </c>
      <c r="T199" s="28" t="n">
        <v>7731</v>
      </c>
      <c r="U199" s="94" t="n">
        <v>84920</v>
      </c>
      <c r="V199" s="28" t="n">
        <v>5824</v>
      </c>
      <c r="W199" s="28" t="n">
        <v>1992</v>
      </c>
      <c r="X199" s="28" t="n">
        <v>6837</v>
      </c>
      <c r="Y199" s="95" t="n">
        <v>6037</v>
      </c>
      <c r="Z199" s="7"/>
      <c r="AA199" s="95" t="n">
        <v>338082</v>
      </c>
      <c r="AB199" s="7"/>
      <c r="AC199" s="29" t="n">
        <v>37104</v>
      </c>
      <c r="AD199" s="29" t="n">
        <v>80194</v>
      </c>
      <c r="AE199" s="96" t="n">
        <v>23337</v>
      </c>
      <c r="AF199" s="29" t="n">
        <v>84106</v>
      </c>
      <c r="AG199" s="97" t="n">
        <v>92651</v>
      </c>
      <c r="AH199" s="96" t="n">
        <v>14653</v>
      </c>
      <c r="AI199" s="97" t="n">
        <v>6037</v>
      </c>
      <c r="AJ199" s="7"/>
      <c r="AK199" s="28" t="n">
        <v>117298</v>
      </c>
      <c r="AL199" s="28" t="n">
        <v>200094</v>
      </c>
      <c r="AM199" s="28" t="n">
        <v>14653</v>
      </c>
      <c r="AN199" s="94" t="n">
        <v>6037</v>
      </c>
      <c r="AO199" s="28"/>
      <c r="AP199" s="69" t="n">
        <v>0.322247252747253</v>
      </c>
      <c r="AQ199" s="40" t="n">
        <v>0.549708791208791</v>
      </c>
      <c r="AR199" s="40" t="n">
        <v>0.0402554945054945</v>
      </c>
      <c r="AS199" s="70" t="n">
        <v>0.0165851648351648</v>
      </c>
      <c r="AT199" s="7"/>
    </row>
    <row r="200" customFormat="false" ht="12.75" hidden="false" customHeight="false" outlineLevel="0" collapsed="false">
      <c r="A200" s="31" t="s">
        <v>302</v>
      </c>
      <c r="B200" s="2" t="s">
        <v>303</v>
      </c>
      <c r="C200" s="7"/>
      <c r="D200" s="28" t="n">
        <v>2</v>
      </c>
      <c r="E200" s="29" t="n">
        <f aca="false">D200-SUM(G200:Y200)</f>
        <v>2</v>
      </c>
      <c r="F200" s="7"/>
      <c r="G200" s="93" t="n">
        <v>0</v>
      </c>
      <c r="H200" s="28" t="n">
        <v>0</v>
      </c>
      <c r="I200" s="28" t="n">
        <v>0</v>
      </c>
      <c r="J200" s="94" t="n">
        <v>0</v>
      </c>
      <c r="K200" s="28" t="n">
        <v>0</v>
      </c>
      <c r="L200" s="28" t="n">
        <v>0</v>
      </c>
      <c r="M200" s="28" t="n">
        <v>0</v>
      </c>
      <c r="N200" s="28" t="n">
        <v>0</v>
      </c>
      <c r="O200" s="28" t="n">
        <v>0</v>
      </c>
      <c r="P200" s="28" t="n">
        <v>0</v>
      </c>
      <c r="Q200" s="28" t="n">
        <v>0</v>
      </c>
      <c r="R200" s="28" t="n">
        <v>0</v>
      </c>
      <c r="S200" s="28" t="n">
        <v>0</v>
      </c>
      <c r="T200" s="28" t="n">
        <v>0</v>
      </c>
      <c r="U200" s="94" t="n">
        <v>0</v>
      </c>
      <c r="V200" s="28" t="n">
        <v>0</v>
      </c>
      <c r="W200" s="28" t="n">
        <v>0</v>
      </c>
      <c r="X200" s="28" t="n">
        <v>0</v>
      </c>
      <c r="Y200" s="95" t="n">
        <v>0</v>
      </c>
      <c r="Z200" s="7"/>
      <c r="AA200" s="95" t="n">
        <v>0</v>
      </c>
      <c r="AB200" s="7"/>
      <c r="AC200" s="29" t="n">
        <v>0</v>
      </c>
      <c r="AD200" s="29" t="n">
        <v>0</v>
      </c>
      <c r="AE200" s="96" t="n">
        <v>0</v>
      </c>
      <c r="AF200" s="29" t="n">
        <v>0</v>
      </c>
      <c r="AG200" s="97" t="n">
        <v>0</v>
      </c>
      <c r="AH200" s="96" t="n">
        <v>0</v>
      </c>
      <c r="AI200" s="97" t="n">
        <v>0</v>
      </c>
      <c r="AJ200" s="7"/>
      <c r="AK200" s="28" t="n">
        <v>0</v>
      </c>
      <c r="AL200" s="28" t="n">
        <v>0</v>
      </c>
      <c r="AM200" s="28" t="n">
        <v>0</v>
      </c>
      <c r="AN200" s="94" t="n">
        <v>0</v>
      </c>
      <c r="AO200" s="28"/>
      <c r="AP200" s="69" t="n">
        <v>0</v>
      </c>
      <c r="AQ200" s="40" t="n">
        <v>0</v>
      </c>
      <c r="AR200" s="40" t="n">
        <v>0</v>
      </c>
      <c r="AS200" s="70" t="n">
        <v>0</v>
      </c>
      <c r="AT200" s="7"/>
    </row>
    <row r="201" customFormat="false" ht="12.75" hidden="false" customHeight="false" outlineLevel="0" collapsed="false">
      <c r="A201" s="31" t="s">
        <v>304</v>
      </c>
      <c r="B201" s="2" t="s">
        <v>305</v>
      </c>
      <c r="C201" s="7"/>
      <c r="D201" s="28" t="n">
        <v>280600</v>
      </c>
      <c r="E201" s="29" t="n">
        <f aca="false">D201-SUM(G201:Y201)</f>
        <v>126085</v>
      </c>
      <c r="F201" s="7"/>
      <c r="G201" s="93" t="n">
        <v>92267</v>
      </c>
      <c r="H201" s="28" t="n">
        <v>1343</v>
      </c>
      <c r="I201" s="28" t="n">
        <v>6398</v>
      </c>
      <c r="J201" s="94" t="n">
        <v>793</v>
      </c>
      <c r="K201" s="28" t="n">
        <v>0</v>
      </c>
      <c r="L201" s="28" t="n">
        <v>0</v>
      </c>
      <c r="M201" s="28" t="n">
        <v>0</v>
      </c>
      <c r="N201" s="28" t="n">
        <v>0</v>
      </c>
      <c r="O201" s="28" t="n">
        <v>0</v>
      </c>
      <c r="P201" s="28" t="n">
        <v>0</v>
      </c>
      <c r="Q201" s="28" t="n">
        <v>0</v>
      </c>
      <c r="R201" s="28" t="n">
        <v>0</v>
      </c>
      <c r="S201" s="28" t="n">
        <v>0</v>
      </c>
      <c r="T201" s="28" t="n">
        <v>0</v>
      </c>
      <c r="U201" s="94" t="n">
        <v>53714</v>
      </c>
      <c r="V201" s="28" t="n">
        <v>0</v>
      </c>
      <c r="W201" s="28" t="n">
        <v>0</v>
      </c>
      <c r="X201" s="28" t="n">
        <v>0</v>
      </c>
      <c r="Y201" s="95" t="n">
        <v>0</v>
      </c>
      <c r="Z201" s="7"/>
      <c r="AA201" s="95" t="n">
        <v>154515</v>
      </c>
      <c r="AB201" s="7"/>
      <c r="AC201" s="29" t="n">
        <v>7741</v>
      </c>
      <c r="AD201" s="29" t="n">
        <v>93060</v>
      </c>
      <c r="AE201" s="96" t="n">
        <v>0</v>
      </c>
      <c r="AF201" s="29" t="n">
        <v>0</v>
      </c>
      <c r="AG201" s="97" t="n">
        <v>53714</v>
      </c>
      <c r="AH201" s="96" t="n">
        <v>0</v>
      </c>
      <c r="AI201" s="97" t="n">
        <v>0</v>
      </c>
      <c r="AJ201" s="7"/>
      <c r="AK201" s="28" t="n">
        <v>100801</v>
      </c>
      <c r="AL201" s="28" t="n">
        <v>53714</v>
      </c>
      <c r="AM201" s="28" t="n">
        <v>0</v>
      </c>
      <c r="AN201" s="94" t="n">
        <v>0</v>
      </c>
      <c r="AO201" s="28"/>
      <c r="AP201" s="69" t="n">
        <v>0.359233784746971</v>
      </c>
      <c r="AQ201" s="40" t="n">
        <v>0.191425516749822</v>
      </c>
      <c r="AR201" s="40" t="n">
        <v>0</v>
      </c>
      <c r="AS201" s="70" t="n">
        <v>0</v>
      </c>
      <c r="AT201" s="7"/>
    </row>
    <row r="202" customFormat="false" ht="12.75" hidden="false" customHeight="false" outlineLevel="0" collapsed="false">
      <c r="A202" s="31" t="s">
        <v>306</v>
      </c>
      <c r="B202" s="2" t="s">
        <v>154</v>
      </c>
      <c r="C202" s="7"/>
      <c r="D202" s="28" t="n">
        <v>952699</v>
      </c>
      <c r="E202" s="29" t="n">
        <f aca="false">D202-SUM(G202:Y202)</f>
        <v>465253</v>
      </c>
      <c r="F202" s="7"/>
      <c r="G202" s="93" t="n">
        <v>313889</v>
      </c>
      <c r="H202" s="28" t="n">
        <v>3356</v>
      </c>
      <c r="I202" s="28" t="n">
        <v>21234</v>
      </c>
      <c r="J202" s="94" t="n">
        <v>1264</v>
      </c>
      <c r="K202" s="28" t="n">
        <v>0</v>
      </c>
      <c r="L202" s="28" t="n">
        <v>0</v>
      </c>
      <c r="M202" s="28" t="n">
        <v>0</v>
      </c>
      <c r="N202" s="28" t="n">
        <v>0</v>
      </c>
      <c r="O202" s="28" t="n">
        <v>0</v>
      </c>
      <c r="P202" s="28" t="n">
        <v>0</v>
      </c>
      <c r="Q202" s="28" t="n">
        <v>0</v>
      </c>
      <c r="R202" s="28" t="n">
        <v>0</v>
      </c>
      <c r="S202" s="28" t="n">
        <v>0</v>
      </c>
      <c r="T202" s="28" t="n">
        <v>0</v>
      </c>
      <c r="U202" s="94" t="n">
        <v>147703</v>
      </c>
      <c r="V202" s="28" t="n">
        <v>0</v>
      </c>
      <c r="W202" s="28" t="n">
        <v>0</v>
      </c>
      <c r="X202" s="28" t="n">
        <v>0</v>
      </c>
      <c r="Y202" s="95" t="n">
        <v>0</v>
      </c>
      <c r="Z202" s="7"/>
      <c r="AA202" s="95" t="n">
        <v>487446</v>
      </c>
      <c r="AB202" s="7"/>
      <c r="AC202" s="29" t="n">
        <v>24590</v>
      </c>
      <c r="AD202" s="29" t="n">
        <v>315153</v>
      </c>
      <c r="AE202" s="96" t="n">
        <v>0</v>
      </c>
      <c r="AF202" s="29" t="n">
        <v>0</v>
      </c>
      <c r="AG202" s="97" t="n">
        <v>147703</v>
      </c>
      <c r="AH202" s="96" t="n">
        <v>0</v>
      </c>
      <c r="AI202" s="97" t="n">
        <v>0</v>
      </c>
      <c r="AJ202" s="7"/>
      <c r="AK202" s="28" t="n">
        <v>339743</v>
      </c>
      <c r="AL202" s="28" t="n">
        <v>147703</v>
      </c>
      <c r="AM202" s="28" t="n">
        <v>0</v>
      </c>
      <c r="AN202" s="94" t="n">
        <v>0</v>
      </c>
      <c r="AO202" s="28"/>
      <c r="AP202" s="69" t="n">
        <v>0.356611059736601</v>
      </c>
      <c r="AQ202" s="40" t="n">
        <v>0.155036375602368</v>
      </c>
      <c r="AR202" s="40" t="n">
        <v>0</v>
      </c>
      <c r="AS202" s="70" t="n">
        <v>0</v>
      </c>
      <c r="AT202" s="7"/>
    </row>
    <row r="203" customFormat="false" ht="12.75" hidden="false" customHeight="false" outlineLevel="0" collapsed="false">
      <c r="A203" s="31"/>
      <c r="B203" s="36" t="s">
        <v>268</v>
      </c>
      <c r="C203" s="7"/>
      <c r="D203" s="33" t="n">
        <f aca="false">SUM(D184:D202)</f>
        <v>2844103</v>
      </c>
      <c r="E203" s="33" t="n">
        <f aca="false">SUM(E184:E202)</f>
        <v>1152841</v>
      </c>
      <c r="F203" s="7"/>
      <c r="G203" s="34" t="n">
        <f aca="false">SUM(G184:G202)</f>
        <v>891285</v>
      </c>
      <c r="H203" s="33" t="n">
        <f aca="false">SUM(H184:H202)</f>
        <v>34957</v>
      </c>
      <c r="I203" s="33" t="n">
        <f aca="false">SUM(I184:I202)</f>
        <v>128999</v>
      </c>
      <c r="J203" s="35" t="n">
        <f aca="false">SUM(J184:J202)</f>
        <v>25327</v>
      </c>
      <c r="K203" s="33" t="n">
        <f aca="false">SUM(K184:K202)</f>
        <v>22306</v>
      </c>
      <c r="L203" s="33" t="n">
        <f aca="false">SUM(L184:L202)</f>
        <v>22692</v>
      </c>
      <c r="M203" s="33" t="n">
        <f aca="false">SUM(M184:M202)</f>
        <v>799</v>
      </c>
      <c r="N203" s="33" t="n">
        <f aca="false">SUM(N184:N202)</f>
        <v>7501</v>
      </c>
      <c r="O203" s="33" t="n">
        <f aca="false">SUM(O184:O202)</f>
        <v>5066</v>
      </c>
      <c r="P203" s="33" t="n">
        <f aca="false">SUM(P184:P202)</f>
        <v>5852</v>
      </c>
      <c r="Q203" s="33" t="n">
        <f aca="false">SUM(Q184:Q202)</f>
        <v>7219</v>
      </c>
      <c r="R203" s="33" t="n">
        <f aca="false">SUM(R184:R202)</f>
        <v>23337</v>
      </c>
      <c r="S203" s="33" t="n">
        <f aca="false">SUM(S184:S202)</f>
        <v>15863</v>
      </c>
      <c r="T203" s="33" t="n">
        <f aca="false">SUM(T184:T202)</f>
        <v>7731</v>
      </c>
      <c r="U203" s="35" t="n">
        <f aca="false">SUM(U184:U202)</f>
        <v>471638</v>
      </c>
      <c r="V203" s="33" t="n">
        <f aca="false">SUM(V184:V202)</f>
        <v>5824</v>
      </c>
      <c r="W203" s="33" t="n">
        <f aca="false">SUM(W184:W202)</f>
        <v>1992</v>
      </c>
      <c r="X203" s="33" t="n">
        <f aca="false">SUM(X184:X202)</f>
        <v>6837</v>
      </c>
      <c r="Y203" s="98" t="n">
        <f aca="false">SUM(Y184:Y202)</f>
        <v>6037</v>
      </c>
      <c r="Z203" s="7"/>
      <c r="AA203" s="98" t="n">
        <f aca="false">SUM(AA184:AA202)</f>
        <v>1691262</v>
      </c>
      <c r="AB203" s="7"/>
      <c r="AC203" s="33" t="n">
        <f aca="false">SUM(AC184:AC202)</f>
        <v>163956</v>
      </c>
      <c r="AD203" s="33" t="n">
        <f aca="false">SUM(AD184:AD202)</f>
        <v>916612</v>
      </c>
      <c r="AE203" s="34" t="n">
        <f aca="false">SUM(AE184:AE202)</f>
        <v>23337</v>
      </c>
      <c r="AF203" s="33" t="n">
        <f aca="false">SUM(AF184:AF202)</f>
        <v>87298</v>
      </c>
      <c r="AG203" s="35" t="n">
        <f aca="false">SUM(AG184:AG202)</f>
        <v>479369</v>
      </c>
      <c r="AH203" s="34" t="n">
        <f aca="false">SUM(AH184:AH202)</f>
        <v>14653</v>
      </c>
      <c r="AI203" s="35" t="n">
        <f aca="false">SUM(AI184:AI202)</f>
        <v>6037</v>
      </c>
      <c r="AJ203" s="7"/>
      <c r="AK203" s="33" t="n">
        <f aca="false">SUM(AK184:AK202)</f>
        <v>1080568</v>
      </c>
      <c r="AL203" s="33" t="n">
        <f aca="false">SUM(AL184:AL202)</f>
        <v>590004</v>
      </c>
      <c r="AM203" s="33" t="n">
        <f aca="false">SUM(AM184:AM202)</f>
        <v>14653</v>
      </c>
      <c r="AN203" s="35" t="n">
        <f aca="false">SUM(AN184:AN202)</f>
        <v>6037</v>
      </c>
      <c r="AO203" s="28"/>
      <c r="AP203" s="69"/>
      <c r="AS203" s="70"/>
      <c r="AT203" s="7"/>
    </row>
    <row r="204" customFormat="false" ht="12.75" hidden="false" customHeight="false" outlineLevel="0" collapsed="false">
      <c r="A204" s="31"/>
      <c r="C204" s="7"/>
      <c r="D204" s="28"/>
      <c r="E204" s="29"/>
      <c r="F204" s="7"/>
      <c r="G204" s="93"/>
      <c r="H204" s="28"/>
      <c r="I204" s="28"/>
      <c r="J204" s="94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94"/>
      <c r="V204" s="28"/>
      <c r="W204" s="28"/>
      <c r="X204" s="28"/>
      <c r="Y204" s="95"/>
      <c r="Z204" s="7"/>
      <c r="AA204" s="95"/>
      <c r="AB204" s="7"/>
      <c r="AC204" s="29"/>
      <c r="AD204" s="29"/>
      <c r="AE204" s="96"/>
      <c r="AF204" s="29"/>
      <c r="AG204" s="97"/>
      <c r="AH204" s="96"/>
      <c r="AI204" s="97"/>
      <c r="AJ204" s="7"/>
      <c r="AK204" s="28"/>
      <c r="AL204" s="28"/>
      <c r="AM204" s="28"/>
      <c r="AN204" s="94"/>
      <c r="AO204" s="28"/>
      <c r="AP204" s="69"/>
      <c r="AS204" s="70"/>
      <c r="AT204" s="7"/>
    </row>
    <row r="205" customFormat="false" ht="12.75" hidden="false" customHeight="false" outlineLevel="0" collapsed="false">
      <c r="A205" s="31"/>
      <c r="B205" s="32" t="s">
        <v>307</v>
      </c>
      <c r="C205" s="7"/>
      <c r="D205" s="28" t="n">
        <f aca="false">D21+D125+D152</f>
        <v>4338994</v>
      </c>
      <c r="E205" s="28" t="n">
        <f aca="false">E21+E125+E152</f>
        <v>638024</v>
      </c>
      <c r="F205" s="7"/>
      <c r="G205" s="93" t="n">
        <v>1722730</v>
      </c>
      <c r="H205" s="28" t="n">
        <v>87556</v>
      </c>
      <c r="I205" s="28" t="n">
        <v>470676</v>
      </c>
      <c r="J205" s="94" t="n">
        <v>0</v>
      </c>
      <c r="K205" s="28" t="n">
        <v>670305</v>
      </c>
      <c r="L205" s="28" t="n">
        <v>358880</v>
      </c>
      <c r="M205" s="28" t="n">
        <v>226</v>
      </c>
      <c r="N205" s="28" t="n">
        <v>0</v>
      </c>
      <c r="O205" s="28" t="n">
        <v>0</v>
      </c>
      <c r="P205" s="28" t="n">
        <v>26242</v>
      </c>
      <c r="Q205" s="28" t="n">
        <v>11418</v>
      </c>
      <c r="R205" s="28" t="n">
        <v>17388</v>
      </c>
      <c r="S205" s="28" t="n">
        <v>173640</v>
      </c>
      <c r="T205" s="28" t="n">
        <v>0</v>
      </c>
      <c r="U205" s="94" t="n">
        <v>776652</v>
      </c>
      <c r="V205" s="28" t="n">
        <v>0</v>
      </c>
      <c r="W205" s="28" t="n">
        <v>0</v>
      </c>
      <c r="X205" s="28" t="n">
        <v>0</v>
      </c>
      <c r="Y205" s="95" t="n">
        <v>0</v>
      </c>
      <c r="Z205" s="7"/>
      <c r="AA205" s="95" t="n">
        <v>4315713</v>
      </c>
      <c r="AB205" s="7"/>
      <c r="AC205" s="29" t="n">
        <v>558232</v>
      </c>
      <c r="AD205" s="29" t="n">
        <v>1722730</v>
      </c>
      <c r="AE205" s="96" t="n">
        <v>17388</v>
      </c>
      <c r="AF205" s="29" t="n">
        <v>1240711</v>
      </c>
      <c r="AG205" s="97" t="n">
        <v>776652</v>
      </c>
      <c r="AH205" s="96" t="n">
        <v>0</v>
      </c>
      <c r="AI205" s="97" t="n">
        <v>0</v>
      </c>
      <c r="AJ205" s="7"/>
      <c r="AK205" s="28" t="n">
        <v>2280962</v>
      </c>
      <c r="AL205" s="28" t="n">
        <v>2034751</v>
      </c>
      <c r="AM205" s="28" t="n">
        <v>0</v>
      </c>
      <c r="AN205" s="94" t="n">
        <v>0</v>
      </c>
      <c r="AO205" s="28"/>
      <c r="AP205" s="69"/>
      <c r="AS205" s="70"/>
      <c r="AT205" s="7"/>
    </row>
    <row r="206" customFormat="false" ht="12.75" hidden="false" customHeight="false" outlineLevel="0" collapsed="false">
      <c r="A206" s="31"/>
      <c r="B206" s="32" t="s">
        <v>308</v>
      </c>
      <c r="C206" s="7"/>
      <c r="D206" s="28" t="n">
        <f aca="false">D181+D203</f>
        <v>2899322</v>
      </c>
      <c r="E206" s="28" t="n">
        <f aca="false">E181+E203</f>
        <v>1153256</v>
      </c>
      <c r="F206" s="7"/>
      <c r="G206" s="93" t="n">
        <v>446681</v>
      </c>
      <c r="H206" s="28" t="n">
        <v>15750</v>
      </c>
      <c r="I206" s="28" t="n">
        <v>36256</v>
      </c>
      <c r="J206" s="94" t="n">
        <v>2250</v>
      </c>
      <c r="K206" s="28" t="n">
        <v>11859</v>
      </c>
      <c r="L206" s="28" t="n">
        <v>2430</v>
      </c>
      <c r="M206" s="28" t="n">
        <v>86</v>
      </c>
      <c r="N206" s="28" t="n">
        <v>803</v>
      </c>
      <c r="O206" s="28" t="n">
        <v>542</v>
      </c>
      <c r="P206" s="28" t="n">
        <v>627</v>
      </c>
      <c r="Q206" s="28" t="n">
        <v>773</v>
      </c>
      <c r="R206" s="28" t="n">
        <v>2548</v>
      </c>
      <c r="S206" s="28" t="n">
        <v>1780</v>
      </c>
      <c r="T206" s="28" t="n">
        <v>585</v>
      </c>
      <c r="U206" s="94" t="n">
        <v>264127</v>
      </c>
      <c r="V206" s="28" t="n">
        <v>0</v>
      </c>
      <c r="W206" s="28" t="n">
        <v>0</v>
      </c>
      <c r="X206" s="28" t="n">
        <v>0</v>
      </c>
      <c r="Y206" s="95" t="n">
        <v>942</v>
      </c>
      <c r="Z206" s="7"/>
      <c r="AA206" s="95" t="n">
        <v>788039</v>
      </c>
      <c r="AB206" s="7"/>
      <c r="AC206" s="29" t="n">
        <v>52006</v>
      </c>
      <c r="AD206" s="29" t="n">
        <v>448931</v>
      </c>
      <c r="AE206" s="96" t="n">
        <v>2548</v>
      </c>
      <c r="AF206" s="29" t="n">
        <v>18900</v>
      </c>
      <c r="AG206" s="97" t="n">
        <v>264712</v>
      </c>
      <c r="AH206" s="96" t="n">
        <v>0</v>
      </c>
      <c r="AI206" s="97" t="n">
        <v>942</v>
      </c>
      <c r="AJ206" s="7"/>
      <c r="AK206" s="28" t="n">
        <v>500937</v>
      </c>
      <c r="AL206" s="28" t="n">
        <v>286160</v>
      </c>
      <c r="AM206" s="28" t="n">
        <v>0</v>
      </c>
      <c r="AN206" s="94" t="n">
        <v>942</v>
      </c>
      <c r="AO206" s="28"/>
      <c r="AP206" s="69"/>
      <c r="AS206" s="70"/>
      <c r="AT206" s="7"/>
    </row>
    <row r="207" customFormat="false" ht="12.75" hidden="false" customHeight="false" outlineLevel="0" collapsed="false">
      <c r="A207" s="31"/>
      <c r="C207" s="7"/>
      <c r="D207" s="28"/>
      <c r="E207" s="28"/>
      <c r="F207" s="7"/>
      <c r="G207" s="93"/>
      <c r="H207" s="28"/>
      <c r="I207" s="28"/>
      <c r="J207" s="94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94"/>
      <c r="V207" s="28"/>
      <c r="W207" s="28"/>
      <c r="X207" s="28"/>
      <c r="Y207" s="95"/>
      <c r="Z207" s="7"/>
      <c r="AA207" s="95"/>
      <c r="AB207" s="7"/>
      <c r="AC207" s="29"/>
      <c r="AD207" s="29"/>
      <c r="AE207" s="96"/>
      <c r="AF207" s="29"/>
      <c r="AG207" s="97"/>
      <c r="AH207" s="96"/>
      <c r="AI207" s="97"/>
      <c r="AJ207" s="7"/>
      <c r="AK207" s="28"/>
      <c r="AL207" s="28"/>
      <c r="AM207" s="28"/>
      <c r="AN207" s="94"/>
      <c r="AO207" s="28"/>
      <c r="AP207" s="69"/>
      <c r="AS207" s="70"/>
      <c r="AT207" s="7"/>
    </row>
    <row r="208" customFormat="false" ht="12.75" hidden="false" customHeight="false" outlineLevel="0" collapsed="false">
      <c r="A208" s="31"/>
      <c r="B208" s="32" t="s">
        <v>309</v>
      </c>
      <c r="C208" s="7"/>
      <c r="D208" s="28" t="n">
        <f aca="false">D206+D205</f>
        <v>7238316</v>
      </c>
      <c r="E208" s="28" t="n">
        <f aca="false">E206+E205</f>
        <v>1791280</v>
      </c>
      <c r="F208" s="7"/>
      <c r="G208" s="93" t="n">
        <v>2169411</v>
      </c>
      <c r="H208" s="28" t="n">
        <v>103306</v>
      </c>
      <c r="I208" s="28" t="n">
        <v>506932</v>
      </c>
      <c r="J208" s="94" t="n">
        <v>2250</v>
      </c>
      <c r="K208" s="28" t="n">
        <v>682164</v>
      </c>
      <c r="L208" s="28" t="n">
        <v>361310</v>
      </c>
      <c r="M208" s="28" t="n">
        <v>312</v>
      </c>
      <c r="N208" s="28" t="n">
        <v>803</v>
      </c>
      <c r="O208" s="28" t="n">
        <v>542</v>
      </c>
      <c r="P208" s="28" t="n">
        <v>26869</v>
      </c>
      <c r="Q208" s="28" t="n">
        <v>12191</v>
      </c>
      <c r="R208" s="28" t="n">
        <v>19936</v>
      </c>
      <c r="S208" s="28" t="n">
        <v>175420</v>
      </c>
      <c r="T208" s="28" t="n">
        <v>585</v>
      </c>
      <c r="U208" s="94" t="n">
        <v>1040779</v>
      </c>
      <c r="V208" s="28" t="n">
        <v>0</v>
      </c>
      <c r="W208" s="28" t="n">
        <v>0</v>
      </c>
      <c r="X208" s="28" t="n">
        <v>0</v>
      </c>
      <c r="Y208" s="95" t="n">
        <v>942</v>
      </c>
      <c r="Z208" s="7"/>
      <c r="AA208" s="95" t="n">
        <v>5103752</v>
      </c>
      <c r="AB208" s="7"/>
      <c r="AC208" s="28" t="n">
        <v>610238</v>
      </c>
      <c r="AD208" s="28" t="n">
        <v>2171661</v>
      </c>
      <c r="AE208" s="93" t="n">
        <v>19936</v>
      </c>
      <c r="AF208" s="28" t="n">
        <v>1259611</v>
      </c>
      <c r="AG208" s="94" t="n">
        <v>1041364</v>
      </c>
      <c r="AH208" s="93" t="n">
        <v>0</v>
      </c>
      <c r="AI208" s="94" t="n">
        <v>942</v>
      </c>
      <c r="AJ208" s="7"/>
      <c r="AK208" s="28" t="n">
        <v>2781899</v>
      </c>
      <c r="AL208" s="28" t="n">
        <v>2320911</v>
      </c>
      <c r="AM208" s="28" t="n">
        <v>0</v>
      </c>
      <c r="AN208" s="94" t="n">
        <v>942</v>
      </c>
      <c r="AO208" s="28"/>
      <c r="AP208" s="69"/>
      <c r="AS208" s="70"/>
      <c r="AT208" s="7"/>
    </row>
    <row r="209" customFormat="false" ht="12.75" hidden="false" customHeight="false" outlineLevel="0" collapsed="false">
      <c r="A209" s="31"/>
      <c r="C209" s="7"/>
      <c r="D209" s="28"/>
      <c r="E209" s="28"/>
      <c r="F209" s="7"/>
      <c r="G209" s="93"/>
      <c r="H209" s="28"/>
      <c r="I209" s="28"/>
      <c r="J209" s="94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94"/>
      <c r="V209" s="28"/>
      <c r="W209" s="28"/>
      <c r="X209" s="28"/>
      <c r="Y209" s="95"/>
      <c r="Z209" s="7"/>
      <c r="AA209" s="95"/>
      <c r="AB209" s="7"/>
      <c r="AC209" s="28"/>
      <c r="AD209" s="28"/>
      <c r="AE209" s="93"/>
      <c r="AF209" s="28"/>
      <c r="AG209" s="94"/>
      <c r="AH209" s="93"/>
      <c r="AI209" s="94"/>
      <c r="AJ209" s="7"/>
      <c r="AK209" s="28"/>
      <c r="AL209" s="28"/>
      <c r="AM209" s="28"/>
      <c r="AN209" s="94"/>
      <c r="AO209" s="28"/>
      <c r="AP209" s="69"/>
      <c r="AS209" s="70"/>
      <c r="AT209" s="7"/>
    </row>
    <row r="210" customFormat="false" ht="12.75" hidden="false" customHeight="false" outlineLevel="0" collapsed="false">
      <c r="B210" s="32" t="s">
        <v>310</v>
      </c>
      <c r="C210" s="7"/>
      <c r="D210" s="28" t="n">
        <f aca="false">D203+D181+D152+D125+D21-D208</f>
        <v>0</v>
      </c>
      <c r="E210" s="28" t="n">
        <f aca="false">E203+E181+E152+E125+E21-E208</f>
        <v>0</v>
      </c>
      <c r="F210" s="7"/>
      <c r="G210" s="93" t="n">
        <f aca="false">G203+G181+G152+G125+G21-G208</f>
        <v>-138804</v>
      </c>
      <c r="H210" s="28" t="n">
        <f aca="false">H203+H181+H152+H125+H21-H208</f>
        <v>46142</v>
      </c>
      <c r="I210" s="28" t="n">
        <f aca="false">I203+I181+I152+I125+I21-I208</f>
        <v>33673</v>
      </c>
      <c r="J210" s="94" t="n">
        <f aca="false">J203+J181+J152+J125+J21-J208</f>
        <v>38360</v>
      </c>
      <c r="K210" s="28" t="n">
        <f aca="false">K203+K181+K152+K125+K21-K208</f>
        <v>-32645</v>
      </c>
      <c r="L210" s="28" t="n">
        <f aca="false">L203+L181+L152+L125+L21-L208</f>
        <v>29571</v>
      </c>
      <c r="M210" s="28" t="n">
        <f aca="false">M203+M181+M152+M125+M21-M208</f>
        <v>487</v>
      </c>
      <c r="N210" s="28" t="n">
        <f aca="false">N203+N181+N152+N125+N21-N208</f>
        <v>9156</v>
      </c>
      <c r="O210" s="28" t="n">
        <f aca="false">O203+O181+O152+O125+O21-O208</f>
        <v>9193</v>
      </c>
      <c r="P210" s="28" t="n">
        <f aca="false">P203+P181+P152+P125+P21-P208</f>
        <v>4794</v>
      </c>
      <c r="Q210" s="28" t="n">
        <f aca="false">Q203+Q181+Q152+Q125+Q21-Q208</f>
        <v>9405</v>
      </c>
      <c r="R210" s="28" t="n">
        <f aca="false">R203+R181+R152+R125+R21-R208</f>
        <v>28536</v>
      </c>
      <c r="S210" s="28" t="n">
        <f aca="false">S203+S181+S152+S125+S21-S208</f>
        <v>51974</v>
      </c>
      <c r="T210" s="28" t="n">
        <f aca="false">T203+T181+T152+T125+T21-T208</f>
        <v>16448</v>
      </c>
      <c r="U210" s="94" t="n">
        <f aca="false">U203+U181+U152+U125+U21-U208</f>
        <v>217246</v>
      </c>
      <c r="V210" s="28" t="n">
        <f aca="false">V203+V181+V152+V125+V21-V208</f>
        <v>5824</v>
      </c>
      <c r="W210" s="28" t="n">
        <f aca="false">W203+W181+W152+W125+W21-W208</f>
        <v>1992</v>
      </c>
      <c r="X210" s="28" t="n">
        <f aca="false">X203+X181+X152+X125+X21-X208</f>
        <v>6837</v>
      </c>
      <c r="Y210" s="95" t="n">
        <f aca="false">Y203+Y181+Y152+Y125+Y21-Y208</f>
        <v>5095</v>
      </c>
      <c r="Z210" s="7"/>
      <c r="AA210" s="95" t="n">
        <f aca="false">AA203+AA181+AA152+AA125+AA21-AA208</f>
        <v>343284</v>
      </c>
      <c r="AB210" s="7"/>
      <c r="AC210" s="29" t="n">
        <f aca="false">AC203+AC181+AC152+AC125+AC21-AC208</f>
        <v>79815</v>
      </c>
      <c r="AD210" s="29" t="n">
        <f aca="false">AD203+AD181+AD152+AD125+AD21-AD208</f>
        <v>-100444</v>
      </c>
      <c r="AE210" s="96" t="n">
        <f aca="false">AE203+AE181+AE152+AE125+AE21-AE208</f>
        <v>28536</v>
      </c>
      <c r="AF210" s="29" t="n">
        <f aca="false">AF203+AF181+AF152+AF125+AF21-AF208</f>
        <v>81935</v>
      </c>
      <c r="AG210" s="97" t="n">
        <f aca="false">AG203+AG181+AG152+AG125+AG21-AG208</f>
        <v>233694</v>
      </c>
      <c r="AH210" s="96" t="n">
        <f aca="false">AH203+AH181+AH152+AH125+AH21-AH208</f>
        <v>14653</v>
      </c>
      <c r="AI210" s="97" t="n">
        <f aca="false">AI203+AI181+AI152+AI125+AI21-AI208</f>
        <v>5095</v>
      </c>
      <c r="AJ210" s="7"/>
      <c r="AK210" s="28" t="n">
        <f aca="false">AK203+AK181+AK152+AK125+AK21-AK208</f>
        <v>-20629</v>
      </c>
      <c r="AL210" s="28" t="n">
        <f aca="false">AL203+AL181+AL152+AL125+AL21-AL208</f>
        <v>344165</v>
      </c>
      <c r="AM210" s="28" t="n">
        <f aca="false">AM203+AM181+AM152+AM125+AM21-AM208</f>
        <v>14653</v>
      </c>
      <c r="AN210" s="94" t="n">
        <f aca="false">AN203+AN181+AN152+AN125+AN21-AN208</f>
        <v>5095</v>
      </c>
      <c r="AO210" s="28"/>
      <c r="AP210" s="69"/>
      <c r="AS210" s="70"/>
      <c r="AT210" s="7"/>
    </row>
  </sheetData>
  <sheetProtection sheet="true" objects="true" scenarios="true"/>
  <mergeCells count="9">
    <mergeCell ref="G3:Y3"/>
    <mergeCell ref="AC3:AI3"/>
    <mergeCell ref="AK3:AS3"/>
    <mergeCell ref="G5:J5"/>
    <mergeCell ref="K5:U5"/>
    <mergeCell ref="V5:X5"/>
    <mergeCell ref="AA5:AA6"/>
    <mergeCell ref="AC5:AD5"/>
    <mergeCell ref="AE5:AG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2" fitToHeight="100" pageOrder="downThenOver" orientation="landscape" blackAndWhite="false" draft="false" cellComments="none" horizontalDpi="300" verticalDpi="300" copies="1"/>
  <headerFooter differentFirst="false" differentOddEven="false">
    <oddHeader/>
    <oddFooter>&amp;LDocket No. RP00-336
Allocation Examples for August 28, 201 Technical Conference Discussion
Page &amp;P  of 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0" topLeftCell="C11" activePane="bottomRight" state="frozen"/>
      <selection pane="topLeft" activeCell="A1" activeCellId="0" sqref="A1"/>
      <selection pane="topRight" activeCell="C1" activeCellId="0" sqref="C1"/>
      <selection pane="bottomLeft" activeCell="A11" activeCellId="0" sqref="A11"/>
      <selection pane="bottomRight" activeCell="A10" activeCellId="0" sqref="A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.56"/>
    <col collapsed="false" customWidth="true" hidden="false" outlineLevel="0" max="2" min="2" style="2" width="47.7"/>
    <col collapsed="false" customWidth="true" hidden="false" outlineLevel="0" max="3" min="3" style="3" width="1.7"/>
    <col collapsed="false" customWidth="true" hidden="false" outlineLevel="0" max="4" min="4" style="4" width="11.7"/>
    <col collapsed="false" customWidth="true" hidden="false" outlineLevel="0" max="5" min="5" style="2" width="11.7"/>
    <col collapsed="false" customWidth="true" hidden="false" outlineLevel="0" max="6" min="6" style="3" width="1.7"/>
    <col collapsed="false" customWidth="true" hidden="false" outlineLevel="0" max="25" min="7" style="4" width="11.7"/>
    <col collapsed="false" customWidth="true" hidden="false" outlineLevel="0" max="26" min="26" style="3" width="1.7"/>
    <col collapsed="false" customWidth="true" hidden="false" outlineLevel="0" max="27" min="27" style="4" width="11.7"/>
    <col collapsed="false" customWidth="true" hidden="false" outlineLevel="0" max="28" min="28" style="3" width="1.7"/>
    <col collapsed="false" customWidth="true" hidden="false" outlineLevel="0" max="33" min="29" style="2" width="11.7"/>
    <col collapsed="false" customWidth="true" hidden="false" outlineLevel="0" max="34" min="34" style="2" width="15.56"/>
    <col collapsed="false" customWidth="true" hidden="false" outlineLevel="0" max="35" min="35" style="2" width="11.7"/>
    <col collapsed="false" customWidth="true" hidden="false" outlineLevel="0" max="36" min="36" style="3" width="1.7"/>
    <col collapsed="false" customWidth="true" hidden="false" outlineLevel="0" max="40" min="37" style="4" width="11.7"/>
    <col collapsed="false" customWidth="true" hidden="false" outlineLevel="0" max="41" min="41" style="4" width="1.7"/>
    <col collapsed="false" customWidth="true" hidden="false" outlineLevel="0" max="45" min="42" style="40" width="11.7"/>
    <col collapsed="false" customWidth="true" hidden="false" outlineLevel="0" max="46" min="46" style="3" width="1.7"/>
    <col collapsed="false" customWidth="false" hidden="false" outlineLevel="0" max="257" min="47" style="2" width="9.14"/>
  </cols>
  <sheetData>
    <row r="1" customFormat="false" ht="15.75" hidden="false" customHeight="false" outlineLevel="0" collapsed="false">
      <c r="A1" s="5" t="s">
        <v>875</v>
      </c>
      <c r="B1" s="6"/>
      <c r="C1" s="6"/>
      <c r="E1" s="6"/>
      <c r="F1" s="6"/>
      <c r="Z1" s="6"/>
      <c r="AB1" s="6"/>
      <c r="AC1" s="6"/>
      <c r="AD1" s="6"/>
      <c r="AE1" s="6"/>
      <c r="AF1" s="6"/>
      <c r="AG1" s="6"/>
      <c r="AH1" s="6"/>
      <c r="AI1" s="6"/>
      <c r="AJ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A2" s="5" t="s">
        <v>1</v>
      </c>
      <c r="B2" s="6"/>
      <c r="C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5.75" hidden="false" customHeight="false" outlineLevel="0" collapsed="false">
      <c r="A3" s="5"/>
      <c r="B3" s="6"/>
      <c r="C3" s="7"/>
      <c r="E3" s="6"/>
      <c r="F3" s="7"/>
      <c r="G3" s="41" t="s">
        <v>314</v>
      </c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7"/>
      <c r="AB3" s="7"/>
      <c r="AC3" s="42" t="s">
        <v>315</v>
      </c>
      <c r="AD3" s="42"/>
      <c r="AE3" s="42"/>
      <c r="AF3" s="42"/>
      <c r="AG3" s="42"/>
      <c r="AH3" s="42"/>
      <c r="AI3" s="42"/>
      <c r="AJ3" s="7"/>
      <c r="AK3" s="42" t="s">
        <v>316</v>
      </c>
      <c r="AL3" s="42"/>
      <c r="AM3" s="42"/>
      <c r="AN3" s="42"/>
      <c r="AO3" s="42"/>
      <c r="AP3" s="42"/>
      <c r="AQ3" s="42"/>
      <c r="AR3" s="42"/>
      <c r="AS3" s="42"/>
      <c r="AT3" s="7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</row>
    <row r="4" customFormat="false" ht="12.75" hidden="false" customHeight="false" outlineLevel="0" collapsed="false">
      <c r="A4" s="9"/>
      <c r="B4" s="6"/>
      <c r="C4" s="7"/>
      <c r="D4" s="6"/>
      <c r="E4" s="6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6"/>
      <c r="AB4" s="7"/>
      <c r="AC4" s="6"/>
      <c r="AD4" s="6"/>
      <c r="AE4" s="6"/>
      <c r="AF4" s="6"/>
      <c r="AG4" s="6"/>
      <c r="AH4" s="6"/>
      <c r="AI4" s="6"/>
      <c r="AJ4" s="7"/>
      <c r="AK4" s="43"/>
      <c r="AL4" s="43"/>
      <c r="AM4" s="43"/>
      <c r="AN4" s="43"/>
      <c r="AO4" s="43"/>
      <c r="AT4" s="7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true" outlineLevel="0" collapsed="false">
      <c r="C5" s="7"/>
      <c r="F5" s="7"/>
      <c r="G5" s="44" t="s">
        <v>317</v>
      </c>
      <c r="H5" s="44"/>
      <c r="I5" s="44"/>
      <c r="J5" s="44"/>
      <c r="K5" s="45" t="s">
        <v>318</v>
      </c>
      <c r="L5" s="45"/>
      <c r="M5" s="45"/>
      <c r="N5" s="45"/>
      <c r="O5" s="45"/>
      <c r="P5" s="45"/>
      <c r="Q5" s="45"/>
      <c r="R5" s="45"/>
      <c r="S5" s="45"/>
      <c r="T5" s="45"/>
      <c r="U5" s="45"/>
      <c r="V5" s="46" t="s">
        <v>319</v>
      </c>
      <c r="W5" s="46"/>
      <c r="X5" s="46"/>
      <c r="Y5" s="47" t="s">
        <v>320</v>
      </c>
      <c r="Z5" s="7"/>
      <c r="AA5" s="48" t="s">
        <v>321</v>
      </c>
      <c r="AB5" s="7"/>
      <c r="AC5" s="49" t="s">
        <v>317</v>
      </c>
      <c r="AD5" s="49"/>
      <c r="AE5" s="50" t="s">
        <v>318</v>
      </c>
      <c r="AF5" s="50"/>
      <c r="AG5" s="50"/>
      <c r="AH5" s="51" t="s">
        <v>319</v>
      </c>
      <c r="AI5" s="47" t="s">
        <v>320</v>
      </c>
      <c r="AJ5" s="7"/>
      <c r="AK5" s="52" t="s">
        <v>322</v>
      </c>
      <c r="AL5" s="53" t="s">
        <v>323</v>
      </c>
      <c r="AM5" s="54" t="s">
        <v>324</v>
      </c>
      <c r="AN5" s="47" t="s">
        <v>320</v>
      </c>
      <c r="AP5" s="52" t="s">
        <v>322</v>
      </c>
      <c r="AQ5" s="53" t="s">
        <v>323</v>
      </c>
      <c r="AR5" s="54" t="s">
        <v>324</v>
      </c>
      <c r="AS5" s="47" t="s">
        <v>320</v>
      </c>
      <c r="AT5" s="7"/>
    </row>
    <row r="6" customFormat="false" ht="76.5" hidden="false" customHeight="false" outlineLevel="0" collapsed="false">
      <c r="A6" s="10" t="s">
        <v>9</v>
      </c>
      <c r="B6" s="11" t="s">
        <v>10</v>
      </c>
      <c r="C6" s="12"/>
      <c r="D6" s="13" t="s">
        <v>18</v>
      </c>
      <c r="E6" s="11" t="s">
        <v>12</v>
      </c>
      <c r="F6" s="12"/>
      <c r="G6" s="55" t="s">
        <v>325</v>
      </c>
      <c r="H6" s="13" t="s">
        <v>326</v>
      </c>
      <c r="I6" s="13" t="s">
        <v>327</v>
      </c>
      <c r="J6" s="56" t="s">
        <v>328</v>
      </c>
      <c r="K6" s="13" t="s">
        <v>329</v>
      </c>
      <c r="L6" s="13" t="s">
        <v>330</v>
      </c>
      <c r="M6" s="13" t="s">
        <v>331</v>
      </c>
      <c r="N6" s="13" t="s">
        <v>332</v>
      </c>
      <c r="O6" s="13" t="s">
        <v>333</v>
      </c>
      <c r="P6" s="13" t="s">
        <v>334</v>
      </c>
      <c r="Q6" s="13" t="s">
        <v>335</v>
      </c>
      <c r="R6" s="13" t="s">
        <v>336</v>
      </c>
      <c r="S6" s="13" t="s">
        <v>337</v>
      </c>
      <c r="T6" s="13" t="s">
        <v>338</v>
      </c>
      <c r="U6" s="56" t="s">
        <v>339</v>
      </c>
      <c r="V6" s="13" t="s">
        <v>340</v>
      </c>
      <c r="W6" s="13" t="s">
        <v>341</v>
      </c>
      <c r="X6" s="13" t="s">
        <v>342</v>
      </c>
      <c r="Y6" s="57" t="s">
        <v>343</v>
      </c>
      <c r="Z6" s="12"/>
      <c r="AA6" s="48"/>
      <c r="AB6" s="12"/>
      <c r="AC6" s="11" t="s">
        <v>344</v>
      </c>
      <c r="AD6" s="11" t="s">
        <v>325</v>
      </c>
      <c r="AE6" s="58" t="s">
        <v>336</v>
      </c>
      <c r="AF6" s="11" t="s">
        <v>329</v>
      </c>
      <c r="AG6" s="59" t="s">
        <v>339</v>
      </c>
      <c r="AH6" s="58" t="s">
        <v>324</v>
      </c>
      <c r="AI6" s="59" t="s">
        <v>343</v>
      </c>
      <c r="AJ6" s="12"/>
      <c r="AK6" s="60" t="s">
        <v>345</v>
      </c>
      <c r="AL6" s="60" t="s">
        <v>345</v>
      </c>
      <c r="AM6" s="60" t="s">
        <v>345</v>
      </c>
      <c r="AN6" s="61" t="s">
        <v>345</v>
      </c>
      <c r="AO6" s="62"/>
      <c r="AP6" s="63" t="s">
        <v>346</v>
      </c>
      <c r="AQ6" s="63" t="s">
        <v>346</v>
      </c>
      <c r="AR6" s="63" t="s">
        <v>346</v>
      </c>
      <c r="AS6" s="63" t="s">
        <v>346</v>
      </c>
      <c r="AT6" s="12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</row>
    <row r="7" customFormat="false" ht="12.75" hidden="false" customHeight="false" outlineLevel="0" collapsed="false">
      <c r="A7" s="14"/>
      <c r="C7" s="7"/>
      <c r="F7" s="7"/>
      <c r="G7" s="64"/>
      <c r="J7" s="65"/>
      <c r="U7" s="65"/>
      <c r="Y7" s="66"/>
      <c r="Z7" s="7"/>
      <c r="AA7" s="66"/>
      <c r="AB7" s="7"/>
      <c r="AE7" s="67"/>
      <c r="AG7" s="68"/>
      <c r="AH7" s="67"/>
      <c r="AI7" s="68"/>
      <c r="AJ7" s="7"/>
      <c r="AK7" s="2"/>
      <c r="AL7" s="2"/>
      <c r="AM7" s="2"/>
      <c r="AN7" s="68"/>
      <c r="AO7" s="43"/>
      <c r="AP7" s="69"/>
      <c r="AS7" s="70"/>
      <c r="AT7" s="7"/>
    </row>
    <row r="8" customFormat="false" ht="12.75" hidden="false" customHeight="false" outlineLevel="0" collapsed="false">
      <c r="A8" s="15" t="s">
        <v>19</v>
      </c>
      <c r="B8" s="16"/>
      <c r="C8" s="17"/>
      <c r="D8" s="18"/>
      <c r="E8" s="16"/>
      <c r="F8" s="17"/>
      <c r="G8" s="71"/>
      <c r="H8" s="18"/>
      <c r="I8" s="18"/>
      <c r="J8" s="72"/>
      <c r="K8" s="18"/>
      <c r="L8" s="18"/>
      <c r="M8" s="18"/>
      <c r="N8" s="18"/>
      <c r="O8" s="18"/>
      <c r="P8" s="18"/>
      <c r="Q8" s="18"/>
      <c r="R8" s="18"/>
      <c r="S8" s="18"/>
      <c r="T8" s="18"/>
      <c r="U8" s="72"/>
      <c r="V8" s="18"/>
      <c r="W8" s="18"/>
      <c r="X8" s="18"/>
      <c r="Y8" s="73"/>
      <c r="Z8" s="17"/>
      <c r="AA8" s="73"/>
      <c r="AB8" s="17"/>
      <c r="AC8" s="16"/>
      <c r="AD8" s="16"/>
      <c r="AE8" s="74"/>
      <c r="AF8" s="16"/>
      <c r="AG8" s="75"/>
      <c r="AH8" s="74"/>
      <c r="AI8" s="75"/>
      <c r="AJ8" s="17"/>
      <c r="AK8" s="18"/>
      <c r="AL8" s="18"/>
      <c r="AM8" s="18"/>
      <c r="AN8" s="72"/>
      <c r="AO8" s="18"/>
      <c r="AP8" s="76"/>
      <c r="AQ8" s="77"/>
      <c r="AR8" s="77"/>
      <c r="AS8" s="78"/>
      <c r="AT8" s="17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</row>
    <row r="9" customFormat="false" ht="12.75" hidden="true" customHeight="false" outlineLevel="0" collapsed="false">
      <c r="A9" s="15" t="n">
        <v>1</v>
      </c>
      <c r="B9" s="16" t="n">
        <f aca="false">A9+1</f>
        <v>2</v>
      </c>
      <c r="C9" s="17" t="n">
        <f aca="false">B9+1</f>
        <v>3</v>
      </c>
      <c r="D9" s="19" t="n">
        <f aca="false">C9+1</f>
        <v>4</v>
      </c>
      <c r="E9" s="19" t="n">
        <f aca="false">D9+1</f>
        <v>5</v>
      </c>
      <c r="F9" s="17" t="n">
        <f aca="false">E9+1</f>
        <v>6</v>
      </c>
      <c r="G9" s="79" t="n">
        <f aca="false">F9+1</f>
        <v>7</v>
      </c>
      <c r="H9" s="19" t="n">
        <f aca="false">G9+1</f>
        <v>8</v>
      </c>
      <c r="I9" s="19" t="n">
        <f aca="false">H9+1</f>
        <v>9</v>
      </c>
      <c r="J9" s="80" t="n">
        <f aca="false">I9+1</f>
        <v>10</v>
      </c>
      <c r="K9" s="19" t="n">
        <f aca="false">J9+1</f>
        <v>11</v>
      </c>
      <c r="L9" s="19" t="n">
        <f aca="false">K9+1</f>
        <v>12</v>
      </c>
      <c r="M9" s="19" t="n">
        <f aca="false">L9+1</f>
        <v>13</v>
      </c>
      <c r="N9" s="19" t="n">
        <f aca="false">M9+1</f>
        <v>14</v>
      </c>
      <c r="O9" s="19" t="n">
        <f aca="false">N9+1</f>
        <v>15</v>
      </c>
      <c r="P9" s="19" t="n">
        <f aca="false">O9+1</f>
        <v>16</v>
      </c>
      <c r="Q9" s="19" t="n">
        <f aca="false">P9+1</f>
        <v>17</v>
      </c>
      <c r="R9" s="19" t="n">
        <f aca="false">Q9+1</f>
        <v>18</v>
      </c>
      <c r="S9" s="19" t="n">
        <f aca="false">R9+1</f>
        <v>19</v>
      </c>
      <c r="T9" s="19" t="n">
        <f aca="false">S9+1</f>
        <v>20</v>
      </c>
      <c r="U9" s="80" t="n">
        <f aca="false">T9+1</f>
        <v>21</v>
      </c>
      <c r="V9" s="19" t="n">
        <f aca="false">U9+1</f>
        <v>22</v>
      </c>
      <c r="W9" s="19" t="n">
        <f aca="false">V9+1</f>
        <v>23</v>
      </c>
      <c r="X9" s="19" t="n">
        <f aca="false">W9+1</f>
        <v>24</v>
      </c>
      <c r="Y9" s="81" t="n">
        <f aca="false">X9+1</f>
        <v>25</v>
      </c>
      <c r="Z9" s="17" t="n">
        <f aca="false">Y9+1</f>
        <v>26</v>
      </c>
      <c r="AA9" s="81" t="n">
        <f aca="false">Z9+1</f>
        <v>27</v>
      </c>
      <c r="AB9" s="17" t="n">
        <f aca="false">AA9+1</f>
        <v>28</v>
      </c>
      <c r="AC9" s="19" t="n">
        <f aca="false">AB9+1</f>
        <v>29</v>
      </c>
      <c r="AD9" s="19" t="n">
        <f aca="false">AC9+1</f>
        <v>30</v>
      </c>
      <c r="AE9" s="79" t="n">
        <f aca="false">AD9+1</f>
        <v>31</v>
      </c>
      <c r="AF9" s="19" t="n">
        <f aca="false">AE9+1</f>
        <v>32</v>
      </c>
      <c r="AG9" s="80" t="n">
        <f aca="false">AF9+1</f>
        <v>33</v>
      </c>
      <c r="AH9" s="79" t="n">
        <f aca="false">AG9+1</f>
        <v>34</v>
      </c>
      <c r="AI9" s="80" t="n">
        <f aca="false">AH9+1</f>
        <v>35</v>
      </c>
      <c r="AJ9" s="17" t="n">
        <f aca="false">AI9+1</f>
        <v>36</v>
      </c>
      <c r="AK9" s="19" t="n">
        <f aca="false">AJ9+1</f>
        <v>37</v>
      </c>
      <c r="AL9" s="19" t="n">
        <f aca="false">AK9+1</f>
        <v>38</v>
      </c>
      <c r="AM9" s="19" t="n">
        <f aca="false">AL9+1</f>
        <v>39</v>
      </c>
      <c r="AN9" s="80" t="n">
        <f aca="false">AM9+1</f>
        <v>40</v>
      </c>
      <c r="AO9" s="82" t="n">
        <f aca="false">AN9+1</f>
        <v>41</v>
      </c>
      <c r="AP9" s="83" t="n">
        <f aca="false">AO9+1</f>
        <v>42</v>
      </c>
      <c r="AQ9" s="84" t="n">
        <f aca="false">AP9+1</f>
        <v>43</v>
      </c>
      <c r="AR9" s="84" t="n">
        <f aca="false">AQ9+1</f>
        <v>44</v>
      </c>
      <c r="AS9" s="85" t="n">
        <f aca="false">AR9+1</f>
        <v>45</v>
      </c>
      <c r="AT9" s="17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</row>
    <row r="10" customFormat="false" ht="12.75" hidden="false" customHeight="false" outlineLevel="0" collapsed="false">
      <c r="A10" s="20" t="s">
        <v>20</v>
      </c>
      <c r="B10" s="21" t="str">
        <f aca="false">VLOOKUP($A10,$A14:$AS202,B9,FALSE())</f>
        <v>OneOK Energy Marketing </v>
      </c>
      <c r="C10" s="22"/>
      <c r="D10" s="21" t="n">
        <f aca="false">VLOOKUP($A10,$A14:$AS202,D9,FALSE())</f>
        <v>10500</v>
      </c>
      <c r="E10" s="21" t="n">
        <f aca="false">VLOOKUP($A10,$A14:$AS202,E9,FALSE())</f>
        <v>0</v>
      </c>
      <c r="F10" s="22"/>
      <c r="G10" s="86" t="n">
        <f aca="false">VLOOKUP($A10,$A14:$AS202,G9,FALSE())</f>
        <v>0</v>
      </c>
      <c r="H10" s="21" t="n">
        <f aca="false">VLOOKUP($A10,$A14:$AS202,H9,FALSE())</f>
        <v>0</v>
      </c>
      <c r="I10" s="21" t="n">
        <f aca="false">VLOOKUP($A10,$A14:$AS202,I9,FALSE())</f>
        <v>0</v>
      </c>
      <c r="J10" s="87" t="n">
        <f aca="false">VLOOKUP($A10,$A14:$AS202,J9,FALSE())</f>
        <v>0</v>
      </c>
      <c r="K10" s="21" t="n">
        <f aca="false">VLOOKUP($A10,$A14:$AS202,K9,FALSE())</f>
        <v>0</v>
      </c>
      <c r="L10" s="21" t="n">
        <f aca="false">VLOOKUP($A10,$A14:$AS202,L9,FALSE())</f>
        <v>0</v>
      </c>
      <c r="M10" s="21" t="n">
        <f aca="false">VLOOKUP($A10,$A14:$AS202,M9,FALSE())</f>
        <v>0</v>
      </c>
      <c r="N10" s="21" t="n">
        <f aca="false">VLOOKUP($A10,$A14:$AS202,N9,FALSE())</f>
        <v>0</v>
      </c>
      <c r="O10" s="21" t="n">
        <f aca="false">VLOOKUP($A10,$A14:$AS202,O9,FALSE())</f>
        <v>0</v>
      </c>
      <c r="P10" s="21" t="n">
        <f aca="false">VLOOKUP($A10,$A14:$AS202,P9,FALSE())</f>
        <v>10500</v>
      </c>
      <c r="Q10" s="21" t="n">
        <f aca="false">VLOOKUP($A10,$A14:$AS202,Q9,FALSE())</f>
        <v>0</v>
      </c>
      <c r="R10" s="21" t="n">
        <f aca="false">VLOOKUP($A10,$A14:$AS202,R9,FALSE())</f>
        <v>0</v>
      </c>
      <c r="S10" s="21" t="n">
        <f aca="false">VLOOKUP($A10,$A14:$AS202,S9,FALSE())</f>
        <v>0</v>
      </c>
      <c r="T10" s="21" t="n">
        <f aca="false">VLOOKUP($A10,$A14:$AS202,T9,FALSE())</f>
        <v>0</v>
      </c>
      <c r="U10" s="87" t="n">
        <f aca="false">VLOOKUP($A10,$A14:$AS202,U9,FALSE())</f>
        <v>0</v>
      </c>
      <c r="V10" s="21" t="n">
        <f aca="false">VLOOKUP($A10,$A14:$AS202,V9,FALSE())</f>
        <v>0</v>
      </c>
      <c r="W10" s="21" t="n">
        <f aca="false">VLOOKUP($A10,$A14:$AS202,W9,FALSE())</f>
        <v>0</v>
      </c>
      <c r="X10" s="21" t="n">
        <f aca="false">VLOOKUP($A10,$A14:$AS202,X9,FALSE())</f>
        <v>0</v>
      </c>
      <c r="Y10" s="88" t="n">
        <f aca="false">VLOOKUP($A10,$A14:$AS202,Y9,FALSE())</f>
        <v>0</v>
      </c>
      <c r="Z10" s="22"/>
      <c r="AA10" s="88" t="n">
        <f aca="false">VLOOKUP($A10,$A14:$AS202,AA9,FALSE())</f>
        <v>10500</v>
      </c>
      <c r="AB10" s="22"/>
      <c r="AC10" s="21" t="n">
        <f aca="false">VLOOKUP($A10,$A14:$AS202,AC9,FALSE())</f>
        <v>0</v>
      </c>
      <c r="AD10" s="21" t="n">
        <f aca="false">VLOOKUP($A10,$A14:$AS202,AD9,FALSE())</f>
        <v>0</v>
      </c>
      <c r="AE10" s="86" t="n">
        <f aca="false">VLOOKUP($A10,$A14:$AS202,AE9,FALSE())</f>
        <v>0</v>
      </c>
      <c r="AF10" s="21" t="n">
        <f aca="false">VLOOKUP($A10,$A14:$AS202,AF9,FALSE())</f>
        <v>10500</v>
      </c>
      <c r="AG10" s="87" t="n">
        <f aca="false">VLOOKUP($A10,$A14:$AS202,AG9,FALSE())</f>
        <v>0</v>
      </c>
      <c r="AH10" s="86" t="n">
        <f aca="false">VLOOKUP($A10,$A14:$AS202,AH9,FALSE())</f>
        <v>0</v>
      </c>
      <c r="AI10" s="87" t="n">
        <f aca="false">VLOOKUP($A10,$A14:$AS202,AI9,FALSE())</f>
        <v>0</v>
      </c>
      <c r="AJ10" s="22"/>
      <c r="AK10" s="21" t="n">
        <f aca="false">VLOOKUP($A10,$A14:$AS202,AK9,FALSE())</f>
        <v>0</v>
      </c>
      <c r="AL10" s="21" t="n">
        <f aca="false">VLOOKUP($A10,$A14:$AS202,AL9,FALSE())</f>
        <v>10500</v>
      </c>
      <c r="AM10" s="21" t="n">
        <f aca="false">VLOOKUP($A10,$A14:$AS202,AM9,FALSE())</f>
        <v>0</v>
      </c>
      <c r="AN10" s="87" t="n">
        <f aca="false">VLOOKUP($A10,$A14:$AS202,AN9,FALSE())</f>
        <v>0</v>
      </c>
      <c r="AO10" s="89"/>
      <c r="AP10" s="90" t="n">
        <f aca="false">VLOOKUP($A10,$A14:$AS202,AP9,FALSE())</f>
        <v>0</v>
      </c>
      <c r="AQ10" s="91" t="n">
        <f aca="false">VLOOKUP($A10,$A14:$AS202,AQ9,FALSE())</f>
        <v>1</v>
      </c>
      <c r="AR10" s="91" t="n">
        <f aca="false">VLOOKUP($A10,$A14:$AS202,AR9,FALSE())</f>
        <v>0</v>
      </c>
      <c r="AS10" s="92" t="n">
        <f aca="false">VLOOKUP($A10,$A14:$AS202,AS9,FALSE())</f>
        <v>0</v>
      </c>
      <c r="AT10" s="22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</row>
    <row r="11" customFormat="false" ht="12.75" hidden="false" customHeight="false" outlineLevel="0" collapsed="false">
      <c r="C11" s="7"/>
      <c r="D11" s="28"/>
      <c r="E11" s="29"/>
      <c r="F11" s="7"/>
      <c r="G11" s="93"/>
      <c r="H11" s="28"/>
      <c r="I11" s="28"/>
      <c r="J11" s="94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94"/>
      <c r="V11" s="28"/>
      <c r="W11" s="28"/>
      <c r="X11" s="28"/>
      <c r="Y11" s="95"/>
      <c r="Z11" s="7"/>
      <c r="AA11" s="95"/>
      <c r="AB11" s="7"/>
      <c r="AC11" s="29"/>
      <c r="AD11" s="29"/>
      <c r="AE11" s="96"/>
      <c r="AF11" s="29"/>
      <c r="AG11" s="97"/>
      <c r="AH11" s="96"/>
      <c r="AI11" s="97"/>
      <c r="AJ11" s="7"/>
      <c r="AK11" s="28"/>
      <c r="AL11" s="28"/>
      <c r="AM11" s="28"/>
      <c r="AN11" s="94"/>
      <c r="AO11" s="28"/>
      <c r="AP11" s="69"/>
      <c r="AS11" s="70"/>
      <c r="AT11" s="7"/>
    </row>
    <row r="12" customFormat="false" ht="12.75" hidden="false" customHeight="false" outlineLevel="0" collapsed="false">
      <c r="C12" s="7"/>
      <c r="D12" s="28"/>
      <c r="E12" s="29"/>
      <c r="F12" s="7"/>
      <c r="G12" s="93"/>
      <c r="H12" s="28"/>
      <c r="I12" s="28"/>
      <c r="J12" s="94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94"/>
      <c r="V12" s="28"/>
      <c r="W12" s="28"/>
      <c r="X12" s="28"/>
      <c r="Y12" s="95"/>
      <c r="Z12" s="7"/>
      <c r="AA12" s="95"/>
      <c r="AB12" s="7"/>
      <c r="AC12" s="29"/>
      <c r="AD12" s="29"/>
      <c r="AE12" s="96"/>
      <c r="AF12" s="29"/>
      <c r="AG12" s="97"/>
      <c r="AH12" s="96"/>
      <c r="AI12" s="97"/>
      <c r="AJ12" s="7"/>
      <c r="AK12" s="28"/>
      <c r="AL12" s="28"/>
      <c r="AM12" s="28"/>
      <c r="AN12" s="94"/>
      <c r="AO12" s="28"/>
      <c r="AP12" s="69"/>
      <c r="AS12" s="70"/>
      <c r="AT12" s="7"/>
    </row>
    <row r="13" customFormat="false" ht="12.75" hidden="false" customHeight="false" outlineLevel="0" collapsed="false">
      <c r="A13" s="30" t="s">
        <v>22</v>
      </c>
      <c r="B13" s="30"/>
      <c r="C13" s="7"/>
      <c r="D13" s="28"/>
      <c r="E13" s="29"/>
      <c r="F13" s="7"/>
      <c r="G13" s="93"/>
      <c r="H13" s="28"/>
      <c r="I13" s="28"/>
      <c r="J13" s="94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94"/>
      <c r="V13" s="28"/>
      <c r="W13" s="28"/>
      <c r="X13" s="28"/>
      <c r="Y13" s="95"/>
      <c r="Z13" s="7"/>
      <c r="AA13" s="95"/>
      <c r="AB13" s="7"/>
      <c r="AC13" s="29"/>
      <c r="AD13" s="29"/>
      <c r="AE13" s="96"/>
      <c r="AF13" s="29"/>
      <c r="AG13" s="97"/>
      <c r="AH13" s="96"/>
      <c r="AI13" s="97"/>
      <c r="AJ13" s="7"/>
      <c r="AK13" s="28"/>
      <c r="AL13" s="28"/>
      <c r="AM13" s="28"/>
      <c r="AN13" s="94"/>
      <c r="AO13" s="28"/>
      <c r="AP13" s="69"/>
      <c r="AS13" s="70"/>
      <c r="AT13" s="7"/>
    </row>
    <row r="14" customFormat="false" ht="12.75" hidden="false" customHeight="false" outlineLevel="0" collapsed="false">
      <c r="A14" s="31" t="s">
        <v>20</v>
      </c>
      <c r="B14" s="2" t="s">
        <v>23</v>
      </c>
      <c r="C14" s="7"/>
      <c r="D14" s="28" t="n">
        <v>10500</v>
      </c>
      <c r="E14" s="29" t="n">
        <f aca="false">D14-SUM(G14:Y14)</f>
        <v>0</v>
      </c>
      <c r="F14" s="7"/>
      <c r="G14" s="93" t="n">
        <v>0</v>
      </c>
      <c r="H14" s="28" t="n">
        <v>0</v>
      </c>
      <c r="I14" s="28" t="n">
        <v>0</v>
      </c>
      <c r="J14" s="94" t="n">
        <v>0</v>
      </c>
      <c r="K14" s="28" t="n">
        <v>0</v>
      </c>
      <c r="L14" s="28" t="n">
        <v>0</v>
      </c>
      <c r="M14" s="28" t="n">
        <v>0</v>
      </c>
      <c r="N14" s="28" t="n">
        <v>0</v>
      </c>
      <c r="O14" s="28" t="n">
        <v>0</v>
      </c>
      <c r="P14" s="28" t="n">
        <v>10500</v>
      </c>
      <c r="Q14" s="28" t="n">
        <v>0</v>
      </c>
      <c r="R14" s="28" t="n">
        <v>0</v>
      </c>
      <c r="S14" s="28" t="n">
        <v>0</v>
      </c>
      <c r="T14" s="28" t="n">
        <v>0</v>
      </c>
      <c r="U14" s="94" t="n">
        <v>0</v>
      </c>
      <c r="V14" s="28" t="n">
        <v>0</v>
      </c>
      <c r="W14" s="28" t="n">
        <v>0</v>
      </c>
      <c r="X14" s="28" t="n">
        <v>0</v>
      </c>
      <c r="Y14" s="95" t="n">
        <v>0</v>
      </c>
      <c r="Z14" s="7"/>
      <c r="AA14" s="95" t="n">
        <v>10500</v>
      </c>
      <c r="AB14" s="7"/>
      <c r="AC14" s="29" t="n">
        <v>0</v>
      </c>
      <c r="AD14" s="29" t="n">
        <v>0</v>
      </c>
      <c r="AE14" s="96" t="n">
        <v>0</v>
      </c>
      <c r="AF14" s="29" t="n">
        <v>10500</v>
      </c>
      <c r="AG14" s="97" t="n">
        <v>0</v>
      </c>
      <c r="AH14" s="96" t="n">
        <v>0</v>
      </c>
      <c r="AI14" s="97" t="n">
        <v>0</v>
      </c>
      <c r="AJ14" s="7"/>
      <c r="AK14" s="28" t="n">
        <v>0</v>
      </c>
      <c r="AL14" s="28" t="n">
        <v>10500</v>
      </c>
      <c r="AM14" s="28" t="n">
        <v>0</v>
      </c>
      <c r="AN14" s="94" t="n">
        <v>0</v>
      </c>
      <c r="AO14" s="28"/>
      <c r="AP14" s="69" t="n">
        <v>0</v>
      </c>
      <c r="AQ14" s="40" t="n">
        <v>1</v>
      </c>
      <c r="AR14" s="40" t="n">
        <v>0</v>
      </c>
      <c r="AS14" s="70" t="n">
        <v>0</v>
      </c>
      <c r="AT14" s="7"/>
    </row>
    <row r="15" customFormat="false" ht="12.75" hidden="false" customHeight="false" outlineLevel="0" collapsed="false">
      <c r="A15" s="31" t="s">
        <v>24</v>
      </c>
      <c r="B15" s="2" t="s">
        <v>25</v>
      </c>
      <c r="C15" s="7"/>
      <c r="D15" s="28" t="n">
        <v>5000</v>
      </c>
      <c r="E15" s="29" t="n">
        <f aca="false">D15-SUM(G15:Y15)</f>
        <v>0</v>
      </c>
      <c r="F15" s="7"/>
      <c r="G15" s="93" t="n">
        <v>0</v>
      </c>
      <c r="H15" s="28" t="n">
        <v>0</v>
      </c>
      <c r="I15" s="28" t="n">
        <v>0</v>
      </c>
      <c r="J15" s="94" t="n">
        <v>0</v>
      </c>
      <c r="K15" s="28" t="n">
        <v>0</v>
      </c>
      <c r="L15" s="28" t="n">
        <v>0</v>
      </c>
      <c r="M15" s="28" t="n">
        <v>0</v>
      </c>
      <c r="N15" s="28" t="n">
        <v>0</v>
      </c>
      <c r="O15" s="28" t="n">
        <v>0</v>
      </c>
      <c r="P15" s="28" t="n">
        <v>0</v>
      </c>
      <c r="Q15" s="28" t="n">
        <v>0</v>
      </c>
      <c r="R15" s="28" t="n">
        <v>0</v>
      </c>
      <c r="S15" s="28" t="n">
        <v>0</v>
      </c>
      <c r="T15" s="28" t="n">
        <v>0</v>
      </c>
      <c r="U15" s="94" t="n">
        <v>5000</v>
      </c>
      <c r="V15" s="28" t="n">
        <v>0</v>
      </c>
      <c r="W15" s="28" t="n">
        <v>0</v>
      </c>
      <c r="X15" s="28" t="n">
        <v>0</v>
      </c>
      <c r="Y15" s="95" t="n">
        <v>0</v>
      </c>
      <c r="Z15" s="7"/>
      <c r="AA15" s="95" t="n">
        <v>5000</v>
      </c>
      <c r="AB15" s="7"/>
      <c r="AC15" s="29" t="n">
        <v>0</v>
      </c>
      <c r="AD15" s="29" t="n">
        <v>0</v>
      </c>
      <c r="AE15" s="96" t="n">
        <v>0</v>
      </c>
      <c r="AF15" s="29" t="n">
        <v>0</v>
      </c>
      <c r="AG15" s="97" t="n">
        <v>5000</v>
      </c>
      <c r="AH15" s="96" t="n">
        <v>0</v>
      </c>
      <c r="AI15" s="97" t="n">
        <v>0</v>
      </c>
      <c r="AJ15" s="7"/>
      <c r="AK15" s="28" t="n">
        <v>0</v>
      </c>
      <c r="AL15" s="28" t="n">
        <v>5000</v>
      </c>
      <c r="AM15" s="28" t="n">
        <v>0</v>
      </c>
      <c r="AN15" s="94" t="n">
        <v>0</v>
      </c>
      <c r="AO15" s="28"/>
      <c r="AP15" s="69" t="n">
        <v>0</v>
      </c>
      <c r="AQ15" s="40" t="n">
        <v>1</v>
      </c>
      <c r="AR15" s="40" t="n">
        <v>0</v>
      </c>
      <c r="AS15" s="70" t="n">
        <v>0</v>
      </c>
      <c r="AT15" s="7"/>
    </row>
    <row r="16" customFormat="false" ht="12.75" hidden="false" customHeight="false" outlineLevel="0" collapsed="false">
      <c r="A16" s="31" t="s">
        <v>26</v>
      </c>
      <c r="B16" s="2" t="s">
        <v>25</v>
      </c>
      <c r="C16" s="7"/>
      <c r="D16" s="28" t="n">
        <v>25575</v>
      </c>
      <c r="E16" s="29" t="n">
        <f aca="false">D16-SUM(G16:Y16)</f>
        <v>0</v>
      </c>
      <c r="F16" s="7"/>
      <c r="G16" s="93" t="n">
        <v>0</v>
      </c>
      <c r="H16" s="28" t="n">
        <v>0</v>
      </c>
      <c r="I16" s="28" t="n">
        <v>0</v>
      </c>
      <c r="J16" s="94" t="n">
        <v>0</v>
      </c>
      <c r="K16" s="28" t="n">
        <v>0</v>
      </c>
      <c r="L16" s="28" t="n">
        <v>0</v>
      </c>
      <c r="M16" s="28" t="n">
        <v>0</v>
      </c>
      <c r="N16" s="28" t="n">
        <v>0</v>
      </c>
      <c r="O16" s="28" t="n">
        <v>0</v>
      </c>
      <c r="P16" s="28" t="n">
        <v>0</v>
      </c>
      <c r="Q16" s="28" t="n">
        <v>0</v>
      </c>
      <c r="R16" s="28" t="n">
        <v>0</v>
      </c>
      <c r="S16" s="28" t="n">
        <v>0</v>
      </c>
      <c r="T16" s="28" t="n">
        <v>0</v>
      </c>
      <c r="U16" s="94" t="n">
        <v>25575</v>
      </c>
      <c r="V16" s="28" t="n">
        <v>0</v>
      </c>
      <c r="W16" s="28" t="n">
        <v>0</v>
      </c>
      <c r="X16" s="28" t="n">
        <v>0</v>
      </c>
      <c r="Y16" s="95" t="n">
        <v>0</v>
      </c>
      <c r="Z16" s="7"/>
      <c r="AA16" s="95" t="n">
        <v>25575</v>
      </c>
      <c r="AB16" s="7"/>
      <c r="AC16" s="29" t="n">
        <v>0</v>
      </c>
      <c r="AD16" s="29" t="n">
        <v>0</v>
      </c>
      <c r="AE16" s="96" t="n">
        <v>0</v>
      </c>
      <c r="AF16" s="29" t="n">
        <v>0</v>
      </c>
      <c r="AG16" s="97" t="n">
        <v>25575</v>
      </c>
      <c r="AH16" s="96" t="n">
        <v>0</v>
      </c>
      <c r="AI16" s="97" t="n">
        <v>0</v>
      </c>
      <c r="AJ16" s="7"/>
      <c r="AK16" s="28" t="n">
        <v>0</v>
      </c>
      <c r="AL16" s="28" t="n">
        <v>25575</v>
      </c>
      <c r="AM16" s="28" t="n">
        <v>0</v>
      </c>
      <c r="AN16" s="94" t="n">
        <v>0</v>
      </c>
      <c r="AO16" s="28"/>
      <c r="AP16" s="69" t="n">
        <v>0</v>
      </c>
      <c r="AQ16" s="40" t="n">
        <v>1</v>
      </c>
      <c r="AR16" s="40" t="n">
        <v>0</v>
      </c>
      <c r="AS16" s="70" t="n">
        <v>0</v>
      </c>
      <c r="AT16" s="7"/>
    </row>
    <row r="17" customFormat="false" ht="12.75" hidden="false" customHeight="false" outlineLevel="0" collapsed="false">
      <c r="A17" s="31" t="s">
        <v>27</v>
      </c>
      <c r="B17" s="2" t="s">
        <v>28</v>
      </c>
      <c r="C17" s="7"/>
      <c r="D17" s="28" t="n">
        <v>51150</v>
      </c>
      <c r="E17" s="29" t="n">
        <f aca="false">D17-SUM(G17:Y17)</f>
        <v>0</v>
      </c>
      <c r="F17" s="7"/>
      <c r="G17" s="93" t="n">
        <v>0</v>
      </c>
      <c r="H17" s="28" t="n">
        <v>0</v>
      </c>
      <c r="I17" s="28" t="n">
        <v>0</v>
      </c>
      <c r="J17" s="94" t="n">
        <v>0</v>
      </c>
      <c r="K17" s="28" t="n">
        <v>0</v>
      </c>
      <c r="L17" s="28" t="n">
        <v>0</v>
      </c>
      <c r="M17" s="28" t="n">
        <v>0</v>
      </c>
      <c r="N17" s="28" t="n">
        <v>0</v>
      </c>
      <c r="O17" s="28" t="n">
        <v>0</v>
      </c>
      <c r="P17" s="28" t="n">
        <v>0</v>
      </c>
      <c r="Q17" s="28" t="n">
        <v>0</v>
      </c>
      <c r="R17" s="28" t="n">
        <v>0</v>
      </c>
      <c r="S17" s="28" t="n">
        <v>0</v>
      </c>
      <c r="T17" s="28" t="n">
        <v>0</v>
      </c>
      <c r="U17" s="94" t="n">
        <v>51150</v>
      </c>
      <c r="V17" s="28" t="n">
        <v>0</v>
      </c>
      <c r="W17" s="28" t="n">
        <v>0</v>
      </c>
      <c r="X17" s="28" t="n">
        <v>0</v>
      </c>
      <c r="Y17" s="95" t="n">
        <v>0</v>
      </c>
      <c r="Z17" s="7"/>
      <c r="AA17" s="95" t="n">
        <v>51150</v>
      </c>
      <c r="AB17" s="7"/>
      <c r="AC17" s="29" t="n">
        <v>0</v>
      </c>
      <c r="AD17" s="29" t="n">
        <v>0</v>
      </c>
      <c r="AE17" s="96" t="n">
        <v>0</v>
      </c>
      <c r="AF17" s="29" t="n">
        <v>0</v>
      </c>
      <c r="AG17" s="97" t="n">
        <v>51150</v>
      </c>
      <c r="AH17" s="96" t="n">
        <v>0</v>
      </c>
      <c r="AI17" s="97" t="n">
        <v>0</v>
      </c>
      <c r="AJ17" s="7"/>
      <c r="AK17" s="28" t="n">
        <v>0</v>
      </c>
      <c r="AL17" s="28" t="n">
        <v>51150</v>
      </c>
      <c r="AM17" s="28" t="n">
        <v>0</v>
      </c>
      <c r="AN17" s="94" t="n">
        <v>0</v>
      </c>
      <c r="AO17" s="28"/>
      <c r="AP17" s="69" t="n">
        <v>0</v>
      </c>
      <c r="AQ17" s="40" t="n">
        <v>1</v>
      </c>
      <c r="AR17" s="40" t="n">
        <v>0</v>
      </c>
      <c r="AS17" s="70" t="n">
        <v>0</v>
      </c>
      <c r="AT17" s="7"/>
    </row>
    <row r="18" customFormat="false" ht="12.75" hidden="false" customHeight="false" outlineLevel="0" collapsed="false">
      <c r="A18" s="31" t="s">
        <v>29</v>
      </c>
      <c r="B18" s="2" t="s">
        <v>28</v>
      </c>
      <c r="C18" s="7"/>
      <c r="D18" s="28" t="n">
        <v>10000</v>
      </c>
      <c r="E18" s="29" t="n">
        <f aca="false">D18-SUM(G18:Y18)</f>
        <v>0</v>
      </c>
      <c r="F18" s="7"/>
      <c r="G18" s="93" t="n">
        <v>0</v>
      </c>
      <c r="H18" s="28" t="n">
        <v>0</v>
      </c>
      <c r="I18" s="28" t="n">
        <v>0</v>
      </c>
      <c r="J18" s="94" t="n">
        <v>0</v>
      </c>
      <c r="K18" s="28" t="n">
        <v>0</v>
      </c>
      <c r="L18" s="28" t="n">
        <v>0</v>
      </c>
      <c r="M18" s="28" t="n">
        <v>0</v>
      </c>
      <c r="N18" s="28" t="n">
        <v>0</v>
      </c>
      <c r="O18" s="28" t="n">
        <v>0</v>
      </c>
      <c r="P18" s="28" t="n">
        <v>0</v>
      </c>
      <c r="Q18" s="28" t="n">
        <v>0</v>
      </c>
      <c r="R18" s="28" t="n">
        <v>10000</v>
      </c>
      <c r="S18" s="28" t="n">
        <v>0</v>
      </c>
      <c r="T18" s="28" t="n">
        <v>0</v>
      </c>
      <c r="U18" s="94" t="n">
        <v>0</v>
      </c>
      <c r="V18" s="28" t="n">
        <v>0</v>
      </c>
      <c r="W18" s="28" t="n">
        <v>0</v>
      </c>
      <c r="X18" s="28" t="n">
        <v>0</v>
      </c>
      <c r="Y18" s="95" t="n">
        <v>0</v>
      </c>
      <c r="Z18" s="7"/>
      <c r="AA18" s="95" t="n">
        <v>10000</v>
      </c>
      <c r="AB18" s="7"/>
      <c r="AC18" s="29" t="n">
        <v>0</v>
      </c>
      <c r="AD18" s="29" t="n">
        <v>0</v>
      </c>
      <c r="AE18" s="96" t="n">
        <v>10000</v>
      </c>
      <c r="AF18" s="29" t="n">
        <v>0</v>
      </c>
      <c r="AG18" s="97" t="n">
        <v>0</v>
      </c>
      <c r="AH18" s="96" t="n">
        <v>0</v>
      </c>
      <c r="AI18" s="97" t="n">
        <v>0</v>
      </c>
      <c r="AJ18" s="7"/>
      <c r="AK18" s="28" t="n">
        <v>0</v>
      </c>
      <c r="AL18" s="28" t="n">
        <v>10000</v>
      </c>
      <c r="AM18" s="28" t="n">
        <v>0</v>
      </c>
      <c r="AN18" s="94" t="n">
        <v>0</v>
      </c>
      <c r="AO18" s="28"/>
      <c r="AP18" s="69" t="n">
        <v>0</v>
      </c>
      <c r="AQ18" s="40" t="n">
        <v>1</v>
      </c>
      <c r="AR18" s="40" t="n">
        <v>0</v>
      </c>
      <c r="AS18" s="70" t="n">
        <v>0</v>
      </c>
      <c r="AT18" s="7"/>
    </row>
    <row r="19" customFormat="false" ht="12.75" hidden="false" customHeight="false" outlineLevel="0" collapsed="false">
      <c r="A19" s="31" t="s">
        <v>30</v>
      </c>
      <c r="B19" s="2" t="s">
        <v>31</v>
      </c>
      <c r="C19" s="7"/>
      <c r="D19" s="28" t="n">
        <v>35000</v>
      </c>
      <c r="E19" s="29" t="n">
        <f aca="false">D19-SUM(G19:Y19)</f>
        <v>0</v>
      </c>
      <c r="F19" s="7"/>
      <c r="G19" s="93" t="n">
        <v>0</v>
      </c>
      <c r="H19" s="28" t="n">
        <v>0</v>
      </c>
      <c r="I19" s="28" t="n">
        <v>0</v>
      </c>
      <c r="J19" s="94" t="n">
        <v>0</v>
      </c>
      <c r="K19" s="28" t="n">
        <v>0</v>
      </c>
      <c r="L19" s="28" t="n">
        <v>0</v>
      </c>
      <c r="M19" s="28" t="n">
        <v>0</v>
      </c>
      <c r="N19" s="28" t="n">
        <v>0</v>
      </c>
      <c r="O19" s="28" t="n">
        <v>0</v>
      </c>
      <c r="P19" s="28" t="n">
        <v>0</v>
      </c>
      <c r="Q19" s="28" t="n">
        <v>0</v>
      </c>
      <c r="R19" s="28" t="n">
        <v>0</v>
      </c>
      <c r="S19" s="28" t="n">
        <v>0</v>
      </c>
      <c r="T19" s="28" t="n">
        <v>0</v>
      </c>
      <c r="U19" s="94" t="n">
        <v>35000</v>
      </c>
      <c r="V19" s="28" t="n">
        <v>0</v>
      </c>
      <c r="W19" s="28" t="n">
        <v>0</v>
      </c>
      <c r="X19" s="28" t="n">
        <v>0</v>
      </c>
      <c r="Y19" s="95" t="n">
        <v>0</v>
      </c>
      <c r="Z19" s="7"/>
      <c r="AA19" s="95" t="n">
        <v>35000</v>
      </c>
      <c r="AB19" s="7"/>
      <c r="AC19" s="29" t="n">
        <v>0</v>
      </c>
      <c r="AD19" s="29" t="n">
        <v>0</v>
      </c>
      <c r="AE19" s="96" t="n">
        <v>0</v>
      </c>
      <c r="AF19" s="29" t="n">
        <v>0</v>
      </c>
      <c r="AG19" s="97" t="n">
        <v>35000</v>
      </c>
      <c r="AH19" s="96" t="n">
        <v>0</v>
      </c>
      <c r="AI19" s="97" t="n">
        <v>0</v>
      </c>
      <c r="AJ19" s="7"/>
      <c r="AK19" s="28" t="n">
        <v>0</v>
      </c>
      <c r="AL19" s="28" t="n">
        <v>35000</v>
      </c>
      <c r="AM19" s="28" t="n">
        <v>0</v>
      </c>
      <c r="AN19" s="94" t="n">
        <v>0</v>
      </c>
      <c r="AO19" s="28"/>
      <c r="AP19" s="69" t="n">
        <v>0</v>
      </c>
      <c r="AQ19" s="40" t="n">
        <v>1</v>
      </c>
      <c r="AR19" s="40" t="n">
        <v>0</v>
      </c>
      <c r="AS19" s="70" t="n">
        <v>0</v>
      </c>
      <c r="AT19" s="7"/>
    </row>
    <row r="20" customFormat="false" ht="12.75" hidden="false" customHeight="false" outlineLevel="0" collapsed="false">
      <c r="A20" s="31" t="s">
        <v>32</v>
      </c>
      <c r="B20" s="2" t="s">
        <v>33</v>
      </c>
      <c r="C20" s="7"/>
      <c r="D20" s="28" t="n">
        <v>85000</v>
      </c>
      <c r="E20" s="29" t="n">
        <f aca="false">D20-SUM(G20:Y20)</f>
        <v>0</v>
      </c>
      <c r="F20" s="7"/>
      <c r="G20" s="93" t="n">
        <v>0</v>
      </c>
      <c r="H20" s="28" t="n">
        <v>0</v>
      </c>
      <c r="I20" s="28" t="n">
        <v>0</v>
      </c>
      <c r="J20" s="94" t="n">
        <v>0</v>
      </c>
      <c r="K20" s="28" t="n">
        <v>0</v>
      </c>
      <c r="L20" s="28" t="n">
        <v>0</v>
      </c>
      <c r="M20" s="28" t="n">
        <v>0</v>
      </c>
      <c r="N20" s="28" t="n">
        <v>0</v>
      </c>
      <c r="O20" s="28" t="n">
        <v>0</v>
      </c>
      <c r="P20" s="28" t="n">
        <v>0</v>
      </c>
      <c r="Q20" s="28" t="n">
        <v>0</v>
      </c>
      <c r="R20" s="28" t="n">
        <v>0</v>
      </c>
      <c r="S20" s="28" t="n">
        <v>0</v>
      </c>
      <c r="T20" s="28" t="n">
        <v>0</v>
      </c>
      <c r="U20" s="94" t="n">
        <v>85000</v>
      </c>
      <c r="V20" s="28" t="n">
        <v>0</v>
      </c>
      <c r="W20" s="28" t="n">
        <v>0</v>
      </c>
      <c r="X20" s="28" t="n">
        <v>0</v>
      </c>
      <c r="Y20" s="95" t="n">
        <v>0</v>
      </c>
      <c r="Z20" s="7"/>
      <c r="AA20" s="95" t="n">
        <v>85000</v>
      </c>
      <c r="AB20" s="7"/>
      <c r="AC20" s="29" t="n">
        <v>0</v>
      </c>
      <c r="AD20" s="29" t="n">
        <v>0</v>
      </c>
      <c r="AE20" s="96" t="n">
        <v>0</v>
      </c>
      <c r="AF20" s="29" t="n">
        <v>0</v>
      </c>
      <c r="AG20" s="97" t="n">
        <v>85000</v>
      </c>
      <c r="AH20" s="96" t="n">
        <v>0</v>
      </c>
      <c r="AI20" s="97" t="n">
        <v>0</v>
      </c>
      <c r="AJ20" s="7"/>
      <c r="AK20" s="28" t="n">
        <v>0</v>
      </c>
      <c r="AL20" s="28" t="n">
        <v>85000</v>
      </c>
      <c r="AM20" s="28" t="n">
        <v>0</v>
      </c>
      <c r="AN20" s="94" t="n">
        <v>0</v>
      </c>
      <c r="AO20" s="28"/>
      <c r="AP20" s="69" t="n">
        <v>0</v>
      </c>
      <c r="AQ20" s="40" t="n">
        <v>1</v>
      </c>
      <c r="AR20" s="40" t="n">
        <v>0</v>
      </c>
      <c r="AS20" s="70" t="n">
        <v>0</v>
      </c>
      <c r="AT20" s="7"/>
    </row>
    <row r="21" customFormat="false" ht="12.75" hidden="false" customHeight="false" outlineLevel="0" collapsed="false">
      <c r="A21" s="31"/>
      <c r="B21" s="32" t="s">
        <v>34</v>
      </c>
      <c r="C21" s="7"/>
      <c r="D21" s="33" t="n">
        <f aca="false">SUM(D14:D20)</f>
        <v>222225</v>
      </c>
      <c r="E21" s="33" t="n">
        <f aca="false">SUM(E14:E20)</f>
        <v>0</v>
      </c>
      <c r="F21" s="7"/>
      <c r="G21" s="34" t="n">
        <f aca="false">SUM(G14:G20)</f>
        <v>0</v>
      </c>
      <c r="H21" s="33" t="n">
        <f aca="false">SUM(H14:H20)</f>
        <v>0</v>
      </c>
      <c r="I21" s="33" t="n">
        <f aca="false">SUM(I14:I20)</f>
        <v>0</v>
      </c>
      <c r="J21" s="35" t="n">
        <f aca="false">SUM(J14:J20)</f>
        <v>0</v>
      </c>
      <c r="K21" s="33" t="n">
        <f aca="false">SUM(K14:K20)</f>
        <v>0</v>
      </c>
      <c r="L21" s="33" t="n">
        <f aca="false">SUM(L14:L20)</f>
        <v>0</v>
      </c>
      <c r="M21" s="33" t="n">
        <f aca="false">SUM(M14:M20)</f>
        <v>0</v>
      </c>
      <c r="N21" s="33" t="n">
        <f aca="false">SUM(N14:N20)</f>
        <v>0</v>
      </c>
      <c r="O21" s="33" t="n">
        <f aca="false">SUM(O14:O20)</f>
        <v>0</v>
      </c>
      <c r="P21" s="33" t="n">
        <f aca="false">SUM(P14:P20)</f>
        <v>10500</v>
      </c>
      <c r="Q21" s="33" t="n">
        <f aca="false">SUM(Q14:Q20)</f>
        <v>0</v>
      </c>
      <c r="R21" s="33" t="n">
        <f aca="false">SUM(R14:R20)</f>
        <v>10000</v>
      </c>
      <c r="S21" s="33" t="n">
        <f aca="false">SUM(S14:S20)</f>
        <v>0</v>
      </c>
      <c r="T21" s="33" t="n">
        <f aca="false">SUM(T14:T20)</f>
        <v>0</v>
      </c>
      <c r="U21" s="35" t="n">
        <f aca="false">SUM(U14:U20)</f>
        <v>201725</v>
      </c>
      <c r="V21" s="33" t="n">
        <f aca="false">SUM(V14:V20)</f>
        <v>0</v>
      </c>
      <c r="W21" s="33" t="n">
        <f aca="false">SUM(W14:W20)</f>
        <v>0</v>
      </c>
      <c r="X21" s="33" t="n">
        <f aca="false">SUM(X14:X20)</f>
        <v>0</v>
      </c>
      <c r="Y21" s="98" t="n">
        <f aca="false">SUM(Y14:Y20)</f>
        <v>0</v>
      </c>
      <c r="Z21" s="7"/>
      <c r="AA21" s="98" t="n">
        <f aca="false">SUM(AA14:AA20)</f>
        <v>222225</v>
      </c>
      <c r="AB21" s="7"/>
      <c r="AC21" s="33" t="n">
        <f aca="false">SUM(AC14:AC20)</f>
        <v>0</v>
      </c>
      <c r="AD21" s="33" t="n">
        <f aca="false">SUM(AD14:AD20)</f>
        <v>0</v>
      </c>
      <c r="AE21" s="34" t="n">
        <f aca="false">SUM(AE14:AE20)</f>
        <v>10000</v>
      </c>
      <c r="AF21" s="33" t="n">
        <f aca="false">SUM(AF14:AF20)</f>
        <v>10500</v>
      </c>
      <c r="AG21" s="35" t="n">
        <f aca="false">SUM(AG14:AG20)</f>
        <v>201725</v>
      </c>
      <c r="AH21" s="34" t="n">
        <f aca="false">SUM(AH14:AH20)</f>
        <v>0</v>
      </c>
      <c r="AI21" s="35" t="n">
        <f aca="false">SUM(AI14:AI20)</f>
        <v>0</v>
      </c>
      <c r="AJ21" s="7"/>
      <c r="AK21" s="33" t="n">
        <f aca="false">SUM(AK14:AK20)</f>
        <v>0</v>
      </c>
      <c r="AL21" s="33" t="n">
        <f aca="false">SUM(AL14:AL20)</f>
        <v>222225</v>
      </c>
      <c r="AM21" s="33" t="n">
        <f aca="false">SUM(AM14:AM20)</f>
        <v>0</v>
      </c>
      <c r="AN21" s="35" t="n">
        <f aca="false">SUM(AN14:AN20)</f>
        <v>0</v>
      </c>
      <c r="AO21" s="28"/>
      <c r="AP21" s="69"/>
      <c r="AS21" s="70"/>
      <c r="AT21" s="7"/>
    </row>
    <row r="22" customFormat="false" ht="12.75" hidden="false" customHeight="false" outlineLevel="0" collapsed="false">
      <c r="A22" s="31"/>
      <c r="C22" s="7"/>
      <c r="D22" s="28"/>
      <c r="E22" s="29"/>
      <c r="F22" s="7"/>
      <c r="G22" s="93"/>
      <c r="H22" s="28"/>
      <c r="I22" s="28"/>
      <c r="J22" s="94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94"/>
      <c r="V22" s="28"/>
      <c r="W22" s="28"/>
      <c r="X22" s="28"/>
      <c r="Y22" s="95"/>
      <c r="Z22" s="7"/>
      <c r="AA22" s="95"/>
      <c r="AB22" s="7"/>
      <c r="AC22" s="29"/>
      <c r="AD22" s="29"/>
      <c r="AE22" s="96"/>
      <c r="AF22" s="29"/>
      <c r="AG22" s="97"/>
      <c r="AH22" s="96"/>
      <c r="AI22" s="97"/>
      <c r="AJ22" s="7"/>
      <c r="AK22" s="28"/>
      <c r="AL22" s="28"/>
      <c r="AM22" s="28"/>
      <c r="AN22" s="94"/>
      <c r="AO22" s="28"/>
      <c r="AP22" s="69"/>
      <c r="AS22" s="70"/>
      <c r="AT22" s="7"/>
    </row>
    <row r="23" customFormat="false" ht="12.75" hidden="false" customHeight="false" outlineLevel="0" collapsed="false">
      <c r="A23" s="30" t="s">
        <v>35</v>
      </c>
      <c r="B23" s="30"/>
      <c r="C23" s="7"/>
      <c r="D23" s="28"/>
      <c r="E23" s="29"/>
      <c r="F23" s="7"/>
      <c r="G23" s="93"/>
      <c r="H23" s="28"/>
      <c r="I23" s="28"/>
      <c r="J23" s="94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94"/>
      <c r="V23" s="28"/>
      <c r="W23" s="28"/>
      <c r="X23" s="28"/>
      <c r="Y23" s="95"/>
      <c r="Z23" s="7"/>
      <c r="AA23" s="95"/>
      <c r="AB23" s="7"/>
      <c r="AC23" s="29"/>
      <c r="AD23" s="29"/>
      <c r="AE23" s="96"/>
      <c r="AF23" s="29"/>
      <c r="AG23" s="97"/>
      <c r="AH23" s="96"/>
      <c r="AI23" s="97"/>
      <c r="AJ23" s="7"/>
      <c r="AK23" s="28"/>
      <c r="AL23" s="28"/>
      <c r="AM23" s="28"/>
      <c r="AN23" s="94"/>
      <c r="AO23" s="28"/>
      <c r="AP23" s="69"/>
      <c r="AS23" s="70"/>
      <c r="AT23" s="7"/>
    </row>
    <row r="24" customFormat="false" ht="12.75" hidden="false" customHeight="false" outlineLevel="0" collapsed="false">
      <c r="A24" s="31" t="s">
        <v>36</v>
      </c>
      <c r="B24" s="2" t="s">
        <v>37</v>
      </c>
      <c r="C24" s="7"/>
      <c r="D24" s="28" t="n">
        <v>2016</v>
      </c>
      <c r="E24" s="29" t="n">
        <f aca="false">D24-SUM(G24:Y24)</f>
        <v>733</v>
      </c>
      <c r="F24" s="7"/>
      <c r="G24" s="93" t="n">
        <v>859</v>
      </c>
      <c r="H24" s="28" t="n">
        <v>0</v>
      </c>
      <c r="I24" s="28" t="n">
        <v>46</v>
      </c>
      <c r="J24" s="94" t="n">
        <v>9</v>
      </c>
      <c r="K24" s="28" t="n">
        <v>0</v>
      </c>
      <c r="L24" s="28" t="n">
        <v>0</v>
      </c>
      <c r="M24" s="28" t="n">
        <v>0</v>
      </c>
      <c r="N24" s="28" t="n">
        <v>0</v>
      </c>
      <c r="O24" s="28" t="n">
        <v>0</v>
      </c>
      <c r="P24" s="28" t="n">
        <v>0</v>
      </c>
      <c r="Q24" s="28" t="n">
        <v>0</v>
      </c>
      <c r="R24" s="28" t="n">
        <v>0</v>
      </c>
      <c r="S24" s="28" t="n">
        <v>0</v>
      </c>
      <c r="T24" s="28" t="n">
        <v>0</v>
      </c>
      <c r="U24" s="94" t="n">
        <v>369</v>
      </c>
      <c r="V24" s="28" t="n">
        <v>0</v>
      </c>
      <c r="W24" s="28" t="n">
        <v>0</v>
      </c>
      <c r="X24" s="28" t="n">
        <v>0</v>
      </c>
      <c r="Y24" s="95" t="n">
        <v>0</v>
      </c>
      <c r="Z24" s="7"/>
      <c r="AA24" s="95" t="n">
        <v>1283</v>
      </c>
      <c r="AB24" s="7"/>
      <c r="AC24" s="29" t="n">
        <v>46</v>
      </c>
      <c r="AD24" s="29" t="n">
        <v>868</v>
      </c>
      <c r="AE24" s="96" t="n">
        <v>0</v>
      </c>
      <c r="AF24" s="29" t="n">
        <v>0</v>
      </c>
      <c r="AG24" s="97" t="n">
        <v>369</v>
      </c>
      <c r="AH24" s="96" t="n">
        <v>0</v>
      </c>
      <c r="AI24" s="97" t="n">
        <v>0</v>
      </c>
      <c r="AJ24" s="7"/>
      <c r="AK24" s="28" t="n">
        <v>914</v>
      </c>
      <c r="AL24" s="28" t="n">
        <v>369</v>
      </c>
      <c r="AM24" s="28" t="n">
        <v>0</v>
      </c>
      <c r="AN24" s="94" t="n">
        <v>0</v>
      </c>
      <c r="AO24" s="28"/>
      <c r="AP24" s="69" t="n">
        <v>0.453373015873016</v>
      </c>
      <c r="AQ24" s="40" t="n">
        <v>0.183035714285714</v>
      </c>
      <c r="AR24" s="40" t="n">
        <v>0</v>
      </c>
      <c r="AS24" s="70" t="n">
        <v>0</v>
      </c>
      <c r="AT24" s="7"/>
    </row>
    <row r="25" customFormat="false" ht="12.75" hidden="false" customHeight="false" outlineLevel="0" collapsed="false">
      <c r="A25" s="31" t="s">
        <v>38</v>
      </c>
      <c r="B25" s="2" t="s">
        <v>39</v>
      </c>
      <c r="C25" s="7"/>
      <c r="D25" s="28" t="n">
        <v>11418</v>
      </c>
      <c r="E25" s="29" t="n">
        <f aca="false">D25-SUM(G25:Y25)</f>
        <v>0</v>
      </c>
      <c r="F25" s="7"/>
      <c r="G25" s="93" t="n">
        <v>0</v>
      </c>
      <c r="H25" s="28" t="n">
        <v>0</v>
      </c>
      <c r="I25" s="28" t="n">
        <v>0</v>
      </c>
      <c r="J25" s="94" t="n">
        <v>0</v>
      </c>
      <c r="K25" s="28" t="n">
        <v>0</v>
      </c>
      <c r="L25" s="28" t="n">
        <v>0</v>
      </c>
      <c r="M25" s="28" t="n">
        <v>0</v>
      </c>
      <c r="N25" s="28" t="n">
        <v>0</v>
      </c>
      <c r="O25" s="28" t="n">
        <v>0</v>
      </c>
      <c r="P25" s="28" t="n">
        <v>0</v>
      </c>
      <c r="Q25" s="28" t="n">
        <v>0</v>
      </c>
      <c r="R25" s="28" t="n">
        <v>0</v>
      </c>
      <c r="S25" s="28" t="n">
        <v>0</v>
      </c>
      <c r="T25" s="28" t="n">
        <v>0</v>
      </c>
      <c r="U25" s="94" t="n">
        <v>11418</v>
      </c>
      <c r="V25" s="28" t="n">
        <v>0</v>
      </c>
      <c r="W25" s="28" t="n">
        <v>0</v>
      </c>
      <c r="X25" s="28" t="n">
        <v>0</v>
      </c>
      <c r="Y25" s="95" t="n">
        <v>0</v>
      </c>
      <c r="Z25" s="7"/>
      <c r="AA25" s="95" t="n">
        <v>11418</v>
      </c>
      <c r="AB25" s="7"/>
      <c r="AC25" s="29" t="n">
        <v>0</v>
      </c>
      <c r="AD25" s="29" t="n">
        <v>0</v>
      </c>
      <c r="AE25" s="96" t="n">
        <v>0</v>
      </c>
      <c r="AF25" s="29" t="n">
        <v>0</v>
      </c>
      <c r="AG25" s="97" t="n">
        <v>11418</v>
      </c>
      <c r="AH25" s="96" t="n">
        <v>0</v>
      </c>
      <c r="AI25" s="97" t="n">
        <v>0</v>
      </c>
      <c r="AJ25" s="7"/>
      <c r="AK25" s="28" t="n">
        <v>0</v>
      </c>
      <c r="AL25" s="28" t="n">
        <v>11418</v>
      </c>
      <c r="AM25" s="28" t="n">
        <v>0</v>
      </c>
      <c r="AN25" s="94" t="n">
        <v>0</v>
      </c>
      <c r="AO25" s="28"/>
      <c r="AP25" s="69" t="n">
        <v>0</v>
      </c>
      <c r="AQ25" s="40" t="n">
        <v>1</v>
      </c>
      <c r="AR25" s="40" t="n">
        <v>0</v>
      </c>
      <c r="AS25" s="70" t="n">
        <v>0</v>
      </c>
      <c r="AT25" s="7"/>
    </row>
    <row r="26" customFormat="false" ht="12.75" hidden="false" customHeight="false" outlineLevel="0" collapsed="false">
      <c r="A26" s="31" t="s">
        <v>40</v>
      </c>
      <c r="B26" s="2" t="s">
        <v>41</v>
      </c>
      <c r="C26" s="7"/>
      <c r="D26" s="28" t="n">
        <v>7664</v>
      </c>
      <c r="E26" s="29" t="n">
        <f aca="false">D26-SUM(G26:Y26)</f>
        <v>0</v>
      </c>
      <c r="F26" s="7"/>
      <c r="G26" s="93" t="n">
        <v>0</v>
      </c>
      <c r="H26" s="28" t="n">
        <v>327</v>
      </c>
      <c r="I26" s="28" t="n">
        <v>3269</v>
      </c>
      <c r="J26" s="94" t="n">
        <v>0</v>
      </c>
      <c r="K26" s="28" t="n">
        <v>0</v>
      </c>
      <c r="L26" s="28" t="n">
        <v>0</v>
      </c>
      <c r="M26" s="28" t="n">
        <v>0</v>
      </c>
      <c r="N26" s="28" t="n">
        <v>0</v>
      </c>
      <c r="O26" s="28" t="n">
        <v>0</v>
      </c>
      <c r="P26" s="28" t="n">
        <v>0</v>
      </c>
      <c r="Q26" s="28" t="n">
        <v>0</v>
      </c>
      <c r="R26" s="28" t="n">
        <v>0</v>
      </c>
      <c r="S26" s="28" t="n">
        <v>0</v>
      </c>
      <c r="T26" s="28" t="n">
        <v>0</v>
      </c>
      <c r="U26" s="94" t="n">
        <v>4068</v>
      </c>
      <c r="V26" s="28" t="n">
        <v>0</v>
      </c>
      <c r="W26" s="28" t="n">
        <v>0</v>
      </c>
      <c r="X26" s="28" t="n">
        <v>0</v>
      </c>
      <c r="Y26" s="95" t="n">
        <v>0</v>
      </c>
      <c r="Z26" s="7"/>
      <c r="AA26" s="95" t="n">
        <v>7664</v>
      </c>
      <c r="AB26" s="7"/>
      <c r="AC26" s="29" t="n">
        <v>3596</v>
      </c>
      <c r="AD26" s="29" t="n">
        <v>0</v>
      </c>
      <c r="AE26" s="96" t="n">
        <v>0</v>
      </c>
      <c r="AF26" s="29" t="n">
        <v>0</v>
      </c>
      <c r="AG26" s="97" t="n">
        <v>4068</v>
      </c>
      <c r="AH26" s="96" t="n">
        <v>0</v>
      </c>
      <c r="AI26" s="97" t="n">
        <v>0</v>
      </c>
      <c r="AJ26" s="7"/>
      <c r="AK26" s="28" t="n">
        <v>3596</v>
      </c>
      <c r="AL26" s="28" t="n">
        <v>4068</v>
      </c>
      <c r="AM26" s="28" t="n">
        <v>0</v>
      </c>
      <c r="AN26" s="94" t="n">
        <v>0</v>
      </c>
      <c r="AO26" s="28"/>
      <c r="AP26" s="69" t="n">
        <v>0.469206680584551</v>
      </c>
      <c r="AQ26" s="40" t="n">
        <v>0.530793319415449</v>
      </c>
      <c r="AR26" s="40" t="n">
        <v>0</v>
      </c>
      <c r="AS26" s="70" t="n">
        <v>0</v>
      </c>
      <c r="AT26" s="7"/>
    </row>
    <row r="27" customFormat="false" ht="12.75" hidden="false" customHeight="false" outlineLevel="0" collapsed="false">
      <c r="A27" s="31" t="s">
        <v>42</v>
      </c>
      <c r="B27" s="2" t="s">
        <v>41</v>
      </c>
      <c r="C27" s="7"/>
      <c r="D27" s="28" t="n">
        <v>12796</v>
      </c>
      <c r="E27" s="29" t="n">
        <f aca="false">D27-SUM(G27:Y27)</f>
        <v>0</v>
      </c>
      <c r="F27" s="7"/>
      <c r="G27" s="93" t="n">
        <v>0</v>
      </c>
      <c r="H27" s="28" t="n">
        <v>546</v>
      </c>
      <c r="I27" s="28" t="n">
        <v>5459</v>
      </c>
      <c r="J27" s="94" t="n">
        <v>0</v>
      </c>
      <c r="K27" s="28" t="n">
        <v>0</v>
      </c>
      <c r="L27" s="28" t="n">
        <v>0</v>
      </c>
      <c r="M27" s="28" t="n">
        <v>0</v>
      </c>
      <c r="N27" s="28" t="n">
        <v>0</v>
      </c>
      <c r="O27" s="28" t="n">
        <v>0</v>
      </c>
      <c r="P27" s="28" t="n">
        <v>0</v>
      </c>
      <c r="Q27" s="28" t="n">
        <v>0</v>
      </c>
      <c r="R27" s="28" t="n">
        <v>0</v>
      </c>
      <c r="S27" s="28" t="n">
        <v>0</v>
      </c>
      <c r="T27" s="28" t="n">
        <v>0</v>
      </c>
      <c r="U27" s="94" t="n">
        <v>6791</v>
      </c>
      <c r="V27" s="28" t="n">
        <v>0</v>
      </c>
      <c r="W27" s="28" t="n">
        <v>0</v>
      </c>
      <c r="X27" s="28" t="n">
        <v>0</v>
      </c>
      <c r="Y27" s="95" t="n">
        <v>0</v>
      </c>
      <c r="Z27" s="7"/>
      <c r="AA27" s="95" t="n">
        <v>12796</v>
      </c>
      <c r="AB27" s="7"/>
      <c r="AC27" s="29" t="n">
        <v>6005</v>
      </c>
      <c r="AD27" s="29" t="n">
        <v>0</v>
      </c>
      <c r="AE27" s="96" t="n">
        <v>0</v>
      </c>
      <c r="AF27" s="29" t="n">
        <v>0</v>
      </c>
      <c r="AG27" s="97" t="n">
        <v>6791</v>
      </c>
      <c r="AH27" s="96" t="n">
        <v>0</v>
      </c>
      <c r="AI27" s="97" t="n">
        <v>0</v>
      </c>
      <c r="AJ27" s="7"/>
      <c r="AK27" s="28" t="n">
        <v>6005</v>
      </c>
      <c r="AL27" s="28" t="n">
        <v>6791</v>
      </c>
      <c r="AM27" s="28" t="n">
        <v>0</v>
      </c>
      <c r="AN27" s="94" t="n">
        <v>0</v>
      </c>
      <c r="AO27" s="28"/>
      <c r="AP27" s="69" t="n">
        <v>0.469287277274148</v>
      </c>
      <c r="AQ27" s="40" t="n">
        <v>0.530712722725852</v>
      </c>
      <c r="AR27" s="40" t="n">
        <v>0</v>
      </c>
      <c r="AS27" s="70" t="n">
        <v>0</v>
      </c>
      <c r="AT27" s="7"/>
    </row>
    <row r="28" customFormat="false" ht="12.75" hidden="false" customHeight="false" outlineLevel="0" collapsed="false">
      <c r="A28" s="31" t="s">
        <v>43</v>
      </c>
      <c r="B28" s="2" t="s">
        <v>44</v>
      </c>
      <c r="C28" s="7"/>
      <c r="D28" s="28" t="n">
        <v>11418</v>
      </c>
      <c r="E28" s="29" t="n">
        <f aca="false">D28-SUM(G28:Y28)</f>
        <v>0</v>
      </c>
      <c r="F28" s="7"/>
      <c r="G28" s="93" t="n">
        <v>0</v>
      </c>
      <c r="H28" s="28" t="n">
        <v>0</v>
      </c>
      <c r="I28" s="28" t="n">
        <v>0</v>
      </c>
      <c r="J28" s="94" t="n">
        <v>0</v>
      </c>
      <c r="K28" s="28" t="n">
        <v>11418</v>
      </c>
      <c r="L28" s="28" t="n">
        <v>0</v>
      </c>
      <c r="M28" s="28" t="n">
        <v>0</v>
      </c>
      <c r="N28" s="28" t="n">
        <v>0</v>
      </c>
      <c r="O28" s="28" t="n">
        <v>0</v>
      </c>
      <c r="P28" s="28" t="n">
        <v>0</v>
      </c>
      <c r="Q28" s="28" t="n">
        <v>0</v>
      </c>
      <c r="R28" s="28" t="n">
        <v>0</v>
      </c>
      <c r="S28" s="28" t="n">
        <v>0</v>
      </c>
      <c r="T28" s="28" t="n">
        <v>0</v>
      </c>
      <c r="U28" s="94" t="n">
        <v>0</v>
      </c>
      <c r="V28" s="28" t="n">
        <v>0</v>
      </c>
      <c r="W28" s="28" t="n">
        <v>0</v>
      </c>
      <c r="X28" s="28" t="n">
        <v>0</v>
      </c>
      <c r="Y28" s="95" t="n">
        <v>0</v>
      </c>
      <c r="Z28" s="7"/>
      <c r="AA28" s="95" t="n">
        <v>11418</v>
      </c>
      <c r="AB28" s="7"/>
      <c r="AC28" s="29" t="n">
        <v>0</v>
      </c>
      <c r="AD28" s="29" t="n">
        <v>0</v>
      </c>
      <c r="AE28" s="96" t="n">
        <v>0</v>
      </c>
      <c r="AF28" s="29" t="n">
        <v>11418</v>
      </c>
      <c r="AG28" s="97" t="n">
        <v>0</v>
      </c>
      <c r="AH28" s="96" t="n">
        <v>0</v>
      </c>
      <c r="AI28" s="97" t="n">
        <v>0</v>
      </c>
      <c r="AJ28" s="7"/>
      <c r="AK28" s="28" t="n">
        <v>0</v>
      </c>
      <c r="AL28" s="28" t="n">
        <v>11418</v>
      </c>
      <c r="AM28" s="28" t="n">
        <v>0</v>
      </c>
      <c r="AN28" s="94" t="n">
        <v>0</v>
      </c>
      <c r="AO28" s="28"/>
      <c r="AP28" s="69" t="n">
        <v>0</v>
      </c>
      <c r="AQ28" s="40" t="n">
        <v>1</v>
      </c>
      <c r="AR28" s="40" t="n">
        <v>0</v>
      </c>
      <c r="AS28" s="70" t="n">
        <v>0</v>
      </c>
      <c r="AT28" s="7"/>
    </row>
    <row r="29" customFormat="false" ht="12.75" hidden="false" customHeight="false" outlineLevel="0" collapsed="false">
      <c r="A29" s="31" t="s">
        <v>45</v>
      </c>
      <c r="B29" s="2" t="s">
        <v>46</v>
      </c>
      <c r="C29" s="7"/>
      <c r="D29" s="28" t="n">
        <v>3975</v>
      </c>
      <c r="E29" s="29" t="n">
        <f aca="false">D29-SUM(G29:Y29)</f>
        <v>0</v>
      </c>
      <c r="F29" s="7"/>
      <c r="G29" s="93" t="n">
        <v>0</v>
      </c>
      <c r="H29" s="28" t="n">
        <v>0</v>
      </c>
      <c r="I29" s="28" t="n">
        <v>0</v>
      </c>
      <c r="J29" s="94" t="n">
        <v>0</v>
      </c>
      <c r="K29" s="28" t="n">
        <v>3975</v>
      </c>
      <c r="L29" s="28" t="n">
        <v>0</v>
      </c>
      <c r="M29" s="28" t="n">
        <v>0</v>
      </c>
      <c r="N29" s="28" t="n">
        <v>0</v>
      </c>
      <c r="O29" s="28" t="n">
        <v>0</v>
      </c>
      <c r="P29" s="28" t="n">
        <v>0</v>
      </c>
      <c r="Q29" s="28" t="n">
        <v>0</v>
      </c>
      <c r="R29" s="28" t="n">
        <v>0</v>
      </c>
      <c r="S29" s="28" t="n">
        <v>0</v>
      </c>
      <c r="T29" s="28" t="n">
        <v>0</v>
      </c>
      <c r="U29" s="94" t="n">
        <v>0</v>
      </c>
      <c r="V29" s="28" t="n">
        <v>0</v>
      </c>
      <c r="W29" s="28" t="n">
        <v>0</v>
      </c>
      <c r="X29" s="28" t="n">
        <v>0</v>
      </c>
      <c r="Y29" s="95" t="n">
        <v>0</v>
      </c>
      <c r="Z29" s="7"/>
      <c r="AA29" s="95" t="n">
        <v>3975</v>
      </c>
      <c r="AB29" s="7"/>
      <c r="AC29" s="29" t="n">
        <v>0</v>
      </c>
      <c r="AD29" s="29" t="n">
        <v>0</v>
      </c>
      <c r="AE29" s="96" t="n">
        <v>0</v>
      </c>
      <c r="AF29" s="29" t="n">
        <v>3975</v>
      </c>
      <c r="AG29" s="97" t="n">
        <v>0</v>
      </c>
      <c r="AH29" s="96" t="n">
        <v>0</v>
      </c>
      <c r="AI29" s="97" t="n">
        <v>0</v>
      </c>
      <c r="AJ29" s="7"/>
      <c r="AK29" s="28" t="n">
        <v>0</v>
      </c>
      <c r="AL29" s="28" t="n">
        <v>3975</v>
      </c>
      <c r="AM29" s="28" t="n">
        <v>0</v>
      </c>
      <c r="AN29" s="94" t="n">
        <v>0</v>
      </c>
      <c r="AO29" s="28"/>
      <c r="AP29" s="69" t="n">
        <v>0</v>
      </c>
      <c r="AQ29" s="40" t="n">
        <v>1</v>
      </c>
      <c r="AR29" s="40" t="n">
        <v>0</v>
      </c>
      <c r="AS29" s="70" t="n">
        <v>0</v>
      </c>
      <c r="AT29" s="7"/>
    </row>
    <row r="30" customFormat="false" ht="12.75" hidden="false" customHeight="false" outlineLevel="0" collapsed="false">
      <c r="A30" s="31" t="s">
        <v>47</v>
      </c>
      <c r="B30" s="2" t="s">
        <v>46</v>
      </c>
      <c r="C30" s="7"/>
      <c r="D30" s="28" t="n">
        <v>11418</v>
      </c>
      <c r="E30" s="29" t="n">
        <f aca="false">D30-SUM(G30:Y30)</f>
        <v>0</v>
      </c>
      <c r="F30" s="7"/>
      <c r="G30" s="93" t="n">
        <v>0</v>
      </c>
      <c r="H30" s="28" t="n">
        <v>0</v>
      </c>
      <c r="I30" s="28" t="n">
        <v>0</v>
      </c>
      <c r="J30" s="94" t="n">
        <v>0</v>
      </c>
      <c r="K30" s="28" t="n">
        <v>11418</v>
      </c>
      <c r="L30" s="28" t="n">
        <v>0</v>
      </c>
      <c r="M30" s="28" t="n">
        <v>0</v>
      </c>
      <c r="N30" s="28" t="n">
        <v>0</v>
      </c>
      <c r="O30" s="28" t="n">
        <v>0</v>
      </c>
      <c r="P30" s="28" t="n">
        <v>0</v>
      </c>
      <c r="Q30" s="28" t="n">
        <v>0</v>
      </c>
      <c r="R30" s="28" t="n">
        <v>0</v>
      </c>
      <c r="S30" s="28" t="n">
        <v>0</v>
      </c>
      <c r="T30" s="28" t="n">
        <v>0</v>
      </c>
      <c r="U30" s="94" t="n">
        <v>0</v>
      </c>
      <c r="V30" s="28" t="n">
        <v>0</v>
      </c>
      <c r="W30" s="28" t="n">
        <v>0</v>
      </c>
      <c r="X30" s="28" t="n">
        <v>0</v>
      </c>
      <c r="Y30" s="95" t="n">
        <v>0</v>
      </c>
      <c r="Z30" s="7"/>
      <c r="AA30" s="95" t="n">
        <v>11418</v>
      </c>
      <c r="AB30" s="7"/>
      <c r="AC30" s="29" t="n">
        <v>0</v>
      </c>
      <c r="AD30" s="29" t="n">
        <v>0</v>
      </c>
      <c r="AE30" s="96" t="n">
        <v>0</v>
      </c>
      <c r="AF30" s="29" t="n">
        <v>11418</v>
      </c>
      <c r="AG30" s="97" t="n">
        <v>0</v>
      </c>
      <c r="AH30" s="96" t="n">
        <v>0</v>
      </c>
      <c r="AI30" s="97" t="n">
        <v>0</v>
      </c>
      <c r="AJ30" s="7"/>
      <c r="AK30" s="28" t="n">
        <v>0</v>
      </c>
      <c r="AL30" s="28" t="n">
        <v>11418</v>
      </c>
      <c r="AM30" s="28" t="n">
        <v>0</v>
      </c>
      <c r="AN30" s="94" t="n">
        <v>0</v>
      </c>
      <c r="AO30" s="28"/>
      <c r="AP30" s="69" t="n">
        <v>0</v>
      </c>
      <c r="AQ30" s="40" t="n">
        <v>1</v>
      </c>
      <c r="AR30" s="40" t="n">
        <v>0</v>
      </c>
      <c r="AS30" s="70" t="n">
        <v>0</v>
      </c>
      <c r="AT30" s="7"/>
    </row>
    <row r="31" customFormat="false" ht="12.75" hidden="false" customHeight="false" outlineLevel="0" collapsed="false">
      <c r="A31" s="31" t="s">
        <v>48</v>
      </c>
      <c r="B31" s="2" t="s">
        <v>46</v>
      </c>
      <c r="C31" s="7"/>
      <c r="D31" s="28" t="n">
        <v>3413</v>
      </c>
      <c r="E31" s="29" t="n">
        <f aca="false">D31-SUM(G31:Y31)</f>
        <v>0</v>
      </c>
      <c r="F31" s="7"/>
      <c r="G31" s="93" t="n">
        <v>1456</v>
      </c>
      <c r="H31" s="28" t="n">
        <v>0</v>
      </c>
      <c r="I31" s="28" t="n">
        <v>0</v>
      </c>
      <c r="J31" s="94" t="n">
        <v>0</v>
      </c>
      <c r="K31" s="28" t="n">
        <v>1957</v>
      </c>
      <c r="L31" s="28" t="n">
        <v>0</v>
      </c>
      <c r="M31" s="28" t="n">
        <v>0</v>
      </c>
      <c r="N31" s="28" t="n">
        <v>0</v>
      </c>
      <c r="O31" s="28" t="n">
        <v>0</v>
      </c>
      <c r="P31" s="28" t="n">
        <v>0</v>
      </c>
      <c r="Q31" s="28" t="n">
        <v>0</v>
      </c>
      <c r="R31" s="28" t="n">
        <v>0</v>
      </c>
      <c r="S31" s="28" t="n">
        <v>0</v>
      </c>
      <c r="T31" s="28" t="n">
        <v>0</v>
      </c>
      <c r="U31" s="94" t="n">
        <v>0</v>
      </c>
      <c r="V31" s="28" t="n">
        <v>0</v>
      </c>
      <c r="W31" s="28" t="n">
        <v>0</v>
      </c>
      <c r="X31" s="28" t="n">
        <v>0</v>
      </c>
      <c r="Y31" s="95" t="n">
        <v>0</v>
      </c>
      <c r="Z31" s="7"/>
      <c r="AA31" s="95" t="n">
        <v>3413</v>
      </c>
      <c r="AB31" s="7"/>
      <c r="AC31" s="29" t="n">
        <v>0</v>
      </c>
      <c r="AD31" s="29" t="n">
        <v>1456</v>
      </c>
      <c r="AE31" s="96" t="n">
        <v>0</v>
      </c>
      <c r="AF31" s="29" t="n">
        <v>1957</v>
      </c>
      <c r="AG31" s="97" t="n">
        <v>0</v>
      </c>
      <c r="AH31" s="96" t="n">
        <v>0</v>
      </c>
      <c r="AI31" s="97" t="n">
        <v>0</v>
      </c>
      <c r="AJ31" s="7"/>
      <c r="AK31" s="28" t="n">
        <v>1456</v>
      </c>
      <c r="AL31" s="28" t="n">
        <v>1957</v>
      </c>
      <c r="AM31" s="28" t="n">
        <v>0</v>
      </c>
      <c r="AN31" s="94" t="n">
        <v>0</v>
      </c>
      <c r="AO31" s="28"/>
      <c r="AP31" s="69" t="n">
        <v>0.426604160562555</v>
      </c>
      <c r="AQ31" s="40" t="n">
        <v>0.573395839437445</v>
      </c>
      <c r="AR31" s="40" t="n">
        <v>0</v>
      </c>
      <c r="AS31" s="70" t="n">
        <v>0</v>
      </c>
      <c r="AT31" s="7"/>
    </row>
    <row r="32" customFormat="false" ht="12.75" hidden="false" customHeight="false" outlineLevel="0" collapsed="false">
      <c r="A32" s="31" t="s">
        <v>49</v>
      </c>
      <c r="B32" s="2" t="s">
        <v>50</v>
      </c>
      <c r="C32" s="7"/>
      <c r="D32" s="28" t="n">
        <v>9580</v>
      </c>
      <c r="E32" s="29" t="n">
        <f aca="false">D32-SUM(G32:Y32)</f>
        <v>3944</v>
      </c>
      <c r="F32" s="7"/>
      <c r="G32" s="93" t="n">
        <v>0</v>
      </c>
      <c r="H32" s="28" t="n">
        <v>409</v>
      </c>
      <c r="I32" s="28" t="n">
        <v>4087</v>
      </c>
      <c r="J32" s="94" t="n">
        <v>42</v>
      </c>
      <c r="K32" s="28" t="n">
        <v>0</v>
      </c>
      <c r="L32" s="28" t="n">
        <v>0</v>
      </c>
      <c r="M32" s="28" t="n">
        <v>0</v>
      </c>
      <c r="N32" s="28" t="n">
        <v>0</v>
      </c>
      <c r="O32" s="28" t="n">
        <v>0</v>
      </c>
      <c r="P32" s="28" t="n">
        <v>0</v>
      </c>
      <c r="Q32" s="28" t="n">
        <v>0</v>
      </c>
      <c r="R32" s="28" t="n">
        <v>0</v>
      </c>
      <c r="S32" s="28" t="n">
        <v>449</v>
      </c>
      <c r="T32" s="28" t="n">
        <v>0</v>
      </c>
      <c r="U32" s="94" t="n">
        <v>649</v>
      </c>
      <c r="V32" s="28" t="n">
        <v>0</v>
      </c>
      <c r="W32" s="28" t="n">
        <v>0</v>
      </c>
      <c r="X32" s="28" t="n">
        <v>0</v>
      </c>
      <c r="Y32" s="95" t="n">
        <v>0</v>
      </c>
      <c r="Z32" s="7"/>
      <c r="AA32" s="95" t="n">
        <v>5636</v>
      </c>
      <c r="AB32" s="7"/>
      <c r="AC32" s="29" t="n">
        <v>4496</v>
      </c>
      <c r="AD32" s="29" t="n">
        <v>42</v>
      </c>
      <c r="AE32" s="96" t="n">
        <v>0</v>
      </c>
      <c r="AF32" s="29" t="n">
        <v>449</v>
      </c>
      <c r="AG32" s="97" t="n">
        <v>649</v>
      </c>
      <c r="AH32" s="96" t="n">
        <v>0</v>
      </c>
      <c r="AI32" s="97" t="n">
        <v>0</v>
      </c>
      <c r="AJ32" s="7"/>
      <c r="AK32" s="28" t="n">
        <v>4538</v>
      </c>
      <c r="AL32" s="28" t="n">
        <v>1098</v>
      </c>
      <c r="AM32" s="28" t="n">
        <v>0</v>
      </c>
      <c r="AN32" s="94" t="n">
        <v>0</v>
      </c>
      <c r="AO32" s="28"/>
      <c r="AP32" s="69" t="n">
        <v>0.473695198329854</v>
      </c>
      <c r="AQ32" s="40" t="n">
        <v>0.114613778705637</v>
      </c>
      <c r="AR32" s="40" t="n">
        <v>0</v>
      </c>
      <c r="AS32" s="70" t="n">
        <v>0</v>
      </c>
      <c r="AT32" s="7"/>
    </row>
    <row r="33" customFormat="false" ht="12.75" hidden="false" customHeight="false" outlineLevel="0" collapsed="false">
      <c r="A33" s="31" t="s">
        <v>51</v>
      </c>
      <c r="B33" s="2" t="s">
        <v>50</v>
      </c>
      <c r="C33" s="7"/>
      <c r="D33" s="28" t="n">
        <v>15995</v>
      </c>
      <c r="E33" s="29" t="n">
        <f aca="false">D33-SUM(G33:Y33)</f>
        <v>0</v>
      </c>
      <c r="F33" s="7"/>
      <c r="G33" s="93" t="n">
        <v>0</v>
      </c>
      <c r="H33" s="28" t="n">
        <v>0</v>
      </c>
      <c r="I33" s="28" t="n">
        <v>0</v>
      </c>
      <c r="J33" s="94" t="n">
        <v>0</v>
      </c>
      <c r="K33" s="28" t="n">
        <v>0</v>
      </c>
      <c r="L33" s="28" t="n">
        <v>0</v>
      </c>
      <c r="M33" s="28" t="n">
        <v>0</v>
      </c>
      <c r="N33" s="28" t="n">
        <v>0</v>
      </c>
      <c r="O33" s="28" t="n">
        <v>0</v>
      </c>
      <c r="P33" s="28" t="n">
        <v>0</v>
      </c>
      <c r="Q33" s="28" t="n">
        <v>0</v>
      </c>
      <c r="R33" s="28" t="n">
        <v>0</v>
      </c>
      <c r="S33" s="28" t="n">
        <v>15995</v>
      </c>
      <c r="T33" s="28" t="n">
        <v>0</v>
      </c>
      <c r="U33" s="94" t="n">
        <v>0</v>
      </c>
      <c r="V33" s="28" t="n">
        <v>0</v>
      </c>
      <c r="W33" s="28" t="n">
        <v>0</v>
      </c>
      <c r="X33" s="28" t="n">
        <v>0</v>
      </c>
      <c r="Y33" s="95" t="n">
        <v>0</v>
      </c>
      <c r="Z33" s="7"/>
      <c r="AA33" s="95" t="n">
        <v>15995</v>
      </c>
      <c r="AB33" s="7"/>
      <c r="AC33" s="29" t="n">
        <v>0</v>
      </c>
      <c r="AD33" s="29" t="n">
        <v>0</v>
      </c>
      <c r="AE33" s="96" t="n">
        <v>0</v>
      </c>
      <c r="AF33" s="29" t="n">
        <v>15995</v>
      </c>
      <c r="AG33" s="97" t="n">
        <v>0</v>
      </c>
      <c r="AH33" s="96" t="n">
        <v>0</v>
      </c>
      <c r="AI33" s="97" t="n">
        <v>0</v>
      </c>
      <c r="AJ33" s="7"/>
      <c r="AK33" s="28" t="n">
        <v>0</v>
      </c>
      <c r="AL33" s="28" t="n">
        <v>15995</v>
      </c>
      <c r="AM33" s="28" t="n">
        <v>0</v>
      </c>
      <c r="AN33" s="94" t="n">
        <v>0</v>
      </c>
      <c r="AO33" s="28"/>
      <c r="AP33" s="69" t="n">
        <v>0</v>
      </c>
      <c r="AQ33" s="40" t="n">
        <v>1</v>
      </c>
      <c r="AR33" s="40" t="n">
        <v>0</v>
      </c>
      <c r="AS33" s="70" t="n">
        <v>0</v>
      </c>
      <c r="AT33" s="7"/>
    </row>
    <row r="34" customFormat="false" ht="12.75" hidden="false" customHeight="false" outlineLevel="0" collapsed="false">
      <c r="A34" s="31" t="s">
        <v>52</v>
      </c>
      <c r="B34" s="2" t="s">
        <v>50</v>
      </c>
      <c r="C34" s="7"/>
      <c r="D34" s="28" t="n">
        <v>3413</v>
      </c>
      <c r="E34" s="29" t="n">
        <f aca="false">D34-SUM(G34:Y34)</f>
        <v>1407</v>
      </c>
      <c r="F34" s="7"/>
      <c r="G34" s="93" t="n">
        <v>0</v>
      </c>
      <c r="H34" s="28" t="n">
        <v>146</v>
      </c>
      <c r="I34" s="28" t="n">
        <v>1456</v>
      </c>
      <c r="J34" s="94" t="n">
        <v>14</v>
      </c>
      <c r="K34" s="28" t="n">
        <v>0</v>
      </c>
      <c r="L34" s="28" t="n">
        <v>0</v>
      </c>
      <c r="M34" s="28" t="n">
        <v>0</v>
      </c>
      <c r="N34" s="28" t="n">
        <v>0</v>
      </c>
      <c r="O34" s="28" t="n">
        <v>0</v>
      </c>
      <c r="P34" s="28" t="n">
        <v>0</v>
      </c>
      <c r="Q34" s="28" t="n">
        <v>0</v>
      </c>
      <c r="R34" s="28" t="n">
        <v>0</v>
      </c>
      <c r="S34" s="28" t="n">
        <v>159</v>
      </c>
      <c r="T34" s="28" t="n">
        <v>0</v>
      </c>
      <c r="U34" s="94" t="n">
        <v>231</v>
      </c>
      <c r="V34" s="28" t="n">
        <v>0</v>
      </c>
      <c r="W34" s="28" t="n">
        <v>0</v>
      </c>
      <c r="X34" s="28" t="n">
        <v>0</v>
      </c>
      <c r="Y34" s="95" t="n">
        <v>0</v>
      </c>
      <c r="Z34" s="7"/>
      <c r="AA34" s="95" t="n">
        <v>2006</v>
      </c>
      <c r="AB34" s="7"/>
      <c r="AC34" s="29" t="n">
        <v>1602</v>
      </c>
      <c r="AD34" s="29" t="n">
        <v>14</v>
      </c>
      <c r="AE34" s="96" t="n">
        <v>0</v>
      </c>
      <c r="AF34" s="29" t="n">
        <v>159</v>
      </c>
      <c r="AG34" s="97" t="n">
        <v>231</v>
      </c>
      <c r="AH34" s="96" t="n">
        <v>0</v>
      </c>
      <c r="AI34" s="97" t="n">
        <v>0</v>
      </c>
      <c r="AJ34" s="7"/>
      <c r="AK34" s="28" t="n">
        <v>1616</v>
      </c>
      <c r="AL34" s="28" t="n">
        <v>390</v>
      </c>
      <c r="AM34" s="28" t="n">
        <v>0</v>
      </c>
      <c r="AN34" s="94" t="n">
        <v>0</v>
      </c>
      <c r="AO34" s="28"/>
      <c r="AP34" s="69" t="n">
        <v>0.473483738646352</v>
      </c>
      <c r="AQ34" s="40" t="n">
        <v>0.114268971579256</v>
      </c>
      <c r="AR34" s="40" t="n">
        <v>0</v>
      </c>
      <c r="AS34" s="70" t="n">
        <v>0</v>
      </c>
      <c r="AT34" s="7"/>
    </row>
    <row r="35" customFormat="false" ht="12.75" hidden="false" customHeight="false" outlineLevel="0" collapsed="false">
      <c r="A35" s="31" t="s">
        <v>53</v>
      </c>
      <c r="B35" s="2" t="s">
        <v>54</v>
      </c>
      <c r="C35" s="7"/>
      <c r="D35" s="28" t="n">
        <v>3975</v>
      </c>
      <c r="E35" s="29" t="n">
        <f aca="false">D35-SUM(G35:Y35)</f>
        <v>0</v>
      </c>
      <c r="F35" s="7"/>
      <c r="G35" s="93" t="n">
        <v>0</v>
      </c>
      <c r="H35" s="28" t="n">
        <v>0</v>
      </c>
      <c r="I35" s="28" t="n">
        <v>0</v>
      </c>
      <c r="J35" s="94" t="n">
        <v>0</v>
      </c>
      <c r="K35" s="28" t="n">
        <v>0</v>
      </c>
      <c r="L35" s="28" t="n">
        <v>0</v>
      </c>
      <c r="M35" s="28" t="n">
        <v>0</v>
      </c>
      <c r="N35" s="28" t="n">
        <v>0</v>
      </c>
      <c r="O35" s="28" t="n">
        <v>0</v>
      </c>
      <c r="P35" s="28" t="n">
        <v>0</v>
      </c>
      <c r="Q35" s="28" t="n">
        <v>0</v>
      </c>
      <c r="R35" s="28" t="n">
        <v>0</v>
      </c>
      <c r="S35" s="28" t="n">
        <v>0</v>
      </c>
      <c r="T35" s="28" t="n">
        <v>0</v>
      </c>
      <c r="U35" s="94" t="n">
        <v>3975</v>
      </c>
      <c r="V35" s="28" t="n">
        <v>0</v>
      </c>
      <c r="W35" s="28" t="n">
        <v>0</v>
      </c>
      <c r="X35" s="28" t="n">
        <v>0</v>
      </c>
      <c r="Y35" s="95" t="n">
        <v>0</v>
      </c>
      <c r="Z35" s="7"/>
      <c r="AA35" s="95" t="n">
        <v>3975</v>
      </c>
      <c r="AB35" s="7"/>
      <c r="AC35" s="29" t="n">
        <v>0</v>
      </c>
      <c r="AD35" s="29" t="n">
        <v>0</v>
      </c>
      <c r="AE35" s="96" t="n">
        <v>0</v>
      </c>
      <c r="AF35" s="29" t="n">
        <v>0</v>
      </c>
      <c r="AG35" s="97" t="n">
        <v>3975</v>
      </c>
      <c r="AH35" s="96" t="n">
        <v>0</v>
      </c>
      <c r="AI35" s="97" t="n">
        <v>0</v>
      </c>
      <c r="AJ35" s="7"/>
      <c r="AK35" s="28" t="n">
        <v>0</v>
      </c>
      <c r="AL35" s="28" t="n">
        <v>3975</v>
      </c>
      <c r="AM35" s="28" t="n">
        <v>0</v>
      </c>
      <c r="AN35" s="94" t="n">
        <v>0</v>
      </c>
      <c r="AO35" s="28"/>
      <c r="AP35" s="69" t="n">
        <v>0</v>
      </c>
      <c r="AQ35" s="40" t="n">
        <v>1</v>
      </c>
      <c r="AR35" s="40" t="n">
        <v>0</v>
      </c>
      <c r="AS35" s="70" t="n">
        <v>0</v>
      </c>
      <c r="AT35" s="7"/>
    </row>
    <row r="36" customFormat="false" ht="12.75" hidden="false" customHeight="false" outlineLevel="0" collapsed="false">
      <c r="A36" s="31" t="s">
        <v>55</v>
      </c>
      <c r="B36" s="2" t="s">
        <v>54</v>
      </c>
      <c r="C36" s="7"/>
      <c r="D36" s="28" t="n">
        <v>3033</v>
      </c>
      <c r="E36" s="29" t="n">
        <f aca="false">D36-SUM(G36:Y36)</f>
        <v>1098</v>
      </c>
      <c r="F36" s="7"/>
      <c r="G36" s="93" t="n">
        <v>1294</v>
      </c>
      <c r="H36" s="28" t="n">
        <v>14</v>
      </c>
      <c r="I36" s="28" t="n">
        <v>70</v>
      </c>
      <c r="J36" s="94" t="n">
        <v>0</v>
      </c>
      <c r="K36" s="28" t="n">
        <v>0</v>
      </c>
      <c r="L36" s="28" t="n">
        <v>0</v>
      </c>
      <c r="M36" s="28" t="n">
        <v>0</v>
      </c>
      <c r="N36" s="28" t="n">
        <v>0</v>
      </c>
      <c r="O36" s="28" t="n">
        <v>0</v>
      </c>
      <c r="P36" s="28" t="n">
        <v>0</v>
      </c>
      <c r="Q36" s="28" t="n">
        <v>0</v>
      </c>
      <c r="R36" s="28" t="n">
        <v>0</v>
      </c>
      <c r="S36" s="28" t="n">
        <v>0</v>
      </c>
      <c r="T36" s="28" t="n">
        <v>0</v>
      </c>
      <c r="U36" s="94" t="n">
        <v>557</v>
      </c>
      <c r="V36" s="28" t="n">
        <v>0</v>
      </c>
      <c r="W36" s="28" t="n">
        <v>0</v>
      </c>
      <c r="X36" s="28" t="n">
        <v>0</v>
      </c>
      <c r="Y36" s="95" t="n">
        <v>0</v>
      </c>
      <c r="Z36" s="7"/>
      <c r="AA36" s="95" t="n">
        <v>1935</v>
      </c>
      <c r="AB36" s="7"/>
      <c r="AC36" s="29" t="n">
        <v>84</v>
      </c>
      <c r="AD36" s="29" t="n">
        <v>1294</v>
      </c>
      <c r="AE36" s="96" t="n">
        <v>0</v>
      </c>
      <c r="AF36" s="29" t="n">
        <v>0</v>
      </c>
      <c r="AG36" s="97" t="n">
        <v>557</v>
      </c>
      <c r="AH36" s="96" t="n">
        <v>0</v>
      </c>
      <c r="AI36" s="97" t="n">
        <v>0</v>
      </c>
      <c r="AJ36" s="7"/>
      <c r="AK36" s="28" t="n">
        <v>1378</v>
      </c>
      <c r="AL36" s="28" t="n">
        <v>557</v>
      </c>
      <c r="AM36" s="28" t="n">
        <v>0</v>
      </c>
      <c r="AN36" s="94" t="n">
        <v>0</v>
      </c>
      <c r="AO36" s="28"/>
      <c r="AP36" s="69" t="n">
        <v>0.454335641279261</v>
      </c>
      <c r="AQ36" s="40" t="n">
        <v>0.183646554566436</v>
      </c>
      <c r="AR36" s="40" t="n">
        <v>0</v>
      </c>
      <c r="AS36" s="70" t="n">
        <v>0</v>
      </c>
      <c r="AT36" s="7"/>
    </row>
    <row r="37" customFormat="false" ht="12.75" hidden="false" customHeight="false" outlineLevel="0" collapsed="false">
      <c r="A37" s="31" t="s">
        <v>56</v>
      </c>
      <c r="B37" s="2" t="s">
        <v>57</v>
      </c>
      <c r="C37" s="7"/>
      <c r="D37" s="28" t="n">
        <v>84909</v>
      </c>
      <c r="E37" s="29" t="n">
        <f aca="false">D37-SUM(G37:Y37)</f>
        <v>33748</v>
      </c>
      <c r="F37" s="7"/>
      <c r="G37" s="93" t="n">
        <v>31471</v>
      </c>
      <c r="H37" s="28" t="n">
        <v>403</v>
      </c>
      <c r="I37" s="28" t="n">
        <v>2065</v>
      </c>
      <c r="J37" s="94" t="n">
        <v>0</v>
      </c>
      <c r="K37" s="28" t="n">
        <v>0</v>
      </c>
      <c r="L37" s="28" t="n">
        <v>0</v>
      </c>
      <c r="M37" s="28" t="n">
        <v>0</v>
      </c>
      <c r="N37" s="28" t="n">
        <v>0</v>
      </c>
      <c r="O37" s="28" t="n">
        <v>0</v>
      </c>
      <c r="P37" s="28" t="n">
        <v>0</v>
      </c>
      <c r="Q37" s="28" t="n">
        <v>0</v>
      </c>
      <c r="R37" s="28" t="n">
        <v>0</v>
      </c>
      <c r="S37" s="28" t="n">
        <v>0</v>
      </c>
      <c r="T37" s="28" t="n">
        <v>0</v>
      </c>
      <c r="U37" s="94" t="n">
        <v>17222</v>
      </c>
      <c r="V37" s="28" t="n">
        <v>0</v>
      </c>
      <c r="W37" s="28" t="n">
        <v>0</v>
      </c>
      <c r="X37" s="28" t="n">
        <v>0</v>
      </c>
      <c r="Y37" s="95" t="n">
        <v>0</v>
      </c>
      <c r="Z37" s="7"/>
      <c r="AA37" s="95" t="n">
        <v>51161</v>
      </c>
      <c r="AB37" s="7"/>
      <c r="AC37" s="29" t="n">
        <v>2468</v>
      </c>
      <c r="AD37" s="29" t="n">
        <v>31471</v>
      </c>
      <c r="AE37" s="96" t="n">
        <v>0</v>
      </c>
      <c r="AF37" s="29" t="n">
        <v>0</v>
      </c>
      <c r="AG37" s="97" t="n">
        <v>17222</v>
      </c>
      <c r="AH37" s="96" t="n">
        <v>0</v>
      </c>
      <c r="AI37" s="97" t="n">
        <v>0</v>
      </c>
      <c r="AJ37" s="7"/>
      <c r="AK37" s="28" t="n">
        <v>33939</v>
      </c>
      <c r="AL37" s="28" t="n">
        <v>17222</v>
      </c>
      <c r="AM37" s="28" t="n">
        <v>0</v>
      </c>
      <c r="AN37" s="94" t="n">
        <v>0</v>
      </c>
      <c r="AO37" s="28"/>
      <c r="AP37" s="69" t="n">
        <v>0.399710278062396</v>
      </c>
      <c r="AQ37" s="40" t="n">
        <v>0.202828910951725</v>
      </c>
      <c r="AR37" s="40" t="n">
        <v>0</v>
      </c>
      <c r="AS37" s="70" t="n">
        <v>0</v>
      </c>
      <c r="AT37" s="7"/>
    </row>
    <row r="38" customFormat="false" ht="12.75" hidden="false" customHeight="false" outlineLevel="0" collapsed="false">
      <c r="A38" s="31" t="s">
        <v>58</v>
      </c>
      <c r="B38" s="2" t="s">
        <v>57</v>
      </c>
      <c r="C38" s="7"/>
      <c r="D38" s="28" t="n">
        <v>14349</v>
      </c>
      <c r="E38" s="29" t="n">
        <f aca="false">D38-SUM(G38:Y38)</f>
        <v>5084</v>
      </c>
      <c r="F38" s="7"/>
      <c r="G38" s="93" t="n">
        <v>3018</v>
      </c>
      <c r="H38" s="28" t="n">
        <v>63</v>
      </c>
      <c r="I38" s="28" t="n">
        <v>3593</v>
      </c>
      <c r="J38" s="94" t="n">
        <v>0</v>
      </c>
      <c r="K38" s="28" t="n">
        <v>0</v>
      </c>
      <c r="L38" s="28" t="n">
        <v>0</v>
      </c>
      <c r="M38" s="28" t="n">
        <v>0</v>
      </c>
      <c r="N38" s="28" t="n">
        <v>0</v>
      </c>
      <c r="O38" s="28" t="n">
        <v>0</v>
      </c>
      <c r="P38" s="28" t="n">
        <v>0</v>
      </c>
      <c r="Q38" s="28" t="n">
        <v>0</v>
      </c>
      <c r="R38" s="28" t="n">
        <v>0</v>
      </c>
      <c r="S38" s="28" t="n">
        <v>0</v>
      </c>
      <c r="T38" s="28" t="n">
        <v>0</v>
      </c>
      <c r="U38" s="94" t="n">
        <v>2591</v>
      </c>
      <c r="V38" s="28" t="n">
        <v>0</v>
      </c>
      <c r="W38" s="28" t="n">
        <v>0</v>
      </c>
      <c r="X38" s="28" t="n">
        <v>0</v>
      </c>
      <c r="Y38" s="95" t="n">
        <v>0</v>
      </c>
      <c r="Z38" s="7"/>
      <c r="AA38" s="95" t="n">
        <v>9265</v>
      </c>
      <c r="AB38" s="7"/>
      <c r="AC38" s="29" t="n">
        <v>3656</v>
      </c>
      <c r="AD38" s="29" t="n">
        <v>3018</v>
      </c>
      <c r="AE38" s="96" t="n">
        <v>0</v>
      </c>
      <c r="AF38" s="29" t="n">
        <v>0</v>
      </c>
      <c r="AG38" s="97" t="n">
        <v>2591</v>
      </c>
      <c r="AH38" s="96" t="n">
        <v>0</v>
      </c>
      <c r="AI38" s="97" t="n">
        <v>0</v>
      </c>
      <c r="AJ38" s="7"/>
      <c r="AK38" s="28" t="n">
        <v>6674</v>
      </c>
      <c r="AL38" s="28" t="n">
        <v>2591</v>
      </c>
      <c r="AM38" s="28" t="n">
        <v>0</v>
      </c>
      <c r="AN38" s="94" t="n">
        <v>0</v>
      </c>
      <c r="AO38" s="28"/>
      <c r="AP38" s="69" t="n">
        <v>0.465119520524078</v>
      </c>
      <c r="AQ38" s="40" t="n">
        <v>0.180570074569656</v>
      </c>
      <c r="AR38" s="40" t="n">
        <v>0</v>
      </c>
      <c r="AS38" s="70" t="n">
        <v>0</v>
      </c>
      <c r="AT38" s="7"/>
    </row>
    <row r="39" customFormat="false" ht="12.75" hidden="false" customHeight="false" outlineLevel="0" collapsed="false">
      <c r="A39" s="31" t="s">
        <v>59</v>
      </c>
      <c r="B39" s="2" t="s">
        <v>57</v>
      </c>
      <c r="C39" s="7"/>
      <c r="D39" s="28" t="n">
        <v>38321</v>
      </c>
      <c r="E39" s="29" t="n">
        <f aca="false">D39-SUM(G39:Y39)</f>
        <v>13781</v>
      </c>
      <c r="F39" s="7"/>
      <c r="G39" s="93" t="n">
        <v>14496</v>
      </c>
      <c r="H39" s="28" t="n">
        <v>172</v>
      </c>
      <c r="I39" s="28" t="n">
        <v>2840</v>
      </c>
      <c r="J39" s="94" t="n">
        <v>0</v>
      </c>
      <c r="K39" s="28" t="n">
        <v>0</v>
      </c>
      <c r="L39" s="28" t="n">
        <v>0</v>
      </c>
      <c r="M39" s="28" t="n">
        <v>0</v>
      </c>
      <c r="N39" s="28" t="n">
        <v>0</v>
      </c>
      <c r="O39" s="28" t="n">
        <v>0</v>
      </c>
      <c r="P39" s="28" t="n">
        <v>0</v>
      </c>
      <c r="Q39" s="28" t="n">
        <v>0</v>
      </c>
      <c r="R39" s="28" t="n">
        <v>0</v>
      </c>
      <c r="S39" s="28" t="n">
        <v>0</v>
      </c>
      <c r="T39" s="28" t="n">
        <v>0</v>
      </c>
      <c r="U39" s="94" t="n">
        <v>7032</v>
      </c>
      <c r="V39" s="28" t="n">
        <v>0</v>
      </c>
      <c r="W39" s="28" t="n">
        <v>0</v>
      </c>
      <c r="X39" s="28" t="n">
        <v>0</v>
      </c>
      <c r="Y39" s="95" t="n">
        <v>0</v>
      </c>
      <c r="Z39" s="7"/>
      <c r="AA39" s="95" t="n">
        <v>24540</v>
      </c>
      <c r="AB39" s="7"/>
      <c r="AC39" s="29" t="n">
        <v>3012</v>
      </c>
      <c r="AD39" s="29" t="n">
        <v>14496</v>
      </c>
      <c r="AE39" s="96" t="n">
        <v>0</v>
      </c>
      <c r="AF39" s="29" t="n">
        <v>0</v>
      </c>
      <c r="AG39" s="97" t="n">
        <v>7032</v>
      </c>
      <c r="AH39" s="96" t="n">
        <v>0</v>
      </c>
      <c r="AI39" s="97" t="n">
        <v>0</v>
      </c>
      <c r="AJ39" s="7"/>
      <c r="AK39" s="28" t="n">
        <v>17508</v>
      </c>
      <c r="AL39" s="28" t="n">
        <v>7032</v>
      </c>
      <c r="AM39" s="28" t="n">
        <v>0</v>
      </c>
      <c r="AN39" s="94" t="n">
        <v>0</v>
      </c>
      <c r="AO39" s="28"/>
      <c r="AP39" s="69" t="n">
        <v>0.456877430129694</v>
      </c>
      <c r="AQ39" s="40" t="n">
        <v>0.183502518201508</v>
      </c>
      <c r="AR39" s="40" t="n">
        <v>0</v>
      </c>
      <c r="AS39" s="70" t="n">
        <v>0</v>
      </c>
      <c r="AT39" s="7"/>
    </row>
    <row r="40" customFormat="false" ht="12.75" hidden="false" customHeight="false" outlineLevel="0" collapsed="false">
      <c r="A40" s="31" t="s">
        <v>60</v>
      </c>
      <c r="B40" s="2" t="s">
        <v>57</v>
      </c>
      <c r="C40" s="7"/>
      <c r="D40" s="28" t="n">
        <v>49631</v>
      </c>
      <c r="E40" s="29" t="n">
        <f aca="false">D40-SUM(G40:Y40)</f>
        <v>17930</v>
      </c>
      <c r="F40" s="7"/>
      <c r="G40" s="93" t="n">
        <v>21174</v>
      </c>
      <c r="H40" s="28" t="n">
        <v>224</v>
      </c>
      <c r="I40" s="28" t="n">
        <v>1154</v>
      </c>
      <c r="J40" s="94" t="n">
        <v>0</v>
      </c>
      <c r="K40" s="28" t="n">
        <v>0</v>
      </c>
      <c r="L40" s="28" t="n">
        <v>0</v>
      </c>
      <c r="M40" s="28" t="n">
        <v>0</v>
      </c>
      <c r="N40" s="28" t="n">
        <v>0</v>
      </c>
      <c r="O40" s="28" t="n">
        <v>0</v>
      </c>
      <c r="P40" s="28" t="n">
        <v>0</v>
      </c>
      <c r="Q40" s="28" t="n">
        <v>0</v>
      </c>
      <c r="R40" s="28" t="n">
        <v>0</v>
      </c>
      <c r="S40" s="28" t="n">
        <v>0</v>
      </c>
      <c r="T40" s="28" t="n">
        <v>0</v>
      </c>
      <c r="U40" s="94" t="n">
        <v>9149</v>
      </c>
      <c r="V40" s="28" t="n">
        <v>0</v>
      </c>
      <c r="W40" s="28" t="n">
        <v>0</v>
      </c>
      <c r="X40" s="28" t="n">
        <v>0</v>
      </c>
      <c r="Y40" s="95" t="n">
        <v>0</v>
      </c>
      <c r="Z40" s="7"/>
      <c r="AA40" s="95" t="n">
        <v>31701</v>
      </c>
      <c r="AB40" s="7"/>
      <c r="AC40" s="29" t="n">
        <v>1378</v>
      </c>
      <c r="AD40" s="29" t="n">
        <v>21174</v>
      </c>
      <c r="AE40" s="96" t="n">
        <v>0</v>
      </c>
      <c r="AF40" s="29" t="n">
        <v>0</v>
      </c>
      <c r="AG40" s="97" t="n">
        <v>9149</v>
      </c>
      <c r="AH40" s="96" t="n">
        <v>0</v>
      </c>
      <c r="AI40" s="97" t="n">
        <v>0</v>
      </c>
      <c r="AJ40" s="7"/>
      <c r="AK40" s="28" t="n">
        <v>22552</v>
      </c>
      <c r="AL40" s="28" t="n">
        <v>9149</v>
      </c>
      <c r="AM40" s="28" t="n">
        <v>0</v>
      </c>
      <c r="AN40" s="94" t="n">
        <v>0</v>
      </c>
      <c r="AO40" s="28"/>
      <c r="AP40" s="69" t="n">
        <v>0.454393423465173</v>
      </c>
      <c r="AQ40" s="40" t="n">
        <v>0.184340432391046</v>
      </c>
      <c r="AR40" s="40" t="n">
        <v>0</v>
      </c>
      <c r="AS40" s="70" t="n">
        <v>0</v>
      </c>
      <c r="AT40" s="7"/>
    </row>
    <row r="41" customFormat="false" ht="12.75" hidden="false" customHeight="false" outlineLevel="0" collapsed="false">
      <c r="A41" s="31" t="s">
        <v>61</v>
      </c>
      <c r="B41" s="2" t="s">
        <v>62</v>
      </c>
      <c r="C41" s="7"/>
      <c r="D41" s="28" t="n">
        <v>23033</v>
      </c>
      <c r="E41" s="29" t="n">
        <f aca="false">D41-SUM(G41:Y41)</f>
        <v>8322</v>
      </c>
      <c r="F41" s="7"/>
      <c r="G41" s="93" t="n">
        <v>9827</v>
      </c>
      <c r="H41" s="28" t="n">
        <v>0</v>
      </c>
      <c r="I41" s="28" t="n">
        <v>535</v>
      </c>
      <c r="J41" s="94" t="n">
        <v>103</v>
      </c>
      <c r="K41" s="28" t="n">
        <v>0</v>
      </c>
      <c r="L41" s="28" t="n">
        <v>0</v>
      </c>
      <c r="M41" s="28" t="n">
        <v>0</v>
      </c>
      <c r="N41" s="28" t="n">
        <v>0</v>
      </c>
      <c r="O41" s="28" t="n">
        <v>0</v>
      </c>
      <c r="P41" s="28" t="n">
        <v>0</v>
      </c>
      <c r="Q41" s="28" t="n">
        <v>0</v>
      </c>
      <c r="R41" s="28" t="n">
        <v>0</v>
      </c>
      <c r="S41" s="28" t="n">
        <v>0</v>
      </c>
      <c r="T41" s="28" t="n">
        <v>0</v>
      </c>
      <c r="U41" s="94" t="n">
        <v>4246</v>
      </c>
      <c r="V41" s="28" t="n">
        <v>0</v>
      </c>
      <c r="W41" s="28" t="n">
        <v>0</v>
      </c>
      <c r="X41" s="28" t="n">
        <v>0</v>
      </c>
      <c r="Y41" s="95" t="n">
        <v>0</v>
      </c>
      <c r="Z41" s="7"/>
      <c r="AA41" s="95" t="n">
        <v>14711</v>
      </c>
      <c r="AB41" s="7"/>
      <c r="AC41" s="29" t="n">
        <v>535</v>
      </c>
      <c r="AD41" s="29" t="n">
        <v>9930</v>
      </c>
      <c r="AE41" s="96" t="n">
        <v>0</v>
      </c>
      <c r="AF41" s="29" t="n">
        <v>0</v>
      </c>
      <c r="AG41" s="97" t="n">
        <v>4246</v>
      </c>
      <c r="AH41" s="96" t="n">
        <v>0</v>
      </c>
      <c r="AI41" s="97" t="n">
        <v>0</v>
      </c>
      <c r="AJ41" s="7"/>
      <c r="AK41" s="28" t="n">
        <v>10465</v>
      </c>
      <c r="AL41" s="28" t="n">
        <v>4246</v>
      </c>
      <c r="AM41" s="28" t="n">
        <v>0</v>
      </c>
      <c r="AN41" s="94" t="n">
        <v>0</v>
      </c>
      <c r="AO41" s="28"/>
      <c r="AP41" s="69" t="n">
        <v>0.454348109234576</v>
      </c>
      <c r="AQ41" s="40" t="n">
        <v>0.184344201797421</v>
      </c>
      <c r="AR41" s="40" t="n">
        <v>0</v>
      </c>
      <c r="AS41" s="70" t="n">
        <v>0</v>
      </c>
      <c r="AT41" s="7"/>
    </row>
    <row r="42" customFormat="false" ht="12.75" hidden="false" customHeight="false" outlineLevel="0" collapsed="false">
      <c r="A42" s="31" t="s">
        <v>63</v>
      </c>
      <c r="B42" s="2" t="s">
        <v>62</v>
      </c>
      <c r="C42" s="7"/>
      <c r="D42" s="28" t="n">
        <v>13795</v>
      </c>
      <c r="E42" s="29" t="n">
        <f aca="false">D42-SUM(G42:Y42)</f>
        <v>4986</v>
      </c>
      <c r="F42" s="7"/>
      <c r="G42" s="93" t="n">
        <v>5885</v>
      </c>
      <c r="H42" s="28" t="n">
        <v>0</v>
      </c>
      <c r="I42" s="28" t="n">
        <v>320</v>
      </c>
      <c r="J42" s="94" t="n">
        <v>62</v>
      </c>
      <c r="K42" s="28" t="n">
        <v>0</v>
      </c>
      <c r="L42" s="28" t="n">
        <v>0</v>
      </c>
      <c r="M42" s="28" t="n">
        <v>0</v>
      </c>
      <c r="N42" s="28" t="n">
        <v>0</v>
      </c>
      <c r="O42" s="28" t="n">
        <v>0</v>
      </c>
      <c r="P42" s="28" t="n">
        <v>0</v>
      </c>
      <c r="Q42" s="28" t="n">
        <v>0</v>
      </c>
      <c r="R42" s="28" t="n">
        <v>0</v>
      </c>
      <c r="S42" s="28" t="n">
        <v>0</v>
      </c>
      <c r="T42" s="28" t="n">
        <v>0</v>
      </c>
      <c r="U42" s="94" t="n">
        <v>2542</v>
      </c>
      <c r="V42" s="28" t="n">
        <v>0</v>
      </c>
      <c r="W42" s="28" t="n">
        <v>0</v>
      </c>
      <c r="X42" s="28" t="n">
        <v>0</v>
      </c>
      <c r="Y42" s="95" t="n">
        <v>0</v>
      </c>
      <c r="Z42" s="7"/>
      <c r="AA42" s="95" t="n">
        <v>8809</v>
      </c>
      <c r="AB42" s="7"/>
      <c r="AC42" s="29" t="n">
        <v>320</v>
      </c>
      <c r="AD42" s="29" t="n">
        <v>5947</v>
      </c>
      <c r="AE42" s="96" t="n">
        <v>0</v>
      </c>
      <c r="AF42" s="29" t="n">
        <v>0</v>
      </c>
      <c r="AG42" s="97" t="n">
        <v>2542</v>
      </c>
      <c r="AH42" s="96" t="n">
        <v>0</v>
      </c>
      <c r="AI42" s="97" t="n">
        <v>0</v>
      </c>
      <c r="AJ42" s="7"/>
      <c r="AK42" s="28" t="n">
        <v>6267</v>
      </c>
      <c r="AL42" s="28" t="n">
        <v>2542</v>
      </c>
      <c r="AM42" s="28" t="n">
        <v>0</v>
      </c>
      <c r="AN42" s="94" t="n">
        <v>0</v>
      </c>
      <c r="AO42" s="28"/>
      <c r="AP42" s="69" t="n">
        <v>0.454295034432766</v>
      </c>
      <c r="AQ42" s="40" t="n">
        <v>0.184269662921348</v>
      </c>
      <c r="AR42" s="40" t="n">
        <v>0</v>
      </c>
      <c r="AS42" s="70" t="n">
        <v>0</v>
      </c>
      <c r="AT42" s="7"/>
    </row>
    <row r="43" customFormat="false" ht="12.75" hidden="false" customHeight="false" outlineLevel="0" collapsed="false">
      <c r="A43" s="31" t="s">
        <v>64</v>
      </c>
      <c r="B43" s="2" t="s">
        <v>65</v>
      </c>
      <c r="C43" s="7"/>
      <c r="D43" s="28" t="n">
        <v>11418</v>
      </c>
      <c r="E43" s="29" t="n">
        <f aca="false">D43-SUM(G43:Y43)</f>
        <v>0</v>
      </c>
      <c r="F43" s="7"/>
      <c r="G43" s="93" t="n">
        <v>0</v>
      </c>
      <c r="H43" s="28" t="n">
        <v>0</v>
      </c>
      <c r="I43" s="28" t="n">
        <v>0</v>
      </c>
      <c r="J43" s="94" t="n">
        <v>0</v>
      </c>
      <c r="K43" s="28" t="n">
        <v>0</v>
      </c>
      <c r="L43" s="28" t="n">
        <v>11418</v>
      </c>
      <c r="M43" s="28" t="n">
        <v>0</v>
      </c>
      <c r="N43" s="28" t="n">
        <v>0</v>
      </c>
      <c r="O43" s="28" t="n">
        <v>0</v>
      </c>
      <c r="P43" s="28" t="n">
        <v>0</v>
      </c>
      <c r="Q43" s="28" t="n">
        <v>0</v>
      </c>
      <c r="R43" s="28" t="n">
        <v>0</v>
      </c>
      <c r="S43" s="28" t="n">
        <v>0</v>
      </c>
      <c r="T43" s="28" t="n">
        <v>0</v>
      </c>
      <c r="U43" s="94" t="n">
        <v>0</v>
      </c>
      <c r="V43" s="28" t="n">
        <v>0</v>
      </c>
      <c r="W43" s="28" t="n">
        <v>0</v>
      </c>
      <c r="X43" s="28" t="n">
        <v>0</v>
      </c>
      <c r="Y43" s="95" t="n">
        <v>0</v>
      </c>
      <c r="Z43" s="7"/>
      <c r="AA43" s="95" t="n">
        <v>11418</v>
      </c>
      <c r="AB43" s="7"/>
      <c r="AC43" s="29" t="n">
        <v>0</v>
      </c>
      <c r="AD43" s="29" t="n">
        <v>0</v>
      </c>
      <c r="AE43" s="96" t="n">
        <v>0</v>
      </c>
      <c r="AF43" s="29" t="n">
        <v>11418</v>
      </c>
      <c r="AG43" s="97" t="n">
        <v>0</v>
      </c>
      <c r="AH43" s="96" t="n">
        <v>0</v>
      </c>
      <c r="AI43" s="97" t="n">
        <v>0</v>
      </c>
      <c r="AJ43" s="7"/>
      <c r="AK43" s="28" t="n">
        <v>0</v>
      </c>
      <c r="AL43" s="28" t="n">
        <v>11418</v>
      </c>
      <c r="AM43" s="28" t="n">
        <v>0</v>
      </c>
      <c r="AN43" s="94" t="n">
        <v>0</v>
      </c>
      <c r="AO43" s="28"/>
      <c r="AP43" s="69" t="n">
        <v>0</v>
      </c>
      <c r="AQ43" s="40" t="n">
        <v>1</v>
      </c>
      <c r="AR43" s="40" t="n">
        <v>0</v>
      </c>
      <c r="AS43" s="70" t="n">
        <v>0</v>
      </c>
      <c r="AT43" s="7"/>
    </row>
    <row r="44" customFormat="false" ht="12.75" hidden="false" customHeight="false" outlineLevel="0" collapsed="false">
      <c r="A44" s="31" t="s">
        <v>66</v>
      </c>
      <c r="B44" s="2" t="s">
        <v>65</v>
      </c>
      <c r="C44" s="7"/>
      <c r="D44" s="28" t="n">
        <v>3413</v>
      </c>
      <c r="E44" s="29" t="n">
        <f aca="false">D44-SUM(G44:Y44)</f>
        <v>0</v>
      </c>
      <c r="F44" s="7"/>
      <c r="G44" s="93" t="n">
        <v>0</v>
      </c>
      <c r="H44" s="28" t="n">
        <v>146</v>
      </c>
      <c r="I44" s="28" t="n">
        <v>1456</v>
      </c>
      <c r="J44" s="94" t="n">
        <v>0</v>
      </c>
      <c r="K44" s="28" t="n">
        <v>0</v>
      </c>
      <c r="L44" s="28" t="n">
        <v>0</v>
      </c>
      <c r="M44" s="28" t="n">
        <v>0</v>
      </c>
      <c r="N44" s="28" t="n">
        <v>0</v>
      </c>
      <c r="O44" s="28" t="n">
        <v>0</v>
      </c>
      <c r="P44" s="28" t="n">
        <v>0</v>
      </c>
      <c r="Q44" s="28" t="n">
        <v>0</v>
      </c>
      <c r="R44" s="28" t="n">
        <v>0</v>
      </c>
      <c r="S44" s="28" t="n">
        <v>0</v>
      </c>
      <c r="T44" s="28" t="n">
        <v>0</v>
      </c>
      <c r="U44" s="94" t="n">
        <v>1811</v>
      </c>
      <c r="V44" s="28" t="n">
        <v>0</v>
      </c>
      <c r="W44" s="28" t="n">
        <v>0</v>
      </c>
      <c r="X44" s="28" t="n">
        <v>0</v>
      </c>
      <c r="Y44" s="95" t="n">
        <v>0</v>
      </c>
      <c r="Z44" s="7"/>
      <c r="AA44" s="95" t="n">
        <v>3413</v>
      </c>
      <c r="AB44" s="7"/>
      <c r="AC44" s="29" t="n">
        <v>1602</v>
      </c>
      <c r="AD44" s="29" t="n">
        <v>0</v>
      </c>
      <c r="AE44" s="96" t="n">
        <v>0</v>
      </c>
      <c r="AF44" s="29" t="n">
        <v>0</v>
      </c>
      <c r="AG44" s="97" t="n">
        <v>1811</v>
      </c>
      <c r="AH44" s="96" t="n">
        <v>0</v>
      </c>
      <c r="AI44" s="97" t="n">
        <v>0</v>
      </c>
      <c r="AJ44" s="7"/>
      <c r="AK44" s="28" t="n">
        <v>1602</v>
      </c>
      <c r="AL44" s="28" t="n">
        <v>1811</v>
      </c>
      <c r="AM44" s="28" t="n">
        <v>0</v>
      </c>
      <c r="AN44" s="94" t="n">
        <v>0</v>
      </c>
      <c r="AO44" s="28"/>
      <c r="AP44" s="69" t="n">
        <v>0.46938177556402</v>
      </c>
      <c r="AQ44" s="40" t="n">
        <v>0.53061822443598</v>
      </c>
      <c r="AR44" s="40" t="n">
        <v>0</v>
      </c>
      <c r="AS44" s="70" t="n">
        <v>0</v>
      </c>
      <c r="AT44" s="7"/>
    </row>
    <row r="45" customFormat="false" ht="12.75" hidden="false" customHeight="false" outlineLevel="0" collapsed="false">
      <c r="A45" s="31" t="s">
        <v>67</v>
      </c>
      <c r="B45" s="2" t="s">
        <v>68</v>
      </c>
      <c r="C45" s="7"/>
      <c r="D45" s="28" t="n">
        <v>3413</v>
      </c>
      <c r="E45" s="29" t="n">
        <f aca="false">D45-SUM(G45:Y45)</f>
        <v>0</v>
      </c>
      <c r="F45" s="7"/>
      <c r="G45" s="93" t="n">
        <v>1456</v>
      </c>
      <c r="H45" s="28" t="n">
        <v>0</v>
      </c>
      <c r="I45" s="28" t="n">
        <v>0</v>
      </c>
      <c r="J45" s="94" t="n">
        <v>146</v>
      </c>
      <c r="K45" s="28" t="n">
        <v>0</v>
      </c>
      <c r="L45" s="28" t="n">
        <v>0</v>
      </c>
      <c r="M45" s="28" t="n">
        <v>0</v>
      </c>
      <c r="N45" s="28" t="n">
        <v>0</v>
      </c>
      <c r="O45" s="28" t="n">
        <v>0</v>
      </c>
      <c r="P45" s="28" t="n">
        <v>0</v>
      </c>
      <c r="Q45" s="28" t="n">
        <v>0</v>
      </c>
      <c r="R45" s="28" t="n">
        <v>0</v>
      </c>
      <c r="S45" s="28" t="n">
        <v>0</v>
      </c>
      <c r="T45" s="28" t="n">
        <v>0</v>
      </c>
      <c r="U45" s="94" t="n">
        <v>1811</v>
      </c>
      <c r="V45" s="28" t="n">
        <v>0</v>
      </c>
      <c r="W45" s="28" t="n">
        <v>0</v>
      </c>
      <c r="X45" s="28" t="n">
        <v>0</v>
      </c>
      <c r="Y45" s="95" t="n">
        <v>0</v>
      </c>
      <c r="Z45" s="7"/>
      <c r="AA45" s="95" t="n">
        <v>3413</v>
      </c>
      <c r="AB45" s="7"/>
      <c r="AC45" s="29" t="n">
        <v>0</v>
      </c>
      <c r="AD45" s="29" t="n">
        <v>1602</v>
      </c>
      <c r="AE45" s="96" t="n">
        <v>0</v>
      </c>
      <c r="AF45" s="29" t="n">
        <v>0</v>
      </c>
      <c r="AG45" s="97" t="n">
        <v>1811</v>
      </c>
      <c r="AH45" s="96" t="n">
        <v>0</v>
      </c>
      <c r="AI45" s="97" t="n">
        <v>0</v>
      </c>
      <c r="AJ45" s="7"/>
      <c r="AK45" s="28" t="n">
        <v>1602</v>
      </c>
      <c r="AL45" s="28" t="n">
        <v>1811</v>
      </c>
      <c r="AM45" s="28" t="n">
        <v>0</v>
      </c>
      <c r="AN45" s="94" t="n">
        <v>0</v>
      </c>
      <c r="AO45" s="28"/>
      <c r="AP45" s="69" t="n">
        <v>0.46938177556402</v>
      </c>
      <c r="AQ45" s="40" t="n">
        <v>0.53061822443598</v>
      </c>
      <c r="AR45" s="40" t="n">
        <v>0</v>
      </c>
      <c r="AS45" s="70" t="n">
        <v>0</v>
      </c>
      <c r="AT45" s="7"/>
    </row>
    <row r="46" customFormat="false" ht="12.75" hidden="false" customHeight="false" outlineLevel="0" collapsed="false">
      <c r="A46" s="31" t="s">
        <v>69</v>
      </c>
      <c r="B46" s="2" t="s">
        <v>68</v>
      </c>
      <c r="C46" s="7"/>
      <c r="D46" s="28" t="n">
        <v>3975</v>
      </c>
      <c r="E46" s="29" t="n">
        <f aca="false">D46-SUM(G46:Y46)</f>
        <v>0</v>
      </c>
      <c r="F46" s="7"/>
      <c r="G46" s="93" t="n">
        <v>0</v>
      </c>
      <c r="H46" s="28" t="n">
        <v>0</v>
      </c>
      <c r="I46" s="28" t="n">
        <v>0</v>
      </c>
      <c r="J46" s="94" t="n">
        <v>0</v>
      </c>
      <c r="K46" s="28" t="n">
        <v>3975</v>
      </c>
      <c r="L46" s="28" t="n">
        <v>0</v>
      </c>
      <c r="M46" s="28" t="n">
        <v>0</v>
      </c>
      <c r="N46" s="28" t="n">
        <v>0</v>
      </c>
      <c r="O46" s="28" t="n">
        <v>0</v>
      </c>
      <c r="P46" s="28" t="n">
        <v>0</v>
      </c>
      <c r="Q46" s="28" t="n">
        <v>0</v>
      </c>
      <c r="R46" s="28" t="n">
        <v>0</v>
      </c>
      <c r="S46" s="28" t="n">
        <v>0</v>
      </c>
      <c r="T46" s="28" t="n">
        <v>0</v>
      </c>
      <c r="U46" s="94" t="n">
        <v>0</v>
      </c>
      <c r="V46" s="28" t="n">
        <v>0</v>
      </c>
      <c r="W46" s="28" t="n">
        <v>0</v>
      </c>
      <c r="X46" s="28" t="n">
        <v>0</v>
      </c>
      <c r="Y46" s="95" t="n">
        <v>0</v>
      </c>
      <c r="Z46" s="7"/>
      <c r="AA46" s="95" t="n">
        <v>3975</v>
      </c>
      <c r="AB46" s="7"/>
      <c r="AC46" s="29" t="n">
        <v>0</v>
      </c>
      <c r="AD46" s="29" t="n">
        <v>0</v>
      </c>
      <c r="AE46" s="96" t="n">
        <v>0</v>
      </c>
      <c r="AF46" s="29" t="n">
        <v>3975</v>
      </c>
      <c r="AG46" s="97" t="n">
        <v>0</v>
      </c>
      <c r="AH46" s="96" t="n">
        <v>0</v>
      </c>
      <c r="AI46" s="97" t="n">
        <v>0</v>
      </c>
      <c r="AJ46" s="7"/>
      <c r="AK46" s="28" t="n">
        <v>0</v>
      </c>
      <c r="AL46" s="28" t="n">
        <v>3975</v>
      </c>
      <c r="AM46" s="28" t="n">
        <v>0</v>
      </c>
      <c r="AN46" s="94" t="n">
        <v>0</v>
      </c>
      <c r="AO46" s="28"/>
      <c r="AP46" s="69" t="n">
        <v>0</v>
      </c>
      <c r="AQ46" s="40" t="n">
        <v>1</v>
      </c>
      <c r="AR46" s="40" t="n">
        <v>0</v>
      </c>
      <c r="AS46" s="70" t="n">
        <v>0</v>
      </c>
      <c r="AT46" s="7"/>
    </row>
    <row r="47" customFormat="false" ht="12.75" hidden="false" customHeight="false" outlineLevel="0" collapsed="false">
      <c r="A47" s="31" t="s">
        <v>70</v>
      </c>
      <c r="B47" s="2" t="s">
        <v>71</v>
      </c>
      <c r="C47" s="7"/>
      <c r="D47" s="28" t="n">
        <v>6820</v>
      </c>
      <c r="E47" s="29" t="n">
        <f aca="false">D47-SUM(G47:Y47)</f>
        <v>0</v>
      </c>
      <c r="F47" s="7"/>
      <c r="G47" s="93" t="n">
        <v>0</v>
      </c>
      <c r="H47" s="28" t="n">
        <v>0</v>
      </c>
      <c r="I47" s="28" t="n">
        <v>0</v>
      </c>
      <c r="J47" s="94" t="n">
        <v>0</v>
      </c>
      <c r="K47" s="28" t="n">
        <v>6820</v>
      </c>
      <c r="L47" s="28" t="n">
        <v>0</v>
      </c>
      <c r="M47" s="28" t="n">
        <v>0</v>
      </c>
      <c r="N47" s="28" t="n">
        <v>0</v>
      </c>
      <c r="O47" s="28" t="n">
        <v>0</v>
      </c>
      <c r="P47" s="28" t="n">
        <v>0</v>
      </c>
      <c r="Q47" s="28" t="n">
        <v>0</v>
      </c>
      <c r="R47" s="28" t="n">
        <v>0</v>
      </c>
      <c r="S47" s="28" t="n">
        <v>0</v>
      </c>
      <c r="T47" s="28" t="n">
        <v>0</v>
      </c>
      <c r="U47" s="94" t="n">
        <v>0</v>
      </c>
      <c r="V47" s="28" t="n">
        <v>0</v>
      </c>
      <c r="W47" s="28" t="n">
        <v>0</v>
      </c>
      <c r="X47" s="28" t="n">
        <v>0</v>
      </c>
      <c r="Y47" s="95" t="n">
        <v>0</v>
      </c>
      <c r="Z47" s="7"/>
      <c r="AA47" s="95" t="n">
        <v>6820</v>
      </c>
      <c r="AB47" s="7"/>
      <c r="AC47" s="29" t="n">
        <v>0</v>
      </c>
      <c r="AD47" s="29" t="n">
        <v>0</v>
      </c>
      <c r="AE47" s="96" t="n">
        <v>0</v>
      </c>
      <c r="AF47" s="29" t="n">
        <v>6820</v>
      </c>
      <c r="AG47" s="97" t="n">
        <v>0</v>
      </c>
      <c r="AH47" s="96" t="n">
        <v>0</v>
      </c>
      <c r="AI47" s="97" t="n">
        <v>0</v>
      </c>
      <c r="AJ47" s="7"/>
      <c r="AK47" s="28" t="n">
        <v>0</v>
      </c>
      <c r="AL47" s="28" t="n">
        <v>6820</v>
      </c>
      <c r="AM47" s="28" t="n">
        <v>0</v>
      </c>
      <c r="AN47" s="94" t="n">
        <v>0</v>
      </c>
      <c r="AO47" s="28"/>
      <c r="AP47" s="69" t="n">
        <v>0</v>
      </c>
      <c r="AQ47" s="40" t="n">
        <v>1</v>
      </c>
      <c r="AR47" s="40" t="n">
        <v>0</v>
      </c>
      <c r="AS47" s="70" t="n">
        <v>0</v>
      </c>
      <c r="AT47" s="7"/>
    </row>
    <row r="48" customFormat="false" ht="12.75" hidden="false" customHeight="false" outlineLevel="0" collapsed="false">
      <c r="A48" s="31" t="s">
        <v>72</v>
      </c>
      <c r="B48" s="2" t="s">
        <v>71</v>
      </c>
      <c r="C48" s="7"/>
      <c r="D48" s="28" t="n">
        <v>13948</v>
      </c>
      <c r="E48" s="29" t="n">
        <f aca="false">D48-SUM(G48:Y48)</f>
        <v>0</v>
      </c>
      <c r="F48" s="7"/>
      <c r="G48" s="93" t="n">
        <v>0</v>
      </c>
      <c r="H48" s="28" t="n">
        <v>0</v>
      </c>
      <c r="I48" s="28" t="n">
        <v>0</v>
      </c>
      <c r="J48" s="94" t="n">
        <v>0</v>
      </c>
      <c r="K48" s="28" t="n">
        <v>13948</v>
      </c>
      <c r="L48" s="28" t="n">
        <v>0</v>
      </c>
      <c r="M48" s="28" t="n">
        <v>0</v>
      </c>
      <c r="N48" s="28" t="n">
        <v>0</v>
      </c>
      <c r="O48" s="28" t="n">
        <v>0</v>
      </c>
      <c r="P48" s="28" t="n">
        <v>0</v>
      </c>
      <c r="Q48" s="28" t="n">
        <v>0</v>
      </c>
      <c r="R48" s="28" t="n">
        <v>0</v>
      </c>
      <c r="S48" s="28" t="n">
        <v>0</v>
      </c>
      <c r="T48" s="28" t="n">
        <v>0</v>
      </c>
      <c r="U48" s="94" t="n">
        <v>0</v>
      </c>
      <c r="V48" s="28" t="n">
        <v>0</v>
      </c>
      <c r="W48" s="28" t="n">
        <v>0</v>
      </c>
      <c r="X48" s="28" t="n">
        <v>0</v>
      </c>
      <c r="Y48" s="95" t="n">
        <v>0</v>
      </c>
      <c r="Z48" s="7"/>
      <c r="AA48" s="95" t="n">
        <v>13948</v>
      </c>
      <c r="AB48" s="7"/>
      <c r="AC48" s="29" t="n">
        <v>0</v>
      </c>
      <c r="AD48" s="29" t="n">
        <v>0</v>
      </c>
      <c r="AE48" s="96" t="n">
        <v>0</v>
      </c>
      <c r="AF48" s="29" t="n">
        <v>13948</v>
      </c>
      <c r="AG48" s="97" t="n">
        <v>0</v>
      </c>
      <c r="AH48" s="96" t="n">
        <v>0</v>
      </c>
      <c r="AI48" s="97" t="n">
        <v>0</v>
      </c>
      <c r="AJ48" s="7"/>
      <c r="AK48" s="28" t="n">
        <v>0</v>
      </c>
      <c r="AL48" s="28" t="n">
        <v>13948</v>
      </c>
      <c r="AM48" s="28" t="n">
        <v>0</v>
      </c>
      <c r="AN48" s="94" t="n">
        <v>0</v>
      </c>
      <c r="AO48" s="28"/>
      <c r="AP48" s="69" t="n">
        <v>0</v>
      </c>
      <c r="AQ48" s="40" t="n">
        <v>1</v>
      </c>
      <c r="AR48" s="40" t="n">
        <v>0</v>
      </c>
      <c r="AS48" s="70" t="n">
        <v>0</v>
      </c>
      <c r="AT48" s="7"/>
    </row>
    <row r="49" customFormat="false" ht="12.75" hidden="false" customHeight="false" outlineLevel="0" collapsed="false">
      <c r="A49" s="31" t="s">
        <v>73</v>
      </c>
      <c r="B49" s="2" t="s">
        <v>71</v>
      </c>
      <c r="C49" s="7"/>
      <c r="D49" s="28" t="n">
        <v>40403</v>
      </c>
      <c r="E49" s="29" t="n">
        <f aca="false">D49-SUM(G49:Y49)</f>
        <v>0</v>
      </c>
      <c r="F49" s="7"/>
      <c r="G49" s="93" t="n">
        <v>0</v>
      </c>
      <c r="H49" s="28" t="n">
        <v>0</v>
      </c>
      <c r="I49" s="28" t="n">
        <v>0</v>
      </c>
      <c r="J49" s="94" t="n">
        <v>0</v>
      </c>
      <c r="K49" s="28" t="n">
        <v>40403</v>
      </c>
      <c r="L49" s="28" t="n">
        <v>0</v>
      </c>
      <c r="M49" s="28" t="n">
        <v>0</v>
      </c>
      <c r="N49" s="28" t="n">
        <v>0</v>
      </c>
      <c r="O49" s="28" t="n">
        <v>0</v>
      </c>
      <c r="P49" s="28" t="n">
        <v>0</v>
      </c>
      <c r="Q49" s="28" t="n">
        <v>0</v>
      </c>
      <c r="R49" s="28" t="n">
        <v>0</v>
      </c>
      <c r="S49" s="28" t="n">
        <v>0</v>
      </c>
      <c r="T49" s="28" t="n">
        <v>0</v>
      </c>
      <c r="U49" s="94" t="n">
        <v>0</v>
      </c>
      <c r="V49" s="28" t="n">
        <v>0</v>
      </c>
      <c r="W49" s="28" t="n">
        <v>0</v>
      </c>
      <c r="X49" s="28" t="n">
        <v>0</v>
      </c>
      <c r="Y49" s="95" t="n">
        <v>0</v>
      </c>
      <c r="Z49" s="7"/>
      <c r="AA49" s="95" t="n">
        <v>40403</v>
      </c>
      <c r="AB49" s="7"/>
      <c r="AC49" s="29" t="n">
        <v>0</v>
      </c>
      <c r="AD49" s="29" t="n">
        <v>0</v>
      </c>
      <c r="AE49" s="96" t="n">
        <v>0</v>
      </c>
      <c r="AF49" s="29" t="n">
        <v>40403</v>
      </c>
      <c r="AG49" s="97" t="n">
        <v>0</v>
      </c>
      <c r="AH49" s="96" t="n">
        <v>0</v>
      </c>
      <c r="AI49" s="97" t="n">
        <v>0</v>
      </c>
      <c r="AJ49" s="7"/>
      <c r="AK49" s="28" t="n">
        <v>0</v>
      </c>
      <c r="AL49" s="28" t="n">
        <v>40403</v>
      </c>
      <c r="AM49" s="28" t="n">
        <v>0</v>
      </c>
      <c r="AN49" s="94" t="n">
        <v>0</v>
      </c>
      <c r="AO49" s="28"/>
      <c r="AP49" s="69" t="n">
        <v>0</v>
      </c>
      <c r="AQ49" s="40" t="n">
        <v>1</v>
      </c>
      <c r="AR49" s="40" t="n">
        <v>0</v>
      </c>
      <c r="AS49" s="70" t="n">
        <v>0</v>
      </c>
      <c r="AT49" s="7"/>
    </row>
    <row r="50" customFormat="false" ht="12.75" hidden="false" customHeight="false" outlineLevel="0" collapsed="false">
      <c r="A50" s="31" t="s">
        <v>74</v>
      </c>
      <c r="B50" s="2" t="s">
        <v>71</v>
      </c>
      <c r="C50" s="7"/>
      <c r="D50" s="28" t="n">
        <v>100000</v>
      </c>
      <c r="E50" s="29" t="n">
        <f aca="false">D50-SUM(G50:Y50)</f>
        <v>0</v>
      </c>
      <c r="F50" s="7"/>
      <c r="G50" s="93" t="n">
        <v>42664</v>
      </c>
      <c r="H50" s="28" t="n">
        <v>0</v>
      </c>
      <c r="I50" s="28" t="n">
        <v>0</v>
      </c>
      <c r="J50" s="94" t="n">
        <v>4276</v>
      </c>
      <c r="K50" s="28" t="n">
        <v>0</v>
      </c>
      <c r="L50" s="28" t="n">
        <v>0</v>
      </c>
      <c r="M50" s="28" t="n">
        <v>0</v>
      </c>
      <c r="N50" s="28" t="n">
        <v>0</v>
      </c>
      <c r="O50" s="28" t="n">
        <v>0</v>
      </c>
      <c r="P50" s="28" t="n">
        <v>0</v>
      </c>
      <c r="Q50" s="28" t="n">
        <v>0</v>
      </c>
      <c r="R50" s="28" t="n">
        <v>0</v>
      </c>
      <c r="S50" s="28" t="n">
        <v>0</v>
      </c>
      <c r="T50" s="28" t="n">
        <v>0</v>
      </c>
      <c r="U50" s="94" t="n">
        <v>53060</v>
      </c>
      <c r="V50" s="28" t="n">
        <v>0</v>
      </c>
      <c r="W50" s="28" t="n">
        <v>0</v>
      </c>
      <c r="X50" s="28" t="n">
        <v>0</v>
      </c>
      <c r="Y50" s="95" t="n">
        <v>0</v>
      </c>
      <c r="Z50" s="7"/>
      <c r="AA50" s="95" t="n">
        <v>100000</v>
      </c>
      <c r="AB50" s="7"/>
      <c r="AC50" s="29" t="n">
        <v>0</v>
      </c>
      <c r="AD50" s="29" t="n">
        <v>46940</v>
      </c>
      <c r="AE50" s="96" t="n">
        <v>0</v>
      </c>
      <c r="AF50" s="29" t="n">
        <v>0</v>
      </c>
      <c r="AG50" s="97" t="n">
        <v>53060</v>
      </c>
      <c r="AH50" s="96" t="n">
        <v>0</v>
      </c>
      <c r="AI50" s="97" t="n">
        <v>0</v>
      </c>
      <c r="AJ50" s="7"/>
      <c r="AK50" s="28" t="n">
        <v>46940</v>
      </c>
      <c r="AL50" s="28" t="n">
        <v>53060</v>
      </c>
      <c r="AM50" s="28" t="n">
        <v>0</v>
      </c>
      <c r="AN50" s="94" t="n">
        <v>0</v>
      </c>
      <c r="AO50" s="28"/>
      <c r="AP50" s="69" t="n">
        <v>0.4694</v>
      </c>
      <c r="AQ50" s="40" t="n">
        <v>0.5306</v>
      </c>
      <c r="AR50" s="40" t="n">
        <v>0</v>
      </c>
      <c r="AS50" s="70" t="n">
        <v>0</v>
      </c>
      <c r="AT50" s="7"/>
    </row>
    <row r="51" customFormat="false" ht="12.75" hidden="false" customHeight="false" outlineLevel="0" collapsed="false">
      <c r="A51" s="31" t="s">
        <v>75</v>
      </c>
      <c r="B51" s="2" t="s">
        <v>71</v>
      </c>
      <c r="C51" s="7"/>
      <c r="D51" s="28" t="n">
        <v>29487</v>
      </c>
      <c r="E51" s="29" t="n">
        <f aca="false">D51-SUM(G51:Y51)</f>
        <v>0</v>
      </c>
      <c r="F51" s="7"/>
      <c r="G51" s="93" t="n">
        <v>12580</v>
      </c>
      <c r="H51" s="28" t="n">
        <v>0</v>
      </c>
      <c r="I51" s="28" t="n">
        <v>0</v>
      </c>
      <c r="J51" s="94" t="n">
        <v>1261</v>
      </c>
      <c r="K51" s="28" t="n">
        <v>0</v>
      </c>
      <c r="L51" s="28" t="n">
        <v>0</v>
      </c>
      <c r="M51" s="28" t="n">
        <v>0</v>
      </c>
      <c r="N51" s="28" t="n">
        <v>0</v>
      </c>
      <c r="O51" s="28" t="n">
        <v>0</v>
      </c>
      <c r="P51" s="28" t="n">
        <v>0</v>
      </c>
      <c r="Q51" s="28" t="n">
        <v>0</v>
      </c>
      <c r="R51" s="28" t="n">
        <v>0</v>
      </c>
      <c r="S51" s="28" t="n">
        <v>0</v>
      </c>
      <c r="T51" s="28" t="n">
        <v>0</v>
      </c>
      <c r="U51" s="94" t="n">
        <v>15646</v>
      </c>
      <c r="V51" s="28" t="n">
        <v>0</v>
      </c>
      <c r="W51" s="28" t="n">
        <v>0</v>
      </c>
      <c r="X51" s="28" t="n">
        <v>0</v>
      </c>
      <c r="Y51" s="95" t="n">
        <v>0</v>
      </c>
      <c r="Z51" s="7"/>
      <c r="AA51" s="95" t="n">
        <v>29487</v>
      </c>
      <c r="AB51" s="7"/>
      <c r="AC51" s="29" t="n">
        <v>0</v>
      </c>
      <c r="AD51" s="29" t="n">
        <v>13841</v>
      </c>
      <c r="AE51" s="96" t="n">
        <v>0</v>
      </c>
      <c r="AF51" s="29" t="n">
        <v>0</v>
      </c>
      <c r="AG51" s="97" t="n">
        <v>15646</v>
      </c>
      <c r="AH51" s="96" t="n">
        <v>0</v>
      </c>
      <c r="AI51" s="97" t="n">
        <v>0</v>
      </c>
      <c r="AJ51" s="7"/>
      <c r="AK51" s="28" t="n">
        <v>13841</v>
      </c>
      <c r="AL51" s="28" t="n">
        <v>15646</v>
      </c>
      <c r="AM51" s="28" t="n">
        <v>0</v>
      </c>
      <c r="AN51" s="94" t="n">
        <v>0</v>
      </c>
      <c r="AO51" s="28"/>
      <c r="AP51" s="69" t="n">
        <v>0.469393291959168</v>
      </c>
      <c r="AQ51" s="40" t="n">
        <v>0.530606708040832</v>
      </c>
      <c r="AR51" s="40" t="n">
        <v>0</v>
      </c>
      <c r="AS51" s="70" t="n">
        <v>0</v>
      </c>
      <c r="AT51" s="7"/>
    </row>
    <row r="52" customFormat="false" ht="12.75" hidden="false" customHeight="false" outlineLevel="0" collapsed="false">
      <c r="A52" s="31" t="s">
        <v>76</v>
      </c>
      <c r="B52" s="2" t="s">
        <v>71</v>
      </c>
      <c r="C52" s="7"/>
      <c r="D52" s="28" t="n">
        <v>13651</v>
      </c>
      <c r="E52" s="29" t="n">
        <f aca="false">D52-SUM(G52:Y52)</f>
        <v>0</v>
      </c>
      <c r="F52" s="7"/>
      <c r="G52" s="93" t="n">
        <v>5824</v>
      </c>
      <c r="H52" s="28" t="n">
        <v>0</v>
      </c>
      <c r="I52" s="28" t="n">
        <v>0</v>
      </c>
      <c r="J52" s="94" t="n">
        <v>583</v>
      </c>
      <c r="K52" s="28" t="n">
        <v>0</v>
      </c>
      <c r="L52" s="28" t="n">
        <v>0</v>
      </c>
      <c r="M52" s="28" t="n">
        <v>0</v>
      </c>
      <c r="N52" s="28" t="n">
        <v>0</v>
      </c>
      <c r="O52" s="28" t="n">
        <v>0</v>
      </c>
      <c r="P52" s="28" t="n">
        <v>0</v>
      </c>
      <c r="Q52" s="28" t="n">
        <v>0</v>
      </c>
      <c r="R52" s="28" t="n">
        <v>0</v>
      </c>
      <c r="S52" s="28" t="n">
        <v>0</v>
      </c>
      <c r="T52" s="28" t="n">
        <v>0</v>
      </c>
      <c r="U52" s="94" t="n">
        <v>7244</v>
      </c>
      <c r="V52" s="28" t="n">
        <v>0</v>
      </c>
      <c r="W52" s="28" t="n">
        <v>0</v>
      </c>
      <c r="X52" s="28" t="n">
        <v>0</v>
      </c>
      <c r="Y52" s="95" t="n">
        <v>0</v>
      </c>
      <c r="Z52" s="7"/>
      <c r="AA52" s="95" t="n">
        <v>13651</v>
      </c>
      <c r="AB52" s="7"/>
      <c r="AC52" s="29" t="n">
        <v>0</v>
      </c>
      <c r="AD52" s="29" t="n">
        <v>6407</v>
      </c>
      <c r="AE52" s="96" t="n">
        <v>0</v>
      </c>
      <c r="AF52" s="29" t="n">
        <v>0</v>
      </c>
      <c r="AG52" s="97" t="n">
        <v>7244</v>
      </c>
      <c r="AH52" s="96" t="n">
        <v>0</v>
      </c>
      <c r="AI52" s="97" t="n">
        <v>0</v>
      </c>
      <c r="AJ52" s="7"/>
      <c r="AK52" s="28" t="n">
        <v>6407</v>
      </c>
      <c r="AL52" s="28" t="n">
        <v>7244</v>
      </c>
      <c r="AM52" s="28" t="n">
        <v>0</v>
      </c>
      <c r="AN52" s="94" t="n">
        <v>0</v>
      </c>
      <c r="AO52" s="28"/>
      <c r="AP52" s="69" t="n">
        <v>0.469342905281664</v>
      </c>
      <c r="AQ52" s="40" t="n">
        <v>0.530657094718336</v>
      </c>
      <c r="AR52" s="40" t="n">
        <v>0</v>
      </c>
      <c r="AS52" s="70" t="n">
        <v>0</v>
      </c>
      <c r="AT52" s="7"/>
    </row>
    <row r="53" customFormat="false" ht="12.75" hidden="false" customHeight="false" outlineLevel="0" collapsed="false">
      <c r="A53" s="31" t="s">
        <v>77</v>
      </c>
      <c r="B53" s="2" t="s">
        <v>78</v>
      </c>
      <c r="C53" s="7"/>
      <c r="D53" s="28" t="n">
        <v>11926</v>
      </c>
      <c r="E53" s="29" t="n">
        <f aca="false">D53-SUM(G53:Y53)</f>
        <v>0</v>
      </c>
      <c r="F53" s="7"/>
      <c r="G53" s="93" t="n">
        <v>0</v>
      </c>
      <c r="H53" s="28" t="n">
        <v>0</v>
      </c>
      <c r="I53" s="28" t="n">
        <v>0</v>
      </c>
      <c r="J53" s="94" t="n">
        <v>0</v>
      </c>
      <c r="K53" s="28" t="n">
        <v>11926</v>
      </c>
      <c r="L53" s="28" t="n">
        <v>0</v>
      </c>
      <c r="M53" s="28" t="n">
        <v>0</v>
      </c>
      <c r="N53" s="28" t="n">
        <v>0</v>
      </c>
      <c r="O53" s="28" t="n">
        <v>0</v>
      </c>
      <c r="P53" s="28" t="n">
        <v>0</v>
      </c>
      <c r="Q53" s="28" t="n">
        <v>0</v>
      </c>
      <c r="R53" s="28" t="n">
        <v>0</v>
      </c>
      <c r="S53" s="28" t="n">
        <v>0</v>
      </c>
      <c r="T53" s="28" t="n">
        <v>0</v>
      </c>
      <c r="U53" s="94" t="n">
        <v>0</v>
      </c>
      <c r="V53" s="28" t="n">
        <v>0</v>
      </c>
      <c r="W53" s="28" t="n">
        <v>0</v>
      </c>
      <c r="X53" s="28" t="n">
        <v>0</v>
      </c>
      <c r="Y53" s="95" t="n">
        <v>0</v>
      </c>
      <c r="Z53" s="7"/>
      <c r="AA53" s="95" t="n">
        <v>11926</v>
      </c>
      <c r="AB53" s="7"/>
      <c r="AC53" s="29" t="n">
        <v>0</v>
      </c>
      <c r="AD53" s="29" t="n">
        <v>0</v>
      </c>
      <c r="AE53" s="96" t="n">
        <v>0</v>
      </c>
      <c r="AF53" s="29" t="n">
        <v>11926</v>
      </c>
      <c r="AG53" s="97" t="n">
        <v>0</v>
      </c>
      <c r="AH53" s="96" t="n">
        <v>0</v>
      </c>
      <c r="AI53" s="97" t="n">
        <v>0</v>
      </c>
      <c r="AJ53" s="7"/>
      <c r="AK53" s="28" t="n">
        <v>0</v>
      </c>
      <c r="AL53" s="28" t="n">
        <v>11926</v>
      </c>
      <c r="AM53" s="28" t="n">
        <v>0</v>
      </c>
      <c r="AN53" s="94" t="n">
        <v>0</v>
      </c>
      <c r="AO53" s="28"/>
      <c r="AP53" s="69" t="n">
        <v>0</v>
      </c>
      <c r="AQ53" s="40" t="n">
        <v>1</v>
      </c>
      <c r="AR53" s="40" t="n">
        <v>0</v>
      </c>
      <c r="AS53" s="70" t="n">
        <v>0</v>
      </c>
      <c r="AT53" s="7"/>
    </row>
    <row r="54" customFormat="false" ht="12.75" hidden="false" customHeight="false" outlineLevel="0" collapsed="false">
      <c r="A54" s="31" t="s">
        <v>79</v>
      </c>
      <c r="B54" s="2" t="s">
        <v>78</v>
      </c>
      <c r="C54" s="7"/>
      <c r="D54" s="28" t="n">
        <v>34253</v>
      </c>
      <c r="E54" s="29" t="n">
        <f aca="false">D54-SUM(G54:Y54)</f>
        <v>0</v>
      </c>
      <c r="F54" s="7"/>
      <c r="G54" s="93" t="n">
        <v>0</v>
      </c>
      <c r="H54" s="28" t="n">
        <v>0</v>
      </c>
      <c r="I54" s="28" t="n">
        <v>0</v>
      </c>
      <c r="J54" s="94" t="n">
        <v>0</v>
      </c>
      <c r="K54" s="28" t="n">
        <v>34253</v>
      </c>
      <c r="L54" s="28" t="n">
        <v>0</v>
      </c>
      <c r="M54" s="28" t="n">
        <v>0</v>
      </c>
      <c r="N54" s="28" t="n">
        <v>0</v>
      </c>
      <c r="O54" s="28" t="n">
        <v>0</v>
      </c>
      <c r="P54" s="28" t="n">
        <v>0</v>
      </c>
      <c r="Q54" s="28" t="n">
        <v>0</v>
      </c>
      <c r="R54" s="28" t="n">
        <v>0</v>
      </c>
      <c r="S54" s="28" t="n">
        <v>0</v>
      </c>
      <c r="T54" s="28" t="n">
        <v>0</v>
      </c>
      <c r="U54" s="94" t="n">
        <v>0</v>
      </c>
      <c r="V54" s="28" t="n">
        <v>0</v>
      </c>
      <c r="W54" s="28" t="n">
        <v>0</v>
      </c>
      <c r="X54" s="28" t="n">
        <v>0</v>
      </c>
      <c r="Y54" s="95" t="n">
        <v>0</v>
      </c>
      <c r="Z54" s="7"/>
      <c r="AA54" s="95" t="n">
        <v>34253</v>
      </c>
      <c r="AB54" s="7"/>
      <c r="AC54" s="29" t="n">
        <v>0</v>
      </c>
      <c r="AD54" s="29" t="n">
        <v>0</v>
      </c>
      <c r="AE54" s="96" t="n">
        <v>0</v>
      </c>
      <c r="AF54" s="29" t="n">
        <v>34253</v>
      </c>
      <c r="AG54" s="97" t="n">
        <v>0</v>
      </c>
      <c r="AH54" s="96" t="n">
        <v>0</v>
      </c>
      <c r="AI54" s="97" t="n">
        <v>0</v>
      </c>
      <c r="AJ54" s="7"/>
      <c r="AK54" s="28" t="n">
        <v>0</v>
      </c>
      <c r="AL54" s="28" t="n">
        <v>34253</v>
      </c>
      <c r="AM54" s="28" t="n">
        <v>0</v>
      </c>
      <c r="AN54" s="94" t="n">
        <v>0</v>
      </c>
      <c r="AO54" s="28"/>
      <c r="AP54" s="69" t="n">
        <v>0</v>
      </c>
      <c r="AQ54" s="40" t="n">
        <v>1</v>
      </c>
      <c r="AR54" s="40" t="n">
        <v>0</v>
      </c>
      <c r="AS54" s="70" t="n">
        <v>0</v>
      </c>
      <c r="AT54" s="7"/>
    </row>
    <row r="55" customFormat="false" ht="12.75" hidden="false" customHeight="false" outlineLevel="0" collapsed="false">
      <c r="A55" s="31" t="s">
        <v>80</v>
      </c>
      <c r="B55" s="2" t="s">
        <v>78</v>
      </c>
      <c r="C55" s="7"/>
      <c r="D55" s="28" t="n">
        <v>10238</v>
      </c>
      <c r="E55" s="29" t="n">
        <f aca="false">D55-SUM(G55:Y55)</f>
        <v>2819</v>
      </c>
      <c r="F55" s="7"/>
      <c r="G55" s="93" t="n">
        <v>4368</v>
      </c>
      <c r="H55" s="28" t="n">
        <v>0</v>
      </c>
      <c r="I55" s="28" t="n">
        <v>237</v>
      </c>
      <c r="J55" s="94" t="n">
        <v>0</v>
      </c>
      <c r="K55" s="28" t="n">
        <v>1378</v>
      </c>
      <c r="L55" s="28" t="n">
        <v>0</v>
      </c>
      <c r="M55" s="28" t="n">
        <v>0</v>
      </c>
      <c r="N55" s="28" t="n">
        <v>0</v>
      </c>
      <c r="O55" s="28" t="n">
        <v>0</v>
      </c>
      <c r="P55" s="28" t="n">
        <v>0</v>
      </c>
      <c r="Q55" s="28" t="n">
        <v>0</v>
      </c>
      <c r="R55" s="28" t="n">
        <v>0</v>
      </c>
      <c r="S55" s="28" t="n">
        <v>0</v>
      </c>
      <c r="T55" s="28" t="n">
        <v>0</v>
      </c>
      <c r="U55" s="94" t="n">
        <v>1436</v>
      </c>
      <c r="V55" s="28" t="n">
        <v>0</v>
      </c>
      <c r="W55" s="28" t="n">
        <v>0</v>
      </c>
      <c r="X55" s="28" t="n">
        <v>0</v>
      </c>
      <c r="Y55" s="95" t="n">
        <v>0</v>
      </c>
      <c r="Z55" s="7"/>
      <c r="AA55" s="95" t="n">
        <v>7419</v>
      </c>
      <c r="AB55" s="7"/>
      <c r="AC55" s="29" t="n">
        <v>237</v>
      </c>
      <c r="AD55" s="29" t="n">
        <v>4368</v>
      </c>
      <c r="AE55" s="96" t="n">
        <v>0</v>
      </c>
      <c r="AF55" s="29" t="n">
        <v>1378</v>
      </c>
      <c r="AG55" s="97" t="n">
        <v>1436</v>
      </c>
      <c r="AH55" s="96" t="n">
        <v>0</v>
      </c>
      <c r="AI55" s="97" t="n">
        <v>0</v>
      </c>
      <c r="AJ55" s="7"/>
      <c r="AK55" s="28" t="n">
        <v>4605</v>
      </c>
      <c r="AL55" s="28" t="n">
        <v>2814</v>
      </c>
      <c r="AM55" s="28" t="n">
        <v>0</v>
      </c>
      <c r="AN55" s="94" t="n">
        <v>0</v>
      </c>
      <c r="AO55" s="28"/>
      <c r="AP55" s="69" t="n">
        <v>0.449794881812854</v>
      </c>
      <c r="AQ55" s="40" t="n">
        <v>0.274858370775542</v>
      </c>
      <c r="AR55" s="40" t="n">
        <v>0</v>
      </c>
      <c r="AS55" s="70" t="n">
        <v>0</v>
      </c>
      <c r="AT55" s="7"/>
    </row>
    <row r="56" customFormat="false" ht="12.75" hidden="false" customHeight="false" outlineLevel="0" collapsed="false">
      <c r="A56" s="31" t="s">
        <v>81</v>
      </c>
      <c r="B56" s="2" t="s">
        <v>82</v>
      </c>
      <c r="C56" s="7"/>
      <c r="D56" s="28" t="n">
        <v>10795</v>
      </c>
      <c r="E56" s="29" t="n">
        <f aca="false">D56-SUM(G56:Y56)</f>
        <v>0</v>
      </c>
      <c r="F56" s="7"/>
      <c r="G56" s="93" t="n">
        <v>0</v>
      </c>
      <c r="H56" s="28" t="n">
        <v>0</v>
      </c>
      <c r="I56" s="28" t="n">
        <v>0</v>
      </c>
      <c r="J56" s="94" t="n">
        <v>0</v>
      </c>
      <c r="K56" s="28" t="n">
        <v>10795</v>
      </c>
      <c r="L56" s="28" t="n">
        <v>0</v>
      </c>
      <c r="M56" s="28" t="n">
        <v>0</v>
      </c>
      <c r="N56" s="28" t="n">
        <v>0</v>
      </c>
      <c r="O56" s="28" t="n">
        <v>0</v>
      </c>
      <c r="P56" s="28" t="n">
        <v>0</v>
      </c>
      <c r="Q56" s="28" t="n">
        <v>0</v>
      </c>
      <c r="R56" s="28" t="n">
        <v>0</v>
      </c>
      <c r="S56" s="28" t="n">
        <v>0</v>
      </c>
      <c r="T56" s="28" t="n">
        <v>0</v>
      </c>
      <c r="U56" s="94" t="n">
        <v>0</v>
      </c>
      <c r="V56" s="28" t="n">
        <v>0</v>
      </c>
      <c r="W56" s="28" t="n">
        <v>0</v>
      </c>
      <c r="X56" s="28" t="n">
        <v>0</v>
      </c>
      <c r="Y56" s="95" t="n">
        <v>0</v>
      </c>
      <c r="Z56" s="7"/>
      <c r="AA56" s="95" t="n">
        <v>10795</v>
      </c>
      <c r="AB56" s="7"/>
      <c r="AC56" s="29" t="n">
        <v>0</v>
      </c>
      <c r="AD56" s="29" t="n">
        <v>0</v>
      </c>
      <c r="AE56" s="96" t="n">
        <v>0</v>
      </c>
      <c r="AF56" s="29" t="n">
        <v>10795</v>
      </c>
      <c r="AG56" s="97" t="n">
        <v>0</v>
      </c>
      <c r="AH56" s="96" t="n">
        <v>0</v>
      </c>
      <c r="AI56" s="97" t="n">
        <v>0</v>
      </c>
      <c r="AJ56" s="7"/>
      <c r="AK56" s="28" t="n">
        <v>0</v>
      </c>
      <c r="AL56" s="28" t="n">
        <v>10795</v>
      </c>
      <c r="AM56" s="28" t="n">
        <v>0</v>
      </c>
      <c r="AN56" s="94" t="n">
        <v>0</v>
      </c>
      <c r="AO56" s="28"/>
      <c r="AP56" s="69" t="n">
        <v>0</v>
      </c>
      <c r="AQ56" s="40" t="n">
        <v>1</v>
      </c>
      <c r="AR56" s="40" t="n">
        <v>0</v>
      </c>
      <c r="AS56" s="70" t="n">
        <v>0</v>
      </c>
      <c r="AT56" s="7"/>
    </row>
    <row r="57" customFormat="false" ht="12.75" hidden="false" customHeight="false" outlineLevel="0" collapsed="false">
      <c r="A57" s="31" t="s">
        <v>83</v>
      </c>
      <c r="B57" s="2" t="s">
        <v>82</v>
      </c>
      <c r="C57" s="7"/>
      <c r="D57" s="28" t="n">
        <v>3975</v>
      </c>
      <c r="E57" s="29" t="n">
        <f aca="false">D57-SUM(G57:Y57)</f>
        <v>0</v>
      </c>
      <c r="F57" s="7"/>
      <c r="G57" s="93" t="n">
        <v>0</v>
      </c>
      <c r="H57" s="28" t="n">
        <v>0</v>
      </c>
      <c r="I57" s="28" t="n">
        <v>0</v>
      </c>
      <c r="J57" s="94" t="n">
        <v>0</v>
      </c>
      <c r="K57" s="28" t="n">
        <v>3975</v>
      </c>
      <c r="L57" s="28" t="n">
        <v>0</v>
      </c>
      <c r="M57" s="28" t="n">
        <v>0</v>
      </c>
      <c r="N57" s="28" t="n">
        <v>0</v>
      </c>
      <c r="O57" s="28" t="n">
        <v>0</v>
      </c>
      <c r="P57" s="28" t="n">
        <v>0</v>
      </c>
      <c r="Q57" s="28" t="n">
        <v>0</v>
      </c>
      <c r="R57" s="28" t="n">
        <v>0</v>
      </c>
      <c r="S57" s="28" t="n">
        <v>0</v>
      </c>
      <c r="T57" s="28" t="n">
        <v>0</v>
      </c>
      <c r="U57" s="94" t="n">
        <v>0</v>
      </c>
      <c r="V57" s="28" t="n">
        <v>0</v>
      </c>
      <c r="W57" s="28" t="n">
        <v>0</v>
      </c>
      <c r="X57" s="28" t="n">
        <v>0</v>
      </c>
      <c r="Y57" s="95" t="n">
        <v>0</v>
      </c>
      <c r="Z57" s="7"/>
      <c r="AA57" s="95" t="n">
        <v>3975</v>
      </c>
      <c r="AB57" s="7"/>
      <c r="AC57" s="29" t="n">
        <v>0</v>
      </c>
      <c r="AD57" s="29" t="n">
        <v>0</v>
      </c>
      <c r="AE57" s="96" t="n">
        <v>0</v>
      </c>
      <c r="AF57" s="29" t="n">
        <v>3975</v>
      </c>
      <c r="AG57" s="97" t="n">
        <v>0</v>
      </c>
      <c r="AH57" s="96" t="n">
        <v>0</v>
      </c>
      <c r="AI57" s="97" t="n">
        <v>0</v>
      </c>
      <c r="AJ57" s="7"/>
      <c r="AK57" s="28" t="n">
        <v>0</v>
      </c>
      <c r="AL57" s="28" t="n">
        <v>3975</v>
      </c>
      <c r="AM57" s="28" t="n">
        <v>0</v>
      </c>
      <c r="AN57" s="94" t="n">
        <v>0</v>
      </c>
      <c r="AO57" s="28"/>
      <c r="AP57" s="69" t="n">
        <v>0</v>
      </c>
      <c r="AQ57" s="40" t="n">
        <v>1</v>
      </c>
      <c r="AR57" s="40" t="n">
        <v>0</v>
      </c>
      <c r="AS57" s="70" t="n">
        <v>0</v>
      </c>
      <c r="AT57" s="7"/>
    </row>
    <row r="58" customFormat="false" ht="12.75" hidden="false" customHeight="false" outlineLevel="0" collapsed="false">
      <c r="A58" s="31" t="s">
        <v>84</v>
      </c>
      <c r="B58" s="2" t="s">
        <v>82</v>
      </c>
      <c r="C58" s="7"/>
      <c r="D58" s="28" t="n">
        <v>11418</v>
      </c>
      <c r="E58" s="29" t="n">
        <f aca="false">D58-SUM(G58:Y58)</f>
        <v>0</v>
      </c>
      <c r="F58" s="7"/>
      <c r="G58" s="93" t="n">
        <v>0</v>
      </c>
      <c r="H58" s="28" t="n">
        <v>0</v>
      </c>
      <c r="I58" s="28" t="n">
        <v>0</v>
      </c>
      <c r="J58" s="94" t="n">
        <v>0</v>
      </c>
      <c r="K58" s="28" t="n">
        <v>11418</v>
      </c>
      <c r="L58" s="28" t="n">
        <v>0</v>
      </c>
      <c r="M58" s="28" t="n">
        <v>0</v>
      </c>
      <c r="N58" s="28" t="n">
        <v>0</v>
      </c>
      <c r="O58" s="28" t="n">
        <v>0</v>
      </c>
      <c r="P58" s="28" t="n">
        <v>0</v>
      </c>
      <c r="Q58" s="28" t="n">
        <v>0</v>
      </c>
      <c r="R58" s="28" t="n">
        <v>0</v>
      </c>
      <c r="S58" s="28" t="n">
        <v>0</v>
      </c>
      <c r="T58" s="28" t="n">
        <v>0</v>
      </c>
      <c r="U58" s="94" t="n">
        <v>0</v>
      </c>
      <c r="V58" s="28" t="n">
        <v>0</v>
      </c>
      <c r="W58" s="28" t="n">
        <v>0</v>
      </c>
      <c r="X58" s="28" t="n">
        <v>0</v>
      </c>
      <c r="Y58" s="95" t="n">
        <v>0</v>
      </c>
      <c r="Z58" s="7"/>
      <c r="AA58" s="95" t="n">
        <v>11418</v>
      </c>
      <c r="AB58" s="7"/>
      <c r="AC58" s="29" t="n">
        <v>0</v>
      </c>
      <c r="AD58" s="29" t="n">
        <v>0</v>
      </c>
      <c r="AE58" s="96" t="n">
        <v>0</v>
      </c>
      <c r="AF58" s="29" t="n">
        <v>11418</v>
      </c>
      <c r="AG58" s="97" t="n">
        <v>0</v>
      </c>
      <c r="AH58" s="96" t="n">
        <v>0</v>
      </c>
      <c r="AI58" s="97" t="n">
        <v>0</v>
      </c>
      <c r="AJ58" s="7"/>
      <c r="AK58" s="28" t="n">
        <v>0</v>
      </c>
      <c r="AL58" s="28" t="n">
        <v>11418</v>
      </c>
      <c r="AM58" s="28" t="n">
        <v>0</v>
      </c>
      <c r="AN58" s="94" t="n">
        <v>0</v>
      </c>
      <c r="AO58" s="28"/>
      <c r="AP58" s="69" t="n">
        <v>0</v>
      </c>
      <c r="AQ58" s="40" t="n">
        <v>1</v>
      </c>
      <c r="AR58" s="40" t="n">
        <v>0</v>
      </c>
      <c r="AS58" s="70" t="n">
        <v>0</v>
      </c>
      <c r="AT58" s="7"/>
    </row>
    <row r="59" customFormat="false" ht="12.75" hidden="false" customHeight="false" outlineLevel="0" collapsed="false">
      <c r="A59" s="31" t="s">
        <v>85</v>
      </c>
      <c r="B59" s="2" t="s">
        <v>82</v>
      </c>
      <c r="C59" s="7"/>
      <c r="D59" s="28" t="n">
        <v>239106</v>
      </c>
      <c r="E59" s="29" t="n">
        <f aca="false">D59-SUM(G59:Y59)</f>
        <v>102019</v>
      </c>
      <c r="F59" s="7"/>
      <c r="G59" s="93" t="n">
        <v>102013</v>
      </c>
      <c r="H59" s="28" t="n">
        <v>0</v>
      </c>
      <c r="I59" s="28" t="n">
        <v>5559</v>
      </c>
      <c r="J59" s="94" t="n">
        <v>1083</v>
      </c>
      <c r="K59" s="28" t="n">
        <v>11628</v>
      </c>
      <c r="L59" s="28" t="n">
        <v>0</v>
      </c>
      <c r="M59" s="28" t="n">
        <v>0</v>
      </c>
      <c r="N59" s="28" t="n">
        <v>0</v>
      </c>
      <c r="O59" s="28" t="n">
        <v>0</v>
      </c>
      <c r="P59" s="28" t="n">
        <v>0</v>
      </c>
      <c r="Q59" s="28" t="n">
        <v>0</v>
      </c>
      <c r="R59" s="28" t="n">
        <v>0</v>
      </c>
      <c r="S59" s="28" t="n">
        <v>0</v>
      </c>
      <c r="T59" s="28" t="n">
        <v>0</v>
      </c>
      <c r="U59" s="94" t="n">
        <v>16804</v>
      </c>
      <c r="V59" s="28" t="n">
        <v>0</v>
      </c>
      <c r="W59" s="28" t="n">
        <v>0</v>
      </c>
      <c r="X59" s="28" t="n">
        <v>0</v>
      </c>
      <c r="Y59" s="95" t="n">
        <v>0</v>
      </c>
      <c r="Z59" s="7"/>
      <c r="AA59" s="95" t="n">
        <v>137087</v>
      </c>
      <c r="AB59" s="7"/>
      <c r="AC59" s="29" t="n">
        <v>5559</v>
      </c>
      <c r="AD59" s="29" t="n">
        <v>103096</v>
      </c>
      <c r="AE59" s="96" t="n">
        <v>0</v>
      </c>
      <c r="AF59" s="29" t="n">
        <v>11628</v>
      </c>
      <c r="AG59" s="97" t="n">
        <v>16804</v>
      </c>
      <c r="AH59" s="96" t="n">
        <v>0</v>
      </c>
      <c r="AI59" s="97" t="n">
        <v>0</v>
      </c>
      <c r="AJ59" s="7"/>
      <c r="AK59" s="28" t="n">
        <v>108655</v>
      </c>
      <c r="AL59" s="28" t="n">
        <v>28432</v>
      </c>
      <c r="AM59" s="28" t="n">
        <v>0</v>
      </c>
      <c r="AN59" s="94" t="n">
        <v>0</v>
      </c>
      <c r="AO59" s="28"/>
      <c r="AP59" s="69" t="n">
        <v>0.454421888200212</v>
      </c>
      <c r="AQ59" s="40" t="n">
        <v>0.118909604945087</v>
      </c>
      <c r="AR59" s="40" t="n">
        <v>0</v>
      </c>
      <c r="AS59" s="70" t="n">
        <v>0</v>
      </c>
      <c r="AT59" s="7"/>
    </row>
    <row r="60" customFormat="false" ht="12.75" hidden="false" customHeight="false" outlineLevel="0" collapsed="false">
      <c r="A60" s="31" t="s">
        <v>86</v>
      </c>
      <c r="B60" s="2" t="s">
        <v>82</v>
      </c>
      <c r="C60" s="7"/>
      <c r="D60" s="28" t="n">
        <v>1225</v>
      </c>
      <c r="E60" s="29" t="n">
        <f aca="false">D60-SUM(G60:Y60)</f>
        <v>526</v>
      </c>
      <c r="F60" s="7"/>
      <c r="G60" s="93" t="n">
        <v>522</v>
      </c>
      <c r="H60" s="28" t="n">
        <v>0</v>
      </c>
      <c r="I60" s="28" t="n">
        <v>28</v>
      </c>
      <c r="J60" s="94" t="n">
        <v>5</v>
      </c>
      <c r="K60" s="28" t="n">
        <v>59</v>
      </c>
      <c r="L60" s="28" t="n">
        <v>0</v>
      </c>
      <c r="M60" s="28" t="n">
        <v>0</v>
      </c>
      <c r="N60" s="28" t="n">
        <v>0</v>
      </c>
      <c r="O60" s="28" t="n">
        <v>0</v>
      </c>
      <c r="P60" s="28" t="n">
        <v>0</v>
      </c>
      <c r="Q60" s="28" t="n">
        <v>0</v>
      </c>
      <c r="R60" s="28" t="n">
        <v>0</v>
      </c>
      <c r="S60" s="28" t="n">
        <v>0</v>
      </c>
      <c r="T60" s="28" t="n">
        <v>0</v>
      </c>
      <c r="U60" s="94" t="n">
        <v>85</v>
      </c>
      <c r="V60" s="28" t="n">
        <v>0</v>
      </c>
      <c r="W60" s="28" t="n">
        <v>0</v>
      </c>
      <c r="X60" s="28" t="n">
        <v>0</v>
      </c>
      <c r="Y60" s="95" t="n">
        <v>0</v>
      </c>
      <c r="Z60" s="7"/>
      <c r="AA60" s="95" t="n">
        <v>699</v>
      </c>
      <c r="AB60" s="7"/>
      <c r="AC60" s="29" t="n">
        <v>28</v>
      </c>
      <c r="AD60" s="29" t="n">
        <v>527</v>
      </c>
      <c r="AE60" s="96" t="n">
        <v>0</v>
      </c>
      <c r="AF60" s="29" t="n">
        <v>59</v>
      </c>
      <c r="AG60" s="97" t="n">
        <v>85</v>
      </c>
      <c r="AH60" s="96" t="n">
        <v>0</v>
      </c>
      <c r="AI60" s="97" t="n">
        <v>0</v>
      </c>
      <c r="AJ60" s="7"/>
      <c r="AK60" s="28" t="n">
        <v>555</v>
      </c>
      <c r="AL60" s="28" t="n">
        <v>144</v>
      </c>
      <c r="AM60" s="28" t="n">
        <v>0</v>
      </c>
      <c r="AN60" s="94" t="n">
        <v>0</v>
      </c>
      <c r="AO60" s="28"/>
      <c r="AP60" s="69" t="n">
        <v>0.453061224489796</v>
      </c>
      <c r="AQ60" s="40" t="n">
        <v>0.117551020408163</v>
      </c>
      <c r="AR60" s="40" t="n">
        <v>0</v>
      </c>
      <c r="AS60" s="70" t="n">
        <v>0</v>
      </c>
      <c r="AT60" s="7"/>
    </row>
    <row r="61" customFormat="false" ht="12.75" hidden="false" customHeight="false" outlineLevel="0" collapsed="false">
      <c r="A61" s="31" t="s">
        <v>87</v>
      </c>
      <c r="B61" s="2" t="s">
        <v>82</v>
      </c>
      <c r="C61" s="7"/>
      <c r="D61" s="28" t="n">
        <v>3413</v>
      </c>
      <c r="E61" s="29" t="n">
        <f aca="false">D61-SUM(G61:Y61)</f>
        <v>1461</v>
      </c>
      <c r="F61" s="7"/>
      <c r="G61" s="93" t="n">
        <v>1456</v>
      </c>
      <c r="H61" s="28" t="n">
        <v>0</v>
      </c>
      <c r="I61" s="28" t="n">
        <v>79</v>
      </c>
      <c r="J61" s="94" t="n">
        <v>14</v>
      </c>
      <c r="K61" s="28" t="n">
        <v>165</v>
      </c>
      <c r="L61" s="28" t="n">
        <v>0</v>
      </c>
      <c r="M61" s="28" t="n">
        <v>0</v>
      </c>
      <c r="N61" s="28" t="n">
        <v>0</v>
      </c>
      <c r="O61" s="28" t="n">
        <v>0</v>
      </c>
      <c r="P61" s="28" t="n">
        <v>0</v>
      </c>
      <c r="Q61" s="28" t="n">
        <v>0</v>
      </c>
      <c r="R61" s="28" t="n">
        <v>0</v>
      </c>
      <c r="S61" s="28" t="n">
        <v>0</v>
      </c>
      <c r="T61" s="28" t="n">
        <v>0</v>
      </c>
      <c r="U61" s="94" t="n">
        <v>238</v>
      </c>
      <c r="V61" s="28" t="n">
        <v>0</v>
      </c>
      <c r="W61" s="28" t="n">
        <v>0</v>
      </c>
      <c r="X61" s="28" t="n">
        <v>0</v>
      </c>
      <c r="Y61" s="95" t="n">
        <v>0</v>
      </c>
      <c r="Z61" s="7"/>
      <c r="AA61" s="95" t="n">
        <v>1952</v>
      </c>
      <c r="AB61" s="7"/>
      <c r="AC61" s="29" t="n">
        <v>79</v>
      </c>
      <c r="AD61" s="29" t="n">
        <v>1470</v>
      </c>
      <c r="AE61" s="96" t="n">
        <v>0</v>
      </c>
      <c r="AF61" s="29" t="n">
        <v>165</v>
      </c>
      <c r="AG61" s="97" t="n">
        <v>238</v>
      </c>
      <c r="AH61" s="96" t="n">
        <v>0</v>
      </c>
      <c r="AI61" s="97" t="n">
        <v>0</v>
      </c>
      <c r="AJ61" s="7"/>
      <c r="AK61" s="28" t="n">
        <v>1549</v>
      </c>
      <c r="AL61" s="28" t="n">
        <v>403</v>
      </c>
      <c r="AM61" s="28" t="n">
        <v>0</v>
      </c>
      <c r="AN61" s="94" t="n">
        <v>0</v>
      </c>
      <c r="AO61" s="28"/>
      <c r="AP61" s="69" t="n">
        <v>0.453852915323762</v>
      </c>
      <c r="AQ61" s="40" t="n">
        <v>0.118077937298564</v>
      </c>
      <c r="AR61" s="40" t="n">
        <v>0</v>
      </c>
      <c r="AS61" s="70" t="n">
        <v>0</v>
      </c>
      <c r="AT61" s="7"/>
    </row>
    <row r="62" customFormat="false" ht="12.75" hidden="false" customHeight="false" outlineLevel="0" collapsed="false">
      <c r="A62" s="31" t="s">
        <v>88</v>
      </c>
      <c r="B62" s="2" t="s">
        <v>89</v>
      </c>
      <c r="C62" s="7"/>
      <c r="D62" s="28" t="n">
        <v>10795</v>
      </c>
      <c r="E62" s="29" t="n">
        <f aca="false">D62-SUM(G62:Y62)</f>
        <v>0</v>
      </c>
      <c r="F62" s="7"/>
      <c r="G62" s="93" t="n">
        <v>0</v>
      </c>
      <c r="H62" s="28" t="n">
        <v>0</v>
      </c>
      <c r="I62" s="28" t="n">
        <v>0</v>
      </c>
      <c r="J62" s="94" t="n">
        <v>0</v>
      </c>
      <c r="K62" s="28" t="n">
        <v>0</v>
      </c>
      <c r="L62" s="28" t="n">
        <v>10795</v>
      </c>
      <c r="M62" s="28" t="n">
        <v>0</v>
      </c>
      <c r="N62" s="28" t="n">
        <v>0</v>
      </c>
      <c r="O62" s="28" t="n">
        <v>0</v>
      </c>
      <c r="P62" s="28" t="n">
        <v>0</v>
      </c>
      <c r="Q62" s="28" t="n">
        <v>0</v>
      </c>
      <c r="R62" s="28" t="n">
        <v>0</v>
      </c>
      <c r="S62" s="28" t="n">
        <v>0</v>
      </c>
      <c r="T62" s="28" t="n">
        <v>0</v>
      </c>
      <c r="U62" s="94" t="n">
        <v>0</v>
      </c>
      <c r="V62" s="28" t="n">
        <v>0</v>
      </c>
      <c r="W62" s="28" t="n">
        <v>0</v>
      </c>
      <c r="X62" s="28" t="n">
        <v>0</v>
      </c>
      <c r="Y62" s="95" t="n">
        <v>0</v>
      </c>
      <c r="Z62" s="7"/>
      <c r="AA62" s="95" t="n">
        <v>10795</v>
      </c>
      <c r="AB62" s="7"/>
      <c r="AC62" s="29" t="n">
        <v>0</v>
      </c>
      <c r="AD62" s="29" t="n">
        <v>0</v>
      </c>
      <c r="AE62" s="96" t="n">
        <v>0</v>
      </c>
      <c r="AF62" s="29" t="n">
        <v>10795</v>
      </c>
      <c r="AG62" s="97" t="n">
        <v>0</v>
      </c>
      <c r="AH62" s="96" t="n">
        <v>0</v>
      </c>
      <c r="AI62" s="97" t="n">
        <v>0</v>
      </c>
      <c r="AJ62" s="7"/>
      <c r="AK62" s="28" t="n">
        <v>0</v>
      </c>
      <c r="AL62" s="28" t="n">
        <v>10795</v>
      </c>
      <c r="AM62" s="28" t="n">
        <v>0</v>
      </c>
      <c r="AN62" s="94" t="n">
        <v>0</v>
      </c>
      <c r="AO62" s="28"/>
      <c r="AP62" s="69" t="n">
        <v>0</v>
      </c>
      <c r="AQ62" s="40" t="n">
        <v>1</v>
      </c>
      <c r="AR62" s="40" t="n">
        <v>0</v>
      </c>
      <c r="AS62" s="70" t="n">
        <v>0</v>
      </c>
      <c r="AT62" s="7"/>
    </row>
    <row r="63" customFormat="false" ht="12.75" hidden="false" customHeight="false" outlineLevel="0" collapsed="false">
      <c r="A63" s="31" t="s">
        <v>90</v>
      </c>
      <c r="B63" s="2" t="s">
        <v>89</v>
      </c>
      <c r="C63" s="7"/>
      <c r="D63" s="28" t="n">
        <v>22836</v>
      </c>
      <c r="E63" s="29" t="n">
        <f aca="false">D63-SUM(G63:Y63)</f>
        <v>0</v>
      </c>
      <c r="F63" s="7"/>
      <c r="G63" s="93" t="n">
        <v>0</v>
      </c>
      <c r="H63" s="28" t="n">
        <v>0</v>
      </c>
      <c r="I63" s="28" t="n">
        <v>0</v>
      </c>
      <c r="J63" s="94" t="n">
        <v>0</v>
      </c>
      <c r="K63" s="28" t="n">
        <v>0</v>
      </c>
      <c r="L63" s="28" t="n">
        <v>22836</v>
      </c>
      <c r="M63" s="28" t="n">
        <v>0</v>
      </c>
      <c r="N63" s="28" t="n">
        <v>0</v>
      </c>
      <c r="O63" s="28" t="n">
        <v>0</v>
      </c>
      <c r="P63" s="28" t="n">
        <v>0</v>
      </c>
      <c r="Q63" s="28" t="n">
        <v>0</v>
      </c>
      <c r="R63" s="28" t="n">
        <v>0</v>
      </c>
      <c r="S63" s="28" t="n">
        <v>0</v>
      </c>
      <c r="T63" s="28" t="n">
        <v>0</v>
      </c>
      <c r="U63" s="94" t="n">
        <v>0</v>
      </c>
      <c r="V63" s="28" t="n">
        <v>0</v>
      </c>
      <c r="W63" s="28" t="n">
        <v>0</v>
      </c>
      <c r="X63" s="28" t="n">
        <v>0</v>
      </c>
      <c r="Y63" s="95" t="n">
        <v>0</v>
      </c>
      <c r="Z63" s="7"/>
      <c r="AA63" s="95" t="n">
        <v>22836</v>
      </c>
      <c r="AB63" s="7"/>
      <c r="AC63" s="29" t="n">
        <v>0</v>
      </c>
      <c r="AD63" s="29" t="n">
        <v>0</v>
      </c>
      <c r="AE63" s="96" t="n">
        <v>0</v>
      </c>
      <c r="AF63" s="29" t="n">
        <v>22836</v>
      </c>
      <c r="AG63" s="97" t="n">
        <v>0</v>
      </c>
      <c r="AH63" s="96" t="n">
        <v>0</v>
      </c>
      <c r="AI63" s="97" t="n">
        <v>0</v>
      </c>
      <c r="AJ63" s="7"/>
      <c r="AK63" s="28" t="n">
        <v>0</v>
      </c>
      <c r="AL63" s="28" t="n">
        <v>22836</v>
      </c>
      <c r="AM63" s="28" t="n">
        <v>0</v>
      </c>
      <c r="AN63" s="94" t="n">
        <v>0</v>
      </c>
      <c r="AO63" s="28"/>
      <c r="AP63" s="69" t="n">
        <v>0</v>
      </c>
      <c r="AQ63" s="40" t="n">
        <v>1</v>
      </c>
      <c r="AR63" s="40" t="n">
        <v>0</v>
      </c>
      <c r="AS63" s="70" t="n">
        <v>0</v>
      </c>
      <c r="AT63" s="7"/>
    </row>
    <row r="64" customFormat="false" ht="12.75" hidden="false" customHeight="false" outlineLevel="0" collapsed="false">
      <c r="A64" s="31" t="s">
        <v>91</v>
      </c>
      <c r="B64" s="2" t="s">
        <v>89</v>
      </c>
      <c r="C64" s="7"/>
      <c r="D64" s="28" t="n">
        <v>200000</v>
      </c>
      <c r="E64" s="29" t="n">
        <f aca="false">D64-SUM(G64:Y64)</f>
        <v>85335</v>
      </c>
      <c r="F64" s="7"/>
      <c r="G64" s="93" t="n">
        <v>85329</v>
      </c>
      <c r="H64" s="28" t="n">
        <v>0</v>
      </c>
      <c r="I64" s="28" t="n">
        <v>4650</v>
      </c>
      <c r="J64" s="94" t="n">
        <v>905</v>
      </c>
      <c r="K64" s="28" t="n">
        <v>0</v>
      </c>
      <c r="L64" s="28" t="n">
        <v>9725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94" t="n">
        <v>14056</v>
      </c>
      <c r="V64" s="28" t="n">
        <v>0</v>
      </c>
      <c r="W64" s="28" t="n">
        <v>0</v>
      </c>
      <c r="X64" s="28" t="n">
        <v>0</v>
      </c>
      <c r="Y64" s="95" t="n">
        <v>0</v>
      </c>
      <c r="Z64" s="7"/>
      <c r="AA64" s="95" t="n">
        <v>114665</v>
      </c>
      <c r="AB64" s="7"/>
      <c r="AC64" s="29" t="n">
        <v>4650</v>
      </c>
      <c r="AD64" s="29" t="n">
        <v>86234</v>
      </c>
      <c r="AE64" s="96" t="n">
        <v>0</v>
      </c>
      <c r="AF64" s="29" t="n">
        <v>9725</v>
      </c>
      <c r="AG64" s="97" t="n">
        <v>14056</v>
      </c>
      <c r="AH64" s="96" t="n">
        <v>0</v>
      </c>
      <c r="AI64" s="97" t="n">
        <v>0</v>
      </c>
      <c r="AJ64" s="7"/>
      <c r="AK64" s="28" t="n">
        <v>90884</v>
      </c>
      <c r="AL64" s="28" t="n">
        <v>23781</v>
      </c>
      <c r="AM64" s="28" t="n">
        <v>0</v>
      </c>
      <c r="AN64" s="94" t="n">
        <v>0</v>
      </c>
      <c r="AO64" s="28"/>
      <c r="AP64" s="69" t="n">
        <v>0.45442</v>
      </c>
      <c r="AQ64" s="40" t="n">
        <v>0.118905</v>
      </c>
      <c r="AR64" s="40" t="n">
        <v>0</v>
      </c>
      <c r="AS64" s="70" t="n">
        <v>0</v>
      </c>
      <c r="AT64" s="7"/>
    </row>
    <row r="65" customFormat="false" ht="12.75" hidden="false" customHeight="false" outlineLevel="0" collapsed="false">
      <c r="A65" s="31" t="s">
        <v>92</v>
      </c>
      <c r="B65" s="2" t="s">
        <v>89</v>
      </c>
      <c r="C65" s="7"/>
      <c r="D65" s="28" t="n">
        <v>16450</v>
      </c>
      <c r="E65" s="29" t="n">
        <f aca="false">D65-SUM(G65:Y65)</f>
        <v>7023</v>
      </c>
      <c r="F65" s="7"/>
      <c r="G65" s="93" t="n">
        <v>7018</v>
      </c>
      <c r="H65" s="28" t="n">
        <v>0</v>
      </c>
      <c r="I65" s="28" t="n">
        <v>381</v>
      </c>
      <c r="J65" s="94" t="n">
        <v>74</v>
      </c>
      <c r="K65" s="28" t="n">
        <v>0</v>
      </c>
      <c r="L65" s="28" t="n">
        <v>799</v>
      </c>
      <c r="M65" s="28" t="n">
        <v>0</v>
      </c>
      <c r="N65" s="28" t="n">
        <v>0</v>
      </c>
      <c r="O65" s="28" t="n">
        <v>0</v>
      </c>
      <c r="P65" s="28" t="n">
        <v>0</v>
      </c>
      <c r="Q65" s="28" t="n">
        <v>0</v>
      </c>
      <c r="R65" s="28" t="n">
        <v>0</v>
      </c>
      <c r="S65" s="28" t="n">
        <v>0</v>
      </c>
      <c r="T65" s="28" t="n">
        <v>0</v>
      </c>
      <c r="U65" s="94" t="n">
        <v>1155</v>
      </c>
      <c r="V65" s="28" t="n">
        <v>0</v>
      </c>
      <c r="W65" s="28" t="n">
        <v>0</v>
      </c>
      <c r="X65" s="28" t="n">
        <v>0</v>
      </c>
      <c r="Y65" s="95" t="n">
        <v>0</v>
      </c>
      <c r="Z65" s="7"/>
      <c r="AA65" s="95" t="n">
        <v>9427</v>
      </c>
      <c r="AB65" s="7"/>
      <c r="AC65" s="29" t="n">
        <v>381</v>
      </c>
      <c r="AD65" s="29" t="n">
        <v>7092</v>
      </c>
      <c r="AE65" s="96" t="n">
        <v>0</v>
      </c>
      <c r="AF65" s="29" t="n">
        <v>799</v>
      </c>
      <c r="AG65" s="97" t="n">
        <v>1155</v>
      </c>
      <c r="AH65" s="96" t="n">
        <v>0</v>
      </c>
      <c r="AI65" s="97" t="n">
        <v>0</v>
      </c>
      <c r="AJ65" s="7"/>
      <c r="AK65" s="28" t="n">
        <v>7473</v>
      </c>
      <c r="AL65" s="28" t="n">
        <v>1954</v>
      </c>
      <c r="AM65" s="28" t="n">
        <v>0</v>
      </c>
      <c r="AN65" s="94" t="n">
        <v>0</v>
      </c>
      <c r="AO65" s="28"/>
      <c r="AP65" s="69" t="n">
        <v>0.454285714285714</v>
      </c>
      <c r="AQ65" s="40" t="n">
        <v>0.118784194528875</v>
      </c>
      <c r="AR65" s="40" t="n">
        <v>0</v>
      </c>
      <c r="AS65" s="70" t="n">
        <v>0</v>
      </c>
      <c r="AT65" s="7"/>
    </row>
    <row r="66" customFormat="false" ht="12.75" hidden="false" customHeight="false" outlineLevel="0" collapsed="false">
      <c r="A66" s="31" t="s">
        <v>93</v>
      </c>
      <c r="B66" s="2" t="s">
        <v>94</v>
      </c>
      <c r="C66" s="7"/>
      <c r="D66" s="28" t="n">
        <v>3975</v>
      </c>
      <c r="E66" s="29" t="n">
        <f aca="false">D66-SUM(G66:Y66)</f>
        <v>0</v>
      </c>
      <c r="F66" s="7"/>
      <c r="G66" s="93" t="n">
        <v>0</v>
      </c>
      <c r="H66" s="28" t="n">
        <v>0</v>
      </c>
      <c r="I66" s="28" t="n">
        <v>0</v>
      </c>
      <c r="J66" s="94" t="n">
        <v>0</v>
      </c>
      <c r="K66" s="28" t="n">
        <v>0</v>
      </c>
      <c r="L66" s="28" t="n">
        <v>3975</v>
      </c>
      <c r="M66" s="28" t="n">
        <v>0</v>
      </c>
      <c r="N66" s="28" t="n">
        <v>0</v>
      </c>
      <c r="O66" s="28" t="n">
        <v>0</v>
      </c>
      <c r="P66" s="28" t="n">
        <v>0</v>
      </c>
      <c r="Q66" s="28" t="n">
        <v>0</v>
      </c>
      <c r="R66" s="28" t="n">
        <v>0</v>
      </c>
      <c r="S66" s="28" t="n">
        <v>0</v>
      </c>
      <c r="T66" s="28" t="n">
        <v>0</v>
      </c>
      <c r="U66" s="94" t="n">
        <v>0</v>
      </c>
      <c r="V66" s="28" t="n">
        <v>0</v>
      </c>
      <c r="W66" s="28" t="n">
        <v>0</v>
      </c>
      <c r="X66" s="28" t="n">
        <v>0</v>
      </c>
      <c r="Y66" s="95" t="n">
        <v>0</v>
      </c>
      <c r="Z66" s="7"/>
      <c r="AA66" s="95" t="n">
        <v>3975</v>
      </c>
      <c r="AB66" s="7"/>
      <c r="AC66" s="29" t="n">
        <v>0</v>
      </c>
      <c r="AD66" s="29" t="n">
        <v>0</v>
      </c>
      <c r="AE66" s="96" t="n">
        <v>0</v>
      </c>
      <c r="AF66" s="29" t="n">
        <v>3975</v>
      </c>
      <c r="AG66" s="97" t="n">
        <v>0</v>
      </c>
      <c r="AH66" s="96" t="n">
        <v>0</v>
      </c>
      <c r="AI66" s="97" t="n">
        <v>0</v>
      </c>
      <c r="AJ66" s="7"/>
      <c r="AK66" s="28" t="n">
        <v>0</v>
      </c>
      <c r="AL66" s="28" t="n">
        <v>3975</v>
      </c>
      <c r="AM66" s="28" t="n">
        <v>0</v>
      </c>
      <c r="AN66" s="94" t="n">
        <v>0</v>
      </c>
      <c r="AO66" s="28"/>
      <c r="AP66" s="69" t="n">
        <v>0</v>
      </c>
      <c r="AQ66" s="40" t="n">
        <v>1</v>
      </c>
      <c r="AR66" s="40" t="n">
        <v>0</v>
      </c>
      <c r="AS66" s="70" t="n">
        <v>0</v>
      </c>
      <c r="AT66" s="7"/>
    </row>
    <row r="67" customFormat="false" ht="12.75" hidden="false" customHeight="false" outlineLevel="0" collapsed="false">
      <c r="A67" s="31" t="s">
        <v>95</v>
      </c>
      <c r="B67" s="2" t="s">
        <v>96</v>
      </c>
      <c r="C67" s="7"/>
      <c r="D67" s="28" t="n">
        <v>471</v>
      </c>
      <c r="E67" s="29" t="n">
        <f aca="false">D67-SUM(G67:Y67)</f>
        <v>174</v>
      </c>
      <c r="F67" s="7"/>
      <c r="G67" s="93" t="n">
        <v>201</v>
      </c>
      <c r="H67" s="28" t="n">
        <v>0</v>
      </c>
      <c r="I67" s="28" t="n">
        <v>10</v>
      </c>
      <c r="J67" s="94" t="n">
        <v>2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94" t="n">
        <v>84</v>
      </c>
      <c r="V67" s="28" t="n">
        <v>0</v>
      </c>
      <c r="W67" s="28" t="n">
        <v>0</v>
      </c>
      <c r="X67" s="28" t="n">
        <v>0</v>
      </c>
      <c r="Y67" s="95" t="n">
        <v>0</v>
      </c>
      <c r="Z67" s="7"/>
      <c r="AA67" s="95" t="n">
        <v>297</v>
      </c>
      <c r="AB67" s="7"/>
      <c r="AC67" s="29" t="n">
        <v>10</v>
      </c>
      <c r="AD67" s="29" t="n">
        <v>203</v>
      </c>
      <c r="AE67" s="96" t="n">
        <v>0</v>
      </c>
      <c r="AF67" s="29" t="n">
        <v>0</v>
      </c>
      <c r="AG67" s="97" t="n">
        <v>84</v>
      </c>
      <c r="AH67" s="96" t="n">
        <v>0</v>
      </c>
      <c r="AI67" s="97" t="n">
        <v>0</v>
      </c>
      <c r="AJ67" s="7"/>
      <c r="AK67" s="28" t="n">
        <v>213</v>
      </c>
      <c r="AL67" s="28" t="n">
        <v>84</v>
      </c>
      <c r="AM67" s="28" t="n">
        <v>0</v>
      </c>
      <c r="AN67" s="94" t="n">
        <v>0</v>
      </c>
      <c r="AO67" s="28"/>
      <c r="AP67" s="69" t="n">
        <v>0.452229299363057</v>
      </c>
      <c r="AQ67" s="40" t="n">
        <v>0.178343949044586</v>
      </c>
      <c r="AR67" s="40" t="n">
        <v>0</v>
      </c>
      <c r="AS67" s="70" t="n">
        <v>0</v>
      </c>
      <c r="AT67" s="7"/>
    </row>
    <row r="68" customFormat="false" ht="12.75" hidden="false" customHeight="false" outlineLevel="0" collapsed="false">
      <c r="A68" s="31" t="s">
        <v>97</v>
      </c>
      <c r="B68" s="2" t="s">
        <v>98</v>
      </c>
      <c r="C68" s="7"/>
      <c r="D68" s="28" t="n">
        <v>11418</v>
      </c>
      <c r="E68" s="29" t="n">
        <f aca="false">D68-SUM(G68:Y68)</f>
        <v>0</v>
      </c>
      <c r="F68" s="7"/>
      <c r="G68" s="93" t="n">
        <v>0</v>
      </c>
      <c r="H68" s="28" t="n">
        <v>0</v>
      </c>
      <c r="I68" s="28" t="n">
        <v>0</v>
      </c>
      <c r="J68" s="94" t="n">
        <v>0</v>
      </c>
      <c r="K68" s="28" t="n">
        <v>0</v>
      </c>
      <c r="L68" s="28" t="n">
        <v>0</v>
      </c>
      <c r="M68" s="28" t="n">
        <v>0</v>
      </c>
      <c r="N68" s="28" t="n">
        <v>0</v>
      </c>
      <c r="O68" s="28" t="n">
        <v>0</v>
      </c>
      <c r="P68" s="28" t="n">
        <v>0</v>
      </c>
      <c r="Q68" s="28" t="n">
        <v>0</v>
      </c>
      <c r="R68" s="28" t="n">
        <v>0</v>
      </c>
      <c r="S68" s="28" t="n">
        <v>0</v>
      </c>
      <c r="T68" s="28" t="n">
        <v>0</v>
      </c>
      <c r="U68" s="94" t="n">
        <v>11418</v>
      </c>
      <c r="V68" s="28" t="n">
        <v>0</v>
      </c>
      <c r="W68" s="28" t="n">
        <v>0</v>
      </c>
      <c r="X68" s="28" t="n">
        <v>0</v>
      </c>
      <c r="Y68" s="95" t="n">
        <v>0</v>
      </c>
      <c r="Z68" s="7"/>
      <c r="AA68" s="95" t="n">
        <v>11418</v>
      </c>
      <c r="AB68" s="7"/>
      <c r="AC68" s="29" t="n">
        <v>0</v>
      </c>
      <c r="AD68" s="29" t="n">
        <v>0</v>
      </c>
      <c r="AE68" s="96" t="n">
        <v>0</v>
      </c>
      <c r="AF68" s="29" t="n">
        <v>0</v>
      </c>
      <c r="AG68" s="97" t="n">
        <v>11418</v>
      </c>
      <c r="AH68" s="96" t="n">
        <v>0</v>
      </c>
      <c r="AI68" s="97" t="n">
        <v>0</v>
      </c>
      <c r="AJ68" s="7"/>
      <c r="AK68" s="28" t="n">
        <v>0</v>
      </c>
      <c r="AL68" s="28" t="n">
        <v>11418</v>
      </c>
      <c r="AM68" s="28" t="n">
        <v>0</v>
      </c>
      <c r="AN68" s="94" t="n">
        <v>0</v>
      </c>
      <c r="AO68" s="28"/>
      <c r="AP68" s="69" t="n">
        <v>0</v>
      </c>
      <c r="AQ68" s="40" t="n">
        <v>1</v>
      </c>
      <c r="AR68" s="40" t="n">
        <v>0</v>
      </c>
      <c r="AS68" s="70" t="n">
        <v>0</v>
      </c>
      <c r="AT68" s="7"/>
    </row>
    <row r="69" customFormat="false" ht="12.75" hidden="false" customHeight="false" outlineLevel="0" collapsed="false">
      <c r="A69" s="31" t="s">
        <v>99</v>
      </c>
      <c r="B69" s="2" t="s">
        <v>100</v>
      </c>
      <c r="C69" s="7"/>
      <c r="D69" s="28" t="n">
        <v>11418</v>
      </c>
      <c r="E69" s="29" t="n">
        <f aca="false">D69-SUM(G69:Y69)</f>
        <v>0</v>
      </c>
      <c r="F69" s="7"/>
      <c r="G69" s="93" t="n">
        <v>0</v>
      </c>
      <c r="H69" s="28" t="n">
        <v>0</v>
      </c>
      <c r="I69" s="28" t="n">
        <v>0</v>
      </c>
      <c r="J69" s="94" t="n">
        <v>0</v>
      </c>
      <c r="K69" s="28" t="n">
        <v>0</v>
      </c>
      <c r="L69" s="28" t="n">
        <v>0</v>
      </c>
      <c r="M69" s="28" t="n">
        <v>0</v>
      </c>
      <c r="N69" s="28" t="n">
        <v>0</v>
      </c>
      <c r="O69" s="28" t="n">
        <v>0</v>
      </c>
      <c r="P69" s="28" t="n">
        <v>0</v>
      </c>
      <c r="Q69" s="28" t="n">
        <v>11418</v>
      </c>
      <c r="R69" s="28" t="n">
        <v>0</v>
      </c>
      <c r="S69" s="28" t="n">
        <v>0</v>
      </c>
      <c r="T69" s="28" t="n">
        <v>0</v>
      </c>
      <c r="U69" s="94" t="n">
        <v>0</v>
      </c>
      <c r="V69" s="28" t="n">
        <v>0</v>
      </c>
      <c r="W69" s="28" t="n">
        <v>0</v>
      </c>
      <c r="X69" s="28" t="n">
        <v>0</v>
      </c>
      <c r="Y69" s="95" t="n">
        <v>0</v>
      </c>
      <c r="Z69" s="7"/>
      <c r="AA69" s="95" t="n">
        <v>11418</v>
      </c>
      <c r="AB69" s="7"/>
      <c r="AC69" s="29" t="n">
        <v>0</v>
      </c>
      <c r="AD69" s="29" t="n">
        <v>0</v>
      </c>
      <c r="AE69" s="96" t="n">
        <v>0</v>
      </c>
      <c r="AF69" s="29" t="n">
        <v>11418</v>
      </c>
      <c r="AG69" s="97" t="n">
        <v>0</v>
      </c>
      <c r="AH69" s="96" t="n">
        <v>0</v>
      </c>
      <c r="AI69" s="97" t="n">
        <v>0</v>
      </c>
      <c r="AJ69" s="7"/>
      <c r="AK69" s="28" t="n">
        <v>0</v>
      </c>
      <c r="AL69" s="28" t="n">
        <v>11418</v>
      </c>
      <c r="AM69" s="28" t="n">
        <v>0</v>
      </c>
      <c r="AN69" s="94" t="n">
        <v>0</v>
      </c>
      <c r="AO69" s="28"/>
      <c r="AP69" s="69" t="n">
        <v>0</v>
      </c>
      <c r="AQ69" s="40" t="n">
        <v>1</v>
      </c>
      <c r="AR69" s="40" t="n">
        <v>0</v>
      </c>
      <c r="AS69" s="70" t="n">
        <v>0</v>
      </c>
      <c r="AT69" s="7"/>
    </row>
    <row r="70" customFormat="false" ht="12.75" hidden="false" customHeight="false" outlineLevel="0" collapsed="false">
      <c r="A70" s="31" t="s">
        <v>101</v>
      </c>
      <c r="B70" s="2" t="s">
        <v>102</v>
      </c>
      <c r="C70" s="7"/>
      <c r="D70" s="28" t="n">
        <v>5909</v>
      </c>
      <c r="E70" s="29" t="n">
        <f aca="false">D70-SUM(G70:Y70)</f>
        <v>2139</v>
      </c>
      <c r="F70" s="7"/>
      <c r="G70" s="93" t="n">
        <v>2520</v>
      </c>
      <c r="H70" s="28" t="n">
        <v>0</v>
      </c>
      <c r="I70" s="28" t="n">
        <v>136</v>
      </c>
      <c r="J70" s="94" t="n">
        <v>26</v>
      </c>
      <c r="K70" s="28" t="n">
        <v>0</v>
      </c>
      <c r="L70" s="28" t="n">
        <v>0</v>
      </c>
      <c r="M70" s="28" t="n">
        <v>0</v>
      </c>
      <c r="N70" s="28" t="n">
        <v>0</v>
      </c>
      <c r="O70" s="28" t="n">
        <v>0</v>
      </c>
      <c r="P70" s="28" t="n">
        <v>0</v>
      </c>
      <c r="Q70" s="28" t="n">
        <v>0</v>
      </c>
      <c r="R70" s="28" t="n">
        <v>0</v>
      </c>
      <c r="S70" s="28" t="n">
        <v>0</v>
      </c>
      <c r="T70" s="28" t="n">
        <v>0</v>
      </c>
      <c r="U70" s="94" t="n">
        <v>1088</v>
      </c>
      <c r="V70" s="28" t="n">
        <v>0</v>
      </c>
      <c r="W70" s="28" t="n">
        <v>0</v>
      </c>
      <c r="X70" s="28" t="n">
        <v>0</v>
      </c>
      <c r="Y70" s="95" t="n">
        <v>0</v>
      </c>
      <c r="Z70" s="7"/>
      <c r="AA70" s="95" t="n">
        <v>3770</v>
      </c>
      <c r="AB70" s="7"/>
      <c r="AC70" s="29" t="n">
        <v>136</v>
      </c>
      <c r="AD70" s="29" t="n">
        <v>2546</v>
      </c>
      <c r="AE70" s="96" t="n">
        <v>0</v>
      </c>
      <c r="AF70" s="29" t="n">
        <v>0</v>
      </c>
      <c r="AG70" s="97" t="n">
        <v>1088</v>
      </c>
      <c r="AH70" s="96" t="n">
        <v>0</v>
      </c>
      <c r="AI70" s="97" t="n">
        <v>0</v>
      </c>
      <c r="AJ70" s="7"/>
      <c r="AK70" s="28" t="n">
        <v>2682</v>
      </c>
      <c r="AL70" s="28" t="n">
        <v>1088</v>
      </c>
      <c r="AM70" s="28" t="n">
        <v>0</v>
      </c>
      <c r="AN70" s="94" t="n">
        <v>0</v>
      </c>
      <c r="AO70" s="28"/>
      <c r="AP70" s="69" t="n">
        <v>0.453883905906245</v>
      </c>
      <c r="AQ70" s="40" t="n">
        <v>0.184125909629379</v>
      </c>
      <c r="AR70" s="40" t="n">
        <v>0</v>
      </c>
      <c r="AS70" s="70" t="n">
        <v>0</v>
      </c>
      <c r="AT70" s="7"/>
    </row>
    <row r="71" customFormat="false" ht="12.75" hidden="false" customHeight="false" outlineLevel="0" collapsed="false">
      <c r="A71" s="31" t="s">
        <v>103</v>
      </c>
      <c r="B71" s="2" t="s">
        <v>104</v>
      </c>
      <c r="C71" s="7"/>
      <c r="D71" s="28" t="n">
        <v>7161</v>
      </c>
      <c r="E71" s="29" t="n">
        <f aca="false">D71-SUM(G71:Y71)</f>
        <v>3251</v>
      </c>
      <c r="F71" s="7"/>
      <c r="G71" s="93" t="n">
        <v>0</v>
      </c>
      <c r="H71" s="28" t="n">
        <v>320</v>
      </c>
      <c r="I71" s="28" t="n">
        <v>2653</v>
      </c>
      <c r="J71" s="94" t="n">
        <v>32</v>
      </c>
      <c r="K71" s="28" t="n">
        <v>0</v>
      </c>
      <c r="L71" s="28" t="n">
        <v>0</v>
      </c>
      <c r="M71" s="28" t="n">
        <v>0</v>
      </c>
      <c r="N71" s="28" t="n">
        <v>0</v>
      </c>
      <c r="O71" s="28" t="n">
        <v>0</v>
      </c>
      <c r="P71" s="28" t="n">
        <v>0</v>
      </c>
      <c r="Q71" s="28" t="n">
        <v>0</v>
      </c>
      <c r="R71" s="28" t="n">
        <v>0</v>
      </c>
      <c r="S71" s="28" t="n">
        <v>370</v>
      </c>
      <c r="T71" s="28" t="n">
        <v>0</v>
      </c>
      <c r="U71" s="94" t="n">
        <v>535</v>
      </c>
      <c r="V71" s="28" t="n">
        <v>0</v>
      </c>
      <c r="W71" s="28" t="n">
        <v>0</v>
      </c>
      <c r="X71" s="28" t="n">
        <v>0</v>
      </c>
      <c r="Y71" s="95" t="n">
        <v>0</v>
      </c>
      <c r="Z71" s="7"/>
      <c r="AA71" s="95" t="n">
        <v>3910</v>
      </c>
      <c r="AB71" s="7"/>
      <c r="AC71" s="29" t="n">
        <v>2973</v>
      </c>
      <c r="AD71" s="29" t="n">
        <v>32</v>
      </c>
      <c r="AE71" s="96" t="n">
        <v>0</v>
      </c>
      <c r="AF71" s="29" t="n">
        <v>370</v>
      </c>
      <c r="AG71" s="97" t="n">
        <v>535</v>
      </c>
      <c r="AH71" s="96" t="n">
        <v>0</v>
      </c>
      <c r="AI71" s="97" t="n">
        <v>0</v>
      </c>
      <c r="AJ71" s="7"/>
      <c r="AK71" s="28" t="n">
        <v>3005</v>
      </c>
      <c r="AL71" s="28" t="n">
        <v>905</v>
      </c>
      <c r="AM71" s="28" t="n">
        <v>0</v>
      </c>
      <c r="AN71" s="94" t="n">
        <v>0</v>
      </c>
      <c r="AO71" s="28"/>
      <c r="AP71" s="69" t="n">
        <v>0.419634129311549</v>
      </c>
      <c r="AQ71" s="40" t="n">
        <v>0.126378997346739</v>
      </c>
      <c r="AR71" s="40" t="n">
        <v>0</v>
      </c>
      <c r="AS71" s="70" t="n">
        <v>0</v>
      </c>
      <c r="AT71" s="7"/>
    </row>
    <row r="72" customFormat="false" ht="12.75" hidden="false" customHeight="false" outlineLevel="0" collapsed="false">
      <c r="A72" s="31" t="s">
        <v>105</v>
      </c>
      <c r="B72" s="2" t="s">
        <v>106</v>
      </c>
      <c r="C72" s="7"/>
      <c r="D72" s="28" t="n">
        <v>10795</v>
      </c>
      <c r="E72" s="29" t="n">
        <f aca="false">D72-SUM(G72:Y72)</f>
        <v>0</v>
      </c>
      <c r="F72" s="7"/>
      <c r="G72" s="93" t="n">
        <v>0</v>
      </c>
      <c r="H72" s="28" t="n">
        <v>0</v>
      </c>
      <c r="I72" s="28" t="n">
        <v>0</v>
      </c>
      <c r="J72" s="94" t="n">
        <v>0</v>
      </c>
      <c r="K72" s="28" t="n">
        <v>0</v>
      </c>
      <c r="L72" s="28" t="n">
        <v>0</v>
      </c>
      <c r="M72" s="28" t="n">
        <v>0</v>
      </c>
      <c r="N72" s="28" t="n">
        <v>0</v>
      </c>
      <c r="O72" s="28" t="n">
        <v>0</v>
      </c>
      <c r="P72" s="28" t="n">
        <v>0</v>
      </c>
      <c r="Q72" s="28" t="n">
        <v>0</v>
      </c>
      <c r="R72" s="28" t="n">
        <v>0</v>
      </c>
      <c r="S72" s="28" t="n">
        <v>0</v>
      </c>
      <c r="T72" s="28" t="n">
        <v>0</v>
      </c>
      <c r="U72" s="94" t="n">
        <v>10795</v>
      </c>
      <c r="V72" s="28" t="n">
        <v>0</v>
      </c>
      <c r="W72" s="28" t="n">
        <v>0</v>
      </c>
      <c r="X72" s="28" t="n">
        <v>0</v>
      </c>
      <c r="Y72" s="95" t="n">
        <v>0</v>
      </c>
      <c r="Z72" s="7"/>
      <c r="AA72" s="95" t="n">
        <v>10795</v>
      </c>
      <c r="AB72" s="7"/>
      <c r="AC72" s="29" t="n">
        <v>0</v>
      </c>
      <c r="AD72" s="29" t="n">
        <v>0</v>
      </c>
      <c r="AE72" s="96" t="n">
        <v>0</v>
      </c>
      <c r="AF72" s="29" t="n">
        <v>0</v>
      </c>
      <c r="AG72" s="97" t="n">
        <v>10795</v>
      </c>
      <c r="AH72" s="96" t="n">
        <v>0</v>
      </c>
      <c r="AI72" s="97" t="n">
        <v>0</v>
      </c>
      <c r="AJ72" s="7"/>
      <c r="AK72" s="28" t="n">
        <v>0</v>
      </c>
      <c r="AL72" s="28" t="n">
        <v>10795</v>
      </c>
      <c r="AM72" s="28" t="n">
        <v>0</v>
      </c>
      <c r="AN72" s="94" t="n">
        <v>0</v>
      </c>
      <c r="AO72" s="28"/>
      <c r="AP72" s="69" t="n">
        <v>0</v>
      </c>
      <c r="AQ72" s="40" t="n">
        <v>1</v>
      </c>
      <c r="AR72" s="40" t="n">
        <v>0</v>
      </c>
      <c r="AS72" s="70" t="n">
        <v>0</v>
      </c>
      <c r="AT72" s="7"/>
    </row>
    <row r="73" customFormat="false" ht="12.75" hidden="false" customHeight="false" outlineLevel="0" collapsed="false">
      <c r="A73" s="31" t="s">
        <v>107</v>
      </c>
      <c r="B73" s="2" t="s">
        <v>106</v>
      </c>
      <c r="C73" s="7"/>
      <c r="D73" s="28" t="n">
        <v>2718</v>
      </c>
      <c r="E73" s="29" t="n">
        <f aca="false">D73-SUM(G73:Y73)</f>
        <v>985</v>
      </c>
      <c r="F73" s="7"/>
      <c r="G73" s="93" t="n">
        <v>1159</v>
      </c>
      <c r="H73" s="28" t="n">
        <v>0</v>
      </c>
      <c r="I73" s="28" t="n">
        <v>63</v>
      </c>
      <c r="J73" s="94" t="n">
        <v>12</v>
      </c>
      <c r="K73" s="28" t="n">
        <v>0</v>
      </c>
      <c r="L73" s="28" t="n">
        <v>0</v>
      </c>
      <c r="M73" s="28" t="n">
        <v>0</v>
      </c>
      <c r="N73" s="28" t="n">
        <v>0</v>
      </c>
      <c r="O73" s="28" t="n">
        <v>0</v>
      </c>
      <c r="P73" s="28" t="n">
        <v>0</v>
      </c>
      <c r="Q73" s="28" t="n">
        <v>0</v>
      </c>
      <c r="R73" s="28" t="n">
        <v>0</v>
      </c>
      <c r="S73" s="28" t="n">
        <v>0</v>
      </c>
      <c r="T73" s="28" t="n">
        <v>0</v>
      </c>
      <c r="U73" s="94" t="n">
        <v>499</v>
      </c>
      <c r="V73" s="28" t="n">
        <v>0</v>
      </c>
      <c r="W73" s="28" t="n">
        <v>0</v>
      </c>
      <c r="X73" s="28" t="n">
        <v>0</v>
      </c>
      <c r="Y73" s="95" t="n">
        <v>0</v>
      </c>
      <c r="Z73" s="7"/>
      <c r="AA73" s="95" t="n">
        <v>1733</v>
      </c>
      <c r="AB73" s="7"/>
      <c r="AC73" s="29" t="n">
        <v>63</v>
      </c>
      <c r="AD73" s="29" t="n">
        <v>1171</v>
      </c>
      <c r="AE73" s="96" t="n">
        <v>0</v>
      </c>
      <c r="AF73" s="29" t="n">
        <v>0</v>
      </c>
      <c r="AG73" s="97" t="n">
        <v>499</v>
      </c>
      <c r="AH73" s="96" t="n">
        <v>0</v>
      </c>
      <c r="AI73" s="97" t="n">
        <v>0</v>
      </c>
      <c r="AJ73" s="7"/>
      <c r="AK73" s="28" t="n">
        <v>1234</v>
      </c>
      <c r="AL73" s="28" t="n">
        <v>499</v>
      </c>
      <c r="AM73" s="28" t="n">
        <v>0</v>
      </c>
      <c r="AN73" s="94" t="n">
        <v>0</v>
      </c>
      <c r="AO73" s="28"/>
      <c r="AP73" s="69" t="n">
        <v>0.454010301692421</v>
      </c>
      <c r="AQ73" s="40" t="n">
        <v>0.183590875643856</v>
      </c>
      <c r="AR73" s="40" t="n">
        <v>0</v>
      </c>
      <c r="AS73" s="70" t="n">
        <v>0</v>
      </c>
      <c r="AT73" s="7"/>
    </row>
    <row r="74" customFormat="false" ht="12.75" hidden="false" customHeight="false" outlineLevel="0" collapsed="false">
      <c r="A74" s="31" t="s">
        <v>108</v>
      </c>
      <c r="B74" s="2" t="s">
        <v>106</v>
      </c>
      <c r="C74" s="7"/>
      <c r="D74" s="28" t="n">
        <v>2786</v>
      </c>
      <c r="E74" s="29" t="n">
        <f aca="false">D74-SUM(G74:Y74)</f>
        <v>1010</v>
      </c>
      <c r="F74" s="7"/>
      <c r="G74" s="93" t="n">
        <v>1188</v>
      </c>
      <c r="H74" s="28" t="n">
        <v>0</v>
      </c>
      <c r="I74" s="28" t="n">
        <v>64</v>
      </c>
      <c r="J74" s="94" t="n">
        <v>12</v>
      </c>
      <c r="K74" s="28" t="n">
        <v>0</v>
      </c>
      <c r="L74" s="28" t="n">
        <v>0</v>
      </c>
      <c r="M74" s="28" t="n">
        <v>0</v>
      </c>
      <c r="N74" s="28" t="n">
        <v>0</v>
      </c>
      <c r="O74" s="28" t="n">
        <v>0</v>
      </c>
      <c r="P74" s="28" t="n">
        <v>0</v>
      </c>
      <c r="Q74" s="28" t="n">
        <v>0</v>
      </c>
      <c r="R74" s="28" t="n">
        <v>0</v>
      </c>
      <c r="S74" s="28" t="n">
        <v>0</v>
      </c>
      <c r="T74" s="28" t="n">
        <v>0</v>
      </c>
      <c r="U74" s="94" t="n">
        <v>512</v>
      </c>
      <c r="V74" s="28" t="n">
        <v>0</v>
      </c>
      <c r="W74" s="28" t="n">
        <v>0</v>
      </c>
      <c r="X74" s="28" t="n">
        <v>0</v>
      </c>
      <c r="Y74" s="95" t="n">
        <v>0</v>
      </c>
      <c r="Z74" s="7"/>
      <c r="AA74" s="95" t="n">
        <v>1776</v>
      </c>
      <c r="AB74" s="7"/>
      <c r="AC74" s="29" t="n">
        <v>64</v>
      </c>
      <c r="AD74" s="29" t="n">
        <v>1200</v>
      </c>
      <c r="AE74" s="96" t="n">
        <v>0</v>
      </c>
      <c r="AF74" s="29" t="n">
        <v>0</v>
      </c>
      <c r="AG74" s="97" t="n">
        <v>512</v>
      </c>
      <c r="AH74" s="96" t="n">
        <v>0</v>
      </c>
      <c r="AI74" s="97" t="n">
        <v>0</v>
      </c>
      <c r="AJ74" s="7"/>
      <c r="AK74" s="28" t="n">
        <v>1264</v>
      </c>
      <c r="AL74" s="28" t="n">
        <v>512</v>
      </c>
      <c r="AM74" s="28" t="n">
        <v>0</v>
      </c>
      <c r="AN74" s="94" t="n">
        <v>0</v>
      </c>
      <c r="AO74" s="28"/>
      <c r="AP74" s="69" t="n">
        <v>0.453697056712132</v>
      </c>
      <c r="AQ74" s="40" t="n">
        <v>0.183776022972003</v>
      </c>
      <c r="AR74" s="40" t="n">
        <v>0</v>
      </c>
      <c r="AS74" s="70" t="n">
        <v>0</v>
      </c>
      <c r="AT74" s="7"/>
    </row>
    <row r="75" customFormat="false" ht="12.75" hidden="false" customHeight="false" outlineLevel="0" collapsed="false">
      <c r="A75" s="31" t="s">
        <v>109</v>
      </c>
      <c r="B75" s="2" t="s">
        <v>106</v>
      </c>
      <c r="C75" s="7"/>
      <c r="D75" s="28" t="n">
        <v>2651</v>
      </c>
      <c r="E75" s="29" t="n">
        <f aca="false">D75-SUM(G75:Y75)</f>
        <v>961</v>
      </c>
      <c r="F75" s="7"/>
      <c r="G75" s="93" t="n">
        <v>1130</v>
      </c>
      <c r="H75" s="28" t="n">
        <v>0</v>
      </c>
      <c r="I75" s="28" t="n">
        <v>61</v>
      </c>
      <c r="J75" s="94" t="n">
        <v>12</v>
      </c>
      <c r="K75" s="28" t="n">
        <v>0</v>
      </c>
      <c r="L75" s="28" t="n">
        <v>0</v>
      </c>
      <c r="M75" s="28" t="n">
        <v>0</v>
      </c>
      <c r="N75" s="28" t="n">
        <v>0</v>
      </c>
      <c r="O75" s="28" t="n">
        <v>0</v>
      </c>
      <c r="P75" s="28" t="n">
        <v>0</v>
      </c>
      <c r="Q75" s="28" t="n">
        <v>0</v>
      </c>
      <c r="R75" s="28" t="n">
        <v>0</v>
      </c>
      <c r="S75" s="28" t="n">
        <v>0</v>
      </c>
      <c r="T75" s="28" t="n">
        <v>0</v>
      </c>
      <c r="U75" s="94" t="n">
        <v>487</v>
      </c>
      <c r="V75" s="28" t="n">
        <v>0</v>
      </c>
      <c r="W75" s="28" t="n">
        <v>0</v>
      </c>
      <c r="X75" s="28" t="n">
        <v>0</v>
      </c>
      <c r="Y75" s="95" t="n">
        <v>0</v>
      </c>
      <c r="Z75" s="7"/>
      <c r="AA75" s="95" t="n">
        <v>1690</v>
      </c>
      <c r="AB75" s="7"/>
      <c r="AC75" s="29" t="n">
        <v>61</v>
      </c>
      <c r="AD75" s="29" t="n">
        <v>1142</v>
      </c>
      <c r="AE75" s="96" t="n">
        <v>0</v>
      </c>
      <c r="AF75" s="29" t="n">
        <v>0</v>
      </c>
      <c r="AG75" s="97" t="n">
        <v>487</v>
      </c>
      <c r="AH75" s="96" t="n">
        <v>0</v>
      </c>
      <c r="AI75" s="97" t="n">
        <v>0</v>
      </c>
      <c r="AJ75" s="7"/>
      <c r="AK75" s="28" t="n">
        <v>1203</v>
      </c>
      <c r="AL75" s="28" t="n">
        <v>487</v>
      </c>
      <c r="AM75" s="28" t="n">
        <v>0</v>
      </c>
      <c r="AN75" s="94" t="n">
        <v>0</v>
      </c>
      <c r="AO75" s="28"/>
      <c r="AP75" s="69" t="n">
        <v>0.453791022255753</v>
      </c>
      <c r="AQ75" s="40" t="n">
        <v>0.183704262542437</v>
      </c>
      <c r="AR75" s="40" t="n">
        <v>0</v>
      </c>
      <c r="AS75" s="70" t="n">
        <v>0</v>
      </c>
      <c r="AT75" s="7"/>
    </row>
    <row r="76" customFormat="false" ht="12.75" hidden="false" customHeight="false" outlineLevel="0" collapsed="false">
      <c r="A76" s="31" t="s">
        <v>110</v>
      </c>
      <c r="B76" s="2" t="s">
        <v>23</v>
      </c>
      <c r="C76" s="7"/>
      <c r="D76" s="28" t="n">
        <v>7664</v>
      </c>
      <c r="E76" s="29" t="n">
        <f aca="false">D76-SUM(G76:Y76)</f>
        <v>2492</v>
      </c>
      <c r="F76" s="7"/>
      <c r="G76" s="93" t="n">
        <v>3269</v>
      </c>
      <c r="H76" s="28" t="n">
        <v>0</v>
      </c>
      <c r="I76" s="28" t="n">
        <v>178</v>
      </c>
      <c r="J76" s="94" t="n">
        <v>0</v>
      </c>
      <c r="K76" s="28" t="n">
        <v>0</v>
      </c>
      <c r="L76" s="28" t="n">
        <v>0</v>
      </c>
      <c r="M76" s="28" t="n">
        <v>0</v>
      </c>
      <c r="N76" s="28" t="n">
        <v>0</v>
      </c>
      <c r="O76" s="28" t="n">
        <v>283</v>
      </c>
      <c r="P76" s="28" t="n">
        <v>1032</v>
      </c>
      <c r="Q76" s="28" t="n">
        <v>0</v>
      </c>
      <c r="R76" s="28" t="n">
        <v>0</v>
      </c>
      <c r="S76" s="28" t="n">
        <v>0</v>
      </c>
      <c r="T76" s="28" t="n">
        <v>0</v>
      </c>
      <c r="U76" s="94" t="n">
        <v>410</v>
      </c>
      <c r="V76" s="28" t="n">
        <v>0</v>
      </c>
      <c r="W76" s="28" t="n">
        <v>0</v>
      </c>
      <c r="X76" s="28" t="n">
        <v>0</v>
      </c>
      <c r="Y76" s="95" t="n">
        <v>0</v>
      </c>
      <c r="Z76" s="7"/>
      <c r="AA76" s="95" t="n">
        <v>5172</v>
      </c>
      <c r="AB76" s="7"/>
      <c r="AC76" s="29" t="n">
        <v>178</v>
      </c>
      <c r="AD76" s="29" t="n">
        <v>3269</v>
      </c>
      <c r="AE76" s="96" t="n">
        <v>0</v>
      </c>
      <c r="AF76" s="29" t="n">
        <v>1315</v>
      </c>
      <c r="AG76" s="97" t="n">
        <v>410</v>
      </c>
      <c r="AH76" s="96" t="n">
        <v>0</v>
      </c>
      <c r="AI76" s="97" t="n">
        <v>0</v>
      </c>
      <c r="AJ76" s="7"/>
      <c r="AK76" s="28" t="n">
        <v>3447</v>
      </c>
      <c r="AL76" s="28" t="n">
        <v>1725</v>
      </c>
      <c r="AM76" s="28" t="n">
        <v>0</v>
      </c>
      <c r="AN76" s="94" t="n">
        <v>0</v>
      </c>
      <c r="AO76" s="28"/>
      <c r="AP76" s="69" t="n">
        <v>0.449765135699374</v>
      </c>
      <c r="AQ76" s="40" t="n">
        <v>0.225078288100209</v>
      </c>
      <c r="AR76" s="40" t="n">
        <v>0</v>
      </c>
      <c r="AS76" s="70" t="n">
        <v>0</v>
      </c>
      <c r="AT76" s="7"/>
    </row>
    <row r="77" customFormat="false" ht="12.75" hidden="false" customHeight="false" outlineLevel="0" collapsed="false">
      <c r="A77" s="31" t="s">
        <v>111</v>
      </c>
      <c r="B77" s="2" t="s">
        <v>23</v>
      </c>
      <c r="C77" s="7"/>
      <c r="D77" s="28" t="n">
        <v>12796</v>
      </c>
      <c r="E77" s="29" t="n">
        <f aca="false">D77-SUM(G77:Y77)</f>
        <v>0</v>
      </c>
      <c r="F77" s="7"/>
      <c r="G77" s="93" t="n">
        <v>0</v>
      </c>
      <c r="H77" s="28" t="n">
        <v>0</v>
      </c>
      <c r="I77" s="28" t="n">
        <v>0</v>
      </c>
      <c r="J77" s="94" t="n">
        <v>0</v>
      </c>
      <c r="K77" s="28" t="n">
        <v>0</v>
      </c>
      <c r="L77" s="28" t="n">
        <v>0</v>
      </c>
      <c r="M77" s="28" t="n">
        <v>0</v>
      </c>
      <c r="N77" s="28" t="n">
        <v>0</v>
      </c>
      <c r="O77" s="28" t="n">
        <v>0</v>
      </c>
      <c r="P77" s="28" t="n">
        <v>12796</v>
      </c>
      <c r="Q77" s="28" t="n">
        <v>0</v>
      </c>
      <c r="R77" s="28" t="n">
        <v>0</v>
      </c>
      <c r="S77" s="28" t="n">
        <v>0</v>
      </c>
      <c r="T77" s="28" t="n">
        <v>0</v>
      </c>
      <c r="U77" s="94" t="n">
        <v>0</v>
      </c>
      <c r="V77" s="28" t="n">
        <v>0</v>
      </c>
      <c r="W77" s="28" t="n">
        <v>0</v>
      </c>
      <c r="X77" s="28" t="n">
        <v>0</v>
      </c>
      <c r="Y77" s="95" t="n">
        <v>0</v>
      </c>
      <c r="Z77" s="7"/>
      <c r="AA77" s="95" t="n">
        <v>12796</v>
      </c>
      <c r="AB77" s="7"/>
      <c r="AC77" s="29" t="n">
        <v>0</v>
      </c>
      <c r="AD77" s="29" t="n">
        <v>0</v>
      </c>
      <c r="AE77" s="96" t="n">
        <v>0</v>
      </c>
      <c r="AF77" s="29" t="n">
        <v>12796</v>
      </c>
      <c r="AG77" s="97" t="n">
        <v>0</v>
      </c>
      <c r="AH77" s="96" t="n">
        <v>0</v>
      </c>
      <c r="AI77" s="97" t="n">
        <v>0</v>
      </c>
      <c r="AJ77" s="7"/>
      <c r="AK77" s="28" t="n">
        <v>0</v>
      </c>
      <c r="AL77" s="28" t="n">
        <v>12796</v>
      </c>
      <c r="AM77" s="28" t="n">
        <v>0</v>
      </c>
      <c r="AN77" s="94" t="n">
        <v>0</v>
      </c>
      <c r="AO77" s="28"/>
      <c r="AP77" s="69" t="n">
        <v>0</v>
      </c>
      <c r="AQ77" s="40" t="n">
        <v>1</v>
      </c>
      <c r="AR77" s="40" t="n">
        <v>0</v>
      </c>
      <c r="AS77" s="70" t="n">
        <v>0</v>
      </c>
      <c r="AT77" s="7"/>
    </row>
    <row r="78" customFormat="false" ht="12.75" hidden="false" customHeight="false" outlineLevel="0" collapsed="false">
      <c r="A78" s="31" t="s">
        <v>112</v>
      </c>
      <c r="B78" s="2" t="s">
        <v>113</v>
      </c>
      <c r="C78" s="7"/>
      <c r="D78" s="28" t="n">
        <v>2665</v>
      </c>
      <c r="E78" s="29" t="n">
        <f aca="false">D78-SUM(G78:Y78)</f>
        <v>0</v>
      </c>
      <c r="F78" s="7"/>
      <c r="G78" s="93" t="n">
        <v>0</v>
      </c>
      <c r="H78" s="28" t="n">
        <v>0</v>
      </c>
      <c r="I78" s="28" t="n">
        <v>0</v>
      </c>
      <c r="J78" s="94" t="n">
        <v>0</v>
      </c>
      <c r="K78" s="28" t="n">
        <v>0</v>
      </c>
      <c r="L78" s="28" t="n">
        <v>0</v>
      </c>
      <c r="M78" s="28" t="n">
        <v>0</v>
      </c>
      <c r="N78" s="28" t="n">
        <v>0</v>
      </c>
      <c r="O78" s="28" t="n">
        <v>0</v>
      </c>
      <c r="P78" s="28" t="n">
        <v>0</v>
      </c>
      <c r="Q78" s="28" t="n">
        <v>0</v>
      </c>
      <c r="R78" s="28" t="n">
        <v>0</v>
      </c>
      <c r="S78" s="28" t="n">
        <v>0</v>
      </c>
      <c r="T78" s="28" t="n">
        <v>0</v>
      </c>
      <c r="U78" s="94" t="n">
        <v>2665</v>
      </c>
      <c r="V78" s="28" t="n">
        <v>0</v>
      </c>
      <c r="W78" s="28" t="n">
        <v>0</v>
      </c>
      <c r="X78" s="28" t="n">
        <v>0</v>
      </c>
      <c r="Y78" s="95" t="n">
        <v>0</v>
      </c>
      <c r="Z78" s="7"/>
      <c r="AA78" s="95" t="n">
        <v>2665</v>
      </c>
      <c r="AB78" s="7"/>
      <c r="AC78" s="29" t="n">
        <v>0</v>
      </c>
      <c r="AD78" s="29" t="n">
        <v>0</v>
      </c>
      <c r="AE78" s="96" t="n">
        <v>0</v>
      </c>
      <c r="AF78" s="29" t="n">
        <v>0</v>
      </c>
      <c r="AG78" s="97" t="n">
        <v>2665</v>
      </c>
      <c r="AH78" s="96" t="n">
        <v>0</v>
      </c>
      <c r="AI78" s="97" t="n">
        <v>0</v>
      </c>
      <c r="AJ78" s="7"/>
      <c r="AK78" s="28" t="n">
        <v>0</v>
      </c>
      <c r="AL78" s="28" t="n">
        <v>2665</v>
      </c>
      <c r="AM78" s="28" t="n">
        <v>0</v>
      </c>
      <c r="AN78" s="94" t="n">
        <v>0</v>
      </c>
      <c r="AO78" s="28"/>
      <c r="AP78" s="69" t="n">
        <v>0</v>
      </c>
      <c r="AQ78" s="40" t="n">
        <v>1</v>
      </c>
      <c r="AR78" s="40" t="n">
        <v>0</v>
      </c>
      <c r="AS78" s="70" t="n">
        <v>0</v>
      </c>
      <c r="AT78" s="7"/>
    </row>
    <row r="79" customFormat="false" ht="12.75" hidden="false" customHeight="false" outlineLevel="0" collapsed="false">
      <c r="A79" s="31" t="s">
        <v>114</v>
      </c>
      <c r="B79" s="2" t="s">
        <v>115</v>
      </c>
      <c r="C79" s="7"/>
      <c r="D79" s="28" t="n">
        <v>4866</v>
      </c>
      <c r="E79" s="29" t="n">
        <f aca="false">D79-SUM(G79:Y79)</f>
        <v>0</v>
      </c>
      <c r="F79" s="7"/>
      <c r="G79" s="93" t="n">
        <v>0</v>
      </c>
      <c r="H79" s="28" t="n">
        <v>0</v>
      </c>
      <c r="I79" s="28" t="n">
        <v>0</v>
      </c>
      <c r="J79" s="94" t="n">
        <v>0</v>
      </c>
      <c r="K79" s="28" t="n">
        <v>4866</v>
      </c>
      <c r="L79" s="28" t="n">
        <v>0</v>
      </c>
      <c r="M79" s="28" t="n">
        <v>0</v>
      </c>
      <c r="N79" s="28" t="n">
        <v>0</v>
      </c>
      <c r="O79" s="28" t="n">
        <v>0</v>
      </c>
      <c r="P79" s="28" t="n">
        <v>0</v>
      </c>
      <c r="Q79" s="28" t="n">
        <v>0</v>
      </c>
      <c r="R79" s="28" t="n">
        <v>0</v>
      </c>
      <c r="S79" s="28" t="n">
        <v>0</v>
      </c>
      <c r="T79" s="28" t="n">
        <v>0</v>
      </c>
      <c r="U79" s="94" t="n">
        <v>0</v>
      </c>
      <c r="V79" s="28" t="n">
        <v>0</v>
      </c>
      <c r="W79" s="28" t="n">
        <v>0</v>
      </c>
      <c r="X79" s="28" t="n">
        <v>0</v>
      </c>
      <c r="Y79" s="95" t="n">
        <v>0</v>
      </c>
      <c r="Z79" s="7"/>
      <c r="AA79" s="95" t="n">
        <v>4866</v>
      </c>
      <c r="AB79" s="7"/>
      <c r="AC79" s="29" t="n">
        <v>0</v>
      </c>
      <c r="AD79" s="29" t="n">
        <v>0</v>
      </c>
      <c r="AE79" s="96" t="n">
        <v>0</v>
      </c>
      <c r="AF79" s="29" t="n">
        <v>4866</v>
      </c>
      <c r="AG79" s="97" t="n">
        <v>0</v>
      </c>
      <c r="AH79" s="96" t="n">
        <v>0</v>
      </c>
      <c r="AI79" s="97" t="n">
        <v>0</v>
      </c>
      <c r="AJ79" s="7"/>
      <c r="AK79" s="28" t="n">
        <v>0</v>
      </c>
      <c r="AL79" s="28" t="n">
        <v>4866</v>
      </c>
      <c r="AM79" s="28" t="n">
        <v>0</v>
      </c>
      <c r="AN79" s="94" t="n">
        <v>0</v>
      </c>
      <c r="AO79" s="28"/>
      <c r="AP79" s="69" t="n">
        <v>0</v>
      </c>
      <c r="AQ79" s="40" t="n">
        <v>1</v>
      </c>
      <c r="AR79" s="40" t="n">
        <v>0</v>
      </c>
      <c r="AS79" s="70" t="n">
        <v>0</v>
      </c>
      <c r="AT79" s="7"/>
    </row>
    <row r="80" customFormat="false" ht="12.75" hidden="false" customHeight="false" outlineLevel="0" collapsed="false">
      <c r="A80" s="31" t="s">
        <v>116</v>
      </c>
      <c r="B80" s="2" t="s">
        <v>115</v>
      </c>
      <c r="C80" s="7"/>
      <c r="D80" s="28" t="n">
        <v>15000</v>
      </c>
      <c r="E80" s="29" t="n">
        <f aca="false">D80-SUM(G80:Y80)</f>
        <v>0</v>
      </c>
      <c r="F80" s="7"/>
      <c r="G80" s="93" t="n">
        <v>0</v>
      </c>
      <c r="H80" s="28" t="n">
        <v>0</v>
      </c>
      <c r="I80" s="28" t="n">
        <v>0</v>
      </c>
      <c r="J80" s="94" t="n">
        <v>0</v>
      </c>
      <c r="K80" s="28" t="n">
        <v>15000</v>
      </c>
      <c r="L80" s="28" t="n">
        <v>0</v>
      </c>
      <c r="M80" s="28" t="n">
        <v>0</v>
      </c>
      <c r="N80" s="28" t="n">
        <v>0</v>
      </c>
      <c r="O80" s="28" t="n">
        <v>0</v>
      </c>
      <c r="P80" s="28" t="n">
        <v>0</v>
      </c>
      <c r="Q80" s="28" t="n">
        <v>0</v>
      </c>
      <c r="R80" s="28" t="n">
        <v>0</v>
      </c>
      <c r="S80" s="28" t="n">
        <v>0</v>
      </c>
      <c r="T80" s="28" t="n">
        <v>0</v>
      </c>
      <c r="U80" s="94" t="n">
        <v>0</v>
      </c>
      <c r="V80" s="28" t="n">
        <v>0</v>
      </c>
      <c r="W80" s="28" t="n">
        <v>0</v>
      </c>
      <c r="X80" s="28" t="n">
        <v>0</v>
      </c>
      <c r="Y80" s="95" t="n">
        <v>0</v>
      </c>
      <c r="Z80" s="7"/>
      <c r="AA80" s="95" t="n">
        <v>15000</v>
      </c>
      <c r="AB80" s="7"/>
      <c r="AC80" s="29" t="n">
        <v>0</v>
      </c>
      <c r="AD80" s="29" t="n">
        <v>0</v>
      </c>
      <c r="AE80" s="96" t="n">
        <v>0</v>
      </c>
      <c r="AF80" s="29" t="n">
        <v>15000</v>
      </c>
      <c r="AG80" s="97" t="n">
        <v>0</v>
      </c>
      <c r="AH80" s="96" t="n">
        <v>0</v>
      </c>
      <c r="AI80" s="97" t="n">
        <v>0</v>
      </c>
      <c r="AJ80" s="7"/>
      <c r="AK80" s="28" t="n">
        <v>0</v>
      </c>
      <c r="AL80" s="28" t="n">
        <v>15000</v>
      </c>
      <c r="AM80" s="28" t="n">
        <v>0</v>
      </c>
      <c r="AN80" s="94" t="n">
        <v>0</v>
      </c>
      <c r="AO80" s="28"/>
      <c r="AP80" s="69" t="n">
        <v>0</v>
      </c>
      <c r="AQ80" s="40" t="n">
        <v>1</v>
      </c>
      <c r="AR80" s="40" t="n">
        <v>0</v>
      </c>
      <c r="AS80" s="70" t="n">
        <v>0</v>
      </c>
      <c r="AT80" s="7"/>
    </row>
    <row r="81" customFormat="false" ht="12.75" hidden="false" customHeight="false" outlineLevel="0" collapsed="false">
      <c r="A81" s="31" t="s">
        <v>117</v>
      </c>
      <c r="B81" s="2" t="s">
        <v>115</v>
      </c>
      <c r="C81" s="7"/>
      <c r="D81" s="28" t="n">
        <v>22000</v>
      </c>
      <c r="E81" s="29" t="n">
        <f aca="false">D81-SUM(G81:Y81)</f>
        <v>7149</v>
      </c>
      <c r="F81" s="7"/>
      <c r="G81" s="93" t="n">
        <v>9386</v>
      </c>
      <c r="H81" s="28" t="n">
        <v>0</v>
      </c>
      <c r="I81" s="28" t="n">
        <v>511</v>
      </c>
      <c r="J81" s="94" t="n">
        <v>0</v>
      </c>
      <c r="K81" s="28" t="n">
        <v>2963</v>
      </c>
      <c r="L81" s="28" t="n">
        <v>814</v>
      </c>
      <c r="M81" s="28" t="n">
        <v>0</v>
      </c>
      <c r="N81" s="28" t="n">
        <v>0</v>
      </c>
      <c r="O81" s="28" t="n">
        <v>0</v>
      </c>
      <c r="P81" s="28" t="n">
        <v>0</v>
      </c>
      <c r="Q81" s="28" t="n">
        <v>0</v>
      </c>
      <c r="R81" s="28" t="n">
        <v>0</v>
      </c>
      <c r="S81" s="28" t="n">
        <v>0</v>
      </c>
      <c r="T81" s="28" t="n">
        <v>0</v>
      </c>
      <c r="U81" s="94" t="n">
        <v>1177</v>
      </c>
      <c r="V81" s="28" t="n">
        <v>0</v>
      </c>
      <c r="W81" s="28" t="n">
        <v>0</v>
      </c>
      <c r="X81" s="28" t="n">
        <v>0</v>
      </c>
      <c r="Y81" s="95" t="n">
        <v>0</v>
      </c>
      <c r="Z81" s="7"/>
      <c r="AA81" s="95" t="n">
        <v>14851</v>
      </c>
      <c r="AB81" s="7"/>
      <c r="AC81" s="29" t="n">
        <v>511</v>
      </c>
      <c r="AD81" s="29" t="n">
        <v>9386</v>
      </c>
      <c r="AE81" s="96" t="n">
        <v>0</v>
      </c>
      <c r="AF81" s="29" t="n">
        <v>3777</v>
      </c>
      <c r="AG81" s="97" t="n">
        <v>1177</v>
      </c>
      <c r="AH81" s="96" t="n">
        <v>0</v>
      </c>
      <c r="AI81" s="97" t="n">
        <v>0</v>
      </c>
      <c r="AJ81" s="7"/>
      <c r="AK81" s="28" t="n">
        <v>9897</v>
      </c>
      <c r="AL81" s="28" t="n">
        <v>4954</v>
      </c>
      <c r="AM81" s="28" t="n">
        <v>0</v>
      </c>
      <c r="AN81" s="94" t="n">
        <v>0</v>
      </c>
      <c r="AO81" s="28"/>
      <c r="AP81" s="69" t="n">
        <v>0.449863636363636</v>
      </c>
      <c r="AQ81" s="40" t="n">
        <v>0.225181818181818</v>
      </c>
      <c r="AR81" s="40" t="n">
        <v>0</v>
      </c>
      <c r="AS81" s="70" t="n">
        <v>0</v>
      </c>
      <c r="AT81" s="7"/>
    </row>
    <row r="82" customFormat="false" ht="12.75" hidden="false" customHeight="false" outlineLevel="0" collapsed="false">
      <c r="A82" s="31" t="s">
        <v>118</v>
      </c>
      <c r="B82" s="2" t="s">
        <v>115</v>
      </c>
      <c r="C82" s="7"/>
      <c r="D82" s="28" t="n">
        <v>53969</v>
      </c>
      <c r="E82" s="29" t="n">
        <f aca="false">D82-SUM(G82:Y82)</f>
        <v>0</v>
      </c>
      <c r="F82" s="7"/>
      <c r="G82" s="93" t="n">
        <v>0</v>
      </c>
      <c r="H82" s="28" t="n">
        <v>0</v>
      </c>
      <c r="I82" s="28" t="n">
        <v>0</v>
      </c>
      <c r="J82" s="94" t="n">
        <v>0</v>
      </c>
      <c r="K82" s="28" t="n">
        <v>53969</v>
      </c>
      <c r="L82" s="28" t="n">
        <v>0</v>
      </c>
      <c r="M82" s="28" t="n">
        <v>0</v>
      </c>
      <c r="N82" s="28" t="n">
        <v>0</v>
      </c>
      <c r="O82" s="28" t="n">
        <v>0</v>
      </c>
      <c r="P82" s="28" t="n">
        <v>0</v>
      </c>
      <c r="Q82" s="28" t="n">
        <v>0</v>
      </c>
      <c r="R82" s="28" t="n">
        <v>0</v>
      </c>
      <c r="S82" s="28" t="n">
        <v>0</v>
      </c>
      <c r="T82" s="28" t="n">
        <v>0</v>
      </c>
      <c r="U82" s="94" t="n">
        <v>0</v>
      </c>
      <c r="V82" s="28" t="n">
        <v>0</v>
      </c>
      <c r="W82" s="28" t="n">
        <v>0</v>
      </c>
      <c r="X82" s="28" t="n">
        <v>0</v>
      </c>
      <c r="Y82" s="95" t="n">
        <v>0</v>
      </c>
      <c r="Z82" s="7"/>
      <c r="AA82" s="95" t="n">
        <v>53969</v>
      </c>
      <c r="AB82" s="7"/>
      <c r="AC82" s="29" t="n">
        <v>0</v>
      </c>
      <c r="AD82" s="29" t="n">
        <v>0</v>
      </c>
      <c r="AE82" s="96" t="n">
        <v>0</v>
      </c>
      <c r="AF82" s="29" t="n">
        <v>53969</v>
      </c>
      <c r="AG82" s="97" t="n">
        <v>0</v>
      </c>
      <c r="AH82" s="96" t="n">
        <v>0</v>
      </c>
      <c r="AI82" s="97" t="n">
        <v>0</v>
      </c>
      <c r="AJ82" s="7"/>
      <c r="AK82" s="28" t="n">
        <v>0</v>
      </c>
      <c r="AL82" s="28" t="n">
        <v>53969</v>
      </c>
      <c r="AM82" s="28" t="n">
        <v>0</v>
      </c>
      <c r="AN82" s="94" t="n">
        <v>0</v>
      </c>
      <c r="AO82" s="28"/>
      <c r="AP82" s="69" t="n">
        <v>0</v>
      </c>
      <c r="AQ82" s="40" t="n">
        <v>1</v>
      </c>
      <c r="AR82" s="40" t="n">
        <v>0</v>
      </c>
      <c r="AS82" s="70" t="n">
        <v>0</v>
      </c>
      <c r="AT82" s="7"/>
    </row>
    <row r="83" customFormat="false" ht="12.75" hidden="false" customHeight="false" outlineLevel="0" collapsed="false">
      <c r="A83" s="31" t="s">
        <v>119</v>
      </c>
      <c r="B83" s="2" t="s">
        <v>115</v>
      </c>
      <c r="C83" s="7"/>
      <c r="D83" s="28" t="n">
        <v>19877</v>
      </c>
      <c r="E83" s="29" t="n">
        <f aca="false">D83-SUM(G83:Y83)</f>
        <v>0</v>
      </c>
      <c r="F83" s="7"/>
      <c r="G83" s="93" t="n">
        <v>0</v>
      </c>
      <c r="H83" s="28" t="n">
        <v>0</v>
      </c>
      <c r="I83" s="28" t="n">
        <v>0</v>
      </c>
      <c r="J83" s="94" t="n">
        <v>0</v>
      </c>
      <c r="K83" s="28" t="n">
        <v>19877</v>
      </c>
      <c r="L83" s="28" t="n">
        <v>0</v>
      </c>
      <c r="M83" s="28" t="n">
        <v>0</v>
      </c>
      <c r="N83" s="28" t="n">
        <v>0</v>
      </c>
      <c r="O83" s="28" t="n">
        <v>0</v>
      </c>
      <c r="P83" s="28" t="n">
        <v>0</v>
      </c>
      <c r="Q83" s="28" t="n">
        <v>0</v>
      </c>
      <c r="R83" s="28" t="n">
        <v>0</v>
      </c>
      <c r="S83" s="28" t="n">
        <v>0</v>
      </c>
      <c r="T83" s="28" t="n">
        <v>0</v>
      </c>
      <c r="U83" s="94" t="n">
        <v>0</v>
      </c>
      <c r="V83" s="28" t="n">
        <v>0</v>
      </c>
      <c r="W83" s="28" t="n">
        <v>0</v>
      </c>
      <c r="X83" s="28" t="n">
        <v>0</v>
      </c>
      <c r="Y83" s="95" t="n">
        <v>0</v>
      </c>
      <c r="Z83" s="7"/>
      <c r="AA83" s="95" t="n">
        <v>19877</v>
      </c>
      <c r="AB83" s="7"/>
      <c r="AC83" s="29" t="n">
        <v>0</v>
      </c>
      <c r="AD83" s="29" t="n">
        <v>0</v>
      </c>
      <c r="AE83" s="96" t="n">
        <v>0</v>
      </c>
      <c r="AF83" s="29" t="n">
        <v>19877</v>
      </c>
      <c r="AG83" s="97" t="n">
        <v>0</v>
      </c>
      <c r="AH83" s="96" t="n">
        <v>0</v>
      </c>
      <c r="AI83" s="97" t="n">
        <v>0</v>
      </c>
      <c r="AJ83" s="7"/>
      <c r="AK83" s="28" t="n">
        <v>0</v>
      </c>
      <c r="AL83" s="28" t="n">
        <v>19877</v>
      </c>
      <c r="AM83" s="28" t="n">
        <v>0</v>
      </c>
      <c r="AN83" s="94" t="n">
        <v>0</v>
      </c>
      <c r="AO83" s="28"/>
      <c r="AP83" s="69" t="n">
        <v>0</v>
      </c>
      <c r="AQ83" s="40" t="n">
        <v>1</v>
      </c>
      <c r="AR83" s="40" t="n">
        <v>0</v>
      </c>
      <c r="AS83" s="70" t="n">
        <v>0</v>
      </c>
      <c r="AT83" s="7"/>
    </row>
    <row r="84" customFormat="false" ht="12.75" hidden="false" customHeight="false" outlineLevel="0" collapsed="false">
      <c r="A84" s="31" t="s">
        <v>120</v>
      </c>
      <c r="B84" s="2" t="s">
        <v>115</v>
      </c>
      <c r="C84" s="7"/>
      <c r="D84" s="28" t="n">
        <v>57089</v>
      </c>
      <c r="E84" s="29" t="n">
        <f aca="false">D84-SUM(G84:Y84)</f>
        <v>0</v>
      </c>
      <c r="F84" s="7"/>
      <c r="G84" s="93" t="n">
        <v>0</v>
      </c>
      <c r="H84" s="28" t="n">
        <v>0</v>
      </c>
      <c r="I84" s="28" t="n">
        <v>0</v>
      </c>
      <c r="J84" s="94" t="n">
        <v>0</v>
      </c>
      <c r="K84" s="28" t="n">
        <v>57089</v>
      </c>
      <c r="L84" s="28" t="n">
        <v>0</v>
      </c>
      <c r="M84" s="28" t="n">
        <v>0</v>
      </c>
      <c r="N84" s="28" t="n">
        <v>0</v>
      </c>
      <c r="O84" s="28" t="n">
        <v>0</v>
      </c>
      <c r="P84" s="28" t="n">
        <v>0</v>
      </c>
      <c r="Q84" s="28" t="n">
        <v>0</v>
      </c>
      <c r="R84" s="28" t="n">
        <v>0</v>
      </c>
      <c r="S84" s="28" t="n">
        <v>0</v>
      </c>
      <c r="T84" s="28" t="n">
        <v>0</v>
      </c>
      <c r="U84" s="94" t="n">
        <v>0</v>
      </c>
      <c r="V84" s="28" t="n">
        <v>0</v>
      </c>
      <c r="W84" s="28" t="n">
        <v>0</v>
      </c>
      <c r="X84" s="28" t="n">
        <v>0</v>
      </c>
      <c r="Y84" s="95" t="n">
        <v>0</v>
      </c>
      <c r="Z84" s="7"/>
      <c r="AA84" s="95" t="n">
        <v>57089</v>
      </c>
      <c r="AB84" s="7"/>
      <c r="AC84" s="29" t="n">
        <v>0</v>
      </c>
      <c r="AD84" s="29" t="n">
        <v>0</v>
      </c>
      <c r="AE84" s="96" t="n">
        <v>0</v>
      </c>
      <c r="AF84" s="29" t="n">
        <v>57089</v>
      </c>
      <c r="AG84" s="97" t="n">
        <v>0</v>
      </c>
      <c r="AH84" s="96" t="n">
        <v>0</v>
      </c>
      <c r="AI84" s="97" t="n">
        <v>0</v>
      </c>
      <c r="AJ84" s="7"/>
      <c r="AK84" s="28" t="n">
        <v>0</v>
      </c>
      <c r="AL84" s="28" t="n">
        <v>57089</v>
      </c>
      <c r="AM84" s="28" t="n">
        <v>0</v>
      </c>
      <c r="AN84" s="94" t="n">
        <v>0</v>
      </c>
      <c r="AO84" s="28"/>
      <c r="AP84" s="69" t="n">
        <v>0</v>
      </c>
      <c r="AQ84" s="40" t="n">
        <v>1</v>
      </c>
      <c r="AR84" s="40" t="n">
        <v>0</v>
      </c>
      <c r="AS84" s="70" t="n">
        <v>0</v>
      </c>
      <c r="AT84" s="7"/>
    </row>
    <row r="85" customFormat="false" ht="12.75" hidden="false" customHeight="false" outlineLevel="0" collapsed="false">
      <c r="A85" s="31" t="s">
        <v>121</v>
      </c>
      <c r="B85" s="2" t="s">
        <v>115</v>
      </c>
      <c r="C85" s="7"/>
      <c r="D85" s="28" t="n">
        <v>41125</v>
      </c>
      <c r="E85" s="29" t="n">
        <f aca="false">D85-SUM(G85:Y85)</f>
        <v>13363</v>
      </c>
      <c r="F85" s="7"/>
      <c r="G85" s="93" t="n">
        <v>17545</v>
      </c>
      <c r="H85" s="28" t="n">
        <v>0</v>
      </c>
      <c r="I85" s="28" t="n">
        <v>956</v>
      </c>
      <c r="J85" s="94" t="n">
        <v>0</v>
      </c>
      <c r="K85" s="28" t="n">
        <v>5539</v>
      </c>
      <c r="L85" s="28" t="n">
        <v>1522</v>
      </c>
      <c r="M85" s="28" t="n">
        <v>0</v>
      </c>
      <c r="N85" s="28" t="n">
        <v>0</v>
      </c>
      <c r="O85" s="28" t="n">
        <v>0</v>
      </c>
      <c r="P85" s="28" t="n">
        <v>0</v>
      </c>
      <c r="Q85" s="28" t="n">
        <v>0</v>
      </c>
      <c r="R85" s="28" t="n">
        <v>0</v>
      </c>
      <c r="S85" s="28" t="n">
        <v>0</v>
      </c>
      <c r="T85" s="28" t="n">
        <v>0</v>
      </c>
      <c r="U85" s="94" t="n">
        <v>2200</v>
      </c>
      <c r="V85" s="28" t="n">
        <v>0</v>
      </c>
      <c r="W85" s="28" t="n">
        <v>0</v>
      </c>
      <c r="X85" s="28" t="n">
        <v>0</v>
      </c>
      <c r="Y85" s="95" t="n">
        <v>0</v>
      </c>
      <c r="Z85" s="7"/>
      <c r="AA85" s="95" t="n">
        <v>27762</v>
      </c>
      <c r="AB85" s="7"/>
      <c r="AC85" s="29" t="n">
        <v>956</v>
      </c>
      <c r="AD85" s="29" t="n">
        <v>17545</v>
      </c>
      <c r="AE85" s="96" t="n">
        <v>0</v>
      </c>
      <c r="AF85" s="29" t="n">
        <v>7061</v>
      </c>
      <c r="AG85" s="97" t="n">
        <v>2200</v>
      </c>
      <c r="AH85" s="96" t="n">
        <v>0</v>
      </c>
      <c r="AI85" s="97" t="n">
        <v>0</v>
      </c>
      <c r="AJ85" s="7"/>
      <c r="AK85" s="28" t="n">
        <v>18501</v>
      </c>
      <c r="AL85" s="28" t="n">
        <v>9261</v>
      </c>
      <c r="AM85" s="28" t="n">
        <v>0</v>
      </c>
      <c r="AN85" s="94" t="n">
        <v>0</v>
      </c>
      <c r="AO85" s="28"/>
      <c r="AP85" s="69" t="n">
        <v>0.449872340425532</v>
      </c>
      <c r="AQ85" s="40" t="n">
        <v>0.225191489361702</v>
      </c>
      <c r="AR85" s="40" t="n">
        <v>0</v>
      </c>
      <c r="AS85" s="70" t="n">
        <v>0</v>
      </c>
      <c r="AT85" s="7"/>
    </row>
    <row r="86" customFormat="false" ht="12.75" hidden="false" customHeight="false" outlineLevel="0" collapsed="false">
      <c r="A86" s="31" t="s">
        <v>122</v>
      </c>
      <c r="B86" s="2" t="s">
        <v>115</v>
      </c>
      <c r="C86" s="7"/>
      <c r="D86" s="28" t="n">
        <v>17064</v>
      </c>
      <c r="E86" s="29" t="n">
        <f aca="false">D86-SUM(G86:Y86)</f>
        <v>5547</v>
      </c>
      <c r="F86" s="7"/>
      <c r="G86" s="93" t="n">
        <v>7279</v>
      </c>
      <c r="H86" s="28" t="n">
        <v>0</v>
      </c>
      <c r="I86" s="28" t="n">
        <v>397</v>
      </c>
      <c r="J86" s="94" t="n">
        <v>0</v>
      </c>
      <c r="K86" s="28" t="n">
        <v>2298</v>
      </c>
      <c r="L86" s="28" t="n">
        <v>631</v>
      </c>
      <c r="M86" s="28" t="n">
        <v>0</v>
      </c>
      <c r="N86" s="28" t="n">
        <v>0</v>
      </c>
      <c r="O86" s="28" t="n">
        <v>0</v>
      </c>
      <c r="P86" s="28" t="n">
        <v>0</v>
      </c>
      <c r="Q86" s="28" t="n">
        <v>0</v>
      </c>
      <c r="R86" s="28" t="n">
        <v>0</v>
      </c>
      <c r="S86" s="28" t="n">
        <v>0</v>
      </c>
      <c r="T86" s="28" t="n">
        <v>0</v>
      </c>
      <c r="U86" s="94" t="n">
        <v>912</v>
      </c>
      <c r="V86" s="28" t="n">
        <v>0</v>
      </c>
      <c r="W86" s="28" t="n">
        <v>0</v>
      </c>
      <c r="X86" s="28" t="n">
        <v>0</v>
      </c>
      <c r="Y86" s="95" t="n">
        <v>0</v>
      </c>
      <c r="Z86" s="7"/>
      <c r="AA86" s="95" t="n">
        <v>11517</v>
      </c>
      <c r="AB86" s="7"/>
      <c r="AC86" s="29" t="n">
        <v>397</v>
      </c>
      <c r="AD86" s="29" t="n">
        <v>7279</v>
      </c>
      <c r="AE86" s="96" t="n">
        <v>0</v>
      </c>
      <c r="AF86" s="29" t="n">
        <v>2929</v>
      </c>
      <c r="AG86" s="97" t="n">
        <v>912</v>
      </c>
      <c r="AH86" s="96" t="n">
        <v>0</v>
      </c>
      <c r="AI86" s="97" t="n">
        <v>0</v>
      </c>
      <c r="AJ86" s="7"/>
      <c r="AK86" s="28" t="n">
        <v>7676</v>
      </c>
      <c r="AL86" s="28" t="n">
        <v>3841</v>
      </c>
      <c r="AM86" s="28" t="n">
        <v>0</v>
      </c>
      <c r="AN86" s="94" t="n">
        <v>0</v>
      </c>
      <c r="AO86" s="28"/>
      <c r="AP86" s="69" t="n">
        <v>0.449835911861228</v>
      </c>
      <c r="AQ86" s="40" t="n">
        <v>0.225093764650727</v>
      </c>
      <c r="AR86" s="40" t="n">
        <v>0</v>
      </c>
      <c r="AS86" s="70" t="n">
        <v>0</v>
      </c>
      <c r="AT86" s="7"/>
    </row>
    <row r="87" customFormat="false" ht="12.75" hidden="false" customHeight="false" outlineLevel="0" collapsed="false">
      <c r="A87" s="31" t="s">
        <v>123</v>
      </c>
      <c r="B87" s="2" t="s">
        <v>124</v>
      </c>
      <c r="C87" s="7"/>
      <c r="D87" s="28" t="n">
        <v>1832</v>
      </c>
      <c r="E87" s="29" t="n">
        <f aca="false">D87-SUM(G87:Y87)</f>
        <v>0</v>
      </c>
      <c r="F87" s="7"/>
      <c r="G87" s="93" t="n">
        <v>0</v>
      </c>
      <c r="H87" s="28" t="n">
        <v>0</v>
      </c>
      <c r="I87" s="28" t="n">
        <v>0</v>
      </c>
      <c r="J87" s="94" t="n">
        <v>0</v>
      </c>
      <c r="K87" s="28" t="n">
        <v>0</v>
      </c>
      <c r="L87" s="28" t="n">
        <v>0</v>
      </c>
      <c r="M87" s="28" t="n">
        <v>0</v>
      </c>
      <c r="N87" s="28" t="n">
        <v>0</v>
      </c>
      <c r="O87" s="28" t="n">
        <v>0</v>
      </c>
      <c r="P87" s="28" t="n">
        <v>0</v>
      </c>
      <c r="Q87" s="28" t="n">
        <v>0</v>
      </c>
      <c r="R87" s="28" t="n">
        <v>0</v>
      </c>
      <c r="S87" s="28" t="n">
        <v>0</v>
      </c>
      <c r="T87" s="28" t="n">
        <v>0</v>
      </c>
      <c r="U87" s="94" t="n">
        <v>1832</v>
      </c>
      <c r="V87" s="28" t="n">
        <v>0</v>
      </c>
      <c r="W87" s="28" t="n">
        <v>0</v>
      </c>
      <c r="X87" s="28" t="n">
        <v>0</v>
      </c>
      <c r="Y87" s="95" t="n">
        <v>0</v>
      </c>
      <c r="Z87" s="7"/>
      <c r="AA87" s="95" t="n">
        <v>1832</v>
      </c>
      <c r="AB87" s="7"/>
      <c r="AC87" s="29" t="n">
        <v>0</v>
      </c>
      <c r="AD87" s="29" t="n">
        <v>0</v>
      </c>
      <c r="AE87" s="96" t="n">
        <v>0</v>
      </c>
      <c r="AF87" s="29" t="n">
        <v>0</v>
      </c>
      <c r="AG87" s="97" t="n">
        <v>1832</v>
      </c>
      <c r="AH87" s="96" t="n">
        <v>0</v>
      </c>
      <c r="AI87" s="97" t="n">
        <v>0</v>
      </c>
      <c r="AJ87" s="7"/>
      <c r="AK87" s="28" t="n">
        <v>0</v>
      </c>
      <c r="AL87" s="28" t="n">
        <v>1832</v>
      </c>
      <c r="AM87" s="28" t="n">
        <v>0</v>
      </c>
      <c r="AN87" s="94" t="n">
        <v>0</v>
      </c>
      <c r="AO87" s="28"/>
      <c r="AP87" s="69" t="n">
        <v>0</v>
      </c>
      <c r="AQ87" s="40" t="n">
        <v>1</v>
      </c>
      <c r="AR87" s="40" t="n">
        <v>0</v>
      </c>
      <c r="AS87" s="70" t="n">
        <v>0</v>
      </c>
      <c r="AT87" s="7"/>
    </row>
    <row r="88" customFormat="false" ht="12.75" hidden="false" customHeight="false" outlineLevel="0" collapsed="false">
      <c r="A88" s="31" t="s">
        <v>125</v>
      </c>
      <c r="B88" s="2" t="s">
        <v>126</v>
      </c>
      <c r="C88" s="7"/>
      <c r="D88" s="28" t="n">
        <v>132990</v>
      </c>
      <c r="E88" s="29" t="n">
        <f aca="false">D88-SUM(G88:Y88)</f>
        <v>0</v>
      </c>
      <c r="F88" s="7"/>
      <c r="G88" s="93" t="n">
        <v>30759</v>
      </c>
      <c r="H88" s="28" t="n">
        <v>18531</v>
      </c>
      <c r="I88" s="28" t="n">
        <v>3235</v>
      </c>
      <c r="J88" s="94" t="n">
        <v>0</v>
      </c>
      <c r="K88" s="28" t="n">
        <v>0</v>
      </c>
      <c r="L88" s="28" t="n">
        <v>0</v>
      </c>
      <c r="M88" s="28" t="n">
        <v>0</v>
      </c>
      <c r="N88" s="28" t="n">
        <v>0</v>
      </c>
      <c r="O88" s="28" t="n">
        <v>0</v>
      </c>
      <c r="P88" s="28" t="n">
        <v>0</v>
      </c>
      <c r="Q88" s="28" t="n">
        <v>0</v>
      </c>
      <c r="R88" s="28" t="n">
        <v>0</v>
      </c>
      <c r="S88" s="28" t="n">
        <v>0</v>
      </c>
      <c r="T88" s="28" t="n">
        <v>0</v>
      </c>
      <c r="U88" s="94" t="n">
        <v>80465</v>
      </c>
      <c r="V88" s="28" t="n">
        <v>0</v>
      </c>
      <c r="W88" s="28" t="n">
        <v>0</v>
      </c>
      <c r="X88" s="28" t="n">
        <v>0</v>
      </c>
      <c r="Y88" s="95" t="n">
        <v>0</v>
      </c>
      <c r="Z88" s="7"/>
      <c r="AA88" s="95" t="n">
        <v>132990</v>
      </c>
      <c r="AB88" s="7"/>
      <c r="AC88" s="29" t="n">
        <v>21766</v>
      </c>
      <c r="AD88" s="29" t="n">
        <v>30759</v>
      </c>
      <c r="AE88" s="96" t="n">
        <v>0</v>
      </c>
      <c r="AF88" s="29" t="n">
        <v>0</v>
      </c>
      <c r="AG88" s="97" t="n">
        <v>80465</v>
      </c>
      <c r="AH88" s="96" t="n">
        <v>0</v>
      </c>
      <c r="AI88" s="97" t="n">
        <v>0</v>
      </c>
      <c r="AJ88" s="7"/>
      <c r="AK88" s="28" t="n">
        <v>52525</v>
      </c>
      <c r="AL88" s="28" t="n">
        <v>80465</v>
      </c>
      <c r="AM88" s="28" t="n">
        <v>0</v>
      </c>
      <c r="AN88" s="94" t="n">
        <v>0</v>
      </c>
      <c r="AO88" s="28"/>
      <c r="AP88" s="69" t="n">
        <v>0.394954507857734</v>
      </c>
      <c r="AQ88" s="40" t="n">
        <v>0.605045492142266</v>
      </c>
      <c r="AR88" s="40" t="n">
        <v>0</v>
      </c>
      <c r="AS88" s="70" t="n">
        <v>0</v>
      </c>
      <c r="AT88" s="7"/>
    </row>
    <row r="89" customFormat="false" ht="12.75" hidden="false" customHeight="false" outlineLevel="0" collapsed="false">
      <c r="A89" s="31" t="s">
        <v>127</v>
      </c>
      <c r="B89" s="2" t="s">
        <v>128</v>
      </c>
      <c r="C89" s="7"/>
      <c r="D89" s="28" t="n">
        <v>10000</v>
      </c>
      <c r="E89" s="29" t="n">
        <f aca="false">D89-SUM(G89:Y89)</f>
        <v>3615</v>
      </c>
      <c r="F89" s="7"/>
      <c r="G89" s="93" t="n">
        <v>4266</v>
      </c>
      <c r="H89" s="28" t="n">
        <v>0</v>
      </c>
      <c r="I89" s="28" t="n">
        <v>232</v>
      </c>
      <c r="J89" s="94" t="n">
        <v>44</v>
      </c>
      <c r="K89" s="28" t="n">
        <v>0</v>
      </c>
      <c r="L89" s="28" t="n">
        <v>0</v>
      </c>
      <c r="M89" s="28" t="n">
        <v>0</v>
      </c>
      <c r="N89" s="28" t="n">
        <v>0</v>
      </c>
      <c r="O89" s="28" t="n">
        <v>0</v>
      </c>
      <c r="P89" s="28" t="n">
        <v>0</v>
      </c>
      <c r="Q89" s="28" t="n">
        <v>0</v>
      </c>
      <c r="R89" s="28" t="n">
        <v>0</v>
      </c>
      <c r="S89" s="28" t="n">
        <v>0</v>
      </c>
      <c r="T89" s="28" t="n">
        <v>0</v>
      </c>
      <c r="U89" s="94" t="n">
        <v>1843</v>
      </c>
      <c r="V89" s="28" t="n">
        <v>0</v>
      </c>
      <c r="W89" s="28" t="n">
        <v>0</v>
      </c>
      <c r="X89" s="28" t="n">
        <v>0</v>
      </c>
      <c r="Y89" s="95" t="n">
        <v>0</v>
      </c>
      <c r="Z89" s="7"/>
      <c r="AA89" s="95" t="n">
        <v>6385</v>
      </c>
      <c r="AB89" s="7"/>
      <c r="AC89" s="29" t="n">
        <v>232</v>
      </c>
      <c r="AD89" s="29" t="n">
        <v>4310</v>
      </c>
      <c r="AE89" s="96" t="n">
        <v>0</v>
      </c>
      <c r="AF89" s="29" t="n">
        <v>0</v>
      </c>
      <c r="AG89" s="97" t="n">
        <v>1843</v>
      </c>
      <c r="AH89" s="96" t="n">
        <v>0</v>
      </c>
      <c r="AI89" s="97" t="n">
        <v>0</v>
      </c>
      <c r="AJ89" s="7"/>
      <c r="AK89" s="28" t="n">
        <v>4542</v>
      </c>
      <c r="AL89" s="28" t="n">
        <v>1843</v>
      </c>
      <c r="AM89" s="28" t="n">
        <v>0</v>
      </c>
      <c r="AN89" s="94" t="n">
        <v>0</v>
      </c>
      <c r="AO89" s="28"/>
      <c r="AP89" s="69" t="n">
        <v>0.4542</v>
      </c>
      <c r="AQ89" s="40" t="n">
        <v>0.1843</v>
      </c>
      <c r="AR89" s="40" t="n">
        <v>0</v>
      </c>
      <c r="AS89" s="70" t="n">
        <v>0</v>
      </c>
      <c r="AT89" s="7"/>
    </row>
    <row r="90" customFormat="false" ht="12.75" hidden="false" customHeight="false" outlineLevel="0" collapsed="false">
      <c r="A90" s="31" t="s">
        <v>129</v>
      </c>
      <c r="B90" s="2" t="s">
        <v>130</v>
      </c>
      <c r="C90" s="7"/>
      <c r="D90" s="28" t="n">
        <v>12796</v>
      </c>
      <c r="E90" s="29" t="n">
        <f aca="false">D90-SUM(G90:Y90)</f>
        <v>4625</v>
      </c>
      <c r="F90" s="7"/>
      <c r="G90" s="93" t="n">
        <v>5459</v>
      </c>
      <c r="H90" s="28" t="n">
        <v>0</v>
      </c>
      <c r="I90" s="28" t="n">
        <v>296</v>
      </c>
      <c r="J90" s="94" t="n">
        <v>57</v>
      </c>
      <c r="K90" s="28" t="n">
        <v>0</v>
      </c>
      <c r="L90" s="28" t="n">
        <v>0</v>
      </c>
      <c r="M90" s="28" t="n">
        <v>0</v>
      </c>
      <c r="N90" s="28" t="n">
        <v>0</v>
      </c>
      <c r="O90" s="28" t="n">
        <v>0</v>
      </c>
      <c r="P90" s="28" t="n">
        <v>0</v>
      </c>
      <c r="Q90" s="28" t="n">
        <v>0</v>
      </c>
      <c r="R90" s="28" t="n">
        <v>0</v>
      </c>
      <c r="S90" s="28" t="n">
        <v>0</v>
      </c>
      <c r="T90" s="28" t="n">
        <v>0</v>
      </c>
      <c r="U90" s="94" t="n">
        <v>2359</v>
      </c>
      <c r="V90" s="28" t="n">
        <v>0</v>
      </c>
      <c r="W90" s="28" t="n">
        <v>0</v>
      </c>
      <c r="X90" s="28" t="n">
        <v>0</v>
      </c>
      <c r="Y90" s="95" t="n">
        <v>0</v>
      </c>
      <c r="Z90" s="7"/>
      <c r="AA90" s="95" t="n">
        <v>8171</v>
      </c>
      <c r="AB90" s="7"/>
      <c r="AC90" s="29" t="n">
        <v>296</v>
      </c>
      <c r="AD90" s="29" t="n">
        <v>5516</v>
      </c>
      <c r="AE90" s="96" t="n">
        <v>0</v>
      </c>
      <c r="AF90" s="29" t="n">
        <v>0</v>
      </c>
      <c r="AG90" s="97" t="n">
        <v>2359</v>
      </c>
      <c r="AH90" s="96" t="n">
        <v>0</v>
      </c>
      <c r="AI90" s="97" t="n">
        <v>0</v>
      </c>
      <c r="AJ90" s="7"/>
      <c r="AK90" s="28" t="n">
        <v>5812</v>
      </c>
      <c r="AL90" s="28" t="n">
        <v>2359</v>
      </c>
      <c r="AM90" s="28" t="n">
        <v>0</v>
      </c>
      <c r="AN90" s="94" t="n">
        <v>0</v>
      </c>
      <c r="AO90" s="28"/>
      <c r="AP90" s="69" t="n">
        <v>0.454204438887152</v>
      </c>
      <c r="AQ90" s="40" t="n">
        <v>0.184354485776805</v>
      </c>
      <c r="AR90" s="40" t="n">
        <v>0</v>
      </c>
      <c r="AS90" s="70" t="n">
        <v>0</v>
      </c>
      <c r="AT90" s="7"/>
    </row>
    <row r="91" customFormat="false" ht="12.75" hidden="false" customHeight="false" outlineLevel="0" collapsed="false">
      <c r="A91" s="31" t="s">
        <v>131</v>
      </c>
      <c r="B91" s="2" t="s">
        <v>130</v>
      </c>
      <c r="C91" s="7"/>
      <c r="D91" s="28" t="n">
        <v>7664</v>
      </c>
      <c r="E91" s="29" t="n">
        <f aca="false">D91-SUM(G91:Y91)</f>
        <v>2771</v>
      </c>
      <c r="F91" s="7"/>
      <c r="G91" s="93" t="n">
        <v>3269</v>
      </c>
      <c r="H91" s="28" t="n">
        <v>0</v>
      </c>
      <c r="I91" s="28" t="n">
        <v>178</v>
      </c>
      <c r="J91" s="94" t="n">
        <v>34</v>
      </c>
      <c r="K91" s="28" t="n">
        <v>0</v>
      </c>
      <c r="L91" s="28" t="n">
        <v>0</v>
      </c>
      <c r="M91" s="28" t="n">
        <v>0</v>
      </c>
      <c r="N91" s="28" t="n">
        <v>0</v>
      </c>
      <c r="O91" s="28" t="n">
        <v>0</v>
      </c>
      <c r="P91" s="28" t="n">
        <v>0</v>
      </c>
      <c r="Q91" s="28" t="n">
        <v>0</v>
      </c>
      <c r="R91" s="28" t="n">
        <v>0</v>
      </c>
      <c r="S91" s="28" t="n">
        <v>0</v>
      </c>
      <c r="T91" s="28" t="n">
        <v>0</v>
      </c>
      <c r="U91" s="94" t="n">
        <v>1412</v>
      </c>
      <c r="V91" s="28" t="n">
        <v>0</v>
      </c>
      <c r="W91" s="28" t="n">
        <v>0</v>
      </c>
      <c r="X91" s="28" t="n">
        <v>0</v>
      </c>
      <c r="Y91" s="95" t="n">
        <v>0</v>
      </c>
      <c r="Z91" s="7"/>
      <c r="AA91" s="95" t="n">
        <v>4893</v>
      </c>
      <c r="AB91" s="7"/>
      <c r="AC91" s="29" t="n">
        <v>178</v>
      </c>
      <c r="AD91" s="29" t="n">
        <v>3303</v>
      </c>
      <c r="AE91" s="96" t="n">
        <v>0</v>
      </c>
      <c r="AF91" s="29" t="n">
        <v>0</v>
      </c>
      <c r="AG91" s="97" t="n">
        <v>1412</v>
      </c>
      <c r="AH91" s="96" t="n">
        <v>0</v>
      </c>
      <c r="AI91" s="97" t="n">
        <v>0</v>
      </c>
      <c r="AJ91" s="7"/>
      <c r="AK91" s="28" t="n">
        <v>3481</v>
      </c>
      <c r="AL91" s="28" t="n">
        <v>1412</v>
      </c>
      <c r="AM91" s="28" t="n">
        <v>0</v>
      </c>
      <c r="AN91" s="94" t="n">
        <v>0</v>
      </c>
      <c r="AO91" s="28"/>
      <c r="AP91" s="69" t="n">
        <v>0.454201461377871</v>
      </c>
      <c r="AQ91" s="40" t="n">
        <v>0.184237995824635</v>
      </c>
      <c r="AR91" s="40" t="n">
        <v>0</v>
      </c>
      <c r="AS91" s="70" t="n">
        <v>0</v>
      </c>
      <c r="AT91" s="7"/>
    </row>
    <row r="92" customFormat="false" ht="12.75" hidden="false" customHeight="false" outlineLevel="0" collapsed="false">
      <c r="A92" s="31" t="s">
        <v>132</v>
      </c>
      <c r="B92" s="2" t="s">
        <v>133</v>
      </c>
      <c r="C92" s="7"/>
      <c r="D92" s="28" t="n">
        <v>3690</v>
      </c>
      <c r="E92" s="29" t="n">
        <f aca="false">D92-SUM(G92:Y92)</f>
        <v>0</v>
      </c>
      <c r="F92" s="7"/>
      <c r="G92" s="93" t="n">
        <v>0</v>
      </c>
      <c r="H92" s="28" t="n">
        <v>0</v>
      </c>
      <c r="I92" s="28" t="n">
        <v>0</v>
      </c>
      <c r="J92" s="94" t="n">
        <v>0</v>
      </c>
      <c r="K92" s="28" t="n">
        <v>3690</v>
      </c>
      <c r="L92" s="28" t="n">
        <v>0</v>
      </c>
      <c r="M92" s="28" t="n">
        <v>0</v>
      </c>
      <c r="N92" s="28" t="n">
        <v>0</v>
      </c>
      <c r="O92" s="28" t="n">
        <v>0</v>
      </c>
      <c r="P92" s="28" t="n">
        <v>0</v>
      </c>
      <c r="Q92" s="28" t="n">
        <v>0</v>
      </c>
      <c r="R92" s="28" t="n">
        <v>0</v>
      </c>
      <c r="S92" s="28" t="n">
        <v>0</v>
      </c>
      <c r="T92" s="28" t="n">
        <v>0</v>
      </c>
      <c r="U92" s="94" t="n">
        <v>0</v>
      </c>
      <c r="V92" s="28" t="n">
        <v>0</v>
      </c>
      <c r="W92" s="28" t="n">
        <v>0</v>
      </c>
      <c r="X92" s="28" t="n">
        <v>0</v>
      </c>
      <c r="Y92" s="95" t="n">
        <v>0</v>
      </c>
      <c r="Z92" s="7"/>
      <c r="AA92" s="95" t="n">
        <v>3690</v>
      </c>
      <c r="AB92" s="7"/>
      <c r="AC92" s="29" t="n">
        <v>0</v>
      </c>
      <c r="AD92" s="29" t="n">
        <v>0</v>
      </c>
      <c r="AE92" s="96" t="n">
        <v>0</v>
      </c>
      <c r="AF92" s="29" t="n">
        <v>3690</v>
      </c>
      <c r="AG92" s="97" t="n">
        <v>0</v>
      </c>
      <c r="AH92" s="96" t="n">
        <v>0</v>
      </c>
      <c r="AI92" s="97" t="n">
        <v>0</v>
      </c>
      <c r="AJ92" s="7"/>
      <c r="AK92" s="28" t="n">
        <v>0</v>
      </c>
      <c r="AL92" s="28" t="n">
        <v>3690</v>
      </c>
      <c r="AM92" s="28" t="n">
        <v>0</v>
      </c>
      <c r="AN92" s="94" t="n">
        <v>0</v>
      </c>
      <c r="AO92" s="28"/>
      <c r="AP92" s="69" t="n">
        <v>0</v>
      </c>
      <c r="AQ92" s="40" t="n">
        <v>1</v>
      </c>
      <c r="AR92" s="40" t="n">
        <v>0</v>
      </c>
      <c r="AS92" s="70" t="n">
        <v>0</v>
      </c>
      <c r="AT92" s="7"/>
    </row>
    <row r="93" customFormat="false" ht="12.75" hidden="false" customHeight="false" outlineLevel="0" collapsed="false">
      <c r="A93" s="31" t="s">
        <v>134</v>
      </c>
      <c r="B93" s="2" t="s">
        <v>135</v>
      </c>
      <c r="C93" s="7"/>
      <c r="D93" s="28" t="n">
        <v>10230</v>
      </c>
      <c r="E93" s="29" t="n">
        <f aca="false">D93-SUM(G93:Y93)</f>
        <v>4069</v>
      </c>
      <c r="F93" s="7"/>
      <c r="G93" s="93" t="n">
        <v>3791</v>
      </c>
      <c r="H93" s="28" t="n">
        <v>0</v>
      </c>
      <c r="I93" s="28" t="n">
        <v>248</v>
      </c>
      <c r="J93" s="94" t="n">
        <v>48</v>
      </c>
      <c r="K93" s="28" t="n">
        <v>0</v>
      </c>
      <c r="L93" s="28" t="n">
        <v>0</v>
      </c>
      <c r="M93" s="28" t="n">
        <v>0</v>
      </c>
      <c r="N93" s="28" t="n">
        <v>0</v>
      </c>
      <c r="O93" s="28" t="n">
        <v>0</v>
      </c>
      <c r="P93" s="28" t="n">
        <v>0</v>
      </c>
      <c r="Q93" s="28" t="n">
        <v>0</v>
      </c>
      <c r="R93" s="28" t="n">
        <v>0</v>
      </c>
      <c r="S93" s="28" t="n">
        <v>0</v>
      </c>
      <c r="T93" s="28" t="n">
        <v>0</v>
      </c>
      <c r="U93" s="94" t="n">
        <v>2074</v>
      </c>
      <c r="V93" s="28" t="n">
        <v>0</v>
      </c>
      <c r="W93" s="28" t="n">
        <v>0</v>
      </c>
      <c r="X93" s="28" t="n">
        <v>0</v>
      </c>
      <c r="Y93" s="95" t="n">
        <v>0</v>
      </c>
      <c r="Z93" s="7"/>
      <c r="AA93" s="95" t="n">
        <v>6161</v>
      </c>
      <c r="AB93" s="7"/>
      <c r="AC93" s="29" t="n">
        <v>248</v>
      </c>
      <c r="AD93" s="29" t="n">
        <v>3839</v>
      </c>
      <c r="AE93" s="96" t="n">
        <v>0</v>
      </c>
      <c r="AF93" s="29" t="n">
        <v>0</v>
      </c>
      <c r="AG93" s="97" t="n">
        <v>2074</v>
      </c>
      <c r="AH93" s="96" t="n">
        <v>0</v>
      </c>
      <c r="AI93" s="97" t="n">
        <v>0</v>
      </c>
      <c r="AJ93" s="7"/>
      <c r="AK93" s="28" t="n">
        <v>4087</v>
      </c>
      <c r="AL93" s="28" t="n">
        <v>2074</v>
      </c>
      <c r="AM93" s="28" t="n">
        <v>0</v>
      </c>
      <c r="AN93" s="94" t="n">
        <v>0</v>
      </c>
      <c r="AO93" s="28"/>
      <c r="AP93" s="69" t="n">
        <v>0.399511241446725</v>
      </c>
      <c r="AQ93" s="40" t="n">
        <v>0.202737047898338</v>
      </c>
      <c r="AR93" s="40" t="n">
        <v>0</v>
      </c>
      <c r="AS93" s="70" t="n">
        <v>0</v>
      </c>
      <c r="AT93" s="7"/>
    </row>
    <row r="94" customFormat="false" ht="12.75" hidden="false" customHeight="false" outlineLevel="0" collapsed="false">
      <c r="A94" s="31" t="s">
        <v>136</v>
      </c>
      <c r="B94" s="2" t="s">
        <v>137</v>
      </c>
      <c r="C94" s="7"/>
      <c r="D94" s="28" t="n">
        <v>3075</v>
      </c>
      <c r="E94" s="29" t="n">
        <f aca="false">D94-SUM(G94:Y94)</f>
        <v>0</v>
      </c>
      <c r="F94" s="7"/>
      <c r="G94" s="93" t="n">
        <v>0</v>
      </c>
      <c r="H94" s="28" t="n">
        <v>0</v>
      </c>
      <c r="I94" s="28" t="n">
        <v>0</v>
      </c>
      <c r="J94" s="94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94" t="n">
        <v>3075</v>
      </c>
      <c r="V94" s="28" t="n">
        <v>0</v>
      </c>
      <c r="W94" s="28" t="n">
        <v>0</v>
      </c>
      <c r="X94" s="28" t="n">
        <v>0</v>
      </c>
      <c r="Y94" s="95" t="n">
        <v>0</v>
      </c>
      <c r="Z94" s="7"/>
      <c r="AA94" s="95" t="n">
        <v>3075</v>
      </c>
      <c r="AB94" s="7"/>
      <c r="AC94" s="29" t="n">
        <v>0</v>
      </c>
      <c r="AD94" s="29" t="n">
        <v>0</v>
      </c>
      <c r="AE94" s="96" t="n">
        <v>0</v>
      </c>
      <c r="AF94" s="29" t="n">
        <v>0</v>
      </c>
      <c r="AG94" s="97" t="n">
        <v>3075</v>
      </c>
      <c r="AH94" s="96" t="n">
        <v>0</v>
      </c>
      <c r="AI94" s="97" t="n">
        <v>0</v>
      </c>
      <c r="AJ94" s="7"/>
      <c r="AK94" s="28" t="n">
        <v>0</v>
      </c>
      <c r="AL94" s="28" t="n">
        <v>3075</v>
      </c>
      <c r="AM94" s="28" t="n">
        <v>0</v>
      </c>
      <c r="AN94" s="94" t="n">
        <v>0</v>
      </c>
      <c r="AO94" s="28"/>
      <c r="AP94" s="69" t="n">
        <v>0</v>
      </c>
      <c r="AQ94" s="40" t="n">
        <v>1</v>
      </c>
      <c r="AR94" s="40" t="n">
        <v>0</v>
      </c>
      <c r="AS94" s="70" t="n">
        <v>0</v>
      </c>
      <c r="AT94" s="7"/>
    </row>
    <row r="95" customFormat="false" ht="12.75" hidden="false" customHeight="false" outlineLevel="0" collapsed="false">
      <c r="A95" s="31" t="s">
        <v>138</v>
      </c>
      <c r="B95" s="2" t="s">
        <v>139</v>
      </c>
      <c r="C95" s="7"/>
      <c r="D95" s="28" t="n">
        <v>524</v>
      </c>
      <c r="E95" s="29" t="n">
        <f aca="false">D95-SUM(G95:Y95)</f>
        <v>0</v>
      </c>
      <c r="F95" s="7"/>
      <c r="G95" s="93" t="n">
        <v>0</v>
      </c>
      <c r="H95" s="28" t="n">
        <v>0</v>
      </c>
      <c r="I95" s="28" t="n">
        <v>0</v>
      </c>
      <c r="J95" s="94" t="n">
        <v>0</v>
      </c>
      <c r="K95" s="28" t="n">
        <v>0</v>
      </c>
      <c r="L95" s="28" t="n">
        <v>0</v>
      </c>
      <c r="M95" s="28" t="n">
        <v>0</v>
      </c>
      <c r="N95" s="28" t="n">
        <v>0</v>
      </c>
      <c r="O95" s="28" t="n">
        <v>0</v>
      </c>
      <c r="P95" s="28" t="n">
        <v>0</v>
      </c>
      <c r="Q95" s="28" t="n">
        <v>0</v>
      </c>
      <c r="R95" s="28" t="n">
        <v>0</v>
      </c>
      <c r="S95" s="28" t="n">
        <v>0</v>
      </c>
      <c r="T95" s="28" t="n">
        <v>0</v>
      </c>
      <c r="U95" s="94" t="n">
        <v>524</v>
      </c>
      <c r="V95" s="28" t="n">
        <v>0</v>
      </c>
      <c r="W95" s="28" t="n">
        <v>0</v>
      </c>
      <c r="X95" s="28" t="n">
        <v>0</v>
      </c>
      <c r="Y95" s="95" t="n">
        <v>0</v>
      </c>
      <c r="Z95" s="7"/>
      <c r="AA95" s="95" t="n">
        <v>524</v>
      </c>
      <c r="AB95" s="7"/>
      <c r="AC95" s="29" t="n">
        <v>0</v>
      </c>
      <c r="AD95" s="29" t="n">
        <v>0</v>
      </c>
      <c r="AE95" s="96" t="n">
        <v>0</v>
      </c>
      <c r="AF95" s="29" t="n">
        <v>0</v>
      </c>
      <c r="AG95" s="97" t="n">
        <v>524</v>
      </c>
      <c r="AH95" s="96" t="n">
        <v>0</v>
      </c>
      <c r="AI95" s="97" t="n">
        <v>0</v>
      </c>
      <c r="AJ95" s="7"/>
      <c r="AK95" s="28" t="n">
        <v>0</v>
      </c>
      <c r="AL95" s="28" t="n">
        <v>524</v>
      </c>
      <c r="AM95" s="28" t="n">
        <v>0</v>
      </c>
      <c r="AN95" s="94" t="n">
        <v>0</v>
      </c>
      <c r="AO95" s="28"/>
      <c r="AP95" s="69" t="n">
        <v>0</v>
      </c>
      <c r="AQ95" s="40" t="n">
        <v>1</v>
      </c>
      <c r="AR95" s="40" t="n">
        <v>0</v>
      </c>
      <c r="AS95" s="70" t="n">
        <v>0</v>
      </c>
      <c r="AT95" s="7"/>
    </row>
    <row r="96" customFormat="false" ht="12.75" hidden="false" customHeight="false" outlineLevel="0" collapsed="false">
      <c r="A96" s="31" t="s">
        <v>140</v>
      </c>
      <c r="B96" s="2" t="s">
        <v>139</v>
      </c>
      <c r="C96" s="7"/>
      <c r="D96" s="28" t="n">
        <v>1231</v>
      </c>
      <c r="E96" s="29" t="n">
        <f aca="false">D96-SUM(G96:Y96)</f>
        <v>0</v>
      </c>
      <c r="F96" s="7"/>
      <c r="G96" s="93" t="n">
        <v>0</v>
      </c>
      <c r="H96" s="28" t="n">
        <v>0</v>
      </c>
      <c r="I96" s="28" t="n">
        <v>0</v>
      </c>
      <c r="J96" s="94" t="n">
        <v>0</v>
      </c>
      <c r="K96" s="28" t="n">
        <v>0</v>
      </c>
      <c r="L96" s="28" t="n">
        <v>0</v>
      </c>
      <c r="M96" s="28" t="n">
        <v>0</v>
      </c>
      <c r="N96" s="28" t="n">
        <v>0</v>
      </c>
      <c r="O96" s="28" t="n">
        <v>0</v>
      </c>
      <c r="P96" s="28" t="n">
        <v>0</v>
      </c>
      <c r="Q96" s="28" t="n">
        <v>0</v>
      </c>
      <c r="R96" s="28" t="n">
        <v>0</v>
      </c>
      <c r="S96" s="28" t="n">
        <v>0</v>
      </c>
      <c r="T96" s="28" t="n">
        <v>0</v>
      </c>
      <c r="U96" s="94" t="n">
        <v>1231</v>
      </c>
      <c r="V96" s="28" t="n">
        <v>0</v>
      </c>
      <c r="W96" s="28" t="n">
        <v>0</v>
      </c>
      <c r="X96" s="28" t="n">
        <v>0</v>
      </c>
      <c r="Y96" s="95" t="n">
        <v>0</v>
      </c>
      <c r="Z96" s="7"/>
      <c r="AA96" s="95" t="n">
        <v>1231</v>
      </c>
      <c r="AB96" s="7"/>
      <c r="AC96" s="29" t="n">
        <v>0</v>
      </c>
      <c r="AD96" s="29" t="n">
        <v>0</v>
      </c>
      <c r="AE96" s="96" t="n">
        <v>0</v>
      </c>
      <c r="AF96" s="29" t="n">
        <v>0</v>
      </c>
      <c r="AG96" s="97" t="n">
        <v>1231</v>
      </c>
      <c r="AH96" s="96" t="n">
        <v>0</v>
      </c>
      <c r="AI96" s="97" t="n">
        <v>0</v>
      </c>
      <c r="AJ96" s="7"/>
      <c r="AK96" s="28" t="n">
        <v>0</v>
      </c>
      <c r="AL96" s="28" t="n">
        <v>1231</v>
      </c>
      <c r="AM96" s="28" t="n">
        <v>0</v>
      </c>
      <c r="AN96" s="94" t="n">
        <v>0</v>
      </c>
      <c r="AO96" s="28"/>
      <c r="AP96" s="69" t="n">
        <v>0</v>
      </c>
      <c r="AQ96" s="40" t="n">
        <v>1</v>
      </c>
      <c r="AR96" s="40" t="n">
        <v>0</v>
      </c>
      <c r="AS96" s="70" t="n">
        <v>0</v>
      </c>
      <c r="AT96" s="7"/>
    </row>
    <row r="97" customFormat="false" ht="12.75" hidden="false" customHeight="false" outlineLevel="0" collapsed="false">
      <c r="A97" s="31" t="s">
        <v>141</v>
      </c>
      <c r="B97" s="2" t="s">
        <v>139</v>
      </c>
      <c r="C97" s="7"/>
      <c r="D97" s="28" t="n">
        <v>471</v>
      </c>
      <c r="E97" s="29" t="n">
        <f aca="false">D97-SUM(G97:Y97)</f>
        <v>174</v>
      </c>
      <c r="F97" s="7"/>
      <c r="G97" s="93" t="n">
        <v>201</v>
      </c>
      <c r="H97" s="28" t="n">
        <v>0</v>
      </c>
      <c r="I97" s="28" t="n">
        <v>10</v>
      </c>
      <c r="J97" s="94" t="n">
        <v>2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94" t="n">
        <v>84</v>
      </c>
      <c r="V97" s="28" t="n">
        <v>0</v>
      </c>
      <c r="W97" s="28" t="n">
        <v>0</v>
      </c>
      <c r="X97" s="28" t="n">
        <v>0</v>
      </c>
      <c r="Y97" s="95" t="n">
        <v>0</v>
      </c>
      <c r="Z97" s="7"/>
      <c r="AA97" s="95" t="n">
        <v>297</v>
      </c>
      <c r="AB97" s="7"/>
      <c r="AC97" s="29" t="n">
        <v>10</v>
      </c>
      <c r="AD97" s="29" t="n">
        <v>203</v>
      </c>
      <c r="AE97" s="96" t="n">
        <v>0</v>
      </c>
      <c r="AF97" s="29" t="n">
        <v>0</v>
      </c>
      <c r="AG97" s="97" t="n">
        <v>84</v>
      </c>
      <c r="AH97" s="96" t="n">
        <v>0</v>
      </c>
      <c r="AI97" s="97" t="n">
        <v>0</v>
      </c>
      <c r="AJ97" s="7"/>
      <c r="AK97" s="28" t="n">
        <v>213</v>
      </c>
      <c r="AL97" s="28" t="n">
        <v>84</v>
      </c>
      <c r="AM97" s="28" t="n">
        <v>0</v>
      </c>
      <c r="AN97" s="94" t="n">
        <v>0</v>
      </c>
      <c r="AO97" s="28"/>
      <c r="AP97" s="69" t="n">
        <v>0.452229299363057</v>
      </c>
      <c r="AQ97" s="40" t="n">
        <v>0.178343949044586</v>
      </c>
      <c r="AR97" s="40" t="n">
        <v>0</v>
      </c>
      <c r="AS97" s="70" t="n">
        <v>0</v>
      </c>
      <c r="AT97" s="7"/>
    </row>
    <row r="98" customFormat="false" ht="12.75" hidden="false" customHeight="false" outlineLevel="0" collapsed="false">
      <c r="A98" s="31" t="s">
        <v>142</v>
      </c>
      <c r="B98" s="2" t="s">
        <v>139</v>
      </c>
      <c r="C98" s="7"/>
      <c r="D98" s="28" t="n">
        <v>309</v>
      </c>
      <c r="E98" s="29" t="n">
        <f aca="false">D98-SUM(G98:Y98)</f>
        <v>0</v>
      </c>
      <c r="F98" s="7"/>
      <c r="G98" s="93" t="n">
        <v>0</v>
      </c>
      <c r="H98" s="28" t="n">
        <v>0</v>
      </c>
      <c r="I98" s="28" t="n">
        <v>0</v>
      </c>
      <c r="J98" s="94" t="n">
        <v>0</v>
      </c>
      <c r="K98" s="28" t="n">
        <v>0</v>
      </c>
      <c r="L98" s="28" t="n">
        <v>0</v>
      </c>
      <c r="M98" s="28" t="n">
        <v>0</v>
      </c>
      <c r="N98" s="28" t="n">
        <v>0</v>
      </c>
      <c r="O98" s="28" t="n">
        <v>0</v>
      </c>
      <c r="P98" s="28" t="n">
        <v>0</v>
      </c>
      <c r="Q98" s="28" t="n">
        <v>0</v>
      </c>
      <c r="R98" s="28" t="n">
        <v>0</v>
      </c>
      <c r="S98" s="28" t="n">
        <v>0</v>
      </c>
      <c r="T98" s="28" t="n">
        <v>0</v>
      </c>
      <c r="U98" s="94" t="n">
        <v>309</v>
      </c>
      <c r="V98" s="28" t="n">
        <v>0</v>
      </c>
      <c r="W98" s="28" t="n">
        <v>0</v>
      </c>
      <c r="X98" s="28" t="n">
        <v>0</v>
      </c>
      <c r="Y98" s="95" t="n">
        <v>0</v>
      </c>
      <c r="Z98" s="7"/>
      <c r="AA98" s="95" t="n">
        <v>309</v>
      </c>
      <c r="AB98" s="7"/>
      <c r="AC98" s="29" t="n">
        <v>0</v>
      </c>
      <c r="AD98" s="29" t="n">
        <v>0</v>
      </c>
      <c r="AE98" s="96" t="n">
        <v>0</v>
      </c>
      <c r="AF98" s="29" t="n">
        <v>0</v>
      </c>
      <c r="AG98" s="97" t="n">
        <v>309</v>
      </c>
      <c r="AH98" s="96" t="n">
        <v>0</v>
      </c>
      <c r="AI98" s="97" t="n">
        <v>0</v>
      </c>
      <c r="AJ98" s="7"/>
      <c r="AK98" s="28" t="n">
        <v>0</v>
      </c>
      <c r="AL98" s="28" t="n">
        <v>309</v>
      </c>
      <c r="AM98" s="28" t="n">
        <v>0</v>
      </c>
      <c r="AN98" s="94" t="n">
        <v>0</v>
      </c>
      <c r="AO98" s="28"/>
      <c r="AP98" s="69" t="n">
        <v>0</v>
      </c>
      <c r="AQ98" s="40" t="n">
        <v>1</v>
      </c>
      <c r="AR98" s="40" t="n">
        <v>0</v>
      </c>
      <c r="AS98" s="70" t="n">
        <v>0</v>
      </c>
      <c r="AT98" s="7"/>
    </row>
    <row r="99" customFormat="false" ht="12.75" hidden="false" customHeight="false" outlineLevel="0" collapsed="false">
      <c r="A99" s="31" t="s">
        <v>143</v>
      </c>
      <c r="B99" s="2" t="s">
        <v>139</v>
      </c>
      <c r="C99" s="7"/>
      <c r="D99" s="28" t="n">
        <v>3414</v>
      </c>
      <c r="E99" s="29" t="n">
        <f aca="false">D99-SUM(G99:Y99)</f>
        <v>1236</v>
      </c>
      <c r="F99" s="7"/>
      <c r="G99" s="93" t="n">
        <v>1457</v>
      </c>
      <c r="H99" s="28" t="n">
        <v>0</v>
      </c>
      <c r="I99" s="28" t="n">
        <v>79</v>
      </c>
      <c r="J99" s="94" t="n">
        <v>14</v>
      </c>
      <c r="K99" s="28" t="n">
        <v>0</v>
      </c>
      <c r="L99" s="28" t="n">
        <v>0</v>
      </c>
      <c r="M99" s="28" t="n">
        <v>0</v>
      </c>
      <c r="N99" s="28" t="n">
        <v>0</v>
      </c>
      <c r="O99" s="28" t="n">
        <v>0</v>
      </c>
      <c r="P99" s="28" t="n">
        <v>0</v>
      </c>
      <c r="Q99" s="28" t="n">
        <v>0</v>
      </c>
      <c r="R99" s="28" t="n">
        <v>0</v>
      </c>
      <c r="S99" s="28" t="n">
        <v>0</v>
      </c>
      <c r="T99" s="28" t="n">
        <v>0</v>
      </c>
      <c r="U99" s="94" t="n">
        <v>628</v>
      </c>
      <c r="V99" s="28" t="n">
        <v>0</v>
      </c>
      <c r="W99" s="28" t="n">
        <v>0</v>
      </c>
      <c r="X99" s="28" t="n">
        <v>0</v>
      </c>
      <c r="Y99" s="95" t="n">
        <v>0</v>
      </c>
      <c r="Z99" s="7"/>
      <c r="AA99" s="95" t="n">
        <v>2178</v>
      </c>
      <c r="AB99" s="7"/>
      <c r="AC99" s="29" t="n">
        <v>79</v>
      </c>
      <c r="AD99" s="29" t="n">
        <v>1471</v>
      </c>
      <c r="AE99" s="96" t="n">
        <v>0</v>
      </c>
      <c r="AF99" s="29" t="n">
        <v>0</v>
      </c>
      <c r="AG99" s="97" t="n">
        <v>628</v>
      </c>
      <c r="AH99" s="96" t="n">
        <v>0</v>
      </c>
      <c r="AI99" s="97" t="n">
        <v>0</v>
      </c>
      <c r="AJ99" s="7"/>
      <c r="AK99" s="28" t="n">
        <v>1550</v>
      </c>
      <c r="AL99" s="28" t="n">
        <v>628</v>
      </c>
      <c r="AM99" s="28" t="n">
        <v>0</v>
      </c>
      <c r="AN99" s="94" t="n">
        <v>0</v>
      </c>
      <c r="AO99" s="28"/>
      <c r="AP99" s="69" t="n">
        <v>0.454012888107791</v>
      </c>
      <c r="AQ99" s="40" t="n">
        <v>0.183948447568834</v>
      </c>
      <c r="AR99" s="40" t="n">
        <v>0</v>
      </c>
      <c r="AS99" s="70" t="n">
        <v>0</v>
      </c>
      <c r="AT99" s="7"/>
    </row>
    <row r="100" customFormat="false" ht="12.75" hidden="false" customHeight="false" outlineLevel="0" collapsed="false">
      <c r="A100" s="31" t="s">
        <v>144</v>
      </c>
      <c r="B100" s="2" t="s">
        <v>145</v>
      </c>
      <c r="C100" s="7"/>
      <c r="D100" s="28" t="n">
        <v>624030</v>
      </c>
      <c r="E100" s="29" t="n">
        <f aca="false">D100-SUM(G100:Y100)</f>
        <v>0</v>
      </c>
      <c r="F100" s="7"/>
      <c r="G100" s="93" t="n">
        <v>154768</v>
      </c>
      <c r="H100" s="28" t="n">
        <v>18897</v>
      </c>
      <c r="I100" s="28" t="n">
        <v>57627</v>
      </c>
      <c r="J100" s="94" t="n">
        <v>0</v>
      </c>
      <c r="K100" s="28" t="n">
        <v>124085</v>
      </c>
      <c r="L100" s="28" t="n">
        <v>147316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102978</v>
      </c>
      <c r="T100" s="28" t="n">
        <v>1601</v>
      </c>
      <c r="U100" s="94" t="n">
        <v>16758</v>
      </c>
      <c r="V100" s="28" t="n">
        <v>0</v>
      </c>
      <c r="W100" s="28" t="n">
        <v>0</v>
      </c>
      <c r="X100" s="28" t="n">
        <v>0</v>
      </c>
      <c r="Y100" s="95" t="n">
        <v>0</v>
      </c>
      <c r="Z100" s="7"/>
      <c r="AA100" s="95" t="n">
        <v>624030</v>
      </c>
      <c r="AB100" s="7"/>
      <c r="AC100" s="29" t="n">
        <v>76524</v>
      </c>
      <c r="AD100" s="29" t="n">
        <v>154768</v>
      </c>
      <c r="AE100" s="96" t="n">
        <v>0</v>
      </c>
      <c r="AF100" s="29" t="n">
        <v>374379</v>
      </c>
      <c r="AG100" s="97" t="n">
        <v>18359</v>
      </c>
      <c r="AH100" s="96" t="n">
        <v>0</v>
      </c>
      <c r="AI100" s="97" t="n">
        <v>0</v>
      </c>
      <c r="AJ100" s="7"/>
      <c r="AK100" s="28" t="n">
        <v>231292</v>
      </c>
      <c r="AL100" s="28" t="n">
        <v>392738</v>
      </c>
      <c r="AM100" s="28" t="n">
        <v>0</v>
      </c>
      <c r="AN100" s="94" t="n">
        <v>0</v>
      </c>
      <c r="AO100" s="28"/>
      <c r="AP100" s="69" t="n">
        <v>0.370642437062321</v>
      </c>
      <c r="AQ100" s="40" t="n">
        <v>0.629357562937679</v>
      </c>
      <c r="AR100" s="40" t="n">
        <v>0</v>
      </c>
      <c r="AS100" s="70" t="n">
        <v>0</v>
      </c>
      <c r="AT100" s="7"/>
    </row>
    <row r="101" customFormat="false" ht="12.75" hidden="false" customHeight="false" outlineLevel="0" collapsed="false">
      <c r="A101" s="31" t="s">
        <v>146</v>
      </c>
      <c r="B101" s="2" t="s">
        <v>145</v>
      </c>
      <c r="C101" s="7"/>
      <c r="D101" s="28" t="n">
        <v>161027</v>
      </c>
      <c r="E101" s="29" t="n">
        <f aca="false">D101-SUM(G101:Y101)</f>
        <v>0</v>
      </c>
      <c r="F101" s="7"/>
      <c r="G101" s="93" t="n">
        <v>45970</v>
      </c>
      <c r="H101" s="28" t="n">
        <v>5612</v>
      </c>
      <c r="I101" s="28" t="n">
        <v>17117</v>
      </c>
      <c r="J101" s="94" t="n">
        <v>0</v>
      </c>
      <c r="K101" s="28" t="n">
        <v>30601</v>
      </c>
      <c r="L101" s="28" t="n">
        <v>36331</v>
      </c>
      <c r="M101" s="28" t="n">
        <v>0</v>
      </c>
      <c r="N101" s="28" t="n">
        <v>0</v>
      </c>
      <c r="O101" s="28" t="n">
        <v>0</v>
      </c>
      <c r="P101" s="28" t="n">
        <v>0</v>
      </c>
      <c r="Q101" s="28" t="n">
        <v>0</v>
      </c>
      <c r="R101" s="28" t="n">
        <v>0</v>
      </c>
      <c r="S101" s="28" t="n">
        <v>25396</v>
      </c>
      <c r="T101" s="28" t="n">
        <v>0</v>
      </c>
      <c r="U101" s="94" t="n">
        <v>0</v>
      </c>
      <c r="V101" s="28" t="n">
        <v>0</v>
      </c>
      <c r="W101" s="28" t="n">
        <v>0</v>
      </c>
      <c r="X101" s="28" t="n">
        <v>0</v>
      </c>
      <c r="Y101" s="95" t="n">
        <v>0</v>
      </c>
      <c r="Z101" s="7"/>
      <c r="AA101" s="95" t="n">
        <v>161027</v>
      </c>
      <c r="AB101" s="7"/>
      <c r="AC101" s="29" t="n">
        <v>22729</v>
      </c>
      <c r="AD101" s="29" t="n">
        <v>45970</v>
      </c>
      <c r="AE101" s="96" t="n">
        <v>0</v>
      </c>
      <c r="AF101" s="29" t="n">
        <v>92328</v>
      </c>
      <c r="AG101" s="97" t="n">
        <v>0</v>
      </c>
      <c r="AH101" s="96" t="n">
        <v>0</v>
      </c>
      <c r="AI101" s="97" t="n">
        <v>0</v>
      </c>
      <c r="AJ101" s="7"/>
      <c r="AK101" s="28" t="n">
        <v>68699</v>
      </c>
      <c r="AL101" s="28" t="n">
        <v>92328</v>
      </c>
      <c r="AM101" s="28" t="n">
        <v>0</v>
      </c>
      <c r="AN101" s="94" t="n">
        <v>0</v>
      </c>
      <c r="AO101" s="28"/>
      <c r="AP101" s="69" t="n">
        <v>0.426630316654971</v>
      </c>
      <c r="AQ101" s="40" t="n">
        <v>0.573369683345029</v>
      </c>
      <c r="AR101" s="40" t="n">
        <v>0</v>
      </c>
      <c r="AS101" s="70" t="n">
        <v>0</v>
      </c>
      <c r="AT101" s="7"/>
    </row>
    <row r="102" customFormat="false" ht="12.75" hidden="false" customHeight="false" outlineLevel="0" collapsed="false">
      <c r="A102" s="31" t="s">
        <v>147</v>
      </c>
      <c r="B102" s="2" t="s">
        <v>145</v>
      </c>
      <c r="C102" s="7"/>
      <c r="D102" s="28" t="n">
        <v>206933</v>
      </c>
      <c r="E102" s="29" t="n">
        <f aca="false">D102-SUM(G102:Y102)</f>
        <v>0</v>
      </c>
      <c r="F102" s="7"/>
      <c r="G102" s="93" t="n">
        <v>59076</v>
      </c>
      <c r="H102" s="28" t="n">
        <v>7213</v>
      </c>
      <c r="I102" s="28" t="n">
        <v>21996</v>
      </c>
      <c r="J102" s="94" t="n">
        <v>0</v>
      </c>
      <c r="K102" s="28" t="n">
        <v>39325</v>
      </c>
      <c r="L102" s="28" t="n">
        <v>46687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32636</v>
      </c>
      <c r="T102" s="28" t="n">
        <v>0</v>
      </c>
      <c r="U102" s="94" t="n">
        <v>0</v>
      </c>
      <c r="V102" s="28" t="n">
        <v>0</v>
      </c>
      <c r="W102" s="28" t="n">
        <v>0</v>
      </c>
      <c r="X102" s="28" t="n">
        <v>0</v>
      </c>
      <c r="Y102" s="95" t="n">
        <v>0</v>
      </c>
      <c r="Z102" s="7"/>
      <c r="AA102" s="95" t="n">
        <v>206933</v>
      </c>
      <c r="AB102" s="7"/>
      <c r="AC102" s="29" t="n">
        <v>29209</v>
      </c>
      <c r="AD102" s="29" t="n">
        <v>59076</v>
      </c>
      <c r="AE102" s="96" t="n">
        <v>0</v>
      </c>
      <c r="AF102" s="29" t="n">
        <v>118648</v>
      </c>
      <c r="AG102" s="97" t="n">
        <v>0</v>
      </c>
      <c r="AH102" s="96" t="n">
        <v>0</v>
      </c>
      <c r="AI102" s="97" t="n">
        <v>0</v>
      </c>
      <c r="AJ102" s="7"/>
      <c r="AK102" s="28" t="n">
        <v>88285</v>
      </c>
      <c r="AL102" s="28" t="n">
        <v>118648</v>
      </c>
      <c r="AM102" s="28" t="n">
        <v>0</v>
      </c>
      <c r="AN102" s="94" t="n">
        <v>0</v>
      </c>
      <c r="AO102" s="28"/>
      <c r="AP102" s="69" t="n">
        <v>0.426635674348702</v>
      </c>
      <c r="AQ102" s="40" t="n">
        <v>0.573364325651298</v>
      </c>
      <c r="AR102" s="40" t="n">
        <v>0</v>
      </c>
      <c r="AS102" s="70" t="n">
        <v>0</v>
      </c>
      <c r="AT102" s="7"/>
    </row>
    <row r="103" customFormat="false" ht="12.75" hidden="false" customHeight="false" outlineLevel="0" collapsed="false">
      <c r="A103" s="31" t="s">
        <v>148</v>
      </c>
      <c r="B103" s="2" t="s">
        <v>145</v>
      </c>
      <c r="C103" s="7"/>
      <c r="D103" s="28" t="n">
        <v>133127</v>
      </c>
      <c r="E103" s="29" t="n">
        <f aca="false">D103-SUM(G103:Y103)</f>
        <v>0</v>
      </c>
      <c r="F103" s="7"/>
      <c r="G103" s="93" t="n">
        <v>38006</v>
      </c>
      <c r="H103" s="28" t="n">
        <v>4640</v>
      </c>
      <c r="I103" s="28" t="n">
        <v>14150</v>
      </c>
      <c r="J103" s="94" t="n">
        <v>0</v>
      </c>
      <c r="K103" s="28" t="n">
        <v>25299</v>
      </c>
      <c r="L103" s="28" t="n">
        <v>30036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20996</v>
      </c>
      <c r="T103" s="28" t="n">
        <v>0</v>
      </c>
      <c r="U103" s="94" t="n">
        <v>0</v>
      </c>
      <c r="V103" s="28" t="n">
        <v>0</v>
      </c>
      <c r="W103" s="28" t="n">
        <v>0</v>
      </c>
      <c r="X103" s="28" t="n">
        <v>0</v>
      </c>
      <c r="Y103" s="95" t="n">
        <v>0</v>
      </c>
      <c r="Z103" s="7"/>
      <c r="AA103" s="95" t="n">
        <v>133127</v>
      </c>
      <c r="AB103" s="7"/>
      <c r="AC103" s="29" t="n">
        <v>18790</v>
      </c>
      <c r="AD103" s="29" t="n">
        <v>38006</v>
      </c>
      <c r="AE103" s="96" t="n">
        <v>0</v>
      </c>
      <c r="AF103" s="29" t="n">
        <v>76331</v>
      </c>
      <c r="AG103" s="97" t="n">
        <v>0</v>
      </c>
      <c r="AH103" s="96" t="n">
        <v>0</v>
      </c>
      <c r="AI103" s="97" t="n">
        <v>0</v>
      </c>
      <c r="AJ103" s="7"/>
      <c r="AK103" s="28" t="n">
        <v>56796</v>
      </c>
      <c r="AL103" s="28" t="n">
        <v>76331</v>
      </c>
      <c r="AM103" s="28" t="n">
        <v>0</v>
      </c>
      <c r="AN103" s="94" t="n">
        <v>0</v>
      </c>
      <c r="AO103" s="28"/>
      <c r="AP103" s="69" t="n">
        <v>0.426630210250362</v>
      </c>
      <c r="AQ103" s="40" t="n">
        <v>0.573369789749638</v>
      </c>
      <c r="AR103" s="40" t="n">
        <v>0</v>
      </c>
      <c r="AS103" s="70" t="n">
        <v>0</v>
      </c>
      <c r="AT103" s="7"/>
    </row>
    <row r="104" customFormat="false" ht="12.75" hidden="false" customHeight="false" outlineLevel="0" collapsed="false">
      <c r="A104" s="31" t="s">
        <v>149</v>
      </c>
      <c r="B104" s="2" t="s">
        <v>145</v>
      </c>
      <c r="C104" s="7"/>
      <c r="D104" s="28" t="n">
        <v>51332</v>
      </c>
      <c r="E104" s="29" t="n">
        <f aca="false">D104-SUM(G104:Y104)</f>
        <v>0</v>
      </c>
      <c r="F104" s="7"/>
      <c r="G104" s="93" t="n">
        <v>0</v>
      </c>
      <c r="H104" s="28" t="n">
        <v>0</v>
      </c>
      <c r="I104" s="28" t="n">
        <v>0</v>
      </c>
      <c r="J104" s="94" t="n">
        <v>0</v>
      </c>
      <c r="K104" s="28" t="n">
        <v>17014</v>
      </c>
      <c r="L104" s="28" t="n">
        <v>20198</v>
      </c>
      <c r="M104" s="28" t="n">
        <v>0</v>
      </c>
      <c r="N104" s="28" t="n">
        <v>0</v>
      </c>
      <c r="O104" s="28" t="n">
        <v>0</v>
      </c>
      <c r="P104" s="28" t="n">
        <v>0</v>
      </c>
      <c r="Q104" s="28" t="n">
        <v>0</v>
      </c>
      <c r="R104" s="28" t="n">
        <v>0</v>
      </c>
      <c r="S104" s="28" t="n">
        <v>14120</v>
      </c>
      <c r="T104" s="28" t="n">
        <v>0</v>
      </c>
      <c r="U104" s="94" t="n">
        <v>0</v>
      </c>
      <c r="V104" s="28" t="n">
        <v>0</v>
      </c>
      <c r="W104" s="28" t="n">
        <v>0</v>
      </c>
      <c r="X104" s="28" t="n">
        <v>0</v>
      </c>
      <c r="Y104" s="95" t="n">
        <v>0</v>
      </c>
      <c r="Z104" s="7"/>
      <c r="AA104" s="95" t="n">
        <v>51332</v>
      </c>
      <c r="AB104" s="7"/>
      <c r="AC104" s="29" t="n">
        <v>0</v>
      </c>
      <c r="AD104" s="29" t="n">
        <v>0</v>
      </c>
      <c r="AE104" s="96" t="n">
        <v>0</v>
      </c>
      <c r="AF104" s="29" t="n">
        <v>51332</v>
      </c>
      <c r="AG104" s="97" t="n">
        <v>0</v>
      </c>
      <c r="AH104" s="96" t="n">
        <v>0</v>
      </c>
      <c r="AI104" s="97" t="n">
        <v>0</v>
      </c>
      <c r="AJ104" s="7"/>
      <c r="AK104" s="28" t="n">
        <v>0</v>
      </c>
      <c r="AL104" s="28" t="n">
        <v>51332</v>
      </c>
      <c r="AM104" s="28" t="n">
        <v>0</v>
      </c>
      <c r="AN104" s="94" t="n">
        <v>0</v>
      </c>
      <c r="AO104" s="28"/>
      <c r="AP104" s="69" t="n">
        <v>0</v>
      </c>
      <c r="AQ104" s="40" t="n">
        <v>1</v>
      </c>
      <c r="AR104" s="40" t="n">
        <v>0</v>
      </c>
      <c r="AS104" s="70" t="n">
        <v>0</v>
      </c>
      <c r="AT104" s="7"/>
    </row>
    <row r="105" customFormat="false" ht="12.75" hidden="false" customHeight="false" outlineLevel="0" collapsed="false">
      <c r="A105" s="31" t="s">
        <v>150</v>
      </c>
      <c r="B105" s="2" t="s">
        <v>145</v>
      </c>
      <c r="C105" s="7"/>
      <c r="D105" s="28" t="n">
        <v>3414</v>
      </c>
      <c r="E105" s="29" t="n">
        <f aca="false">D105-SUM(G105:Y105)</f>
        <v>0</v>
      </c>
      <c r="F105" s="7"/>
      <c r="G105" s="93" t="n">
        <v>974</v>
      </c>
      <c r="H105" s="28" t="n">
        <v>119</v>
      </c>
      <c r="I105" s="28" t="n">
        <v>363</v>
      </c>
      <c r="J105" s="94" t="n">
        <v>0</v>
      </c>
      <c r="K105" s="28" t="n">
        <v>649</v>
      </c>
      <c r="L105" s="28" t="n">
        <v>770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539</v>
      </c>
      <c r="T105" s="28" t="n">
        <v>0</v>
      </c>
      <c r="U105" s="94" t="n">
        <v>0</v>
      </c>
      <c r="V105" s="28" t="n">
        <v>0</v>
      </c>
      <c r="W105" s="28" t="n">
        <v>0</v>
      </c>
      <c r="X105" s="28" t="n">
        <v>0</v>
      </c>
      <c r="Y105" s="95" t="n">
        <v>0</v>
      </c>
      <c r="Z105" s="7"/>
      <c r="AA105" s="95" t="n">
        <v>3414</v>
      </c>
      <c r="AB105" s="7"/>
      <c r="AC105" s="29" t="n">
        <v>482</v>
      </c>
      <c r="AD105" s="29" t="n">
        <v>974</v>
      </c>
      <c r="AE105" s="96" t="n">
        <v>0</v>
      </c>
      <c r="AF105" s="29" t="n">
        <v>1958</v>
      </c>
      <c r="AG105" s="97" t="n">
        <v>0</v>
      </c>
      <c r="AH105" s="96" t="n">
        <v>0</v>
      </c>
      <c r="AI105" s="97" t="n">
        <v>0</v>
      </c>
      <c r="AJ105" s="7"/>
      <c r="AK105" s="28" t="n">
        <v>1456</v>
      </c>
      <c r="AL105" s="28" t="n">
        <v>1958</v>
      </c>
      <c r="AM105" s="28" t="n">
        <v>0</v>
      </c>
      <c r="AN105" s="94" t="n">
        <v>0</v>
      </c>
      <c r="AO105" s="28"/>
      <c r="AP105" s="69" t="n">
        <v>0.426479203280609</v>
      </c>
      <c r="AQ105" s="40" t="n">
        <v>0.573520796719391</v>
      </c>
      <c r="AR105" s="40" t="n">
        <v>0</v>
      </c>
      <c r="AS105" s="70" t="n">
        <v>0</v>
      </c>
      <c r="AT105" s="7"/>
    </row>
    <row r="106" customFormat="false" ht="12.75" hidden="false" customHeight="false" outlineLevel="0" collapsed="false">
      <c r="A106" s="31" t="s">
        <v>151</v>
      </c>
      <c r="B106" s="2" t="s">
        <v>145</v>
      </c>
      <c r="C106" s="7"/>
      <c r="D106" s="28" t="n">
        <v>11420</v>
      </c>
      <c r="E106" s="29" t="n">
        <f aca="false">D106-SUM(G106:Y106)</f>
        <v>0</v>
      </c>
      <c r="F106" s="7"/>
      <c r="G106" s="93" t="n">
        <v>0</v>
      </c>
      <c r="H106" s="28" t="n">
        <v>0</v>
      </c>
      <c r="I106" s="28" t="n">
        <v>0</v>
      </c>
      <c r="J106" s="94" t="n">
        <v>0</v>
      </c>
      <c r="K106" s="28" t="n">
        <v>3785</v>
      </c>
      <c r="L106" s="28" t="n">
        <v>4494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3141</v>
      </c>
      <c r="T106" s="28" t="n">
        <v>0</v>
      </c>
      <c r="U106" s="94" t="n">
        <v>0</v>
      </c>
      <c r="V106" s="28" t="n">
        <v>0</v>
      </c>
      <c r="W106" s="28" t="n">
        <v>0</v>
      </c>
      <c r="X106" s="28" t="n">
        <v>0</v>
      </c>
      <c r="Y106" s="95" t="n">
        <v>0</v>
      </c>
      <c r="Z106" s="7"/>
      <c r="AA106" s="95" t="n">
        <v>11420</v>
      </c>
      <c r="AB106" s="7"/>
      <c r="AC106" s="29" t="n">
        <v>0</v>
      </c>
      <c r="AD106" s="29" t="n">
        <v>0</v>
      </c>
      <c r="AE106" s="96" t="n">
        <v>0</v>
      </c>
      <c r="AF106" s="29" t="n">
        <v>11420</v>
      </c>
      <c r="AG106" s="97" t="n">
        <v>0</v>
      </c>
      <c r="AH106" s="96" t="n">
        <v>0</v>
      </c>
      <c r="AI106" s="97" t="n">
        <v>0</v>
      </c>
      <c r="AJ106" s="7"/>
      <c r="AK106" s="28" t="n">
        <v>0</v>
      </c>
      <c r="AL106" s="28" t="n">
        <v>11420</v>
      </c>
      <c r="AM106" s="28" t="n">
        <v>0</v>
      </c>
      <c r="AN106" s="94" t="n">
        <v>0</v>
      </c>
      <c r="AO106" s="28"/>
      <c r="AP106" s="69" t="n">
        <v>0</v>
      </c>
      <c r="AQ106" s="40" t="n">
        <v>1</v>
      </c>
      <c r="AR106" s="40" t="n">
        <v>0</v>
      </c>
      <c r="AS106" s="70" t="n">
        <v>0</v>
      </c>
      <c r="AT106" s="7"/>
    </row>
    <row r="107" customFormat="false" ht="12.75" hidden="false" customHeight="false" outlineLevel="0" collapsed="false">
      <c r="A107" s="31" t="s">
        <v>152</v>
      </c>
      <c r="B107" s="2" t="s">
        <v>145</v>
      </c>
      <c r="C107" s="7"/>
      <c r="D107" s="28" t="n">
        <v>3975</v>
      </c>
      <c r="E107" s="29" t="n">
        <f aca="false">D107-SUM(G107:Y107)</f>
        <v>0</v>
      </c>
      <c r="F107" s="7"/>
      <c r="G107" s="93" t="n">
        <v>0</v>
      </c>
      <c r="H107" s="28" t="n">
        <v>0</v>
      </c>
      <c r="I107" s="28" t="n">
        <v>0</v>
      </c>
      <c r="J107" s="94" t="n">
        <v>0</v>
      </c>
      <c r="K107" s="28" t="n">
        <v>1317</v>
      </c>
      <c r="L107" s="28" t="n">
        <v>1565</v>
      </c>
      <c r="M107" s="28" t="n">
        <v>0</v>
      </c>
      <c r="N107" s="28" t="n">
        <v>0</v>
      </c>
      <c r="O107" s="28" t="n">
        <v>0</v>
      </c>
      <c r="P107" s="28" t="n">
        <v>0</v>
      </c>
      <c r="Q107" s="28" t="n">
        <v>0</v>
      </c>
      <c r="R107" s="28" t="n">
        <v>0</v>
      </c>
      <c r="S107" s="28" t="n">
        <v>1093</v>
      </c>
      <c r="T107" s="28" t="n">
        <v>0</v>
      </c>
      <c r="U107" s="94" t="n">
        <v>0</v>
      </c>
      <c r="V107" s="28" t="n">
        <v>0</v>
      </c>
      <c r="W107" s="28" t="n">
        <v>0</v>
      </c>
      <c r="X107" s="28" t="n">
        <v>0</v>
      </c>
      <c r="Y107" s="95" t="n">
        <v>0</v>
      </c>
      <c r="Z107" s="7"/>
      <c r="AA107" s="95" t="n">
        <v>3975</v>
      </c>
      <c r="AB107" s="7"/>
      <c r="AC107" s="29" t="n">
        <v>0</v>
      </c>
      <c r="AD107" s="29" t="n">
        <v>0</v>
      </c>
      <c r="AE107" s="96" t="n">
        <v>0</v>
      </c>
      <c r="AF107" s="29" t="n">
        <v>3975</v>
      </c>
      <c r="AG107" s="97" t="n">
        <v>0</v>
      </c>
      <c r="AH107" s="96" t="n">
        <v>0</v>
      </c>
      <c r="AI107" s="97" t="n">
        <v>0</v>
      </c>
      <c r="AJ107" s="7"/>
      <c r="AK107" s="28" t="n">
        <v>0</v>
      </c>
      <c r="AL107" s="28" t="n">
        <v>3975</v>
      </c>
      <c r="AM107" s="28" t="n">
        <v>0</v>
      </c>
      <c r="AN107" s="94" t="n">
        <v>0</v>
      </c>
      <c r="AO107" s="28"/>
      <c r="AP107" s="69" t="n">
        <v>0</v>
      </c>
      <c r="AQ107" s="40" t="n">
        <v>1</v>
      </c>
      <c r="AR107" s="40" t="n">
        <v>0</v>
      </c>
      <c r="AS107" s="70" t="n">
        <v>0</v>
      </c>
      <c r="AT107" s="7"/>
    </row>
    <row r="108" customFormat="false" ht="12.75" hidden="false" customHeight="false" outlineLevel="0" collapsed="false">
      <c r="A108" s="31" t="s">
        <v>153</v>
      </c>
      <c r="B108" s="2" t="s">
        <v>347</v>
      </c>
      <c r="C108" s="7"/>
      <c r="D108" s="28" t="n">
        <v>985</v>
      </c>
      <c r="E108" s="29" t="n">
        <f aca="false">D108-SUM(G108:Y108)</f>
        <v>0</v>
      </c>
      <c r="F108" s="7"/>
      <c r="G108" s="93" t="n">
        <v>0</v>
      </c>
      <c r="H108" s="28" t="n">
        <v>0</v>
      </c>
      <c r="I108" s="28" t="n">
        <v>0</v>
      </c>
      <c r="J108" s="94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94" t="n">
        <v>985</v>
      </c>
      <c r="V108" s="28" t="n">
        <v>0</v>
      </c>
      <c r="W108" s="28" t="n">
        <v>0</v>
      </c>
      <c r="X108" s="28" t="n">
        <v>0</v>
      </c>
      <c r="Y108" s="95" t="n">
        <v>0</v>
      </c>
      <c r="Z108" s="7"/>
      <c r="AA108" s="95" t="n">
        <v>985</v>
      </c>
      <c r="AB108" s="7"/>
      <c r="AC108" s="29" t="n">
        <v>0</v>
      </c>
      <c r="AD108" s="29" t="n">
        <v>0</v>
      </c>
      <c r="AE108" s="96" t="n">
        <v>0</v>
      </c>
      <c r="AF108" s="29" t="n">
        <v>0</v>
      </c>
      <c r="AG108" s="97" t="n">
        <v>985</v>
      </c>
      <c r="AH108" s="96" t="n">
        <v>0</v>
      </c>
      <c r="AI108" s="97" t="n">
        <v>0</v>
      </c>
      <c r="AJ108" s="7"/>
      <c r="AK108" s="28" t="n">
        <v>0</v>
      </c>
      <c r="AL108" s="28" t="n">
        <v>985</v>
      </c>
      <c r="AM108" s="28" t="n">
        <v>0</v>
      </c>
      <c r="AN108" s="94" t="n">
        <v>0</v>
      </c>
      <c r="AO108" s="28"/>
      <c r="AP108" s="69" t="n">
        <v>0</v>
      </c>
      <c r="AQ108" s="40" t="n">
        <v>1</v>
      </c>
      <c r="AR108" s="40" t="n">
        <v>0</v>
      </c>
      <c r="AS108" s="70" t="n">
        <v>0</v>
      </c>
      <c r="AT108" s="7"/>
    </row>
    <row r="109" customFormat="false" ht="12.75" hidden="false" customHeight="false" outlineLevel="0" collapsed="false">
      <c r="A109" s="31" t="s">
        <v>155</v>
      </c>
      <c r="B109" s="2" t="s">
        <v>156</v>
      </c>
      <c r="C109" s="7"/>
      <c r="D109" s="28" t="n">
        <v>3975</v>
      </c>
      <c r="E109" s="29" t="n">
        <f aca="false">D109-SUM(G109:Y109)</f>
        <v>0</v>
      </c>
      <c r="F109" s="7"/>
      <c r="G109" s="93" t="n">
        <v>0</v>
      </c>
      <c r="H109" s="28" t="n">
        <v>0</v>
      </c>
      <c r="I109" s="28" t="n">
        <v>0</v>
      </c>
      <c r="J109" s="94" t="n">
        <v>0</v>
      </c>
      <c r="K109" s="28" t="n">
        <v>0</v>
      </c>
      <c r="L109" s="28" t="n">
        <v>0</v>
      </c>
      <c r="M109" s="28" t="n">
        <v>0</v>
      </c>
      <c r="N109" s="28" t="n">
        <v>0</v>
      </c>
      <c r="O109" s="28" t="n">
        <v>0</v>
      </c>
      <c r="P109" s="28" t="n">
        <v>0</v>
      </c>
      <c r="Q109" s="28" t="n">
        <v>0</v>
      </c>
      <c r="R109" s="28" t="n">
        <v>0</v>
      </c>
      <c r="S109" s="28" t="n">
        <v>0</v>
      </c>
      <c r="T109" s="28" t="n">
        <v>0</v>
      </c>
      <c r="U109" s="94" t="n">
        <v>3975</v>
      </c>
      <c r="V109" s="28" t="n">
        <v>0</v>
      </c>
      <c r="W109" s="28" t="n">
        <v>0</v>
      </c>
      <c r="X109" s="28" t="n">
        <v>0</v>
      </c>
      <c r="Y109" s="95" t="n">
        <v>0</v>
      </c>
      <c r="Z109" s="7"/>
      <c r="AA109" s="95" t="n">
        <v>3975</v>
      </c>
      <c r="AB109" s="7"/>
      <c r="AC109" s="29" t="n">
        <v>0</v>
      </c>
      <c r="AD109" s="29" t="n">
        <v>0</v>
      </c>
      <c r="AE109" s="96" t="n">
        <v>0</v>
      </c>
      <c r="AF109" s="29" t="n">
        <v>0</v>
      </c>
      <c r="AG109" s="97" t="n">
        <v>3975</v>
      </c>
      <c r="AH109" s="96" t="n">
        <v>0</v>
      </c>
      <c r="AI109" s="97" t="n">
        <v>0</v>
      </c>
      <c r="AJ109" s="7"/>
      <c r="AK109" s="28" t="n">
        <v>0</v>
      </c>
      <c r="AL109" s="28" t="n">
        <v>3975</v>
      </c>
      <c r="AM109" s="28" t="n">
        <v>0</v>
      </c>
      <c r="AN109" s="94" t="n">
        <v>0</v>
      </c>
      <c r="AO109" s="28"/>
      <c r="AP109" s="69" t="n">
        <v>0</v>
      </c>
      <c r="AQ109" s="40" t="n">
        <v>1</v>
      </c>
      <c r="AR109" s="40" t="n">
        <v>0</v>
      </c>
      <c r="AS109" s="70" t="n">
        <v>0</v>
      </c>
      <c r="AT109" s="7"/>
    </row>
    <row r="110" customFormat="false" ht="12.75" hidden="false" customHeight="false" outlineLevel="0" collapsed="false">
      <c r="A110" s="31" t="s">
        <v>157</v>
      </c>
      <c r="B110" s="2" t="s">
        <v>156</v>
      </c>
      <c r="C110" s="7"/>
      <c r="D110" s="28" t="n">
        <v>820</v>
      </c>
      <c r="E110" s="29" t="n">
        <f aca="false">D110-SUM(G110:Y110)</f>
        <v>0</v>
      </c>
      <c r="F110" s="7"/>
      <c r="G110" s="93" t="n">
        <v>0</v>
      </c>
      <c r="H110" s="28" t="n">
        <v>0</v>
      </c>
      <c r="I110" s="28" t="n">
        <v>0</v>
      </c>
      <c r="J110" s="94" t="n">
        <v>0</v>
      </c>
      <c r="K110" s="28" t="n">
        <v>0</v>
      </c>
      <c r="L110" s="28" t="n">
        <v>0</v>
      </c>
      <c r="M110" s="28" t="n">
        <v>0</v>
      </c>
      <c r="N110" s="28" t="n">
        <v>0</v>
      </c>
      <c r="O110" s="28" t="n">
        <v>0</v>
      </c>
      <c r="P110" s="28" t="n">
        <v>0</v>
      </c>
      <c r="Q110" s="28" t="n">
        <v>0</v>
      </c>
      <c r="R110" s="28" t="n">
        <v>0</v>
      </c>
      <c r="S110" s="28" t="n">
        <v>0</v>
      </c>
      <c r="T110" s="28" t="n">
        <v>0</v>
      </c>
      <c r="U110" s="94" t="n">
        <v>820</v>
      </c>
      <c r="V110" s="28" t="n">
        <v>0</v>
      </c>
      <c r="W110" s="28" t="n">
        <v>0</v>
      </c>
      <c r="X110" s="28" t="n">
        <v>0</v>
      </c>
      <c r="Y110" s="95" t="n">
        <v>0</v>
      </c>
      <c r="Z110" s="7"/>
      <c r="AA110" s="95" t="n">
        <v>820</v>
      </c>
      <c r="AB110" s="7"/>
      <c r="AC110" s="29" t="n">
        <v>0</v>
      </c>
      <c r="AD110" s="29" t="n">
        <v>0</v>
      </c>
      <c r="AE110" s="96" t="n">
        <v>0</v>
      </c>
      <c r="AF110" s="29" t="n">
        <v>0</v>
      </c>
      <c r="AG110" s="97" t="n">
        <v>820</v>
      </c>
      <c r="AH110" s="96" t="n">
        <v>0</v>
      </c>
      <c r="AI110" s="97" t="n">
        <v>0</v>
      </c>
      <c r="AJ110" s="7"/>
      <c r="AK110" s="28" t="n">
        <v>0</v>
      </c>
      <c r="AL110" s="28" t="n">
        <v>820</v>
      </c>
      <c r="AM110" s="28" t="n">
        <v>0</v>
      </c>
      <c r="AN110" s="94" t="n">
        <v>0</v>
      </c>
      <c r="AO110" s="28"/>
      <c r="AP110" s="69" t="n">
        <v>0</v>
      </c>
      <c r="AQ110" s="40" t="n">
        <v>1</v>
      </c>
      <c r="AR110" s="40" t="n">
        <v>0</v>
      </c>
      <c r="AS110" s="70" t="n">
        <v>0</v>
      </c>
      <c r="AT110" s="7"/>
    </row>
    <row r="111" customFormat="false" ht="12.75" hidden="false" customHeight="false" outlineLevel="0" collapsed="false">
      <c r="A111" s="31" t="s">
        <v>158</v>
      </c>
      <c r="B111" s="2" t="s">
        <v>156</v>
      </c>
      <c r="C111" s="7"/>
      <c r="D111" s="28" t="n">
        <v>42000</v>
      </c>
      <c r="E111" s="29" t="n">
        <f aca="false">D111-SUM(G111:Y111)</f>
        <v>14637</v>
      </c>
      <c r="F111" s="7"/>
      <c r="G111" s="93" t="n">
        <v>17919</v>
      </c>
      <c r="H111" s="28" t="n">
        <v>1795</v>
      </c>
      <c r="I111" s="28" t="n">
        <v>0</v>
      </c>
      <c r="J111" s="94" t="n">
        <v>182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94" t="n">
        <v>7467</v>
      </c>
      <c r="V111" s="28" t="n">
        <v>0</v>
      </c>
      <c r="W111" s="28" t="n">
        <v>0</v>
      </c>
      <c r="X111" s="28" t="n">
        <v>0</v>
      </c>
      <c r="Y111" s="95" t="n">
        <v>0</v>
      </c>
      <c r="Z111" s="7"/>
      <c r="AA111" s="95" t="n">
        <v>27363</v>
      </c>
      <c r="AB111" s="7"/>
      <c r="AC111" s="29" t="n">
        <v>1795</v>
      </c>
      <c r="AD111" s="29" t="n">
        <v>18101</v>
      </c>
      <c r="AE111" s="96" t="n">
        <v>0</v>
      </c>
      <c r="AF111" s="29" t="n">
        <v>0</v>
      </c>
      <c r="AG111" s="97" t="n">
        <v>7467</v>
      </c>
      <c r="AH111" s="96" t="n">
        <v>0</v>
      </c>
      <c r="AI111" s="97" t="n">
        <v>0</v>
      </c>
      <c r="AJ111" s="7"/>
      <c r="AK111" s="28" t="n">
        <v>19896</v>
      </c>
      <c r="AL111" s="28" t="n">
        <v>7467</v>
      </c>
      <c r="AM111" s="28" t="n">
        <v>0</v>
      </c>
      <c r="AN111" s="94" t="n">
        <v>0</v>
      </c>
      <c r="AO111" s="28"/>
      <c r="AP111" s="69" t="n">
        <v>0.473714285714286</v>
      </c>
      <c r="AQ111" s="40" t="n">
        <v>0.177785714285714</v>
      </c>
      <c r="AR111" s="40" t="n">
        <v>0</v>
      </c>
      <c r="AS111" s="70" t="n">
        <v>0</v>
      </c>
      <c r="AT111" s="7"/>
    </row>
    <row r="112" customFormat="false" ht="12.75" hidden="false" customHeight="false" outlineLevel="0" collapsed="false">
      <c r="A112" s="31" t="s">
        <v>159</v>
      </c>
      <c r="B112" s="2" t="s">
        <v>156</v>
      </c>
      <c r="C112" s="7"/>
      <c r="D112" s="28" t="n">
        <v>3413</v>
      </c>
      <c r="E112" s="29" t="n">
        <f aca="false">D112-SUM(G112:Y112)</f>
        <v>1193</v>
      </c>
      <c r="F112" s="7"/>
      <c r="G112" s="93" t="n">
        <v>1456</v>
      </c>
      <c r="H112" s="28" t="n">
        <v>146</v>
      </c>
      <c r="I112" s="28" t="n">
        <v>0</v>
      </c>
      <c r="J112" s="94" t="n">
        <v>14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 t="n">
        <v>0</v>
      </c>
      <c r="U112" s="94" t="n">
        <v>604</v>
      </c>
      <c r="V112" s="28" t="n">
        <v>0</v>
      </c>
      <c r="W112" s="28" t="n">
        <v>0</v>
      </c>
      <c r="X112" s="28" t="n">
        <v>0</v>
      </c>
      <c r="Y112" s="95" t="n">
        <v>0</v>
      </c>
      <c r="Z112" s="7"/>
      <c r="AA112" s="95" t="n">
        <v>2220</v>
      </c>
      <c r="AB112" s="7"/>
      <c r="AC112" s="29" t="n">
        <v>146</v>
      </c>
      <c r="AD112" s="29" t="n">
        <v>1470</v>
      </c>
      <c r="AE112" s="96" t="n">
        <v>0</v>
      </c>
      <c r="AF112" s="29" t="n">
        <v>0</v>
      </c>
      <c r="AG112" s="97" t="n">
        <v>604</v>
      </c>
      <c r="AH112" s="96" t="n">
        <v>0</v>
      </c>
      <c r="AI112" s="97" t="n">
        <v>0</v>
      </c>
      <c r="AJ112" s="7"/>
      <c r="AK112" s="28" t="n">
        <v>1616</v>
      </c>
      <c r="AL112" s="28" t="n">
        <v>604</v>
      </c>
      <c r="AM112" s="28" t="n">
        <v>0</v>
      </c>
      <c r="AN112" s="94" t="n">
        <v>0</v>
      </c>
      <c r="AO112" s="28"/>
      <c r="AP112" s="69" t="n">
        <v>0.473483738646352</v>
      </c>
      <c r="AQ112" s="40" t="n">
        <v>0.176970407266335</v>
      </c>
      <c r="AR112" s="40" t="n">
        <v>0</v>
      </c>
      <c r="AS112" s="70" t="n">
        <v>0</v>
      </c>
      <c r="AT112" s="7"/>
    </row>
    <row r="113" customFormat="false" ht="12.75" hidden="false" customHeight="false" outlineLevel="0" collapsed="false">
      <c r="A113" s="31" t="s">
        <v>160</v>
      </c>
      <c r="B113" s="2" t="s">
        <v>161</v>
      </c>
      <c r="C113" s="7"/>
      <c r="D113" s="28" t="n">
        <v>57465</v>
      </c>
      <c r="E113" s="29" t="n">
        <f aca="false">D113-SUM(G113:Y113)</f>
        <v>20024</v>
      </c>
      <c r="F113" s="7"/>
      <c r="G113" s="93" t="n">
        <v>24517</v>
      </c>
      <c r="H113" s="28" t="n">
        <v>2458</v>
      </c>
      <c r="I113" s="28" t="n">
        <v>0</v>
      </c>
      <c r="J113" s="94" t="n">
        <v>251</v>
      </c>
      <c r="K113" s="28" t="n">
        <v>0</v>
      </c>
      <c r="L113" s="28" t="n">
        <v>0</v>
      </c>
      <c r="M113" s="28" t="n">
        <v>0</v>
      </c>
      <c r="N113" s="28" t="n">
        <v>0</v>
      </c>
      <c r="O113" s="28" t="n">
        <v>0</v>
      </c>
      <c r="P113" s="28" t="n">
        <v>0</v>
      </c>
      <c r="Q113" s="28" t="n">
        <v>0</v>
      </c>
      <c r="R113" s="28" t="n">
        <v>0</v>
      </c>
      <c r="S113" s="28" t="n">
        <v>0</v>
      </c>
      <c r="T113" s="28" t="n">
        <v>0</v>
      </c>
      <c r="U113" s="94" t="n">
        <v>10215</v>
      </c>
      <c r="V113" s="28" t="n">
        <v>0</v>
      </c>
      <c r="W113" s="28" t="n">
        <v>0</v>
      </c>
      <c r="X113" s="28" t="n">
        <v>0</v>
      </c>
      <c r="Y113" s="95" t="n">
        <v>0</v>
      </c>
      <c r="Z113" s="7"/>
      <c r="AA113" s="95" t="n">
        <v>37441</v>
      </c>
      <c r="AB113" s="7"/>
      <c r="AC113" s="29" t="n">
        <v>2458</v>
      </c>
      <c r="AD113" s="29" t="n">
        <v>24768</v>
      </c>
      <c r="AE113" s="96" t="n">
        <v>0</v>
      </c>
      <c r="AF113" s="29" t="n">
        <v>0</v>
      </c>
      <c r="AG113" s="97" t="n">
        <v>10215</v>
      </c>
      <c r="AH113" s="96" t="n">
        <v>0</v>
      </c>
      <c r="AI113" s="97" t="n">
        <v>0</v>
      </c>
      <c r="AJ113" s="7"/>
      <c r="AK113" s="28" t="n">
        <v>27226</v>
      </c>
      <c r="AL113" s="28" t="n">
        <v>10215</v>
      </c>
      <c r="AM113" s="28" t="n">
        <v>0</v>
      </c>
      <c r="AN113" s="94" t="n">
        <v>0</v>
      </c>
      <c r="AO113" s="28"/>
      <c r="AP113" s="69" t="n">
        <v>0.473784042460628</v>
      </c>
      <c r="AQ113" s="40" t="n">
        <v>0.177760375880971</v>
      </c>
      <c r="AR113" s="40" t="n">
        <v>0</v>
      </c>
      <c r="AS113" s="70" t="n">
        <v>0</v>
      </c>
      <c r="AT113" s="7"/>
    </row>
    <row r="114" customFormat="false" ht="12.75" hidden="false" customHeight="false" outlineLevel="0" collapsed="false">
      <c r="A114" s="31" t="s">
        <v>162</v>
      </c>
      <c r="B114" s="2" t="s">
        <v>161</v>
      </c>
      <c r="C114" s="7"/>
      <c r="D114" s="28" t="n">
        <v>67062</v>
      </c>
      <c r="E114" s="29" t="n">
        <f aca="false">D114-SUM(G114:Y114)</f>
        <v>23367</v>
      </c>
      <c r="F114" s="7"/>
      <c r="G114" s="93" t="n">
        <v>28611</v>
      </c>
      <c r="H114" s="28" t="n">
        <v>2868</v>
      </c>
      <c r="I114" s="28" t="n">
        <v>0</v>
      </c>
      <c r="J114" s="94" t="n">
        <v>292</v>
      </c>
      <c r="K114" s="28" t="n">
        <v>0</v>
      </c>
      <c r="L114" s="28" t="n">
        <v>0</v>
      </c>
      <c r="M114" s="28" t="n">
        <v>0</v>
      </c>
      <c r="N114" s="28" t="n">
        <v>0</v>
      </c>
      <c r="O114" s="28" t="n">
        <v>0</v>
      </c>
      <c r="P114" s="28" t="n">
        <v>0</v>
      </c>
      <c r="Q114" s="28" t="n">
        <v>0</v>
      </c>
      <c r="R114" s="28" t="n">
        <v>0</v>
      </c>
      <c r="S114" s="28" t="n">
        <v>0</v>
      </c>
      <c r="T114" s="28" t="n">
        <v>0</v>
      </c>
      <c r="U114" s="94" t="n">
        <v>11924</v>
      </c>
      <c r="V114" s="28" t="n">
        <v>0</v>
      </c>
      <c r="W114" s="28" t="n">
        <v>0</v>
      </c>
      <c r="X114" s="28" t="n">
        <v>0</v>
      </c>
      <c r="Y114" s="95" t="n">
        <v>0</v>
      </c>
      <c r="Z114" s="7"/>
      <c r="AA114" s="95" t="n">
        <v>43695</v>
      </c>
      <c r="AB114" s="7"/>
      <c r="AC114" s="29" t="n">
        <v>2868</v>
      </c>
      <c r="AD114" s="29" t="n">
        <v>28903</v>
      </c>
      <c r="AE114" s="96" t="n">
        <v>0</v>
      </c>
      <c r="AF114" s="29" t="n">
        <v>0</v>
      </c>
      <c r="AG114" s="97" t="n">
        <v>11924</v>
      </c>
      <c r="AH114" s="96" t="n">
        <v>0</v>
      </c>
      <c r="AI114" s="97" t="n">
        <v>0</v>
      </c>
      <c r="AJ114" s="7"/>
      <c r="AK114" s="28" t="n">
        <v>31771</v>
      </c>
      <c r="AL114" s="28" t="n">
        <v>11924</v>
      </c>
      <c r="AM114" s="28" t="n">
        <v>0</v>
      </c>
      <c r="AN114" s="94" t="n">
        <v>0</v>
      </c>
      <c r="AO114" s="28"/>
      <c r="AP114" s="69" t="n">
        <v>0.473755629119322</v>
      </c>
      <c r="AQ114" s="40" t="n">
        <v>0.177805612716591</v>
      </c>
      <c r="AR114" s="40" t="n">
        <v>0</v>
      </c>
      <c r="AS114" s="70" t="n">
        <v>0</v>
      </c>
      <c r="AT114" s="7"/>
    </row>
    <row r="115" customFormat="false" ht="12.75" hidden="false" customHeight="false" outlineLevel="0" collapsed="false">
      <c r="A115" s="31" t="s">
        <v>163</v>
      </c>
      <c r="B115" s="2" t="s">
        <v>161</v>
      </c>
      <c r="C115" s="7"/>
      <c r="D115" s="28" t="n">
        <v>54498</v>
      </c>
      <c r="E115" s="29" t="n">
        <f aca="false">D115-SUM(G115:Y115)</f>
        <v>18991</v>
      </c>
      <c r="F115" s="7"/>
      <c r="G115" s="93" t="n">
        <v>23251</v>
      </c>
      <c r="H115" s="28" t="n">
        <v>2330</v>
      </c>
      <c r="I115" s="28" t="n">
        <v>0</v>
      </c>
      <c r="J115" s="94" t="n">
        <v>237</v>
      </c>
      <c r="K115" s="28" t="n">
        <v>0</v>
      </c>
      <c r="L115" s="28" t="n">
        <v>0</v>
      </c>
      <c r="M115" s="28" t="n">
        <v>0</v>
      </c>
      <c r="N115" s="28" t="n">
        <v>0</v>
      </c>
      <c r="O115" s="28" t="n">
        <v>0</v>
      </c>
      <c r="P115" s="28" t="n">
        <v>0</v>
      </c>
      <c r="Q115" s="28" t="n">
        <v>0</v>
      </c>
      <c r="R115" s="28" t="n">
        <v>0</v>
      </c>
      <c r="S115" s="28" t="n">
        <v>0</v>
      </c>
      <c r="T115" s="28" t="n">
        <v>0</v>
      </c>
      <c r="U115" s="94" t="n">
        <v>9689</v>
      </c>
      <c r="V115" s="28" t="n">
        <v>0</v>
      </c>
      <c r="W115" s="28" t="n">
        <v>0</v>
      </c>
      <c r="X115" s="28" t="n">
        <v>0</v>
      </c>
      <c r="Y115" s="95" t="n">
        <v>0</v>
      </c>
      <c r="Z115" s="7"/>
      <c r="AA115" s="95" t="n">
        <v>35507</v>
      </c>
      <c r="AB115" s="7"/>
      <c r="AC115" s="29" t="n">
        <v>2330</v>
      </c>
      <c r="AD115" s="29" t="n">
        <v>23488</v>
      </c>
      <c r="AE115" s="96" t="n">
        <v>0</v>
      </c>
      <c r="AF115" s="29" t="n">
        <v>0</v>
      </c>
      <c r="AG115" s="97" t="n">
        <v>9689</v>
      </c>
      <c r="AH115" s="96" t="n">
        <v>0</v>
      </c>
      <c r="AI115" s="97" t="n">
        <v>0</v>
      </c>
      <c r="AJ115" s="7"/>
      <c r="AK115" s="28" t="n">
        <v>25818</v>
      </c>
      <c r="AL115" s="28" t="n">
        <v>9689</v>
      </c>
      <c r="AM115" s="28" t="n">
        <v>0</v>
      </c>
      <c r="AN115" s="94" t="n">
        <v>0</v>
      </c>
      <c r="AO115" s="28"/>
      <c r="AP115" s="69" t="n">
        <v>0.473742155675438</v>
      </c>
      <c r="AQ115" s="40" t="n">
        <v>0.177786340783148</v>
      </c>
      <c r="AR115" s="40" t="n">
        <v>0</v>
      </c>
      <c r="AS115" s="70" t="n">
        <v>0</v>
      </c>
      <c r="AT115" s="7"/>
    </row>
    <row r="116" customFormat="false" ht="12.75" hidden="false" customHeight="false" outlineLevel="0" collapsed="false">
      <c r="A116" s="31" t="s">
        <v>164</v>
      </c>
      <c r="B116" s="2" t="s">
        <v>161</v>
      </c>
      <c r="C116" s="7"/>
      <c r="D116" s="28" t="n">
        <v>8199</v>
      </c>
      <c r="E116" s="29" t="n">
        <f aca="false">D116-SUM(G116:Y116)</f>
        <v>0</v>
      </c>
      <c r="F116" s="7"/>
      <c r="G116" s="93" t="n">
        <v>0</v>
      </c>
      <c r="H116" s="28" t="n">
        <v>0</v>
      </c>
      <c r="I116" s="28" t="n">
        <v>0</v>
      </c>
      <c r="J116" s="94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 t="n">
        <v>0</v>
      </c>
      <c r="U116" s="94" t="n">
        <v>8199</v>
      </c>
      <c r="V116" s="28" t="n">
        <v>0</v>
      </c>
      <c r="W116" s="28" t="n">
        <v>0</v>
      </c>
      <c r="X116" s="28" t="n">
        <v>0</v>
      </c>
      <c r="Y116" s="95" t="n">
        <v>0</v>
      </c>
      <c r="Z116" s="7"/>
      <c r="AA116" s="95" t="n">
        <v>8199</v>
      </c>
      <c r="AB116" s="7"/>
      <c r="AC116" s="29" t="n">
        <v>0</v>
      </c>
      <c r="AD116" s="29" t="n">
        <v>0</v>
      </c>
      <c r="AE116" s="96" t="n">
        <v>0</v>
      </c>
      <c r="AF116" s="29" t="n">
        <v>0</v>
      </c>
      <c r="AG116" s="97" t="n">
        <v>8199</v>
      </c>
      <c r="AH116" s="96" t="n">
        <v>0</v>
      </c>
      <c r="AI116" s="97" t="n">
        <v>0</v>
      </c>
      <c r="AJ116" s="7"/>
      <c r="AK116" s="28" t="n">
        <v>0</v>
      </c>
      <c r="AL116" s="28" t="n">
        <v>8199</v>
      </c>
      <c r="AM116" s="28" t="n">
        <v>0</v>
      </c>
      <c r="AN116" s="94" t="n">
        <v>0</v>
      </c>
      <c r="AO116" s="28"/>
      <c r="AP116" s="69" t="n">
        <v>0</v>
      </c>
      <c r="AQ116" s="40" t="n">
        <v>1</v>
      </c>
      <c r="AR116" s="40" t="n">
        <v>0</v>
      </c>
      <c r="AS116" s="70" t="n">
        <v>0</v>
      </c>
      <c r="AT116" s="7"/>
    </row>
    <row r="117" customFormat="false" ht="12.75" hidden="false" customHeight="false" outlineLevel="0" collapsed="false">
      <c r="A117" s="31" t="s">
        <v>165</v>
      </c>
      <c r="B117" s="2" t="s">
        <v>166</v>
      </c>
      <c r="C117" s="7"/>
      <c r="D117" s="28" t="n">
        <v>13000</v>
      </c>
      <c r="E117" s="29" t="n">
        <f aca="false">D117-SUM(G117:Y117)</f>
        <v>4698</v>
      </c>
      <c r="F117" s="7"/>
      <c r="G117" s="93" t="n">
        <v>5546</v>
      </c>
      <c r="H117" s="28" t="n">
        <v>0</v>
      </c>
      <c r="I117" s="28" t="n">
        <v>302</v>
      </c>
      <c r="J117" s="94" t="n">
        <v>58</v>
      </c>
      <c r="K117" s="28" t="n">
        <v>0</v>
      </c>
      <c r="L117" s="28" t="n">
        <v>0</v>
      </c>
      <c r="M117" s="28" t="n">
        <v>0</v>
      </c>
      <c r="N117" s="28" t="n">
        <v>0</v>
      </c>
      <c r="O117" s="28" t="n">
        <v>0</v>
      </c>
      <c r="P117" s="28" t="n">
        <v>0</v>
      </c>
      <c r="Q117" s="28" t="n">
        <v>0</v>
      </c>
      <c r="R117" s="28" t="n">
        <v>0</v>
      </c>
      <c r="S117" s="28" t="n">
        <v>0</v>
      </c>
      <c r="T117" s="28" t="n">
        <v>0</v>
      </c>
      <c r="U117" s="94" t="n">
        <v>2396</v>
      </c>
      <c r="V117" s="28" t="n">
        <v>0</v>
      </c>
      <c r="W117" s="28" t="n">
        <v>0</v>
      </c>
      <c r="X117" s="28" t="n">
        <v>0</v>
      </c>
      <c r="Y117" s="95" t="n">
        <v>0</v>
      </c>
      <c r="Z117" s="7"/>
      <c r="AA117" s="95" t="n">
        <v>8302</v>
      </c>
      <c r="AB117" s="7"/>
      <c r="AC117" s="29" t="n">
        <v>302</v>
      </c>
      <c r="AD117" s="29" t="n">
        <v>5604</v>
      </c>
      <c r="AE117" s="96" t="n">
        <v>0</v>
      </c>
      <c r="AF117" s="29" t="n">
        <v>0</v>
      </c>
      <c r="AG117" s="97" t="n">
        <v>2396</v>
      </c>
      <c r="AH117" s="96" t="n">
        <v>0</v>
      </c>
      <c r="AI117" s="97" t="n">
        <v>0</v>
      </c>
      <c r="AJ117" s="7"/>
      <c r="AK117" s="28" t="n">
        <v>5906</v>
      </c>
      <c r="AL117" s="28" t="n">
        <v>2396</v>
      </c>
      <c r="AM117" s="28" t="n">
        <v>0</v>
      </c>
      <c r="AN117" s="94" t="n">
        <v>0</v>
      </c>
      <c r="AO117" s="28"/>
      <c r="AP117" s="69" t="n">
        <v>0.454307692307692</v>
      </c>
      <c r="AQ117" s="40" t="n">
        <v>0.184307692307692</v>
      </c>
      <c r="AR117" s="40" t="n">
        <v>0</v>
      </c>
      <c r="AS117" s="70" t="n">
        <v>0</v>
      </c>
      <c r="AT117" s="7"/>
    </row>
    <row r="118" customFormat="false" ht="12.75" hidden="false" customHeight="false" outlineLevel="0" collapsed="false">
      <c r="A118" s="31" t="s">
        <v>167</v>
      </c>
      <c r="B118" s="2" t="s">
        <v>168</v>
      </c>
      <c r="C118" s="7"/>
      <c r="D118" s="28" t="n">
        <v>7281</v>
      </c>
      <c r="E118" s="29" t="n">
        <f aca="false">D118-SUM(G118:Y118)</f>
        <v>3000</v>
      </c>
      <c r="F118" s="7"/>
      <c r="G118" s="93" t="n">
        <v>0</v>
      </c>
      <c r="H118" s="28" t="n">
        <v>311</v>
      </c>
      <c r="I118" s="28" t="n">
        <v>3106</v>
      </c>
      <c r="J118" s="94" t="n">
        <v>31</v>
      </c>
      <c r="K118" s="28" t="n">
        <v>0</v>
      </c>
      <c r="L118" s="28" t="n">
        <v>0</v>
      </c>
      <c r="M118" s="28" t="n">
        <v>0</v>
      </c>
      <c r="N118" s="28" t="n">
        <v>0</v>
      </c>
      <c r="O118" s="28" t="n">
        <v>0</v>
      </c>
      <c r="P118" s="28" t="n">
        <v>0</v>
      </c>
      <c r="Q118" s="28" t="n">
        <v>0</v>
      </c>
      <c r="R118" s="28" t="n">
        <v>0</v>
      </c>
      <c r="S118" s="28" t="n">
        <v>341</v>
      </c>
      <c r="T118" s="28" t="n">
        <v>0</v>
      </c>
      <c r="U118" s="94" t="n">
        <v>492</v>
      </c>
      <c r="V118" s="28" t="n">
        <v>0</v>
      </c>
      <c r="W118" s="28" t="n">
        <v>0</v>
      </c>
      <c r="X118" s="28" t="n">
        <v>0</v>
      </c>
      <c r="Y118" s="95" t="n">
        <v>0</v>
      </c>
      <c r="Z118" s="7"/>
      <c r="AA118" s="95" t="n">
        <v>4281</v>
      </c>
      <c r="AB118" s="7"/>
      <c r="AC118" s="29" t="n">
        <v>3417</v>
      </c>
      <c r="AD118" s="29" t="n">
        <v>31</v>
      </c>
      <c r="AE118" s="96" t="n">
        <v>0</v>
      </c>
      <c r="AF118" s="29" t="n">
        <v>341</v>
      </c>
      <c r="AG118" s="97" t="n">
        <v>492</v>
      </c>
      <c r="AH118" s="96" t="n">
        <v>0</v>
      </c>
      <c r="AI118" s="97" t="n">
        <v>0</v>
      </c>
      <c r="AJ118" s="7"/>
      <c r="AK118" s="28" t="n">
        <v>3448</v>
      </c>
      <c r="AL118" s="28" t="n">
        <v>833</v>
      </c>
      <c r="AM118" s="28" t="n">
        <v>0</v>
      </c>
      <c r="AN118" s="94" t="n">
        <v>0</v>
      </c>
      <c r="AO118" s="28"/>
      <c r="AP118" s="69" t="n">
        <v>0.473561323993957</v>
      </c>
      <c r="AQ118" s="40" t="n">
        <v>0.11440736162615</v>
      </c>
      <c r="AR118" s="40" t="n">
        <v>0</v>
      </c>
      <c r="AS118" s="70" t="n">
        <v>0</v>
      </c>
      <c r="AT118" s="7"/>
    </row>
    <row r="119" customFormat="false" ht="12.75" hidden="false" customHeight="false" outlineLevel="0" collapsed="false">
      <c r="A119" s="31" t="s">
        <v>169</v>
      </c>
      <c r="B119" s="2" t="s">
        <v>168</v>
      </c>
      <c r="C119" s="7"/>
      <c r="D119" s="28" t="n">
        <v>12156</v>
      </c>
      <c r="E119" s="29" t="n">
        <f aca="false">D119-SUM(G119:Y119)</f>
        <v>5006</v>
      </c>
      <c r="F119" s="7"/>
      <c r="G119" s="93" t="n">
        <v>0</v>
      </c>
      <c r="H119" s="28" t="n">
        <v>519</v>
      </c>
      <c r="I119" s="28" t="n">
        <v>5186</v>
      </c>
      <c r="J119" s="94" t="n">
        <v>52</v>
      </c>
      <c r="K119" s="28" t="n">
        <v>0</v>
      </c>
      <c r="L119" s="28" t="n">
        <v>0</v>
      </c>
      <c r="M119" s="28" t="n">
        <v>0</v>
      </c>
      <c r="N119" s="28" t="n">
        <v>0</v>
      </c>
      <c r="O119" s="28" t="n">
        <v>0</v>
      </c>
      <c r="P119" s="28" t="n">
        <v>0</v>
      </c>
      <c r="Q119" s="28" t="n">
        <v>0</v>
      </c>
      <c r="R119" s="28" t="n">
        <v>0</v>
      </c>
      <c r="S119" s="28" t="n">
        <v>570</v>
      </c>
      <c r="T119" s="28" t="n">
        <v>0</v>
      </c>
      <c r="U119" s="94" t="n">
        <v>823</v>
      </c>
      <c r="V119" s="28" t="n">
        <v>0</v>
      </c>
      <c r="W119" s="28" t="n">
        <v>0</v>
      </c>
      <c r="X119" s="28" t="n">
        <v>0</v>
      </c>
      <c r="Y119" s="95" t="n">
        <v>0</v>
      </c>
      <c r="Z119" s="7"/>
      <c r="AA119" s="95" t="n">
        <v>7150</v>
      </c>
      <c r="AB119" s="7"/>
      <c r="AC119" s="29" t="n">
        <v>5705</v>
      </c>
      <c r="AD119" s="29" t="n">
        <v>52</v>
      </c>
      <c r="AE119" s="96" t="n">
        <v>0</v>
      </c>
      <c r="AF119" s="29" t="n">
        <v>570</v>
      </c>
      <c r="AG119" s="97" t="n">
        <v>823</v>
      </c>
      <c r="AH119" s="96" t="n">
        <v>0</v>
      </c>
      <c r="AI119" s="97" t="n">
        <v>0</v>
      </c>
      <c r="AJ119" s="7"/>
      <c r="AK119" s="28" t="n">
        <v>5757</v>
      </c>
      <c r="AL119" s="28" t="n">
        <v>1393</v>
      </c>
      <c r="AM119" s="28" t="n">
        <v>0</v>
      </c>
      <c r="AN119" s="94" t="n">
        <v>0</v>
      </c>
      <c r="AO119" s="28"/>
      <c r="AP119" s="69" t="n">
        <v>0.473593287265548</v>
      </c>
      <c r="AQ119" s="40" t="n">
        <v>0.114593616321158</v>
      </c>
      <c r="AR119" s="40" t="n">
        <v>0</v>
      </c>
      <c r="AS119" s="70" t="n">
        <v>0</v>
      </c>
      <c r="AT119" s="7"/>
    </row>
    <row r="120" customFormat="false" ht="12.75" hidden="false" customHeight="false" outlineLevel="0" collapsed="false">
      <c r="A120" s="31" t="s">
        <v>170</v>
      </c>
      <c r="B120" s="2" t="s">
        <v>171</v>
      </c>
      <c r="C120" s="7"/>
      <c r="D120" s="28" t="n">
        <v>206</v>
      </c>
      <c r="E120" s="29" t="n">
        <f aca="false">D120-SUM(G120:Y120)</f>
        <v>0</v>
      </c>
      <c r="F120" s="7"/>
      <c r="G120" s="93" t="n">
        <v>0</v>
      </c>
      <c r="H120" s="28" t="n">
        <v>0</v>
      </c>
      <c r="I120" s="28" t="n">
        <v>0</v>
      </c>
      <c r="J120" s="94" t="n">
        <v>0</v>
      </c>
      <c r="K120" s="28" t="n">
        <v>0</v>
      </c>
      <c r="L120" s="28" t="n">
        <v>0</v>
      </c>
      <c r="M120" s="28" t="n">
        <v>0</v>
      </c>
      <c r="N120" s="28" t="n">
        <v>0</v>
      </c>
      <c r="O120" s="28" t="n">
        <v>0</v>
      </c>
      <c r="P120" s="28" t="n">
        <v>0</v>
      </c>
      <c r="Q120" s="28" t="n">
        <v>0</v>
      </c>
      <c r="R120" s="28" t="n">
        <v>0</v>
      </c>
      <c r="S120" s="28" t="n">
        <v>0</v>
      </c>
      <c r="T120" s="28" t="n">
        <v>0</v>
      </c>
      <c r="U120" s="94" t="n">
        <v>206</v>
      </c>
      <c r="V120" s="28" t="n">
        <v>0</v>
      </c>
      <c r="W120" s="28" t="n">
        <v>0</v>
      </c>
      <c r="X120" s="28" t="n">
        <v>0</v>
      </c>
      <c r="Y120" s="95" t="n">
        <v>0</v>
      </c>
      <c r="Z120" s="7"/>
      <c r="AA120" s="95" t="n">
        <v>206</v>
      </c>
      <c r="AB120" s="7"/>
      <c r="AC120" s="29" t="n">
        <v>0</v>
      </c>
      <c r="AD120" s="29" t="n">
        <v>0</v>
      </c>
      <c r="AE120" s="96" t="n">
        <v>0</v>
      </c>
      <c r="AF120" s="29" t="n">
        <v>0</v>
      </c>
      <c r="AG120" s="97" t="n">
        <v>206</v>
      </c>
      <c r="AH120" s="96" t="n">
        <v>0</v>
      </c>
      <c r="AI120" s="97" t="n">
        <v>0</v>
      </c>
      <c r="AJ120" s="7"/>
      <c r="AK120" s="28" t="n">
        <v>0</v>
      </c>
      <c r="AL120" s="28" t="n">
        <v>206</v>
      </c>
      <c r="AM120" s="28" t="n">
        <v>0</v>
      </c>
      <c r="AN120" s="94" t="n">
        <v>0</v>
      </c>
      <c r="AO120" s="28"/>
      <c r="AP120" s="69" t="n">
        <v>0</v>
      </c>
      <c r="AQ120" s="40" t="n">
        <v>1</v>
      </c>
      <c r="AR120" s="40" t="n">
        <v>0</v>
      </c>
      <c r="AS120" s="70" t="n">
        <v>0</v>
      </c>
      <c r="AT120" s="7"/>
    </row>
    <row r="121" customFormat="false" ht="12.75" hidden="false" customHeight="false" outlineLevel="0" collapsed="false">
      <c r="A121" s="31" t="s">
        <v>172</v>
      </c>
      <c r="B121" s="2" t="s">
        <v>171</v>
      </c>
      <c r="C121" s="7"/>
      <c r="D121" s="28" t="n">
        <v>236</v>
      </c>
      <c r="E121" s="29" t="n">
        <f aca="false">D121-SUM(G121:Y121)</f>
        <v>88</v>
      </c>
      <c r="F121" s="7"/>
      <c r="G121" s="93" t="n">
        <v>100</v>
      </c>
      <c r="H121" s="28" t="n">
        <v>0</v>
      </c>
      <c r="I121" s="28" t="n">
        <v>5</v>
      </c>
      <c r="J121" s="94" t="n">
        <v>0</v>
      </c>
      <c r="K121" s="28" t="n">
        <v>0</v>
      </c>
      <c r="L121" s="28" t="n">
        <v>0</v>
      </c>
      <c r="M121" s="28" t="n">
        <v>0</v>
      </c>
      <c r="N121" s="28" t="n">
        <v>0</v>
      </c>
      <c r="O121" s="28" t="n">
        <v>0</v>
      </c>
      <c r="P121" s="28" t="n">
        <v>0</v>
      </c>
      <c r="Q121" s="28" t="n">
        <v>0</v>
      </c>
      <c r="R121" s="28" t="n">
        <v>0</v>
      </c>
      <c r="S121" s="28" t="n">
        <v>0</v>
      </c>
      <c r="T121" s="28" t="n">
        <v>0</v>
      </c>
      <c r="U121" s="94" t="n">
        <v>43</v>
      </c>
      <c r="V121" s="28" t="n">
        <v>0</v>
      </c>
      <c r="W121" s="28" t="n">
        <v>0</v>
      </c>
      <c r="X121" s="28" t="n">
        <v>0</v>
      </c>
      <c r="Y121" s="95" t="n">
        <v>0</v>
      </c>
      <c r="Z121" s="7"/>
      <c r="AA121" s="95" t="n">
        <v>148</v>
      </c>
      <c r="AB121" s="7"/>
      <c r="AC121" s="29" t="n">
        <v>5</v>
      </c>
      <c r="AD121" s="29" t="n">
        <v>100</v>
      </c>
      <c r="AE121" s="96" t="n">
        <v>0</v>
      </c>
      <c r="AF121" s="29" t="n">
        <v>0</v>
      </c>
      <c r="AG121" s="97" t="n">
        <v>43</v>
      </c>
      <c r="AH121" s="96" t="n">
        <v>0</v>
      </c>
      <c r="AI121" s="97" t="n">
        <v>0</v>
      </c>
      <c r="AJ121" s="7"/>
      <c r="AK121" s="28" t="n">
        <v>105</v>
      </c>
      <c r="AL121" s="28" t="n">
        <v>43</v>
      </c>
      <c r="AM121" s="28" t="n">
        <v>0</v>
      </c>
      <c r="AN121" s="94" t="n">
        <v>0</v>
      </c>
      <c r="AO121" s="28"/>
      <c r="AP121" s="69" t="n">
        <v>0.444915254237288</v>
      </c>
      <c r="AQ121" s="40" t="n">
        <v>0.182203389830508</v>
      </c>
      <c r="AR121" s="40" t="n">
        <v>0</v>
      </c>
      <c r="AS121" s="70" t="n">
        <v>0</v>
      </c>
      <c r="AT121" s="7"/>
    </row>
    <row r="122" customFormat="false" ht="12.75" hidden="false" customHeight="false" outlineLevel="0" collapsed="false">
      <c r="A122" s="31" t="s">
        <v>173</v>
      </c>
      <c r="B122" s="2" t="s">
        <v>174</v>
      </c>
      <c r="C122" s="7"/>
      <c r="D122" s="28" t="n">
        <v>63532</v>
      </c>
      <c r="E122" s="29" t="n">
        <f aca="false">D122-SUM(G122:Y122)</f>
        <v>22137</v>
      </c>
      <c r="F122" s="7"/>
      <c r="G122" s="93" t="n">
        <v>27106</v>
      </c>
      <c r="H122" s="28" t="n">
        <v>2716</v>
      </c>
      <c r="I122" s="28" t="n">
        <v>0</v>
      </c>
      <c r="J122" s="94" t="n">
        <v>277</v>
      </c>
      <c r="K122" s="28" t="n">
        <v>0</v>
      </c>
      <c r="L122" s="28" t="n">
        <v>0</v>
      </c>
      <c r="M122" s="28" t="n">
        <v>0</v>
      </c>
      <c r="N122" s="28" t="n">
        <v>0</v>
      </c>
      <c r="O122" s="28" t="n">
        <v>0</v>
      </c>
      <c r="P122" s="28" t="n">
        <v>0</v>
      </c>
      <c r="Q122" s="28" t="n">
        <v>0</v>
      </c>
      <c r="R122" s="28" t="n">
        <v>0</v>
      </c>
      <c r="S122" s="28" t="n">
        <v>0</v>
      </c>
      <c r="T122" s="28" t="n">
        <v>0</v>
      </c>
      <c r="U122" s="94" t="n">
        <v>11296</v>
      </c>
      <c r="V122" s="28" t="n">
        <v>0</v>
      </c>
      <c r="W122" s="28" t="n">
        <v>0</v>
      </c>
      <c r="X122" s="28" t="n">
        <v>0</v>
      </c>
      <c r="Y122" s="95" t="n">
        <v>0</v>
      </c>
      <c r="Z122" s="7"/>
      <c r="AA122" s="95" t="n">
        <v>41395</v>
      </c>
      <c r="AB122" s="7"/>
      <c r="AC122" s="29" t="n">
        <v>2716</v>
      </c>
      <c r="AD122" s="29" t="n">
        <v>27383</v>
      </c>
      <c r="AE122" s="96" t="n">
        <v>0</v>
      </c>
      <c r="AF122" s="29" t="n">
        <v>0</v>
      </c>
      <c r="AG122" s="97" t="n">
        <v>11296</v>
      </c>
      <c r="AH122" s="96" t="n">
        <v>0</v>
      </c>
      <c r="AI122" s="97" t="n">
        <v>0</v>
      </c>
      <c r="AJ122" s="7"/>
      <c r="AK122" s="28" t="n">
        <v>30099</v>
      </c>
      <c r="AL122" s="28" t="n">
        <v>11296</v>
      </c>
      <c r="AM122" s="28" t="n">
        <v>0</v>
      </c>
      <c r="AN122" s="94" t="n">
        <v>0</v>
      </c>
      <c r="AO122" s="28"/>
      <c r="AP122" s="69" t="n">
        <v>0.473761254171126</v>
      </c>
      <c r="AQ122" s="40" t="n">
        <v>0.177800163697035</v>
      </c>
      <c r="AR122" s="40" t="n">
        <v>0</v>
      </c>
      <c r="AS122" s="70" t="n">
        <v>0</v>
      </c>
      <c r="AT122" s="7"/>
    </row>
    <row r="123" customFormat="false" ht="12.75" hidden="false" customHeight="false" outlineLevel="0" collapsed="false">
      <c r="A123" s="31" t="s">
        <v>175</v>
      </c>
      <c r="B123" s="2" t="s">
        <v>174</v>
      </c>
      <c r="C123" s="7"/>
      <c r="D123" s="28" t="n">
        <v>38053</v>
      </c>
      <c r="E123" s="29" t="n">
        <f aca="false">D123-SUM(G123:Y123)</f>
        <v>13260</v>
      </c>
      <c r="F123" s="7"/>
      <c r="G123" s="93" t="n">
        <v>16234</v>
      </c>
      <c r="H123" s="28" t="n">
        <v>1627</v>
      </c>
      <c r="I123" s="28" t="n">
        <v>0</v>
      </c>
      <c r="J123" s="94" t="n">
        <v>166</v>
      </c>
      <c r="K123" s="28" t="n">
        <v>0</v>
      </c>
      <c r="L123" s="28" t="n">
        <v>0</v>
      </c>
      <c r="M123" s="28" t="n">
        <v>0</v>
      </c>
      <c r="N123" s="28" t="n">
        <v>0</v>
      </c>
      <c r="O123" s="28" t="n">
        <v>0</v>
      </c>
      <c r="P123" s="28" t="n">
        <v>0</v>
      </c>
      <c r="Q123" s="28" t="n">
        <v>0</v>
      </c>
      <c r="R123" s="28" t="n">
        <v>0</v>
      </c>
      <c r="S123" s="28" t="n">
        <v>0</v>
      </c>
      <c r="T123" s="28" t="n">
        <v>0</v>
      </c>
      <c r="U123" s="94" t="n">
        <v>6766</v>
      </c>
      <c r="V123" s="28" t="n">
        <v>0</v>
      </c>
      <c r="W123" s="28" t="n">
        <v>0</v>
      </c>
      <c r="X123" s="28" t="n">
        <v>0</v>
      </c>
      <c r="Y123" s="95" t="n">
        <v>0</v>
      </c>
      <c r="Z123" s="7"/>
      <c r="AA123" s="95" t="n">
        <v>24793</v>
      </c>
      <c r="AB123" s="7"/>
      <c r="AC123" s="29" t="n">
        <v>1627</v>
      </c>
      <c r="AD123" s="29" t="n">
        <v>16400</v>
      </c>
      <c r="AE123" s="96" t="n">
        <v>0</v>
      </c>
      <c r="AF123" s="29" t="n">
        <v>0</v>
      </c>
      <c r="AG123" s="97" t="n">
        <v>6766</v>
      </c>
      <c r="AH123" s="96" t="n">
        <v>0</v>
      </c>
      <c r="AI123" s="97" t="n">
        <v>0</v>
      </c>
      <c r="AJ123" s="7"/>
      <c r="AK123" s="28" t="n">
        <v>18027</v>
      </c>
      <c r="AL123" s="28" t="n">
        <v>6766</v>
      </c>
      <c r="AM123" s="28" t="n">
        <v>0</v>
      </c>
      <c r="AN123" s="94" t="n">
        <v>0</v>
      </c>
      <c r="AO123" s="28"/>
      <c r="AP123" s="69" t="n">
        <v>0.473734002575355</v>
      </c>
      <c r="AQ123" s="40" t="n">
        <v>0.177804640895593</v>
      </c>
      <c r="AR123" s="40" t="n">
        <v>0</v>
      </c>
      <c r="AS123" s="70" t="n">
        <v>0</v>
      </c>
      <c r="AT123" s="7"/>
    </row>
    <row r="124" customFormat="false" ht="12.75" hidden="false" customHeight="false" outlineLevel="0" collapsed="false">
      <c r="A124" s="31" t="s">
        <v>176</v>
      </c>
      <c r="B124" s="2" t="s">
        <v>177</v>
      </c>
      <c r="C124" s="7"/>
      <c r="D124" s="28" t="n">
        <v>11418</v>
      </c>
      <c r="E124" s="29" t="n">
        <f aca="false">D124-SUM(G124:Y124)</f>
        <v>0</v>
      </c>
      <c r="F124" s="7"/>
      <c r="G124" s="93" t="n">
        <v>0</v>
      </c>
      <c r="H124" s="28" t="n">
        <v>0</v>
      </c>
      <c r="I124" s="28" t="n">
        <v>0</v>
      </c>
      <c r="J124" s="94" t="n">
        <v>0</v>
      </c>
      <c r="K124" s="28" t="n">
        <v>0</v>
      </c>
      <c r="L124" s="28" t="n">
        <v>0</v>
      </c>
      <c r="M124" s="28" t="n">
        <v>0</v>
      </c>
      <c r="N124" s="28" t="n">
        <v>0</v>
      </c>
      <c r="O124" s="28" t="n">
        <v>0</v>
      </c>
      <c r="P124" s="28" t="n">
        <v>0</v>
      </c>
      <c r="Q124" s="28" t="n">
        <v>0</v>
      </c>
      <c r="R124" s="28" t="n">
        <v>0</v>
      </c>
      <c r="S124" s="28" t="n">
        <v>0</v>
      </c>
      <c r="T124" s="28" t="n">
        <v>0</v>
      </c>
      <c r="U124" s="94" t="n">
        <v>11418</v>
      </c>
      <c r="V124" s="28" t="n">
        <v>0</v>
      </c>
      <c r="W124" s="28" t="n">
        <v>0</v>
      </c>
      <c r="X124" s="28" t="n">
        <v>0</v>
      </c>
      <c r="Y124" s="95" t="n">
        <v>0</v>
      </c>
      <c r="Z124" s="7"/>
      <c r="AA124" s="95" t="n">
        <v>11418</v>
      </c>
      <c r="AB124" s="7"/>
      <c r="AC124" s="29" t="n">
        <v>0</v>
      </c>
      <c r="AD124" s="29" t="n">
        <v>0</v>
      </c>
      <c r="AE124" s="96" t="n">
        <v>0</v>
      </c>
      <c r="AF124" s="29" t="n">
        <v>0</v>
      </c>
      <c r="AG124" s="97" t="n">
        <v>11418</v>
      </c>
      <c r="AH124" s="96" t="n">
        <v>0</v>
      </c>
      <c r="AI124" s="97" t="n">
        <v>0</v>
      </c>
      <c r="AJ124" s="7"/>
      <c r="AK124" s="28" t="n">
        <v>0</v>
      </c>
      <c r="AL124" s="28" t="n">
        <v>11418</v>
      </c>
      <c r="AM124" s="28" t="n">
        <v>0</v>
      </c>
      <c r="AN124" s="94" t="n">
        <v>0</v>
      </c>
      <c r="AO124" s="28"/>
      <c r="AP124" s="69" t="n">
        <v>0</v>
      </c>
      <c r="AQ124" s="40" t="n">
        <v>1</v>
      </c>
      <c r="AR124" s="40" t="n">
        <v>0</v>
      </c>
      <c r="AS124" s="70" t="n">
        <v>0</v>
      </c>
      <c r="AT124" s="7"/>
    </row>
    <row r="125" customFormat="false" ht="12.75" hidden="false" customHeight="false" outlineLevel="0" collapsed="false">
      <c r="A125" s="31"/>
      <c r="B125" s="36" t="s">
        <v>34</v>
      </c>
      <c r="C125" s="7"/>
      <c r="D125" s="33" t="n">
        <f aca="false">SUM(D24:D124)</f>
        <v>3208310</v>
      </c>
      <c r="E125" s="33" t="n">
        <f aca="false">SUM(E24:E124)</f>
        <v>470178</v>
      </c>
      <c r="F125" s="7"/>
      <c r="G125" s="34" t="n">
        <f aca="false">SUM(G24:G124)</f>
        <v>889123</v>
      </c>
      <c r="H125" s="33" t="n">
        <f aca="false">SUM(H24:H124)</f>
        <v>72552</v>
      </c>
      <c r="I125" s="33" t="n">
        <f aca="false">SUM(I24:I124)</f>
        <v>166443</v>
      </c>
      <c r="J125" s="35" t="n">
        <f aca="false">SUM(J24:J124)</f>
        <v>10432</v>
      </c>
      <c r="K125" s="33" t="n">
        <f aca="false">SUM(K24:K124)</f>
        <v>586877</v>
      </c>
      <c r="L125" s="33" t="n">
        <f aca="false">SUM(L24:L124)</f>
        <v>349912</v>
      </c>
      <c r="M125" s="33" t="n">
        <f aca="false">SUM(M24:M124)</f>
        <v>0</v>
      </c>
      <c r="N125" s="33" t="n">
        <f aca="false">SUM(N24:N124)</f>
        <v>0</v>
      </c>
      <c r="O125" s="33" t="n">
        <f aca="false">SUM(O24:O124)</f>
        <v>283</v>
      </c>
      <c r="P125" s="33" t="n">
        <f aca="false">SUM(P24:P124)</f>
        <v>13828</v>
      </c>
      <c r="Q125" s="33" t="n">
        <f aca="false">SUM(Q24:Q124)</f>
        <v>11418</v>
      </c>
      <c r="R125" s="33" t="n">
        <f aca="false">SUM(R24:R124)</f>
        <v>0</v>
      </c>
      <c r="S125" s="33" t="n">
        <f aca="false">SUM(S24:S124)</f>
        <v>218783</v>
      </c>
      <c r="T125" s="33" t="n">
        <f aca="false">SUM(T24:T124)</f>
        <v>1601</v>
      </c>
      <c r="U125" s="35" t="n">
        <f aca="false">SUM(U24:U124)</f>
        <v>416880</v>
      </c>
      <c r="V125" s="33" t="n">
        <f aca="false">SUM(V24:V124)</f>
        <v>0</v>
      </c>
      <c r="W125" s="33" t="n">
        <f aca="false">SUM(W24:W124)</f>
        <v>0</v>
      </c>
      <c r="X125" s="33" t="n">
        <f aca="false">SUM(X24:X124)</f>
        <v>0</v>
      </c>
      <c r="Y125" s="98" t="n">
        <f aca="false">SUM(Y24:Y124)</f>
        <v>0</v>
      </c>
      <c r="Z125" s="7"/>
      <c r="AA125" s="98" t="n">
        <f aca="false">SUM(AA24:AA124)</f>
        <v>2738132</v>
      </c>
      <c r="AB125" s="7"/>
      <c r="AC125" s="33" t="n">
        <f aca="false">SUM(AC24:AC124)</f>
        <v>238995</v>
      </c>
      <c r="AD125" s="33" t="n">
        <f aca="false">SUM(AD24:AD124)</f>
        <v>899555</v>
      </c>
      <c r="AE125" s="34" t="n">
        <f aca="false">SUM(AE24:AE124)</f>
        <v>0</v>
      </c>
      <c r="AF125" s="33" t="n">
        <f aca="false">SUM(AF24:AF124)</f>
        <v>1181101</v>
      </c>
      <c r="AG125" s="35" t="n">
        <f aca="false">SUM(AG24:AG124)</f>
        <v>418481</v>
      </c>
      <c r="AH125" s="34" t="n">
        <f aca="false">SUM(AH24:AH124)</f>
        <v>0</v>
      </c>
      <c r="AI125" s="35" t="n">
        <f aca="false">SUM(AI24:AI124)</f>
        <v>0</v>
      </c>
      <c r="AJ125" s="7"/>
      <c r="AK125" s="33" t="n">
        <f aca="false">SUM(AK24:AK124)</f>
        <v>1138550</v>
      </c>
      <c r="AL125" s="33" t="n">
        <f aca="false">SUM(AL24:AL124)</f>
        <v>1599582</v>
      </c>
      <c r="AM125" s="33" t="n">
        <f aca="false">SUM(AM24:AM124)</f>
        <v>0</v>
      </c>
      <c r="AN125" s="35" t="n">
        <f aca="false">SUM(AN24:AN124)</f>
        <v>0</v>
      </c>
      <c r="AO125" s="28"/>
      <c r="AP125" s="69"/>
      <c r="AS125" s="70"/>
      <c r="AT125" s="7"/>
    </row>
    <row r="126" customFormat="false" ht="12.75" hidden="false" customHeight="false" outlineLevel="0" collapsed="false">
      <c r="A126" s="31"/>
      <c r="C126" s="7"/>
      <c r="D126" s="28"/>
      <c r="E126" s="29"/>
      <c r="F126" s="7"/>
      <c r="G126" s="93"/>
      <c r="H126" s="28"/>
      <c r="I126" s="28"/>
      <c r="J126" s="94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94"/>
      <c r="V126" s="28"/>
      <c r="W126" s="28"/>
      <c r="X126" s="28"/>
      <c r="Y126" s="95"/>
      <c r="Z126" s="7"/>
      <c r="AA126" s="95"/>
      <c r="AB126" s="7"/>
      <c r="AC126" s="29"/>
      <c r="AD126" s="29"/>
      <c r="AE126" s="96"/>
      <c r="AF126" s="29"/>
      <c r="AG126" s="97"/>
      <c r="AH126" s="96"/>
      <c r="AI126" s="97"/>
      <c r="AJ126" s="7"/>
      <c r="AK126" s="28"/>
      <c r="AL126" s="28"/>
      <c r="AM126" s="28"/>
      <c r="AN126" s="94"/>
      <c r="AO126" s="28"/>
      <c r="AP126" s="69"/>
      <c r="AS126" s="70"/>
      <c r="AT126" s="7"/>
    </row>
    <row r="127" customFormat="false" ht="12.75" hidden="false" customHeight="false" outlineLevel="0" collapsed="false">
      <c r="A127" s="30" t="s">
        <v>178</v>
      </c>
      <c r="B127" s="30"/>
      <c r="C127" s="7"/>
      <c r="D127" s="28"/>
      <c r="E127" s="29"/>
      <c r="F127" s="7"/>
      <c r="G127" s="93"/>
      <c r="H127" s="28"/>
      <c r="I127" s="28"/>
      <c r="J127" s="94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94"/>
      <c r="V127" s="28"/>
      <c r="W127" s="28"/>
      <c r="X127" s="28"/>
      <c r="Y127" s="95"/>
      <c r="Z127" s="7"/>
      <c r="AA127" s="95"/>
      <c r="AB127" s="7"/>
      <c r="AC127" s="29"/>
      <c r="AD127" s="29"/>
      <c r="AE127" s="96"/>
      <c r="AF127" s="29"/>
      <c r="AG127" s="97"/>
      <c r="AH127" s="96"/>
      <c r="AI127" s="97"/>
      <c r="AJ127" s="7"/>
      <c r="AK127" s="28"/>
      <c r="AL127" s="28"/>
      <c r="AM127" s="28"/>
      <c r="AN127" s="94"/>
      <c r="AO127" s="28"/>
      <c r="AP127" s="69"/>
      <c r="AS127" s="70"/>
      <c r="AT127" s="7"/>
    </row>
    <row r="128" customFormat="false" ht="12.75" hidden="false" customHeight="false" outlineLevel="0" collapsed="false">
      <c r="A128" s="31" t="s">
        <v>179</v>
      </c>
      <c r="B128" s="2" t="s">
        <v>180</v>
      </c>
      <c r="C128" s="7"/>
      <c r="D128" s="28" t="n">
        <v>61380</v>
      </c>
      <c r="E128" s="29" t="n">
        <f aca="false">D128-SUM(G128:Y128)</f>
        <v>0</v>
      </c>
      <c r="F128" s="7"/>
      <c r="G128" s="93" t="n">
        <v>0</v>
      </c>
      <c r="H128" s="28" t="n">
        <v>0</v>
      </c>
      <c r="I128" s="28" t="n">
        <v>61380</v>
      </c>
      <c r="J128" s="94" t="n">
        <v>0</v>
      </c>
      <c r="K128" s="28" t="n">
        <v>0</v>
      </c>
      <c r="L128" s="28" t="n">
        <v>0</v>
      </c>
      <c r="M128" s="28" t="n">
        <v>0</v>
      </c>
      <c r="N128" s="28" t="n">
        <v>0</v>
      </c>
      <c r="O128" s="28" t="n">
        <v>0</v>
      </c>
      <c r="P128" s="28" t="n">
        <v>0</v>
      </c>
      <c r="Q128" s="28" t="n">
        <v>0</v>
      </c>
      <c r="R128" s="28" t="n">
        <v>0</v>
      </c>
      <c r="S128" s="28" t="n">
        <v>0</v>
      </c>
      <c r="T128" s="28" t="n">
        <v>0</v>
      </c>
      <c r="U128" s="94" t="n">
        <v>0</v>
      </c>
      <c r="V128" s="28" t="n">
        <v>0</v>
      </c>
      <c r="W128" s="28" t="n">
        <v>0</v>
      </c>
      <c r="X128" s="28" t="n">
        <v>0</v>
      </c>
      <c r="Y128" s="95" t="n">
        <v>0</v>
      </c>
      <c r="Z128" s="7"/>
      <c r="AA128" s="95" t="n">
        <v>61380</v>
      </c>
      <c r="AB128" s="7"/>
      <c r="AC128" s="29" t="n">
        <v>61380</v>
      </c>
      <c r="AD128" s="29" t="n">
        <v>0</v>
      </c>
      <c r="AE128" s="96" t="n">
        <v>0</v>
      </c>
      <c r="AF128" s="29" t="n">
        <v>0</v>
      </c>
      <c r="AG128" s="97" t="n">
        <v>0</v>
      </c>
      <c r="AH128" s="96" t="n">
        <v>0</v>
      </c>
      <c r="AI128" s="97" t="n">
        <v>0</v>
      </c>
      <c r="AJ128" s="7"/>
      <c r="AK128" s="28" t="n">
        <v>61380</v>
      </c>
      <c r="AL128" s="28" t="n">
        <v>0</v>
      </c>
      <c r="AM128" s="28" t="n">
        <v>0</v>
      </c>
      <c r="AN128" s="94" t="n">
        <v>0</v>
      </c>
      <c r="AO128" s="28"/>
      <c r="AP128" s="69" t="n">
        <v>1</v>
      </c>
      <c r="AQ128" s="40" t="n">
        <v>0</v>
      </c>
      <c r="AR128" s="40" t="n">
        <v>0</v>
      </c>
      <c r="AS128" s="70" t="n">
        <v>0</v>
      </c>
      <c r="AT128" s="7"/>
    </row>
    <row r="129" customFormat="false" ht="12.75" hidden="false" customHeight="false" outlineLevel="0" collapsed="false">
      <c r="A129" s="31" t="s">
        <v>181</v>
      </c>
      <c r="B129" s="2" t="s">
        <v>182</v>
      </c>
      <c r="C129" s="7"/>
      <c r="D129" s="28" t="n">
        <v>25575</v>
      </c>
      <c r="E129" s="29" t="n">
        <f aca="false">D129-SUM(G129:Y129)</f>
        <v>0</v>
      </c>
      <c r="F129" s="7"/>
      <c r="G129" s="93" t="n">
        <v>0</v>
      </c>
      <c r="H129" s="28" t="n">
        <v>1143</v>
      </c>
      <c r="I129" s="28" t="n">
        <v>9478</v>
      </c>
      <c r="J129" s="94" t="n">
        <v>116</v>
      </c>
      <c r="K129" s="28" t="n">
        <v>0</v>
      </c>
      <c r="L129" s="28" t="n">
        <v>0</v>
      </c>
      <c r="M129" s="28" t="n">
        <v>0</v>
      </c>
      <c r="N129" s="28" t="n">
        <v>0</v>
      </c>
      <c r="O129" s="28" t="n">
        <v>0</v>
      </c>
      <c r="P129" s="28" t="n">
        <v>0</v>
      </c>
      <c r="Q129" s="28" t="n">
        <v>0</v>
      </c>
      <c r="R129" s="28" t="n">
        <v>0</v>
      </c>
      <c r="S129" s="28" t="n">
        <v>0</v>
      </c>
      <c r="T129" s="28" t="n">
        <v>0</v>
      </c>
      <c r="U129" s="94" t="n">
        <v>14838</v>
      </c>
      <c r="V129" s="28" t="n">
        <v>0</v>
      </c>
      <c r="W129" s="28" t="n">
        <v>0</v>
      </c>
      <c r="X129" s="28" t="n">
        <v>0</v>
      </c>
      <c r="Y129" s="95" t="n">
        <v>0</v>
      </c>
      <c r="Z129" s="7"/>
      <c r="AA129" s="95" t="n">
        <v>25575</v>
      </c>
      <c r="AB129" s="7"/>
      <c r="AC129" s="29" t="n">
        <v>10621</v>
      </c>
      <c r="AD129" s="29" t="n">
        <v>116</v>
      </c>
      <c r="AE129" s="96" t="n">
        <v>0</v>
      </c>
      <c r="AF129" s="29" t="n">
        <v>0</v>
      </c>
      <c r="AG129" s="97" t="n">
        <v>14838</v>
      </c>
      <c r="AH129" s="96" t="n">
        <v>0</v>
      </c>
      <c r="AI129" s="97" t="n">
        <v>0</v>
      </c>
      <c r="AJ129" s="7"/>
      <c r="AK129" s="28" t="n">
        <v>10737</v>
      </c>
      <c r="AL129" s="28" t="n">
        <v>14838</v>
      </c>
      <c r="AM129" s="28" t="n">
        <v>0</v>
      </c>
      <c r="AN129" s="94" t="n">
        <v>0</v>
      </c>
      <c r="AO129" s="28"/>
      <c r="AP129" s="69" t="n">
        <v>0.419824046920821</v>
      </c>
      <c r="AQ129" s="40" t="n">
        <v>0.580175953079179</v>
      </c>
      <c r="AR129" s="40" t="n">
        <v>0</v>
      </c>
      <c r="AS129" s="70" t="n">
        <v>0</v>
      </c>
      <c r="AT129" s="7"/>
    </row>
    <row r="130" customFormat="false" ht="12.75" hidden="false" customHeight="false" outlineLevel="0" collapsed="false">
      <c r="A130" s="31" t="s">
        <v>183</v>
      </c>
      <c r="B130" s="2" t="s">
        <v>184</v>
      </c>
      <c r="C130" s="7"/>
      <c r="D130" s="28" t="n">
        <v>306900</v>
      </c>
      <c r="E130" s="29" t="n">
        <f aca="false">D130-SUM(G130:Y130)</f>
        <v>0</v>
      </c>
      <c r="F130" s="7"/>
      <c r="G130" s="93" t="n">
        <v>133505</v>
      </c>
      <c r="H130" s="28" t="n">
        <v>0</v>
      </c>
      <c r="I130" s="28" t="n">
        <v>173395</v>
      </c>
      <c r="J130" s="94" t="n">
        <v>0</v>
      </c>
      <c r="K130" s="28" t="n">
        <v>0</v>
      </c>
      <c r="L130" s="28" t="n">
        <v>0</v>
      </c>
      <c r="M130" s="28" t="n">
        <v>0</v>
      </c>
      <c r="N130" s="28" t="n">
        <v>0</v>
      </c>
      <c r="O130" s="28" t="n">
        <v>0</v>
      </c>
      <c r="P130" s="28" t="n">
        <v>0</v>
      </c>
      <c r="Q130" s="28" t="n">
        <v>0</v>
      </c>
      <c r="R130" s="28" t="n">
        <v>0</v>
      </c>
      <c r="S130" s="28" t="n">
        <v>0</v>
      </c>
      <c r="T130" s="28" t="n">
        <v>0</v>
      </c>
      <c r="U130" s="94" t="n">
        <v>0</v>
      </c>
      <c r="V130" s="28" t="n">
        <v>0</v>
      </c>
      <c r="W130" s="28" t="n">
        <v>0</v>
      </c>
      <c r="X130" s="28" t="n">
        <v>0</v>
      </c>
      <c r="Y130" s="95" t="n">
        <v>0</v>
      </c>
      <c r="Z130" s="7"/>
      <c r="AA130" s="95" t="n">
        <v>306900</v>
      </c>
      <c r="AB130" s="7"/>
      <c r="AC130" s="29" t="n">
        <v>173395</v>
      </c>
      <c r="AD130" s="29" t="n">
        <v>133505</v>
      </c>
      <c r="AE130" s="96" t="n">
        <v>0</v>
      </c>
      <c r="AF130" s="29" t="n">
        <v>0</v>
      </c>
      <c r="AG130" s="97" t="n">
        <v>0</v>
      </c>
      <c r="AH130" s="96" t="n">
        <v>0</v>
      </c>
      <c r="AI130" s="97" t="n">
        <v>0</v>
      </c>
      <c r="AJ130" s="7"/>
      <c r="AK130" s="28" t="n">
        <v>306900</v>
      </c>
      <c r="AL130" s="28" t="n">
        <v>0</v>
      </c>
      <c r="AM130" s="28" t="n">
        <v>0</v>
      </c>
      <c r="AN130" s="94" t="n">
        <v>0</v>
      </c>
      <c r="AO130" s="28"/>
      <c r="AP130" s="69" t="n">
        <v>1</v>
      </c>
      <c r="AQ130" s="40" t="n">
        <v>0</v>
      </c>
      <c r="AR130" s="40" t="n">
        <v>0</v>
      </c>
      <c r="AS130" s="70" t="n">
        <v>0</v>
      </c>
      <c r="AT130" s="7"/>
    </row>
    <row r="131" customFormat="false" ht="12.75" hidden="false" customHeight="false" outlineLevel="0" collapsed="false">
      <c r="A131" s="31" t="s">
        <v>185</v>
      </c>
      <c r="B131" s="2" t="s">
        <v>186</v>
      </c>
      <c r="C131" s="7"/>
      <c r="D131" s="28" t="n">
        <v>646</v>
      </c>
      <c r="E131" s="29" t="n">
        <f aca="false">D131-SUM(G131:Y131)</f>
        <v>0</v>
      </c>
      <c r="F131" s="7"/>
      <c r="G131" s="93" t="n">
        <v>0</v>
      </c>
      <c r="H131" s="28" t="n">
        <v>0</v>
      </c>
      <c r="I131" s="28" t="n">
        <v>0</v>
      </c>
      <c r="J131" s="94" t="n">
        <v>0</v>
      </c>
      <c r="K131" s="28" t="n">
        <v>0</v>
      </c>
      <c r="L131" s="28" t="n">
        <v>0</v>
      </c>
      <c r="M131" s="28" t="n">
        <v>0</v>
      </c>
      <c r="N131" s="28" t="n">
        <v>0</v>
      </c>
      <c r="O131" s="28" t="n">
        <v>0</v>
      </c>
      <c r="P131" s="28" t="n">
        <v>0</v>
      </c>
      <c r="Q131" s="28" t="n">
        <v>0</v>
      </c>
      <c r="R131" s="28" t="n">
        <v>0</v>
      </c>
      <c r="S131" s="28" t="n">
        <v>0</v>
      </c>
      <c r="T131" s="28" t="n">
        <v>0</v>
      </c>
      <c r="U131" s="94" t="n">
        <v>646</v>
      </c>
      <c r="V131" s="28" t="n">
        <v>0</v>
      </c>
      <c r="W131" s="28" t="n">
        <v>0</v>
      </c>
      <c r="X131" s="28" t="n">
        <v>0</v>
      </c>
      <c r="Y131" s="95" t="n">
        <v>0</v>
      </c>
      <c r="Z131" s="7"/>
      <c r="AA131" s="95" t="n">
        <v>646</v>
      </c>
      <c r="AB131" s="7"/>
      <c r="AC131" s="29" t="n">
        <v>0</v>
      </c>
      <c r="AD131" s="29" t="n">
        <v>0</v>
      </c>
      <c r="AE131" s="96" t="n">
        <v>0</v>
      </c>
      <c r="AF131" s="29" t="n">
        <v>0</v>
      </c>
      <c r="AG131" s="97" t="n">
        <v>646</v>
      </c>
      <c r="AH131" s="96" t="n">
        <v>0</v>
      </c>
      <c r="AI131" s="97" t="n">
        <v>0</v>
      </c>
      <c r="AJ131" s="7"/>
      <c r="AK131" s="28" t="n">
        <v>0</v>
      </c>
      <c r="AL131" s="28" t="n">
        <v>646</v>
      </c>
      <c r="AM131" s="28" t="n">
        <v>0</v>
      </c>
      <c r="AN131" s="94" t="n">
        <v>0</v>
      </c>
      <c r="AO131" s="28"/>
      <c r="AP131" s="69" t="n">
        <v>0</v>
      </c>
      <c r="AQ131" s="40" t="n">
        <v>1</v>
      </c>
      <c r="AR131" s="40" t="n">
        <v>0</v>
      </c>
      <c r="AS131" s="70" t="n">
        <v>0</v>
      </c>
      <c r="AT131" s="7"/>
    </row>
    <row r="132" customFormat="false" ht="12.75" hidden="false" customHeight="false" outlineLevel="0" collapsed="false">
      <c r="A132" s="31" t="s">
        <v>187</v>
      </c>
      <c r="B132" s="2" t="s">
        <v>188</v>
      </c>
      <c r="C132" s="7"/>
      <c r="D132" s="28" t="n">
        <v>46035</v>
      </c>
      <c r="E132" s="29" t="n">
        <f aca="false">D132-SUM(G132:Y132)</f>
        <v>0</v>
      </c>
      <c r="F132" s="7"/>
      <c r="G132" s="93" t="n">
        <v>17061</v>
      </c>
      <c r="H132" s="28" t="n">
        <v>0</v>
      </c>
      <c r="I132" s="28" t="n">
        <v>1119</v>
      </c>
      <c r="J132" s="94" t="n">
        <v>218</v>
      </c>
      <c r="K132" s="28" t="n">
        <v>0</v>
      </c>
      <c r="L132" s="28" t="n">
        <v>7128</v>
      </c>
      <c r="M132" s="28" t="n">
        <v>0</v>
      </c>
      <c r="N132" s="28" t="n">
        <v>0</v>
      </c>
      <c r="O132" s="28" t="n">
        <v>0</v>
      </c>
      <c r="P132" s="28" t="n">
        <v>0</v>
      </c>
      <c r="Q132" s="28" t="n">
        <v>0</v>
      </c>
      <c r="R132" s="28" t="n">
        <v>0</v>
      </c>
      <c r="S132" s="28" t="n">
        <v>0</v>
      </c>
      <c r="T132" s="28" t="n">
        <v>0</v>
      </c>
      <c r="U132" s="94" t="n">
        <v>20509</v>
      </c>
      <c r="V132" s="28" t="n">
        <v>0</v>
      </c>
      <c r="W132" s="28" t="n">
        <v>0</v>
      </c>
      <c r="X132" s="28" t="n">
        <v>0</v>
      </c>
      <c r="Y132" s="95" t="n">
        <v>0</v>
      </c>
      <c r="Z132" s="7"/>
      <c r="AA132" s="95" t="n">
        <v>46035</v>
      </c>
      <c r="AB132" s="7"/>
      <c r="AC132" s="29" t="n">
        <v>1119</v>
      </c>
      <c r="AD132" s="29" t="n">
        <v>17279</v>
      </c>
      <c r="AE132" s="96" t="n">
        <v>0</v>
      </c>
      <c r="AF132" s="29" t="n">
        <v>7128</v>
      </c>
      <c r="AG132" s="97" t="n">
        <v>20509</v>
      </c>
      <c r="AH132" s="96" t="n">
        <v>0</v>
      </c>
      <c r="AI132" s="97" t="n">
        <v>0</v>
      </c>
      <c r="AJ132" s="7"/>
      <c r="AK132" s="28" t="n">
        <v>18398</v>
      </c>
      <c r="AL132" s="28" t="n">
        <v>27637</v>
      </c>
      <c r="AM132" s="28" t="n">
        <v>0</v>
      </c>
      <c r="AN132" s="94" t="n">
        <v>0</v>
      </c>
      <c r="AO132" s="28"/>
      <c r="AP132" s="69" t="n">
        <v>0.399652438362116</v>
      </c>
      <c r="AQ132" s="40" t="n">
        <v>0.600347561637884</v>
      </c>
      <c r="AR132" s="40" t="n">
        <v>0</v>
      </c>
      <c r="AS132" s="70" t="n">
        <v>0</v>
      </c>
      <c r="AT132" s="7"/>
    </row>
    <row r="133" customFormat="false" ht="12.75" hidden="false" customHeight="false" outlineLevel="0" collapsed="false">
      <c r="A133" s="31" t="s">
        <v>189</v>
      </c>
      <c r="B133" s="2" t="s">
        <v>190</v>
      </c>
      <c r="C133" s="7"/>
      <c r="D133" s="28" t="n">
        <v>7000</v>
      </c>
      <c r="E133" s="29" t="n">
        <f aca="false">D133-SUM(G133:Y133)</f>
        <v>2989</v>
      </c>
      <c r="F133" s="7"/>
      <c r="G133" s="93" t="n">
        <v>2987</v>
      </c>
      <c r="H133" s="28" t="n">
        <v>0</v>
      </c>
      <c r="I133" s="28" t="n">
        <v>162</v>
      </c>
      <c r="J133" s="94" t="n">
        <v>31</v>
      </c>
      <c r="K133" s="28" t="n">
        <v>340</v>
      </c>
      <c r="L133" s="28" t="n">
        <v>0</v>
      </c>
      <c r="M133" s="28" t="n">
        <v>0</v>
      </c>
      <c r="N133" s="28" t="n">
        <v>0</v>
      </c>
      <c r="O133" s="28" t="n">
        <v>0</v>
      </c>
      <c r="P133" s="28" t="n">
        <v>0</v>
      </c>
      <c r="Q133" s="28" t="n">
        <v>0</v>
      </c>
      <c r="R133" s="28" t="n">
        <v>0</v>
      </c>
      <c r="S133" s="28" t="n">
        <v>0</v>
      </c>
      <c r="T133" s="28" t="n">
        <v>0</v>
      </c>
      <c r="U133" s="94" t="n">
        <v>491</v>
      </c>
      <c r="V133" s="28" t="n">
        <v>0</v>
      </c>
      <c r="W133" s="28" t="n">
        <v>0</v>
      </c>
      <c r="X133" s="28" t="n">
        <v>0</v>
      </c>
      <c r="Y133" s="95" t="n">
        <v>0</v>
      </c>
      <c r="Z133" s="7"/>
      <c r="AA133" s="95" t="n">
        <v>4011</v>
      </c>
      <c r="AB133" s="7"/>
      <c r="AC133" s="29" t="n">
        <v>162</v>
      </c>
      <c r="AD133" s="29" t="n">
        <v>3018</v>
      </c>
      <c r="AE133" s="96" t="n">
        <v>0</v>
      </c>
      <c r="AF133" s="29" t="n">
        <v>340</v>
      </c>
      <c r="AG133" s="97" t="n">
        <v>491</v>
      </c>
      <c r="AH133" s="96" t="n">
        <v>0</v>
      </c>
      <c r="AI133" s="97" t="n">
        <v>0</v>
      </c>
      <c r="AJ133" s="7"/>
      <c r="AK133" s="28" t="n">
        <v>3180</v>
      </c>
      <c r="AL133" s="28" t="n">
        <v>831</v>
      </c>
      <c r="AM133" s="28" t="n">
        <v>0</v>
      </c>
      <c r="AN133" s="94" t="n">
        <v>0</v>
      </c>
      <c r="AO133" s="28"/>
      <c r="AP133" s="69" t="n">
        <v>0.454285714285714</v>
      </c>
      <c r="AQ133" s="40" t="n">
        <v>0.118714285714286</v>
      </c>
      <c r="AR133" s="40" t="n">
        <v>0</v>
      </c>
      <c r="AS133" s="70" t="n">
        <v>0</v>
      </c>
      <c r="AT133" s="7"/>
    </row>
    <row r="134" customFormat="false" ht="12.75" hidden="false" customHeight="false" outlineLevel="0" collapsed="false">
      <c r="A134" s="31" t="s">
        <v>191</v>
      </c>
      <c r="B134" s="2" t="s">
        <v>192</v>
      </c>
      <c r="C134" s="7"/>
      <c r="D134" s="28" t="n">
        <v>16495</v>
      </c>
      <c r="E134" s="29" t="n">
        <f aca="false">D134-SUM(G134:Y134)</f>
        <v>0</v>
      </c>
      <c r="F134" s="7"/>
      <c r="G134" s="93" t="n">
        <v>6113</v>
      </c>
      <c r="H134" s="28" t="n">
        <v>0</v>
      </c>
      <c r="I134" s="28" t="n">
        <v>401</v>
      </c>
      <c r="J134" s="94" t="n">
        <v>78</v>
      </c>
      <c r="K134" s="28" t="n">
        <v>0</v>
      </c>
      <c r="L134" s="28" t="n">
        <v>2554</v>
      </c>
      <c r="M134" s="28" t="n">
        <v>0</v>
      </c>
      <c r="N134" s="28" t="n">
        <v>0</v>
      </c>
      <c r="O134" s="28" t="n">
        <v>0</v>
      </c>
      <c r="P134" s="28" t="n">
        <v>0</v>
      </c>
      <c r="Q134" s="28" t="n">
        <v>0</v>
      </c>
      <c r="R134" s="28" t="n">
        <v>0</v>
      </c>
      <c r="S134" s="28" t="n">
        <v>0</v>
      </c>
      <c r="T134" s="28" t="n">
        <v>0</v>
      </c>
      <c r="U134" s="94" t="n">
        <v>7349</v>
      </c>
      <c r="V134" s="28" t="n">
        <v>0</v>
      </c>
      <c r="W134" s="28" t="n">
        <v>0</v>
      </c>
      <c r="X134" s="28" t="n">
        <v>0</v>
      </c>
      <c r="Y134" s="95" t="n">
        <v>0</v>
      </c>
      <c r="Z134" s="7"/>
      <c r="AA134" s="95" t="n">
        <v>16495</v>
      </c>
      <c r="AB134" s="7"/>
      <c r="AC134" s="29" t="n">
        <v>401</v>
      </c>
      <c r="AD134" s="29" t="n">
        <v>6191</v>
      </c>
      <c r="AE134" s="96" t="n">
        <v>0</v>
      </c>
      <c r="AF134" s="29" t="n">
        <v>2554</v>
      </c>
      <c r="AG134" s="97" t="n">
        <v>7349</v>
      </c>
      <c r="AH134" s="96" t="n">
        <v>0</v>
      </c>
      <c r="AI134" s="97" t="n">
        <v>0</v>
      </c>
      <c r="AJ134" s="7"/>
      <c r="AK134" s="28" t="n">
        <v>6592</v>
      </c>
      <c r="AL134" s="28" t="n">
        <v>9903</v>
      </c>
      <c r="AM134" s="28" t="n">
        <v>0</v>
      </c>
      <c r="AN134" s="94" t="n">
        <v>0</v>
      </c>
      <c r="AO134" s="28"/>
      <c r="AP134" s="69" t="n">
        <v>0.399636253410124</v>
      </c>
      <c r="AQ134" s="40" t="n">
        <v>0.600363746589876</v>
      </c>
      <c r="AR134" s="40" t="n">
        <v>0</v>
      </c>
      <c r="AS134" s="70" t="n">
        <v>0</v>
      </c>
      <c r="AT134" s="7"/>
    </row>
    <row r="135" customFormat="false" ht="12.75" hidden="false" customHeight="false" outlineLevel="0" collapsed="false">
      <c r="A135" s="31" t="s">
        <v>193</v>
      </c>
      <c r="B135" s="2" t="s">
        <v>194</v>
      </c>
      <c r="C135" s="7"/>
      <c r="D135" s="28" t="n">
        <v>4604</v>
      </c>
      <c r="E135" s="29" t="n">
        <f aca="false">D135-SUM(G135:Y135)</f>
        <v>0</v>
      </c>
      <c r="F135" s="7"/>
      <c r="G135" s="93" t="n">
        <v>4604</v>
      </c>
      <c r="H135" s="28" t="n">
        <v>0</v>
      </c>
      <c r="I135" s="28" t="n">
        <v>0</v>
      </c>
      <c r="J135" s="94" t="n">
        <v>0</v>
      </c>
      <c r="K135" s="28" t="n">
        <v>0</v>
      </c>
      <c r="L135" s="28" t="n">
        <v>0</v>
      </c>
      <c r="M135" s="28" t="n">
        <v>0</v>
      </c>
      <c r="N135" s="28" t="n">
        <v>0</v>
      </c>
      <c r="O135" s="28" t="n">
        <v>0</v>
      </c>
      <c r="P135" s="28" t="n">
        <v>0</v>
      </c>
      <c r="Q135" s="28" t="n">
        <v>0</v>
      </c>
      <c r="R135" s="28" t="n">
        <v>0</v>
      </c>
      <c r="S135" s="28" t="n">
        <v>0</v>
      </c>
      <c r="T135" s="28" t="n">
        <v>0</v>
      </c>
      <c r="U135" s="94" t="n">
        <v>0</v>
      </c>
      <c r="V135" s="28" t="n">
        <v>0</v>
      </c>
      <c r="W135" s="28" t="n">
        <v>0</v>
      </c>
      <c r="X135" s="28" t="n">
        <v>0</v>
      </c>
      <c r="Y135" s="95" t="n">
        <v>0</v>
      </c>
      <c r="Z135" s="7"/>
      <c r="AA135" s="95" t="n">
        <v>4604</v>
      </c>
      <c r="AB135" s="7"/>
      <c r="AC135" s="29" t="n">
        <v>0</v>
      </c>
      <c r="AD135" s="29" t="n">
        <v>4604</v>
      </c>
      <c r="AE135" s="96" t="n">
        <v>0</v>
      </c>
      <c r="AF135" s="29" t="n">
        <v>0</v>
      </c>
      <c r="AG135" s="97" t="n">
        <v>0</v>
      </c>
      <c r="AH135" s="96" t="n">
        <v>0</v>
      </c>
      <c r="AI135" s="97" t="n">
        <v>0</v>
      </c>
      <c r="AJ135" s="7"/>
      <c r="AK135" s="28" t="n">
        <v>4604</v>
      </c>
      <c r="AL135" s="28" t="n">
        <v>0</v>
      </c>
      <c r="AM135" s="28" t="n">
        <v>0</v>
      </c>
      <c r="AN135" s="94" t="n">
        <v>0</v>
      </c>
      <c r="AO135" s="28"/>
      <c r="AP135" s="69" t="n">
        <v>1</v>
      </c>
      <c r="AQ135" s="40" t="n">
        <v>0</v>
      </c>
      <c r="AR135" s="40" t="n">
        <v>0</v>
      </c>
      <c r="AS135" s="70" t="n">
        <v>0</v>
      </c>
      <c r="AT135" s="7"/>
    </row>
    <row r="136" customFormat="false" ht="12.75" hidden="false" customHeight="false" outlineLevel="0" collapsed="false">
      <c r="A136" s="31" t="s">
        <v>195</v>
      </c>
      <c r="B136" s="2" t="s">
        <v>100</v>
      </c>
      <c r="C136" s="7"/>
      <c r="D136" s="28" t="n">
        <v>9750</v>
      </c>
      <c r="E136" s="29" t="n">
        <f aca="false">D136-SUM(G136:Y136)</f>
        <v>0</v>
      </c>
      <c r="F136" s="7"/>
      <c r="G136" s="93" t="n">
        <v>0</v>
      </c>
      <c r="H136" s="28" t="n">
        <v>0</v>
      </c>
      <c r="I136" s="28" t="n">
        <v>0</v>
      </c>
      <c r="J136" s="94" t="n">
        <v>0</v>
      </c>
      <c r="K136" s="28" t="n">
        <v>0</v>
      </c>
      <c r="L136" s="28" t="n">
        <v>0</v>
      </c>
      <c r="M136" s="28" t="n">
        <v>0</v>
      </c>
      <c r="N136" s="28" t="n">
        <v>0</v>
      </c>
      <c r="O136" s="28" t="n">
        <v>0</v>
      </c>
      <c r="P136" s="28" t="n">
        <v>0</v>
      </c>
      <c r="Q136" s="28" t="n">
        <v>0</v>
      </c>
      <c r="R136" s="28" t="n">
        <v>0</v>
      </c>
      <c r="S136" s="28" t="n">
        <v>0</v>
      </c>
      <c r="T136" s="28" t="n">
        <v>0</v>
      </c>
      <c r="U136" s="94" t="n">
        <v>9750</v>
      </c>
      <c r="V136" s="28" t="n">
        <v>0</v>
      </c>
      <c r="W136" s="28" t="n">
        <v>0</v>
      </c>
      <c r="X136" s="28" t="n">
        <v>0</v>
      </c>
      <c r="Y136" s="95" t="n">
        <v>0</v>
      </c>
      <c r="Z136" s="7"/>
      <c r="AA136" s="95" t="n">
        <v>9750</v>
      </c>
      <c r="AB136" s="7"/>
      <c r="AC136" s="29" t="n">
        <v>0</v>
      </c>
      <c r="AD136" s="29" t="n">
        <v>0</v>
      </c>
      <c r="AE136" s="96" t="n">
        <v>0</v>
      </c>
      <c r="AF136" s="29" t="n">
        <v>0</v>
      </c>
      <c r="AG136" s="97" t="n">
        <v>9750</v>
      </c>
      <c r="AH136" s="96" t="n">
        <v>0</v>
      </c>
      <c r="AI136" s="97" t="n">
        <v>0</v>
      </c>
      <c r="AJ136" s="7"/>
      <c r="AK136" s="28" t="n">
        <v>0</v>
      </c>
      <c r="AL136" s="28" t="n">
        <v>9750</v>
      </c>
      <c r="AM136" s="28" t="n">
        <v>0</v>
      </c>
      <c r="AN136" s="94" t="n">
        <v>0</v>
      </c>
      <c r="AO136" s="28"/>
      <c r="AP136" s="69" t="n">
        <v>0</v>
      </c>
      <c r="AQ136" s="40" t="n">
        <v>1</v>
      </c>
      <c r="AR136" s="40" t="n">
        <v>0</v>
      </c>
      <c r="AS136" s="70" t="n">
        <v>0</v>
      </c>
      <c r="AT136" s="7"/>
    </row>
    <row r="137" customFormat="false" ht="12.75" hidden="false" customHeight="false" outlineLevel="0" collapsed="false">
      <c r="A137" s="31" t="s">
        <v>196</v>
      </c>
      <c r="B137" s="2" t="s">
        <v>100</v>
      </c>
      <c r="C137" s="7"/>
      <c r="D137" s="28" t="n">
        <v>40920</v>
      </c>
      <c r="E137" s="29" t="n">
        <f aca="false">D137-SUM(G137:Y137)</f>
        <v>6794</v>
      </c>
      <c r="F137" s="7"/>
      <c r="G137" s="93" t="n">
        <v>15166</v>
      </c>
      <c r="H137" s="28" t="n">
        <v>0</v>
      </c>
      <c r="I137" s="28" t="n">
        <v>994</v>
      </c>
      <c r="J137" s="94" t="n">
        <v>0</v>
      </c>
      <c r="K137" s="28" t="n">
        <v>5796</v>
      </c>
      <c r="L137" s="28" t="n">
        <v>0</v>
      </c>
      <c r="M137" s="28" t="n">
        <v>0</v>
      </c>
      <c r="N137" s="28" t="n">
        <v>0</v>
      </c>
      <c r="O137" s="28" t="n">
        <v>0</v>
      </c>
      <c r="P137" s="28" t="n">
        <v>0</v>
      </c>
      <c r="Q137" s="28" t="n">
        <v>0</v>
      </c>
      <c r="R137" s="28" t="n">
        <v>0</v>
      </c>
      <c r="S137" s="28" t="n">
        <v>0</v>
      </c>
      <c r="T137" s="28" t="n">
        <v>0</v>
      </c>
      <c r="U137" s="94" t="n">
        <v>12170</v>
      </c>
      <c r="V137" s="28" t="n">
        <v>0</v>
      </c>
      <c r="W137" s="28" t="n">
        <v>0</v>
      </c>
      <c r="X137" s="28" t="n">
        <v>0</v>
      </c>
      <c r="Y137" s="95" t="n">
        <v>0</v>
      </c>
      <c r="Z137" s="7"/>
      <c r="AA137" s="95" t="n">
        <v>34126</v>
      </c>
      <c r="AB137" s="7"/>
      <c r="AC137" s="29" t="n">
        <v>994</v>
      </c>
      <c r="AD137" s="29" t="n">
        <v>15166</v>
      </c>
      <c r="AE137" s="96" t="n">
        <v>0</v>
      </c>
      <c r="AF137" s="29" t="n">
        <v>5796</v>
      </c>
      <c r="AG137" s="97" t="n">
        <v>12170</v>
      </c>
      <c r="AH137" s="96" t="n">
        <v>0</v>
      </c>
      <c r="AI137" s="97" t="n">
        <v>0</v>
      </c>
      <c r="AJ137" s="7"/>
      <c r="AK137" s="28" t="n">
        <v>16160</v>
      </c>
      <c r="AL137" s="28" t="n">
        <v>17966</v>
      </c>
      <c r="AM137" s="28" t="n">
        <v>0</v>
      </c>
      <c r="AN137" s="94" t="n">
        <v>0</v>
      </c>
      <c r="AO137" s="28"/>
      <c r="AP137" s="69" t="n">
        <v>0.394916911045943</v>
      </c>
      <c r="AQ137" s="40" t="n">
        <v>0.439051808406647</v>
      </c>
      <c r="AR137" s="40" t="n">
        <v>0</v>
      </c>
      <c r="AS137" s="70" t="n">
        <v>0</v>
      </c>
      <c r="AT137" s="7"/>
    </row>
    <row r="138" customFormat="false" ht="12.75" hidden="false" customHeight="false" outlineLevel="0" collapsed="false">
      <c r="A138" s="31" t="s">
        <v>197</v>
      </c>
      <c r="B138" s="2" t="s">
        <v>100</v>
      </c>
      <c r="C138" s="7"/>
      <c r="D138" s="28" t="n">
        <v>20460</v>
      </c>
      <c r="E138" s="29" t="n">
        <f aca="false">D138-SUM(G138:Y138)</f>
        <v>3399</v>
      </c>
      <c r="F138" s="7"/>
      <c r="G138" s="93" t="n">
        <v>7582</v>
      </c>
      <c r="H138" s="28" t="n">
        <v>0</v>
      </c>
      <c r="I138" s="28" t="n">
        <v>496</v>
      </c>
      <c r="J138" s="94" t="n">
        <v>0</v>
      </c>
      <c r="K138" s="28" t="n">
        <v>0</v>
      </c>
      <c r="L138" s="28" t="n">
        <v>0</v>
      </c>
      <c r="M138" s="28" t="n">
        <v>0</v>
      </c>
      <c r="N138" s="28" t="n">
        <v>0</v>
      </c>
      <c r="O138" s="28" t="n">
        <v>0</v>
      </c>
      <c r="P138" s="28" t="n">
        <v>0</v>
      </c>
      <c r="Q138" s="28" t="n">
        <v>2898</v>
      </c>
      <c r="R138" s="28" t="n">
        <v>0</v>
      </c>
      <c r="S138" s="28" t="n">
        <v>0</v>
      </c>
      <c r="T138" s="28" t="n">
        <v>0</v>
      </c>
      <c r="U138" s="94" t="n">
        <v>6085</v>
      </c>
      <c r="V138" s="28" t="n">
        <v>0</v>
      </c>
      <c r="W138" s="28" t="n">
        <v>0</v>
      </c>
      <c r="X138" s="28" t="n">
        <v>0</v>
      </c>
      <c r="Y138" s="95" t="n">
        <v>0</v>
      </c>
      <c r="Z138" s="7"/>
      <c r="AA138" s="95" t="n">
        <v>17061</v>
      </c>
      <c r="AB138" s="7"/>
      <c r="AC138" s="29" t="n">
        <v>496</v>
      </c>
      <c r="AD138" s="29" t="n">
        <v>7582</v>
      </c>
      <c r="AE138" s="96" t="n">
        <v>0</v>
      </c>
      <c r="AF138" s="29" t="n">
        <v>2898</v>
      </c>
      <c r="AG138" s="97" t="n">
        <v>6085</v>
      </c>
      <c r="AH138" s="96" t="n">
        <v>0</v>
      </c>
      <c r="AI138" s="97" t="n">
        <v>0</v>
      </c>
      <c r="AJ138" s="7"/>
      <c r="AK138" s="28" t="n">
        <v>8078</v>
      </c>
      <c r="AL138" s="28" t="n">
        <v>8983</v>
      </c>
      <c r="AM138" s="28" t="n">
        <v>0</v>
      </c>
      <c r="AN138" s="94" t="n">
        <v>0</v>
      </c>
      <c r="AO138" s="28"/>
      <c r="AP138" s="69" t="n">
        <v>0.394819159335288</v>
      </c>
      <c r="AQ138" s="40" t="n">
        <v>0.439051808406647</v>
      </c>
      <c r="AR138" s="40" t="n">
        <v>0</v>
      </c>
      <c r="AS138" s="70" t="n">
        <v>0</v>
      </c>
      <c r="AT138" s="7"/>
    </row>
    <row r="139" customFormat="false" ht="12.75" hidden="false" customHeight="false" outlineLevel="0" collapsed="false">
      <c r="A139" s="31" t="s">
        <v>198</v>
      </c>
      <c r="B139" s="2" t="s">
        <v>100</v>
      </c>
      <c r="C139" s="7"/>
      <c r="D139" s="28" t="n">
        <v>40000</v>
      </c>
      <c r="E139" s="29" t="n">
        <f aca="false">D139-SUM(G139:Y139)</f>
        <v>0</v>
      </c>
      <c r="F139" s="7"/>
      <c r="G139" s="93" t="n">
        <v>0</v>
      </c>
      <c r="H139" s="28" t="n">
        <v>0</v>
      </c>
      <c r="I139" s="28" t="n">
        <v>0</v>
      </c>
      <c r="J139" s="94" t="n">
        <v>0</v>
      </c>
      <c r="K139" s="28" t="n">
        <v>0</v>
      </c>
      <c r="L139" s="28" t="n">
        <v>40000</v>
      </c>
      <c r="M139" s="28" t="n">
        <v>0</v>
      </c>
      <c r="N139" s="28" t="n">
        <v>0</v>
      </c>
      <c r="O139" s="28" t="n">
        <v>0</v>
      </c>
      <c r="P139" s="28" t="n">
        <v>0</v>
      </c>
      <c r="Q139" s="28" t="n">
        <v>0</v>
      </c>
      <c r="R139" s="28" t="n">
        <v>0</v>
      </c>
      <c r="S139" s="28" t="n">
        <v>0</v>
      </c>
      <c r="T139" s="28" t="n">
        <v>0</v>
      </c>
      <c r="U139" s="94" t="n">
        <v>0</v>
      </c>
      <c r="V139" s="28" t="n">
        <v>0</v>
      </c>
      <c r="W139" s="28" t="n">
        <v>0</v>
      </c>
      <c r="X139" s="28" t="n">
        <v>0</v>
      </c>
      <c r="Y139" s="95" t="n">
        <v>0</v>
      </c>
      <c r="Z139" s="7"/>
      <c r="AA139" s="95" t="n">
        <v>40000</v>
      </c>
      <c r="AB139" s="7"/>
      <c r="AC139" s="29" t="n">
        <v>0</v>
      </c>
      <c r="AD139" s="29" t="n">
        <v>0</v>
      </c>
      <c r="AE139" s="96" t="n">
        <v>0</v>
      </c>
      <c r="AF139" s="29" t="n">
        <v>40000</v>
      </c>
      <c r="AG139" s="97" t="n">
        <v>0</v>
      </c>
      <c r="AH139" s="96" t="n">
        <v>0</v>
      </c>
      <c r="AI139" s="97" t="n">
        <v>0</v>
      </c>
      <c r="AJ139" s="7"/>
      <c r="AK139" s="28" t="n">
        <v>0</v>
      </c>
      <c r="AL139" s="28" t="n">
        <v>40000</v>
      </c>
      <c r="AM139" s="28" t="n">
        <v>0</v>
      </c>
      <c r="AN139" s="94" t="n">
        <v>0</v>
      </c>
      <c r="AO139" s="28"/>
      <c r="AP139" s="69" t="n">
        <v>0</v>
      </c>
      <c r="AQ139" s="40" t="n">
        <v>1</v>
      </c>
      <c r="AR139" s="40" t="n">
        <v>0</v>
      </c>
      <c r="AS139" s="70" t="n">
        <v>0</v>
      </c>
      <c r="AT139" s="7"/>
    </row>
    <row r="140" customFormat="false" ht="12.75" hidden="false" customHeight="false" outlineLevel="0" collapsed="false">
      <c r="A140" s="31" t="s">
        <v>199</v>
      </c>
      <c r="B140" s="2" t="s">
        <v>100</v>
      </c>
      <c r="C140" s="7"/>
      <c r="D140" s="28" t="n">
        <v>10795</v>
      </c>
      <c r="E140" s="29" t="n">
        <f aca="false">D140-SUM(G140:Y140)</f>
        <v>0</v>
      </c>
      <c r="F140" s="7"/>
      <c r="G140" s="93" t="n">
        <v>0</v>
      </c>
      <c r="H140" s="28" t="n">
        <v>0</v>
      </c>
      <c r="I140" s="28" t="n">
        <v>0</v>
      </c>
      <c r="J140" s="94" t="n">
        <v>0</v>
      </c>
      <c r="K140" s="28" t="n">
        <v>0</v>
      </c>
      <c r="L140" s="28" t="n">
        <v>0</v>
      </c>
      <c r="M140" s="28" t="n">
        <v>0</v>
      </c>
      <c r="N140" s="28" t="n">
        <v>0</v>
      </c>
      <c r="O140" s="28" t="n">
        <v>0</v>
      </c>
      <c r="P140" s="28" t="n">
        <v>0</v>
      </c>
      <c r="Q140" s="28" t="n">
        <v>0</v>
      </c>
      <c r="R140" s="28" t="n">
        <v>0</v>
      </c>
      <c r="S140" s="28" t="n">
        <v>10795</v>
      </c>
      <c r="T140" s="28" t="n">
        <v>0</v>
      </c>
      <c r="U140" s="94" t="n">
        <v>0</v>
      </c>
      <c r="V140" s="28" t="n">
        <v>0</v>
      </c>
      <c r="W140" s="28" t="n">
        <v>0</v>
      </c>
      <c r="X140" s="28" t="n">
        <v>0</v>
      </c>
      <c r="Y140" s="95" t="n">
        <v>0</v>
      </c>
      <c r="Z140" s="7"/>
      <c r="AA140" s="95" t="n">
        <v>10795</v>
      </c>
      <c r="AB140" s="7"/>
      <c r="AC140" s="29" t="n">
        <v>0</v>
      </c>
      <c r="AD140" s="29" t="n">
        <v>0</v>
      </c>
      <c r="AE140" s="96" t="n">
        <v>0</v>
      </c>
      <c r="AF140" s="29" t="n">
        <v>10795</v>
      </c>
      <c r="AG140" s="97" t="n">
        <v>0</v>
      </c>
      <c r="AH140" s="96" t="n">
        <v>0</v>
      </c>
      <c r="AI140" s="97" t="n">
        <v>0</v>
      </c>
      <c r="AJ140" s="7"/>
      <c r="AK140" s="28" t="n">
        <v>0</v>
      </c>
      <c r="AL140" s="28" t="n">
        <v>10795</v>
      </c>
      <c r="AM140" s="28" t="n">
        <v>0</v>
      </c>
      <c r="AN140" s="94" t="n">
        <v>0</v>
      </c>
      <c r="AO140" s="28"/>
      <c r="AP140" s="69" t="n">
        <v>0</v>
      </c>
      <c r="AQ140" s="40" t="n">
        <v>1</v>
      </c>
      <c r="AR140" s="40" t="n">
        <v>0</v>
      </c>
      <c r="AS140" s="70" t="n">
        <v>0</v>
      </c>
      <c r="AT140" s="7"/>
    </row>
    <row r="141" customFormat="false" ht="12.75" hidden="false" customHeight="false" outlineLevel="0" collapsed="false">
      <c r="A141" s="31" t="s">
        <v>200</v>
      </c>
      <c r="B141" s="2" t="s">
        <v>100</v>
      </c>
      <c r="C141" s="7"/>
      <c r="D141" s="28" t="n">
        <v>3975</v>
      </c>
      <c r="E141" s="29" t="n">
        <f aca="false">D141-SUM(G141:Y141)</f>
        <v>0</v>
      </c>
      <c r="F141" s="7"/>
      <c r="G141" s="93" t="n">
        <v>0</v>
      </c>
      <c r="H141" s="28" t="n">
        <v>0</v>
      </c>
      <c r="I141" s="28" t="n">
        <v>0</v>
      </c>
      <c r="J141" s="94" t="n">
        <v>0</v>
      </c>
      <c r="K141" s="28" t="n">
        <v>0</v>
      </c>
      <c r="L141" s="28" t="n">
        <v>0</v>
      </c>
      <c r="M141" s="28" t="n">
        <v>0</v>
      </c>
      <c r="N141" s="28" t="n">
        <v>0</v>
      </c>
      <c r="O141" s="28" t="n">
        <v>0</v>
      </c>
      <c r="P141" s="28" t="n">
        <v>0</v>
      </c>
      <c r="Q141" s="28" t="n">
        <v>0</v>
      </c>
      <c r="R141" s="28" t="n">
        <v>3975</v>
      </c>
      <c r="S141" s="28" t="n">
        <v>0</v>
      </c>
      <c r="T141" s="28" t="n">
        <v>0</v>
      </c>
      <c r="U141" s="94" t="n">
        <v>0</v>
      </c>
      <c r="V141" s="28" t="n">
        <v>0</v>
      </c>
      <c r="W141" s="28" t="n">
        <v>0</v>
      </c>
      <c r="X141" s="28" t="n">
        <v>0</v>
      </c>
      <c r="Y141" s="95" t="n">
        <v>0</v>
      </c>
      <c r="Z141" s="7"/>
      <c r="AA141" s="95" t="n">
        <v>3975</v>
      </c>
      <c r="AB141" s="7"/>
      <c r="AC141" s="29" t="n">
        <v>0</v>
      </c>
      <c r="AD141" s="29" t="n">
        <v>0</v>
      </c>
      <c r="AE141" s="96" t="n">
        <v>3975</v>
      </c>
      <c r="AF141" s="29" t="n">
        <v>0</v>
      </c>
      <c r="AG141" s="97" t="n">
        <v>0</v>
      </c>
      <c r="AH141" s="96" t="n">
        <v>0</v>
      </c>
      <c r="AI141" s="97" t="n">
        <v>0</v>
      </c>
      <c r="AJ141" s="7"/>
      <c r="AK141" s="28" t="n">
        <v>0</v>
      </c>
      <c r="AL141" s="28" t="n">
        <v>3975</v>
      </c>
      <c r="AM141" s="28" t="n">
        <v>0</v>
      </c>
      <c r="AN141" s="94" t="n">
        <v>0</v>
      </c>
      <c r="AO141" s="28"/>
      <c r="AP141" s="69" t="n">
        <v>0</v>
      </c>
      <c r="AQ141" s="40" t="n">
        <v>1</v>
      </c>
      <c r="AR141" s="40" t="n">
        <v>0</v>
      </c>
      <c r="AS141" s="70" t="n">
        <v>0</v>
      </c>
      <c r="AT141" s="7"/>
    </row>
    <row r="142" customFormat="false" ht="12.75" hidden="false" customHeight="false" outlineLevel="0" collapsed="false">
      <c r="A142" s="31" t="s">
        <v>201</v>
      </c>
      <c r="B142" s="2" t="s">
        <v>100</v>
      </c>
      <c r="C142" s="7"/>
      <c r="D142" s="28" t="n">
        <v>8225</v>
      </c>
      <c r="E142" s="29" t="n">
        <f aca="false">D142-SUM(G142:Y142)</f>
        <v>0</v>
      </c>
      <c r="F142" s="7"/>
      <c r="G142" s="93" t="n">
        <v>0</v>
      </c>
      <c r="H142" s="28" t="n">
        <v>0</v>
      </c>
      <c r="I142" s="28" t="n">
        <v>0</v>
      </c>
      <c r="J142" s="94" t="n">
        <v>0</v>
      </c>
      <c r="K142" s="28" t="n">
        <v>8225</v>
      </c>
      <c r="L142" s="28" t="n">
        <v>0</v>
      </c>
      <c r="M142" s="28" t="n">
        <v>0</v>
      </c>
      <c r="N142" s="28" t="n">
        <v>0</v>
      </c>
      <c r="O142" s="28" t="n">
        <v>0</v>
      </c>
      <c r="P142" s="28" t="n">
        <v>0</v>
      </c>
      <c r="Q142" s="28" t="n">
        <v>0</v>
      </c>
      <c r="R142" s="28" t="n">
        <v>0</v>
      </c>
      <c r="S142" s="28" t="n">
        <v>0</v>
      </c>
      <c r="T142" s="28" t="n">
        <v>0</v>
      </c>
      <c r="U142" s="94" t="n">
        <v>0</v>
      </c>
      <c r="V142" s="28" t="n">
        <v>0</v>
      </c>
      <c r="W142" s="28" t="n">
        <v>0</v>
      </c>
      <c r="X142" s="28" t="n">
        <v>0</v>
      </c>
      <c r="Y142" s="95" t="n">
        <v>0</v>
      </c>
      <c r="Z142" s="7"/>
      <c r="AA142" s="95" t="n">
        <v>8225</v>
      </c>
      <c r="AB142" s="7"/>
      <c r="AC142" s="29" t="n">
        <v>0</v>
      </c>
      <c r="AD142" s="29" t="n">
        <v>0</v>
      </c>
      <c r="AE142" s="96" t="n">
        <v>0</v>
      </c>
      <c r="AF142" s="29" t="n">
        <v>8225</v>
      </c>
      <c r="AG142" s="97" t="n">
        <v>0</v>
      </c>
      <c r="AH142" s="96" t="n">
        <v>0</v>
      </c>
      <c r="AI142" s="97" t="n">
        <v>0</v>
      </c>
      <c r="AJ142" s="7"/>
      <c r="AK142" s="28" t="n">
        <v>0</v>
      </c>
      <c r="AL142" s="28" t="n">
        <v>8225</v>
      </c>
      <c r="AM142" s="28" t="n">
        <v>0</v>
      </c>
      <c r="AN142" s="94" t="n">
        <v>0</v>
      </c>
      <c r="AO142" s="28"/>
      <c r="AP142" s="69" t="n">
        <v>0</v>
      </c>
      <c r="AQ142" s="40" t="n">
        <v>1</v>
      </c>
      <c r="AR142" s="40" t="n">
        <v>0</v>
      </c>
      <c r="AS142" s="70" t="n">
        <v>0</v>
      </c>
      <c r="AT142" s="7"/>
    </row>
    <row r="143" customFormat="false" ht="12.75" hidden="false" customHeight="false" outlineLevel="0" collapsed="false">
      <c r="A143" s="31" t="s">
        <v>202</v>
      </c>
      <c r="B143" s="2" t="s">
        <v>100</v>
      </c>
      <c r="C143" s="7"/>
      <c r="D143" s="28" t="n">
        <v>3413</v>
      </c>
      <c r="E143" s="29" t="n">
        <f aca="false">D143-SUM(G143:Y143)</f>
        <v>0</v>
      </c>
      <c r="F143" s="7"/>
      <c r="G143" s="93" t="n">
        <v>0</v>
      </c>
      <c r="H143" s="28" t="n">
        <v>0</v>
      </c>
      <c r="I143" s="28" t="n">
        <v>0</v>
      </c>
      <c r="J143" s="94" t="n">
        <v>0</v>
      </c>
      <c r="K143" s="28" t="n">
        <v>0</v>
      </c>
      <c r="L143" s="28" t="n">
        <v>0</v>
      </c>
      <c r="M143" s="28" t="n">
        <v>0</v>
      </c>
      <c r="N143" s="28" t="n">
        <v>0</v>
      </c>
      <c r="O143" s="28" t="n">
        <v>0</v>
      </c>
      <c r="P143" s="28" t="n">
        <v>0</v>
      </c>
      <c r="Q143" s="28" t="n">
        <v>0</v>
      </c>
      <c r="R143" s="28" t="n">
        <v>3413</v>
      </c>
      <c r="S143" s="28" t="n">
        <v>0</v>
      </c>
      <c r="T143" s="28" t="n">
        <v>0</v>
      </c>
      <c r="U143" s="94" t="n">
        <v>0</v>
      </c>
      <c r="V143" s="28" t="n">
        <v>0</v>
      </c>
      <c r="W143" s="28" t="n">
        <v>0</v>
      </c>
      <c r="X143" s="28" t="n">
        <v>0</v>
      </c>
      <c r="Y143" s="95" t="n">
        <v>0</v>
      </c>
      <c r="Z143" s="7"/>
      <c r="AA143" s="95" t="n">
        <v>3413</v>
      </c>
      <c r="AB143" s="7"/>
      <c r="AC143" s="29" t="n">
        <v>0</v>
      </c>
      <c r="AD143" s="29" t="n">
        <v>0</v>
      </c>
      <c r="AE143" s="96" t="n">
        <v>3413</v>
      </c>
      <c r="AF143" s="29" t="n">
        <v>0</v>
      </c>
      <c r="AG143" s="97" t="n">
        <v>0</v>
      </c>
      <c r="AH143" s="96" t="n">
        <v>0</v>
      </c>
      <c r="AI143" s="97" t="n">
        <v>0</v>
      </c>
      <c r="AJ143" s="7"/>
      <c r="AK143" s="28" t="n">
        <v>0</v>
      </c>
      <c r="AL143" s="28" t="n">
        <v>3413</v>
      </c>
      <c r="AM143" s="28" t="n">
        <v>0</v>
      </c>
      <c r="AN143" s="94" t="n">
        <v>0</v>
      </c>
      <c r="AO143" s="28"/>
      <c r="AP143" s="69" t="n">
        <v>0</v>
      </c>
      <c r="AQ143" s="40" t="n">
        <v>1</v>
      </c>
      <c r="AR143" s="40" t="n">
        <v>0</v>
      </c>
      <c r="AS143" s="70" t="n">
        <v>0</v>
      </c>
      <c r="AT143" s="7"/>
    </row>
    <row r="144" customFormat="false" ht="12.75" hidden="false" customHeight="false" outlineLevel="0" collapsed="false">
      <c r="A144" s="31" t="s">
        <v>203</v>
      </c>
      <c r="B144" s="2" t="s">
        <v>204</v>
      </c>
      <c r="C144" s="7"/>
      <c r="D144" s="28" t="n">
        <v>5115</v>
      </c>
      <c r="E144" s="29" t="n">
        <f aca="false">D144-SUM(G144:Y144)</f>
        <v>0</v>
      </c>
      <c r="F144" s="7"/>
      <c r="G144" s="93" t="n">
        <v>5115</v>
      </c>
      <c r="H144" s="28" t="n">
        <v>0</v>
      </c>
      <c r="I144" s="28" t="n">
        <v>0</v>
      </c>
      <c r="J144" s="94" t="n">
        <v>0</v>
      </c>
      <c r="K144" s="28" t="n">
        <v>0</v>
      </c>
      <c r="L144" s="28" t="n">
        <v>0</v>
      </c>
      <c r="M144" s="28" t="n">
        <v>0</v>
      </c>
      <c r="N144" s="28" t="n">
        <v>0</v>
      </c>
      <c r="O144" s="28" t="n">
        <v>0</v>
      </c>
      <c r="P144" s="28" t="n">
        <v>0</v>
      </c>
      <c r="Q144" s="28" t="n">
        <v>0</v>
      </c>
      <c r="R144" s="28" t="n">
        <v>0</v>
      </c>
      <c r="S144" s="28" t="n">
        <v>0</v>
      </c>
      <c r="T144" s="28" t="n">
        <v>0</v>
      </c>
      <c r="U144" s="94" t="n">
        <v>0</v>
      </c>
      <c r="V144" s="28" t="n">
        <v>0</v>
      </c>
      <c r="W144" s="28" t="n">
        <v>0</v>
      </c>
      <c r="X144" s="28" t="n">
        <v>0</v>
      </c>
      <c r="Y144" s="95" t="n">
        <v>0</v>
      </c>
      <c r="Z144" s="7"/>
      <c r="AA144" s="95" t="n">
        <v>5115</v>
      </c>
      <c r="AB144" s="7"/>
      <c r="AC144" s="29" t="n">
        <v>0</v>
      </c>
      <c r="AD144" s="29" t="n">
        <v>5115</v>
      </c>
      <c r="AE144" s="96" t="n">
        <v>0</v>
      </c>
      <c r="AF144" s="29" t="n">
        <v>0</v>
      </c>
      <c r="AG144" s="97" t="n">
        <v>0</v>
      </c>
      <c r="AH144" s="96" t="n">
        <v>0</v>
      </c>
      <c r="AI144" s="97" t="n">
        <v>0</v>
      </c>
      <c r="AJ144" s="7"/>
      <c r="AK144" s="28" t="n">
        <v>5115</v>
      </c>
      <c r="AL144" s="28" t="n">
        <v>0</v>
      </c>
      <c r="AM144" s="28" t="n">
        <v>0</v>
      </c>
      <c r="AN144" s="94" t="n">
        <v>0</v>
      </c>
      <c r="AO144" s="28"/>
      <c r="AP144" s="69" t="n">
        <v>1</v>
      </c>
      <c r="AQ144" s="40" t="n">
        <v>0</v>
      </c>
      <c r="AR144" s="40" t="n">
        <v>0</v>
      </c>
      <c r="AS144" s="70" t="n">
        <v>0</v>
      </c>
      <c r="AT144" s="7"/>
    </row>
    <row r="145" customFormat="false" ht="12.75" hidden="false" customHeight="false" outlineLevel="0" collapsed="false">
      <c r="A145" s="31" t="s">
        <v>205</v>
      </c>
      <c r="B145" s="2" t="s">
        <v>23</v>
      </c>
      <c r="C145" s="7"/>
      <c r="D145" s="28" t="n">
        <v>30690</v>
      </c>
      <c r="E145" s="29" t="n">
        <f aca="false">D145-SUM(G145:Y145)</f>
        <v>1980</v>
      </c>
      <c r="F145" s="7"/>
      <c r="G145" s="93" t="n">
        <v>11358</v>
      </c>
      <c r="H145" s="28" t="n">
        <v>579</v>
      </c>
      <c r="I145" s="28" t="n">
        <v>774</v>
      </c>
      <c r="J145" s="94" t="n">
        <v>598</v>
      </c>
      <c r="K145" s="28" t="n">
        <v>0</v>
      </c>
      <c r="L145" s="28" t="n">
        <v>0</v>
      </c>
      <c r="M145" s="28" t="n">
        <v>0</v>
      </c>
      <c r="N145" s="28" t="n">
        <v>0</v>
      </c>
      <c r="O145" s="28" t="n">
        <v>0</v>
      </c>
      <c r="P145" s="28" t="n">
        <v>0</v>
      </c>
      <c r="Q145" s="28" t="n">
        <v>0</v>
      </c>
      <c r="R145" s="28" t="n">
        <v>0</v>
      </c>
      <c r="S145" s="28" t="n">
        <v>0</v>
      </c>
      <c r="T145" s="28" t="n">
        <v>0</v>
      </c>
      <c r="U145" s="94" t="n">
        <v>15401</v>
      </c>
      <c r="V145" s="28" t="n">
        <v>0</v>
      </c>
      <c r="W145" s="28" t="n">
        <v>0</v>
      </c>
      <c r="X145" s="28" t="n">
        <v>0</v>
      </c>
      <c r="Y145" s="95" t="n">
        <v>0</v>
      </c>
      <c r="Z145" s="7"/>
      <c r="AA145" s="95" t="n">
        <v>28710</v>
      </c>
      <c r="AB145" s="7"/>
      <c r="AC145" s="29" t="n">
        <v>1353</v>
      </c>
      <c r="AD145" s="29" t="n">
        <v>11956</v>
      </c>
      <c r="AE145" s="96" t="n">
        <v>0</v>
      </c>
      <c r="AF145" s="29" t="n">
        <v>0</v>
      </c>
      <c r="AG145" s="97" t="n">
        <v>15401</v>
      </c>
      <c r="AH145" s="96" t="n">
        <v>0</v>
      </c>
      <c r="AI145" s="97" t="n">
        <v>0</v>
      </c>
      <c r="AJ145" s="7"/>
      <c r="AK145" s="28" t="n">
        <v>13309</v>
      </c>
      <c r="AL145" s="28" t="n">
        <v>15401</v>
      </c>
      <c r="AM145" s="28" t="n">
        <v>0</v>
      </c>
      <c r="AN145" s="94" t="n">
        <v>0</v>
      </c>
      <c r="AO145" s="28"/>
      <c r="AP145" s="69" t="n">
        <v>0.43365917236885</v>
      </c>
      <c r="AQ145" s="40" t="n">
        <v>0.501824698598892</v>
      </c>
      <c r="AR145" s="40" t="n">
        <v>0</v>
      </c>
      <c r="AS145" s="70" t="n">
        <v>0</v>
      </c>
      <c r="AT145" s="7"/>
    </row>
    <row r="146" customFormat="false" ht="12.75" hidden="false" customHeight="false" outlineLevel="0" collapsed="false">
      <c r="A146" s="31" t="s">
        <v>206</v>
      </c>
      <c r="B146" s="2" t="s">
        <v>23</v>
      </c>
      <c r="C146" s="7"/>
      <c r="D146" s="28" t="n">
        <v>50000</v>
      </c>
      <c r="E146" s="29" t="n">
        <f aca="false">D146-SUM(G146:Y146)</f>
        <v>0</v>
      </c>
      <c r="F146" s="7"/>
      <c r="G146" s="93" t="n">
        <v>18531</v>
      </c>
      <c r="H146" s="28" t="n">
        <v>0</v>
      </c>
      <c r="I146" s="28" t="n">
        <v>1215</v>
      </c>
      <c r="J146" s="94" t="n">
        <v>237</v>
      </c>
      <c r="K146" s="28" t="n">
        <v>0</v>
      </c>
      <c r="L146" s="28" t="n">
        <v>0</v>
      </c>
      <c r="M146" s="28" t="n">
        <v>0</v>
      </c>
      <c r="N146" s="28" t="n">
        <v>0</v>
      </c>
      <c r="O146" s="28" t="n">
        <v>0</v>
      </c>
      <c r="P146" s="28" t="n">
        <v>0</v>
      </c>
      <c r="Q146" s="28" t="n">
        <v>0</v>
      </c>
      <c r="R146" s="28" t="n">
        <v>0</v>
      </c>
      <c r="S146" s="28" t="n">
        <v>0</v>
      </c>
      <c r="T146" s="28" t="n">
        <v>0</v>
      </c>
      <c r="U146" s="94" t="n">
        <v>30017</v>
      </c>
      <c r="V146" s="28" t="n">
        <v>0</v>
      </c>
      <c r="W146" s="28" t="n">
        <v>0</v>
      </c>
      <c r="X146" s="28" t="n">
        <v>0</v>
      </c>
      <c r="Y146" s="95" t="n">
        <v>0</v>
      </c>
      <c r="Z146" s="7"/>
      <c r="AA146" s="95" t="n">
        <v>50000</v>
      </c>
      <c r="AB146" s="7"/>
      <c r="AC146" s="29" t="n">
        <v>1215</v>
      </c>
      <c r="AD146" s="29" t="n">
        <v>18768</v>
      </c>
      <c r="AE146" s="96" t="n">
        <v>0</v>
      </c>
      <c r="AF146" s="29" t="n">
        <v>0</v>
      </c>
      <c r="AG146" s="97" t="n">
        <v>30017</v>
      </c>
      <c r="AH146" s="96" t="n">
        <v>0</v>
      </c>
      <c r="AI146" s="97" t="n">
        <v>0</v>
      </c>
      <c r="AJ146" s="7"/>
      <c r="AK146" s="28" t="n">
        <v>19983</v>
      </c>
      <c r="AL146" s="28" t="n">
        <v>30017</v>
      </c>
      <c r="AM146" s="28" t="n">
        <v>0</v>
      </c>
      <c r="AN146" s="94" t="n">
        <v>0</v>
      </c>
      <c r="AO146" s="28"/>
      <c r="AP146" s="69" t="n">
        <v>0.39966</v>
      </c>
      <c r="AQ146" s="40" t="n">
        <v>0.60034</v>
      </c>
      <c r="AR146" s="40" t="n">
        <v>0</v>
      </c>
      <c r="AS146" s="70" t="n">
        <v>0</v>
      </c>
      <c r="AT146" s="7"/>
    </row>
    <row r="147" customFormat="false" ht="12.75" hidden="false" customHeight="false" outlineLevel="0" collapsed="false">
      <c r="A147" s="31" t="s">
        <v>207</v>
      </c>
      <c r="B147" s="2" t="s">
        <v>208</v>
      </c>
      <c r="C147" s="7"/>
      <c r="D147" s="28" t="n">
        <v>25575</v>
      </c>
      <c r="E147" s="29" t="n">
        <f aca="false">D147-SUM(G147:Y147)</f>
        <v>0</v>
      </c>
      <c r="F147" s="7"/>
      <c r="G147" s="93" t="n">
        <v>9478</v>
      </c>
      <c r="H147" s="28" t="n">
        <v>1143</v>
      </c>
      <c r="I147" s="28" t="n">
        <v>0</v>
      </c>
      <c r="J147" s="94" t="n">
        <v>0</v>
      </c>
      <c r="K147" s="28" t="n">
        <v>3500</v>
      </c>
      <c r="L147" s="28" t="n">
        <v>0</v>
      </c>
      <c r="M147" s="28" t="n">
        <v>0</v>
      </c>
      <c r="N147" s="28" t="n">
        <v>0</v>
      </c>
      <c r="O147" s="28" t="n">
        <v>2954</v>
      </c>
      <c r="P147" s="28" t="n">
        <v>0</v>
      </c>
      <c r="Q147" s="28" t="n">
        <v>0</v>
      </c>
      <c r="R147" s="28" t="n">
        <v>0</v>
      </c>
      <c r="S147" s="28" t="n">
        <v>0</v>
      </c>
      <c r="T147" s="28" t="n">
        <v>0</v>
      </c>
      <c r="U147" s="94" t="n">
        <v>8500</v>
      </c>
      <c r="V147" s="28" t="n">
        <v>0</v>
      </c>
      <c r="W147" s="28" t="n">
        <v>0</v>
      </c>
      <c r="X147" s="28" t="n">
        <v>0</v>
      </c>
      <c r="Y147" s="95" t="n">
        <v>0</v>
      </c>
      <c r="Z147" s="7"/>
      <c r="AA147" s="95" t="n">
        <v>25575</v>
      </c>
      <c r="AB147" s="7"/>
      <c r="AC147" s="29" t="n">
        <v>1143</v>
      </c>
      <c r="AD147" s="29" t="n">
        <v>9478</v>
      </c>
      <c r="AE147" s="96" t="n">
        <v>0</v>
      </c>
      <c r="AF147" s="29" t="n">
        <v>6454</v>
      </c>
      <c r="AG147" s="97" t="n">
        <v>8500</v>
      </c>
      <c r="AH147" s="96" t="n">
        <v>0</v>
      </c>
      <c r="AI147" s="97" t="n">
        <v>0</v>
      </c>
      <c r="AJ147" s="7"/>
      <c r="AK147" s="28" t="n">
        <v>10621</v>
      </c>
      <c r="AL147" s="28" t="n">
        <v>14954</v>
      </c>
      <c r="AM147" s="28" t="n">
        <v>0</v>
      </c>
      <c r="AN147" s="94" t="n">
        <v>0</v>
      </c>
      <c r="AO147" s="28"/>
      <c r="AP147" s="69" t="n">
        <v>0.415288367546432</v>
      </c>
      <c r="AQ147" s="40" t="n">
        <v>0.584711632453568</v>
      </c>
      <c r="AR147" s="40" t="n">
        <v>0</v>
      </c>
      <c r="AS147" s="70" t="n">
        <v>0</v>
      </c>
      <c r="AT147" s="7"/>
    </row>
    <row r="148" customFormat="false" ht="12.75" hidden="false" customHeight="false" outlineLevel="0" collapsed="false">
      <c r="A148" s="31" t="s">
        <v>209</v>
      </c>
      <c r="B148" s="2" t="s">
        <v>210</v>
      </c>
      <c r="C148" s="7"/>
      <c r="D148" s="28" t="n">
        <v>12276</v>
      </c>
      <c r="E148" s="29" t="n">
        <f aca="false">D148-SUM(G148:Y148)</f>
        <v>2643</v>
      </c>
      <c r="F148" s="7"/>
      <c r="G148" s="93" t="n">
        <v>4548</v>
      </c>
      <c r="H148" s="28" t="n">
        <v>0</v>
      </c>
      <c r="I148" s="28" t="n">
        <v>297</v>
      </c>
      <c r="J148" s="94" t="n">
        <v>58</v>
      </c>
      <c r="K148" s="28" t="n">
        <v>0</v>
      </c>
      <c r="L148" s="28" t="n">
        <v>0</v>
      </c>
      <c r="M148" s="28" t="n">
        <v>0</v>
      </c>
      <c r="N148" s="28" t="n">
        <v>0</v>
      </c>
      <c r="O148" s="28" t="n">
        <v>0</v>
      </c>
      <c r="P148" s="28" t="n">
        <v>0</v>
      </c>
      <c r="Q148" s="28" t="n">
        <v>0</v>
      </c>
      <c r="R148" s="28" t="n">
        <v>0</v>
      </c>
      <c r="S148" s="28" t="n">
        <v>0</v>
      </c>
      <c r="T148" s="28" t="n">
        <v>0</v>
      </c>
      <c r="U148" s="94" t="n">
        <v>4730</v>
      </c>
      <c r="V148" s="28" t="n">
        <v>0</v>
      </c>
      <c r="W148" s="28" t="n">
        <v>0</v>
      </c>
      <c r="X148" s="28" t="n">
        <v>0</v>
      </c>
      <c r="Y148" s="95" t="n">
        <v>0</v>
      </c>
      <c r="Z148" s="7"/>
      <c r="AA148" s="95" t="n">
        <v>9633</v>
      </c>
      <c r="AB148" s="7"/>
      <c r="AC148" s="29" t="n">
        <v>297</v>
      </c>
      <c r="AD148" s="29" t="n">
        <v>4606</v>
      </c>
      <c r="AE148" s="96" t="n">
        <v>0</v>
      </c>
      <c r="AF148" s="29" t="n">
        <v>0</v>
      </c>
      <c r="AG148" s="97" t="n">
        <v>4730</v>
      </c>
      <c r="AH148" s="96" t="n">
        <v>0</v>
      </c>
      <c r="AI148" s="97" t="n">
        <v>0</v>
      </c>
      <c r="AJ148" s="7"/>
      <c r="AK148" s="28" t="n">
        <v>4903</v>
      </c>
      <c r="AL148" s="28" t="n">
        <v>4730</v>
      </c>
      <c r="AM148" s="28" t="n">
        <v>0</v>
      </c>
      <c r="AN148" s="94" t="n">
        <v>0</v>
      </c>
      <c r="AO148" s="28"/>
      <c r="AP148" s="69" t="n">
        <v>0.399397197784295</v>
      </c>
      <c r="AQ148" s="40" t="n">
        <v>0.385304659498208</v>
      </c>
      <c r="AR148" s="40" t="n">
        <v>0</v>
      </c>
      <c r="AS148" s="70" t="n">
        <v>0</v>
      </c>
      <c r="AT148" s="7"/>
    </row>
    <row r="149" customFormat="false" ht="12.75" hidden="false" customHeight="false" outlineLevel="0" collapsed="false">
      <c r="A149" s="31" t="s">
        <v>211</v>
      </c>
      <c r="B149" s="2" t="s">
        <v>212</v>
      </c>
      <c r="C149" s="7"/>
      <c r="D149" s="28" t="n">
        <v>409</v>
      </c>
      <c r="E149" s="29" t="n">
        <f aca="false">D149-SUM(G149:Y149)</f>
        <v>0</v>
      </c>
      <c r="F149" s="7"/>
      <c r="G149" s="93" t="n">
        <v>0</v>
      </c>
      <c r="H149" s="28" t="n">
        <v>0</v>
      </c>
      <c r="I149" s="28" t="n">
        <v>0</v>
      </c>
      <c r="J149" s="94" t="n">
        <v>0</v>
      </c>
      <c r="K149" s="28" t="n">
        <v>0</v>
      </c>
      <c r="L149" s="28" t="n">
        <v>0</v>
      </c>
      <c r="M149" s="28" t="n">
        <v>0</v>
      </c>
      <c r="N149" s="28" t="n">
        <v>0</v>
      </c>
      <c r="O149" s="28" t="n">
        <v>0</v>
      </c>
      <c r="P149" s="28" t="n">
        <v>0</v>
      </c>
      <c r="Q149" s="28" t="n">
        <v>0</v>
      </c>
      <c r="R149" s="28" t="n">
        <v>0</v>
      </c>
      <c r="S149" s="28" t="n">
        <v>0</v>
      </c>
      <c r="T149" s="28" t="n">
        <v>0</v>
      </c>
      <c r="U149" s="94" t="n">
        <v>409</v>
      </c>
      <c r="V149" s="28" t="n">
        <v>0</v>
      </c>
      <c r="W149" s="28" t="n">
        <v>0</v>
      </c>
      <c r="X149" s="28" t="n">
        <v>0</v>
      </c>
      <c r="Y149" s="95" t="n">
        <v>0</v>
      </c>
      <c r="Z149" s="7"/>
      <c r="AA149" s="95" t="n">
        <v>409</v>
      </c>
      <c r="AB149" s="7"/>
      <c r="AC149" s="29" t="n">
        <v>0</v>
      </c>
      <c r="AD149" s="29" t="n">
        <v>0</v>
      </c>
      <c r="AE149" s="96" t="n">
        <v>0</v>
      </c>
      <c r="AF149" s="29" t="n">
        <v>0</v>
      </c>
      <c r="AG149" s="97" t="n">
        <v>409</v>
      </c>
      <c r="AH149" s="96" t="n">
        <v>0</v>
      </c>
      <c r="AI149" s="97" t="n">
        <v>0</v>
      </c>
      <c r="AJ149" s="7"/>
      <c r="AK149" s="28" t="n">
        <v>0</v>
      </c>
      <c r="AL149" s="28" t="n">
        <v>409</v>
      </c>
      <c r="AM149" s="28" t="n">
        <v>0</v>
      </c>
      <c r="AN149" s="94" t="n">
        <v>0</v>
      </c>
      <c r="AO149" s="28"/>
      <c r="AP149" s="69" t="n">
        <v>0</v>
      </c>
      <c r="AQ149" s="40" t="n">
        <v>1</v>
      </c>
      <c r="AR149" s="40" t="n">
        <v>0</v>
      </c>
      <c r="AS149" s="70" t="n">
        <v>0</v>
      </c>
      <c r="AT149" s="7"/>
    </row>
    <row r="150" customFormat="false" ht="12.75" hidden="false" customHeight="false" outlineLevel="0" collapsed="false">
      <c r="A150" s="31" t="s">
        <v>213</v>
      </c>
      <c r="B150" s="2" t="s">
        <v>154</v>
      </c>
      <c r="C150" s="7"/>
      <c r="D150" s="28" t="n">
        <v>176731</v>
      </c>
      <c r="E150" s="29" t="n">
        <f aca="false">D150-SUM(G150:Y150)</f>
        <v>63838</v>
      </c>
      <c r="F150" s="7"/>
      <c r="G150" s="93" t="n">
        <v>75402</v>
      </c>
      <c r="H150" s="28" t="n">
        <v>0</v>
      </c>
      <c r="I150" s="28" t="n">
        <v>4109</v>
      </c>
      <c r="J150" s="94" t="n">
        <v>800</v>
      </c>
      <c r="K150" s="28" t="n">
        <v>0</v>
      </c>
      <c r="L150" s="28" t="n">
        <v>0</v>
      </c>
      <c r="M150" s="28" t="n">
        <v>0</v>
      </c>
      <c r="N150" s="28" t="n">
        <v>0</v>
      </c>
      <c r="O150" s="28" t="n">
        <v>0</v>
      </c>
      <c r="P150" s="28" t="n">
        <v>0</v>
      </c>
      <c r="Q150" s="28" t="n">
        <v>0</v>
      </c>
      <c r="R150" s="28" t="n">
        <v>0</v>
      </c>
      <c r="S150" s="28" t="n">
        <v>0</v>
      </c>
      <c r="T150" s="28" t="n">
        <v>0</v>
      </c>
      <c r="U150" s="94" t="n">
        <v>32582</v>
      </c>
      <c r="V150" s="28" t="n">
        <v>0</v>
      </c>
      <c r="W150" s="28" t="n">
        <v>0</v>
      </c>
      <c r="X150" s="28" t="n">
        <v>0</v>
      </c>
      <c r="Y150" s="95" t="n">
        <v>0</v>
      </c>
      <c r="Z150" s="7"/>
      <c r="AA150" s="95" t="n">
        <v>112893</v>
      </c>
      <c r="AB150" s="7"/>
      <c r="AC150" s="29" t="n">
        <v>4109</v>
      </c>
      <c r="AD150" s="29" t="n">
        <v>76202</v>
      </c>
      <c r="AE150" s="96" t="n">
        <v>0</v>
      </c>
      <c r="AF150" s="29" t="n">
        <v>0</v>
      </c>
      <c r="AG150" s="97" t="n">
        <v>32582</v>
      </c>
      <c r="AH150" s="96" t="n">
        <v>0</v>
      </c>
      <c r="AI150" s="97" t="n">
        <v>0</v>
      </c>
      <c r="AJ150" s="7"/>
      <c r="AK150" s="28" t="n">
        <v>80311</v>
      </c>
      <c r="AL150" s="28" t="n">
        <v>32582</v>
      </c>
      <c r="AM150" s="28" t="n">
        <v>0</v>
      </c>
      <c r="AN150" s="94" t="n">
        <v>0</v>
      </c>
      <c r="AO150" s="28"/>
      <c r="AP150" s="69" t="n">
        <v>0.454425086713706</v>
      </c>
      <c r="AQ150" s="40" t="n">
        <v>0.184359280488426</v>
      </c>
      <c r="AR150" s="40" t="n">
        <v>0</v>
      </c>
      <c r="AS150" s="70" t="n">
        <v>0</v>
      </c>
      <c r="AT150" s="7"/>
    </row>
    <row r="151" customFormat="false" ht="12.75" hidden="false" customHeight="false" outlineLevel="0" collapsed="false">
      <c r="A151" s="31" t="s">
        <v>214</v>
      </c>
      <c r="B151" s="2" t="s">
        <v>215</v>
      </c>
      <c r="C151" s="7"/>
      <c r="D151" s="28" t="n">
        <v>1490</v>
      </c>
      <c r="E151" s="29" t="n">
        <f aca="false">D151-SUM(G151:Y151)</f>
        <v>87</v>
      </c>
      <c r="F151" s="7"/>
      <c r="G151" s="93" t="n">
        <v>546</v>
      </c>
      <c r="H151" s="28" t="n">
        <v>24</v>
      </c>
      <c r="I151" s="28" t="n">
        <v>34</v>
      </c>
      <c r="J151" s="94" t="n">
        <v>27</v>
      </c>
      <c r="K151" s="28" t="n">
        <v>0</v>
      </c>
      <c r="L151" s="28" t="n">
        <v>0</v>
      </c>
      <c r="M151" s="28" t="n">
        <v>0</v>
      </c>
      <c r="N151" s="28" t="n">
        <v>0</v>
      </c>
      <c r="O151" s="28" t="n">
        <v>0</v>
      </c>
      <c r="P151" s="28" t="n">
        <v>0</v>
      </c>
      <c r="Q151" s="28" t="n">
        <v>0</v>
      </c>
      <c r="R151" s="28" t="n">
        <v>0</v>
      </c>
      <c r="S151" s="28" t="n">
        <v>0</v>
      </c>
      <c r="T151" s="28" t="n">
        <v>0</v>
      </c>
      <c r="U151" s="94" t="n">
        <v>772</v>
      </c>
      <c r="V151" s="28" t="n">
        <v>0</v>
      </c>
      <c r="W151" s="28" t="n">
        <v>0</v>
      </c>
      <c r="X151" s="28" t="n">
        <v>0</v>
      </c>
      <c r="Y151" s="95" t="n">
        <v>0</v>
      </c>
      <c r="Z151" s="7"/>
      <c r="AA151" s="95" t="n">
        <v>1403</v>
      </c>
      <c r="AB151" s="7"/>
      <c r="AC151" s="29" t="n">
        <v>58</v>
      </c>
      <c r="AD151" s="29" t="n">
        <v>573</v>
      </c>
      <c r="AE151" s="96" t="n">
        <v>0</v>
      </c>
      <c r="AF151" s="29" t="n">
        <v>0</v>
      </c>
      <c r="AG151" s="97" t="n">
        <v>772</v>
      </c>
      <c r="AH151" s="96" t="n">
        <v>0</v>
      </c>
      <c r="AI151" s="97" t="n">
        <v>0</v>
      </c>
      <c r="AJ151" s="7"/>
      <c r="AK151" s="28" t="n">
        <v>631</v>
      </c>
      <c r="AL151" s="28" t="n">
        <v>772</v>
      </c>
      <c r="AM151" s="28" t="n">
        <v>0</v>
      </c>
      <c r="AN151" s="94" t="n">
        <v>0</v>
      </c>
      <c r="AO151" s="28"/>
      <c r="AP151" s="69" t="n">
        <v>0.423489932885906</v>
      </c>
      <c r="AQ151" s="40" t="n">
        <v>0.518120805369128</v>
      </c>
      <c r="AR151" s="40" t="n">
        <v>0</v>
      </c>
      <c r="AS151" s="70" t="n">
        <v>0</v>
      </c>
      <c r="AT151" s="7"/>
    </row>
    <row r="152" customFormat="false" ht="12.75" hidden="false" customHeight="false" outlineLevel="0" collapsed="false">
      <c r="A152" s="31"/>
      <c r="B152" s="36" t="s">
        <v>34</v>
      </c>
      <c r="C152" s="7"/>
      <c r="D152" s="33" t="n">
        <f aca="false">SUM(D128:D151)</f>
        <v>908459</v>
      </c>
      <c r="E152" s="33" t="n">
        <f aca="false">SUM(E128:E151)</f>
        <v>81730</v>
      </c>
      <c r="F152" s="7"/>
      <c r="G152" s="34" t="n">
        <f aca="false">SUM(G128:G151)</f>
        <v>311996</v>
      </c>
      <c r="H152" s="33" t="n">
        <f aca="false">SUM(H128:H151)</f>
        <v>2889</v>
      </c>
      <c r="I152" s="33" t="n">
        <f aca="false">SUM(I128:I151)</f>
        <v>253854</v>
      </c>
      <c r="J152" s="35" t="n">
        <f aca="false">SUM(J128:J151)</f>
        <v>2163</v>
      </c>
      <c r="K152" s="33" t="n">
        <f aca="false">SUM(K128:K151)</f>
        <v>17861</v>
      </c>
      <c r="L152" s="33" t="n">
        <f aca="false">SUM(L128:L151)</f>
        <v>49682</v>
      </c>
      <c r="M152" s="33" t="n">
        <f aca="false">SUM(M128:M151)</f>
        <v>0</v>
      </c>
      <c r="N152" s="33" t="n">
        <f aca="false">SUM(N128:N151)</f>
        <v>0</v>
      </c>
      <c r="O152" s="33" t="n">
        <f aca="false">SUM(O128:O151)</f>
        <v>2954</v>
      </c>
      <c r="P152" s="33" t="n">
        <f aca="false">SUM(P128:P151)</f>
        <v>0</v>
      </c>
      <c r="Q152" s="33" t="n">
        <f aca="false">SUM(Q128:Q151)</f>
        <v>2898</v>
      </c>
      <c r="R152" s="33" t="n">
        <f aca="false">SUM(R128:R151)</f>
        <v>7388</v>
      </c>
      <c r="S152" s="33" t="n">
        <f aca="false">SUM(S128:S151)</f>
        <v>10795</v>
      </c>
      <c r="T152" s="33" t="n">
        <f aca="false">SUM(T128:T151)</f>
        <v>0</v>
      </c>
      <c r="U152" s="35" t="n">
        <f aca="false">SUM(U128:U151)</f>
        <v>164249</v>
      </c>
      <c r="V152" s="33" t="n">
        <f aca="false">SUM(V128:V151)</f>
        <v>0</v>
      </c>
      <c r="W152" s="33" t="n">
        <f aca="false">SUM(W128:W151)</f>
        <v>0</v>
      </c>
      <c r="X152" s="33" t="n">
        <f aca="false">SUM(X128:X151)</f>
        <v>0</v>
      </c>
      <c r="Y152" s="98" t="n">
        <f aca="false">SUM(Y128:Y151)</f>
        <v>0</v>
      </c>
      <c r="Z152" s="7"/>
      <c r="AA152" s="98" t="n">
        <f aca="false">SUM(AA128:AA151)</f>
        <v>826729</v>
      </c>
      <c r="AB152" s="7"/>
      <c r="AC152" s="33" t="n">
        <f aca="false">SUM(AC128:AC151)</f>
        <v>256743</v>
      </c>
      <c r="AD152" s="33" t="n">
        <f aca="false">SUM(AD128:AD151)</f>
        <v>314159</v>
      </c>
      <c r="AE152" s="34" t="n">
        <f aca="false">SUM(AE128:AE151)</f>
        <v>7388</v>
      </c>
      <c r="AF152" s="33" t="n">
        <f aca="false">SUM(AF128:AF151)</f>
        <v>84190</v>
      </c>
      <c r="AG152" s="35" t="n">
        <f aca="false">SUM(AG128:AG151)</f>
        <v>164249</v>
      </c>
      <c r="AH152" s="34" t="n">
        <f aca="false">SUM(AH128:AH151)</f>
        <v>0</v>
      </c>
      <c r="AI152" s="35" t="n">
        <f aca="false">SUM(AI128:AI151)</f>
        <v>0</v>
      </c>
      <c r="AJ152" s="7"/>
      <c r="AK152" s="33" t="n">
        <f aca="false">SUM(AK128:AK151)</f>
        <v>570902</v>
      </c>
      <c r="AL152" s="33" t="n">
        <f aca="false">SUM(AL128:AL151)</f>
        <v>255827</v>
      </c>
      <c r="AM152" s="33" t="n">
        <f aca="false">SUM(AM128:AM151)</f>
        <v>0</v>
      </c>
      <c r="AN152" s="35" t="n">
        <f aca="false">SUM(AN128:AN151)</f>
        <v>0</v>
      </c>
      <c r="AO152" s="28"/>
      <c r="AP152" s="69"/>
      <c r="AS152" s="70"/>
      <c r="AT152" s="7"/>
    </row>
    <row r="153" customFormat="false" ht="12.75" hidden="false" customHeight="false" outlineLevel="0" collapsed="false">
      <c r="A153" s="31"/>
      <c r="C153" s="7"/>
      <c r="D153" s="28"/>
      <c r="E153" s="29"/>
      <c r="F153" s="7"/>
      <c r="G153" s="93"/>
      <c r="H153" s="28"/>
      <c r="I153" s="28"/>
      <c r="J153" s="94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94"/>
      <c r="V153" s="28"/>
      <c r="W153" s="28"/>
      <c r="X153" s="28"/>
      <c r="Y153" s="95"/>
      <c r="Z153" s="7"/>
      <c r="AA153" s="95"/>
      <c r="AB153" s="7"/>
      <c r="AC153" s="29"/>
      <c r="AD153" s="29"/>
      <c r="AE153" s="96"/>
      <c r="AF153" s="29"/>
      <c r="AG153" s="97"/>
      <c r="AH153" s="96"/>
      <c r="AI153" s="97"/>
      <c r="AJ153" s="7"/>
      <c r="AK153" s="28"/>
      <c r="AL153" s="28"/>
      <c r="AM153" s="28"/>
      <c r="AN153" s="94"/>
      <c r="AO153" s="28"/>
      <c r="AP153" s="69"/>
      <c r="AS153" s="70"/>
      <c r="AT153" s="7"/>
    </row>
    <row r="154" customFormat="false" ht="12.75" hidden="false" customHeight="false" outlineLevel="0" collapsed="false">
      <c r="A154" s="37" t="s">
        <v>216</v>
      </c>
      <c r="C154" s="7"/>
      <c r="D154" s="28"/>
      <c r="E154" s="29"/>
      <c r="F154" s="7"/>
      <c r="G154" s="93"/>
      <c r="H154" s="28"/>
      <c r="I154" s="28"/>
      <c r="J154" s="94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94"/>
      <c r="V154" s="28"/>
      <c r="W154" s="28"/>
      <c r="X154" s="28"/>
      <c r="Y154" s="95"/>
      <c r="Z154" s="7"/>
      <c r="AA154" s="95"/>
      <c r="AB154" s="7"/>
      <c r="AC154" s="29"/>
      <c r="AD154" s="29"/>
      <c r="AE154" s="96"/>
      <c r="AF154" s="29"/>
      <c r="AG154" s="97"/>
      <c r="AH154" s="96"/>
      <c r="AI154" s="97"/>
      <c r="AJ154" s="7"/>
      <c r="AK154" s="28"/>
      <c r="AL154" s="28"/>
      <c r="AM154" s="28"/>
      <c r="AN154" s="94"/>
      <c r="AO154" s="28"/>
      <c r="AP154" s="69"/>
      <c r="AS154" s="70"/>
      <c r="AT154" s="7"/>
    </row>
    <row r="155" customFormat="false" ht="12.75" hidden="false" customHeight="false" outlineLevel="0" collapsed="false">
      <c r="A155" s="31" t="s">
        <v>217</v>
      </c>
      <c r="B155" s="2" t="s">
        <v>218</v>
      </c>
      <c r="C155" s="7"/>
      <c r="D155" s="28" t="n">
        <v>5000</v>
      </c>
      <c r="E155" s="29" t="n">
        <f aca="false">D155-SUM(G155:Y155)</f>
        <v>0</v>
      </c>
      <c r="F155" s="7"/>
      <c r="G155" s="93" t="n">
        <v>1265</v>
      </c>
      <c r="H155" s="28" t="n">
        <v>3310</v>
      </c>
      <c r="I155" s="28" t="n">
        <v>0</v>
      </c>
      <c r="J155" s="94" t="n">
        <v>0</v>
      </c>
      <c r="K155" s="28" t="n">
        <v>351</v>
      </c>
      <c r="L155" s="28" t="n">
        <v>0</v>
      </c>
      <c r="M155" s="28" t="n">
        <v>0</v>
      </c>
      <c r="N155" s="28" t="n">
        <v>0</v>
      </c>
      <c r="O155" s="28" t="n">
        <v>0</v>
      </c>
      <c r="P155" s="28" t="n">
        <v>0</v>
      </c>
      <c r="Q155" s="28" t="n">
        <v>0</v>
      </c>
      <c r="R155" s="28" t="n">
        <v>9</v>
      </c>
      <c r="S155" s="28" t="n">
        <v>0</v>
      </c>
      <c r="T155" s="28" t="n">
        <v>0</v>
      </c>
      <c r="U155" s="94" t="n">
        <v>65</v>
      </c>
      <c r="V155" s="28" t="n">
        <v>0</v>
      </c>
      <c r="W155" s="28" t="n">
        <v>0</v>
      </c>
      <c r="X155" s="28" t="n">
        <v>0</v>
      </c>
      <c r="Y155" s="95" t="n">
        <v>0</v>
      </c>
      <c r="Z155" s="7"/>
      <c r="AA155" s="95" t="n">
        <v>5000</v>
      </c>
      <c r="AB155" s="7"/>
      <c r="AC155" s="29" t="n">
        <v>3310</v>
      </c>
      <c r="AD155" s="29" t="n">
        <v>1265</v>
      </c>
      <c r="AE155" s="96" t="n">
        <v>9</v>
      </c>
      <c r="AF155" s="29" t="n">
        <v>351</v>
      </c>
      <c r="AG155" s="97" t="n">
        <v>65</v>
      </c>
      <c r="AH155" s="96" t="n">
        <v>0</v>
      </c>
      <c r="AI155" s="97" t="n">
        <v>0</v>
      </c>
      <c r="AJ155" s="7"/>
      <c r="AK155" s="28" t="n">
        <v>4575</v>
      </c>
      <c r="AL155" s="28" t="n">
        <v>425</v>
      </c>
      <c r="AM155" s="28" t="n">
        <v>0</v>
      </c>
      <c r="AN155" s="94" t="n">
        <v>0</v>
      </c>
      <c r="AO155" s="28"/>
      <c r="AP155" s="69" t="n">
        <v>0.915</v>
      </c>
      <c r="AQ155" s="40" t="n">
        <v>0.085</v>
      </c>
      <c r="AR155" s="40" t="n">
        <v>0</v>
      </c>
      <c r="AS155" s="70" t="n">
        <v>0</v>
      </c>
      <c r="AT155" s="7"/>
    </row>
    <row r="156" customFormat="false" ht="12.75" hidden="false" customHeight="false" outlineLevel="0" collapsed="false">
      <c r="A156" s="31" t="s">
        <v>219</v>
      </c>
      <c r="B156" s="2" t="s">
        <v>220</v>
      </c>
      <c r="C156" s="7"/>
      <c r="D156" s="28" t="n">
        <v>2952</v>
      </c>
      <c r="E156" s="29" t="n">
        <f aca="false">D156-SUM(G156:Y156)</f>
        <v>0</v>
      </c>
      <c r="F156" s="7"/>
      <c r="G156" s="93" t="n">
        <v>164</v>
      </c>
      <c r="H156" s="28" t="n">
        <v>2788</v>
      </c>
      <c r="I156" s="28" t="n">
        <v>0</v>
      </c>
      <c r="J156" s="94" t="n">
        <v>0</v>
      </c>
      <c r="K156" s="28" t="n">
        <v>0</v>
      </c>
      <c r="L156" s="28" t="n">
        <v>0</v>
      </c>
      <c r="M156" s="28" t="n">
        <v>0</v>
      </c>
      <c r="N156" s="28" t="n">
        <v>0</v>
      </c>
      <c r="O156" s="28" t="n">
        <v>0</v>
      </c>
      <c r="P156" s="28" t="n">
        <v>0</v>
      </c>
      <c r="Q156" s="28" t="n">
        <v>0</v>
      </c>
      <c r="R156" s="28" t="n">
        <v>0</v>
      </c>
      <c r="S156" s="28" t="n">
        <v>0</v>
      </c>
      <c r="T156" s="28" t="n">
        <v>0</v>
      </c>
      <c r="U156" s="94" t="n">
        <v>0</v>
      </c>
      <c r="V156" s="28" t="n">
        <v>0</v>
      </c>
      <c r="W156" s="28" t="n">
        <v>0</v>
      </c>
      <c r="X156" s="28" t="n">
        <v>0</v>
      </c>
      <c r="Y156" s="95" t="n">
        <v>0</v>
      </c>
      <c r="Z156" s="7"/>
      <c r="AA156" s="95" t="n">
        <v>2952</v>
      </c>
      <c r="AB156" s="7"/>
      <c r="AC156" s="29" t="n">
        <v>2788</v>
      </c>
      <c r="AD156" s="29" t="n">
        <v>164</v>
      </c>
      <c r="AE156" s="96" t="n">
        <v>0</v>
      </c>
      <c r="AF156" s="29" t="n">
        <v>0</v>
      </c>
      <c r="AG156" s="97" t="n">
        <v>0</v>
      </c>
      <c r="AH156" s="96" t="n">
        <v>0</v>
      </c>
      <c r="AI156" s="97" t="n">
        <v>0</v>
      </c>
      <c r="AJ156" s="7"/>
      <c r="AK156" s="28" t="n">
        <v>2952</v>
      </c>
      <c r="AL156" s="28" t="n">
        <v>0</v>
      </c>
      <c r="AM156" s="28" t="n">
        <v>0</v>
      </c>
      <c r="AN156" s="94" t="n">
        <v>0</v>
      </c>
      <c r="AO156" s="28"/>
      <c r="AP156" s="69" t="n">
        <v>1</v>
      </c>
      <c r="AQ156" s="40" t="n">
        <v>0</v>
      </c>
      <c r="AR156" s="40" t="n">
        <v>0</v>
      </c>
      <c r="AS156" s="70" t="n">
        <v>0</v>
      </c>
      <c r="AT156" s="7"/>
    </row>
    <row r="157" customFormat="false" ht="12.75" hidden="false" customHeight="false" outlineLevel="0" collapsed="false">
      <c r="A157" s="31" t="s">
        <v>221</v>
      </c>
      <c r="B157" s="2" t="s">
        <v>222</v>
      </c>
      <c r="C157" s="7"/>
      <c r="D157" s="28" t="n">
        <v>569</v>
      </c>
      <c r="E157" s="29" t="n">
        <f aca="false">D157-SUM(G157:Y157)</f>
        <v>0</v>
      </c>
      <c r="F157" s="7"/>
      <c r="G157" s="93" t="n">
        <v>277</v>
      </c>
      <c r="H157" s="28" t="n">
        <v>263</v>
      </c>
      <c r="I157" s="28" t="n">
        <v>0</v>
      </c>
      <c r="J157" s="94" t="n">
        <v>0</v>
      </c>
      <c r="K157" s="28" t="n">
        <v>29</v>
      </c>
      <c r="L157" s="28" t="n">
        <v>0</v>
      </c>
      <c r="M157" s="28" t="n">
        <v>0</v>
      </c>
      <c r="N157" s="28" t="n">
        <v>0</v>
      </c>
      <c r="O157" s="28" t="n">
        <v>0</v>
      </c>
      <c r="P157" s="28" t="n">
        <v>0</v>
      </c>
      <c r="Q157" s="28" t="n">
        <v>0</v>
      </c>
      <c r="R157" s="28" t="n">
        <v>0</v>
      </c>
      <c r="S157" s="28" t="n">
        <v>0</v>
      </c>
      <c r="T157" s="28" t="n">
        <v>0</v>
      </c>
      <c r="U157" s="94" t="n">
        <v>0</v>
      </c>
      <c r="V157" s="28" t="n">
        <v>0</v>
      </c>
      <c r="W157" s="28" t="n">
        <v>0</v>
      </c>
      <c r="X157" s="28" t="n">
        <v>0</v>
      </c>
      <c r="Y157" s="95" t="n">
        <v>0</v>
      </c>
      <c r="Z157" s="7"/>
      <c r="AA157" s="95" t="n">
        <v>569</v>
      </c>
      <c r="AB157" s="7"/>
      <c r="AC157" s="29" t="n">
        <v>263</v>
      </c>
      <c r="AD157" s="29" t="n">
        <v>277</v>
      </c>
      <c r="AE157" s="96" t="n">
        <v>0</v>
      </c>
      <c r="AF157" s="29" t="n">
        <v>29</v>
      </c>
      <c r="AG157" s="97" t="n">
        <v>0</v>
      </c>
      <c r="AH157" s="96" t="n">
        <v>0</v>
      </c>
      <c r="AI157" s="97" t="n">
        <v>0</v>
      </c>
      <c r="AJ157" s="7"/>
      <c r="AK157" s="28" t="n">
        <v>540</v>
      </c>
      <c r="AL157" s="28" t="n">
        <v>29</v>
      </c>
      <c r="AM157" s="28" t="n">
        <v>0</v>
      </c>
      <c r="AN157" s="94" t="n">
        <v>0</v>
      </c>
      <c r="AO157" s="28"/>
      <c r="AP157" s="69" t="n">
        <v>0.949033391915642</v>
      </c>
      <c r="AQ157" s="40" t="n">
        <v>0.0509666080843585</v>
      </c>
      <c r="AR157" s="40" t="n">
        <v>0</v>
      </c>
      <c r="AS157" s="70" t="n">
        <v>0</v>
      </c>
      <c r="AT157" s="7"/>
    </row>
    <row r="158" customFormat="false" ht="12.75" hidden="false" customHeight="false" outlineLevel="0" collapsed="false">
      <c r="A158" s="31" t="s">
        <v>223</v>
      </c>
      <c r="B158" s="2" t="s">
        <v>224</v>
      </c>
      <c r="C158" s="7"/>
      <c r="D158" s="28" t="n">
        <v>793</v>
      </c>
      <c r="E158" s="29" t="n">
        <f aca="false">D158-SUM(G158:Y158)</f>
        <v>0</v>
      </c>
      <c r="F158" s="7"/>
      <c r="G158" s="93" t="n">
        <v>0</v>
      </c>
      <c r="H158" s="28" t="n">
        <v>0</v>
      </c>
      <c r="I158" s="28" t="n">
        <v>0</v>
      </c>
      <c r="J158" s="94" t="n">
        <v>0</v>
      </c>
      <c r="K158" s="28" t="n">
        <v>757</v>
      </c>
      <c r="L158" s="28" t="n">
        <v>0</v>
      </c>
      <c r="M158" s="28" t="n">
        <v>0</v>
      </c>
      <c r="N158" s="28" t="n">
        <v>0</v>
      </c>
      <c r="O158" s="28" t="n">
        <v>0</v>
      </c>
      <c r="P158" s="28" t="n">
        <v>0</v>
      </c>
      <c r="Q158" s="28" t="n">
        <v>0</v>
      </c>
      <c r="R158" s="28" t="n">
        <v>36</v>
      </c>
      <c r="S158" s="28" t="n">
        <v>0</v>
      </c>
      <c r="T158" s="28" t="n">
        <v>0</v>
      </c>
      <c r="U158" s="94" t="n">
        <v>0</v>
      </c>
      <c r="V158" s="28" t="n">
        <v>0</v>
      </c>
      <c r="W158" s="28" t="n">
        <v>0</v>
      </c>
      <c r="X158" s="28" t="n">
        <v>0</v>
      </c>
      <c r="Y158" s="95" t="n">
        <v>0</v>
      </c>
      <c r="Z158" s="7"/>
      <c r="AA158" s="95" t="n">
        <v>793</v>
      </c>
      <c r="AB158" s="7"/>
      <c r="AC158" s="29" t="n">
        <v>0</v>
      </c>
      <c r="AD158" s="29" t="n">
        <v>0</v>
      </c>
      <c r="AE158" s="96" t="n">
        <v>36</v>
      </c>
      <c r="AF158" s="29" t="n">
        <v>757</v>
      </c>
      <c r="AG158" s="97" t="n">
        <v>0</v>
      </c>
      <c r="AH158" s="96" t="n">
        <v>0</v>
      </c>
      <c r="AI158" s="97" t="n">
        <v>0</v>
      </c>
      <c r="AJ158" s="7"/>
      <c r="AK158" s="28" t="n">
        <v>0</v>
      </c>
      <c r="AL158" s="28" t="n">
        <v>793</v>
      </c>
      <c r="AM158" s="28" t="n">
        <v>0</v>
      </c>
      <c r="AN158" s="94" t="n">
        <v>0</v>
      </c>
      <c r="AO158" s="28"/>
      <c r="AP158" s="69" t="n">
        <v>0</v>
      </c>
      <c r="AQ158" s="40" t="n">
        <v>1</v>
      </c>
      <c r="AR158" s="40" t="n">
        <v>0</v>
      </c>
      <c r="AS158" s="70" t="n">
        <v>0</v>
      </c>
      <c r="AT158" s="7"/>
    </row>
    <row r="159" customFormat="false" ht="12.75" hidden="false" customHeight="false" outlineLevel="0" collapsed="false">
      <c r="A159" s="31" t="s">
        <v>225</v>
      </c>
      <c r="B159" s="2" t="s">
        <v>226</v>
      </c>
      <c r="C159" s="7"/>
      <c r="D159" s="28" t="n">
        <v>3392</v>
      </c>
      <c r="E159" s="29" t="n">
        <f aca="false">D159-SUM(G159:Y159)</f>
        <v>0</v>
      </c>
      <c r="F159" s="7"/>
      <c r="G159" s="93" t="n">
        <v>1207</v>
      </c>
      <c r="H159" s="28" t="n">
        <v>2182</v>
      </c>
      <c r="I159" s="28" t="n">
        <v>0</v>
      </c>
      <c r="J159" s="94" t="n">
        <v>0</v>
      </c>
      <c r="K159" s="28" t="n">
        <v>3</v>
      </c>
      <c r="L159" s="28" t="n">
        <v>0</v>
      </c>
      <c r="M159" s="28" t="n">
        <v>0</v>
      </c>
      <c r="N159" s="28" t="n">
        <v>0</v>
      </c>
      <c r="O159" s="28" t="n">
        <v>0</v>
      </c>
      <c r="P159" s="28" t="n">
        <v>0</v>
      </c>
      <c r="Q159" s="28" t="n">
        <v>0</v>
      </c>
      <c r="R159" s="28" t="n">
        <v>0</v>
      </c>
      <c r="S159" s="28" t="n">
        <v>0</v>
      </c>
      <c r="T159" s="28" t="n">
        <v>0</v>
      </c>
      <c r="U159" s="94" t="n">
        <v>0</v>
      </c>
      <c r="V159" s="28" t="n">
        <v>0</v>
      </c>
      <c r="W159" s="28" t="n">
        <v>0</v>
      </c>
      <c r="X159" s="28" t="n">
        <v>0</v>
      </c>
      <c r="Y159" s="95" t="n">
        <v>0</v>
      </c>
      <c r="Z159" s="7"/>
      <c r="AA159" s="95" t="n">
        <v>3392</v>
      </c>
      <c r="AB159" s="7"/>
      <c r="AC159" s="29" t="n">
        <v>2182</v>
      </c>
      <c r="AD159" s="29" t="n">
        <v>1207</v>
      </c>
      <c r="AE159" s="96" t="n">
        <v>0</v>
      </c>
      <c r="AF159" s="29" t="n">
        <v>3</v>
      </c>
      <c r="AG159" s="97" t="n">
        <v>0</v>
      </c>
      <c r="AH159" s="96" t="n">
        <v>0</v>
      </c>
      <c r="AI159" s="97" t="n">
        <v>0</v>
      </c>
      <c r="AJ159" s="7"/>
      <c r="AK159" s="28" t="n">
        <v>3389</v>
      </c>
      <c r="AL159" s="28" t="n">
        <v>3</v>
      </c>
      <c r="AM159" s="28" t="n">
        <v>0</v>
      </c>
      <c r="AN159" s="94" t="n">
        <v>0</v>
      </c>
      <c r="AO159" s="28"/>
      <c r="AP159" s="69" t="n">
        <v>0.999115566037736</v>
      </c>
      <c r="AQ159" s="40" t="n">
        <v>0.000884433962264151</v>
      </c>
      <c r="AR159" s="40" t="n">
        <v>0</v>
      </c>
      <c r="AS159" s="70" t="n">
        <v>0</v>
      </c>
      <c r="AT159" s="7"/>
    </row>
    <row r="160" customFormat="false" ht="12.75" hidden="false" customHeight="false" outlineLevel="0" collapsed="false">
      <c r="A160" s="31" t="s">
        <v>227</v>
      </c>
      <c r="B160" s="2" t="s">
        <v>228</v>
      </c>
      <c r="C160" s="7"/>
      <c r="D160" s="28" t="n">
        <v>1446</v>
      </c>
      <c r="E160" s="29" t="n">
        <f aca="false">D160-SUM(G160:Y160)</f>
        <v>0</v>
      </c>
      <c r="F160" s="7"/>
      <c r="G160" s="93" t="n">
        <v>1256</v>
      </c>
      <c r="H160" s="28" t="n">
        <v>0</v>
      </c>
      <c r="I160" s="28" t="n">
        <v>0</v>
      </c>
      <c r="J160" s="94" t="n">
        <v>0</v>
      </c>
      <c r="K160" s="28" t="n">
        <v>190</v>
      </c>
      <c r="L160" s="28" t="n">
        <v>0</v>
      </c>
      <c r="M160" s="28" t="n">
        <v>0</v>
      </c>
      <c r="N160" s="28" t="n">
        <v>0</v>
      </c>
      <c r="O160" s="28" t="n">
        <v>0</v>
      </c>
      <c r="P160" s="28" t="n">
        <v>0</v>
      </c>
      <c r="Q160" s="28" t="n">
        <v>0</v>
      </c>
      <c r="R160" s="28" t="n">
        <v>0</v>
      </c>
      <c r="S160" s="28" t="n">
        <v>0</v>
      </c>
      <c r="T160" s="28" t="n">
        <v>0</v>
      </c>
      <c r="U160" s="94" t="n">
        <v>0</v>
      </c>
      <c r="V160" s="28" t="n">
        <v>0</v>
      </c>
      <c r="W160" s="28" t="n">
        <v>0</v>
      </c>
      <c r="X160" s="28" t="n">
        <v>0</v>
      </c>
      <c r="Y160" s="95" t="n">
        <v>0</v>
      </c>
      <c r="Z160" s="7"/>
      <c r="AA160" s="95" t="n">
        <v>1446</v>
      </c>
      <c r="AB160" s="7"/>
      <c r="AC160" s="29" t="n">
        <v>0</v>
      </c>
      <c r="AD160" s="29" t="n">
        <v>1256</v>
      </c>
      <c r="AE160" s="96" t="n">
        <v>0</v>
      </c>
      <c r="AF160" s="29" t="n">
        <v>190</v>
      </c>
      <c r="AG160" s="97" t="n">
        <v>0</v>
      </c>
      <c r="AH160" s="96" t="n">
        <v>0</v>
      </c>
      <c r="AI160" s="97" t="n">
        <v>0</v>
      </c>
      <c r="AJ160" s="7"/>
      <c r="AK160" s="28" t="n">
        <v>1256</v>
      </c>
      <c r="AL160" s="28" t="n">
        <v>190</v>
      </c>
      <c r="AM160" s="28" t="n">
        <v>0</v>
      </c>
      <c r="AN160" s="94" t="n">
        <v>0</v>
      </c>
      <c r="AO160" s="28"/>
      <c r="AP160" s="69" t="n">
        <v>0.868603042876902</v>
      </c>
      <c r="AQ160" s="40" t="n">
        <v>0.131396957123098</v>
      </c>
      <c r="AR160" s="40" t="n">
        <v>0</v>
      </c>
      <c r="AS160" s="70" t="n">
        <v>0</v>
      </c>
      <c r="AT160" s="7"/>
    </row>
    <row r="161" customFormat="false" ht="12.75" hidden="false" customHeight="false" outlineLevel="0" collapsed="false">
      <c r="A161" s="31" t="s">
        <v>229</v>
      </c>
      <c r="B161" s="2" t="s">
        <v>230</v>
      </c>
      <c r="C161" s="7"/>
      <c r="D161" s="28" t="n">
        <v>106</v>
      </c>
      <c r="E161" s="29" t="n">
        <f aca="false">D161-SUM(G161:Y161)</f>
        <v>0</v>
      </c>
      <c r="F161" s="7"/>
      <c r="G161" s="93" t="n">
        <v>106</v>
      </c>
      <c r="H161" s="28" t="n">
        <v>0</v>
      </c>
      <c r="I161" s="28" t="n">
        <v>0</v>
      </c>
      <c r="J161" s="94" t="n">
        <v>0</v>
      </c>
      <c r="K161" s="28" t="n">
        <v>0</v>
      </c>
      <c r="L161" s="28" t="n">
        <v>0</v>
      </c>
      <c r="M161" s="28" t="n">
        <v>0</v>
      </c>
      <c r="N161" s="28" t="n">
        <v>0</v>
      </c>
      <c r="O161" s="28" t="n">
        <v>0</v>
      </c>
      <c r="P161" s="28" t="n">
        <v>0</v>
      </c>
      <c r="Q161" s="28" t="n">
        <v>0</v>
      </c>
      <c r="R161" s="28" t="n">
        <v>0</v>
      </c>
      <c r="S161" s="28" t="n">
        <v>0</v>
      </c>
      <c r="T161" s="28" t="n">
        <v>0</v>
      </c>
      <c r="U161" s="94" t="n">
        <v>0</v>
      </c>
      <c r="V161" s="28" t="n">
        <v>0</v>
      </c>
      <c r="W161" s="28" t="n">
        <v>0</v>
      </c>
      <c r="X161" s="28" t="n">
        <v>0</v>
      </c>
      <c r="Y161" s="95" t="n">
        <v>0</v>
      </c>
      <c r="Z161" s="7"/>
      <c r="AA161" s="95" t="n">
        <v>106</v>
      </c>
      <c r="AB161" s="7"/>
      <c r="AC161" s="29" t="n">
        <v>0</v>
      </c>
      <c r="AD161" s="29" t="n">
        <v>106</v>
      </c>
      <c r="AE161" s="96" t="n">
        <v>0</v>
      </c>
      <c r="AF161" s="29" t="n">
        <v>0</v>
      </c>
      <c r="AG161" s="97" t="n">
        <v>0</v>
      </c>
      <c r="AH161" s="96" t="n">
        <v>0</v>
      </c>
      <c r="AI161" s="97" t="n">
        <v>0</v>
      </c>
      <c r="AJ161" s="7"/>
      <c r="AK161" s="28" t="n">
        <v>106</v>
      </c>
      <c r="AL161" s="28" t="n">
        <v>0</v>
      </c>
      <c r="AM161" s="28" t="n">
        <v>0</v>
      </c>
      <c r="AN161" s="94" t="n">
        <v>0</v>
      </c>
      <c r="AO161" s="28"/>
      <c r="AP161" s="69" t="n">
        <v>1</v>
      </c>
      <c r="AQ161" s="40" t="n">
        <v>0</v>
      </c>
      <c r="AR161" s="40" t="n">
        <v>0</v>
      </c>
      <c r="AS161" s="70" t="n">
        <v>0</v>
      </c>
      <c r="AT161" s="7"/>
    </row>
    <row r="162" customFormat="false" ht="12.75" hidden="false" customHeight="false" outlineLevel="0" collapsed="false">
      <c r="A162" s="31" t="s">
        <v>231</v>
      </c>
      <c r="B162" s="2" t="s">
        <v>232</v>
      </c>
      <c r="C162" s="7"/>
      <c r="D162" s="28" t="n">
        <v>787</v>
      </c>
      <c r="E162" s="29" t="n">
        <f aca="false">D162-SUM(G162:Y162)</f>
        <v>0</v>
      </c>
      <c r="F162" s="7"/>
      <c r="G162" s="93" t="n">
        <v>787</v>
      </c>
      <c r="H162" s="28" t="n">
        <v>0</v>
      </c>
      <c r="I162" s="28" t="n">
        <v>0</v>
      </c>
      <c r="J162" s="94" t="n">
        <v>0</v>
      </c>
      <c r="K162" s="28" t="n">
        <v>0</v>
      </c>
      <c r="L162" s="28" t="n">
        <v>0</v>
      </c>
      <c r="M162" s="28" t="n">
        <v>0</v>
      </c>
      <c r="N162" s="28" t="n">
        <v>0</v>
      </c>
      <c r="O162" s="28" t="n">
        <v>0</v>
      </c>
      <c r="P162" s="28" t="n">
        <v>0</v>
      </c>
      <c r="Q162" s="28" t="n">
        <v>0</v>
      </c>
      <c r="R162" s="28" t="n">
        <v>0</v>
      </c>
      <c r="S162" s="28" t="n">
        <v>0</v>
      </c>
      <c r="T162" s="28" t="n">
        <v>0</v>
      </c>
      <c r="U162" s="94" t="n">
        <v>0</v>
      </c>
      <c r="V162" s="28" t="n">
        <v>0</v>
      </c>
      <c r="W162" s="28" t="n">
        <v>0</v>
      </c>
      <c r="X162" s="28" t="n">
        <v>0</v>
      </c>
      <c r="Y162" s="95" t="n">
        <v>0</v>
      </c>
      <c r="Z162" s="7"/>
      <c r="AA162" s="95" t="n">
        <v>787</v>
      </c>
      <c r="AB162" s="7"/>
      <c r="AC162" s="29" t="n">
        <v>0</v>
      </c>
      <c r="AD162" s="29" t="n">
        <v>787</v>
      </c>
      <c r="AE162" s="96" t="n">
        <v>0</v>
      </c>
      <c r="AF162" s="29" t="n">
        <v>0</v>
      </c>
      <c r="AG162" s="97" t="n">
        <v>0</v>
      </c>
      <c r="AH162" s="96" t="n">
        <v>0</v>
      </c>
      <c r="AI162" s="97" t="n">
        <v>0</v>
      </c>
      <c r="AJ162" s="7"/>
      <c r="AK162" s="28" t="n">
        <v>787</v>
      </c>
      <c r="AL162" s="28" t="n">
        <v>0</v>
      </c>
      <c r="AM162" s="28" t="n">
        <v>0</v>
      </c>
      <c r="AN162" s="94" t="n">
        <v>0</v>
      </c>
      <c r="AO162" s="28"/>
      <c r="AP162" s="69" t="n">
        <v>1</v>
      </c>
      <c r="AQ162" s="40" t="n">
        <v>0</v>
      </c>
      <c r="AR162" s="40" t="n">
        <v>0</v>
      </c>
      <c r="AS162" s="70" t="n">
        <v>0</v>
      </c>
      <c r="AT162" s="7"/>
    </row>
    <row r="163" customFormat="false" ht="12.75" hidden="false" customHeight="false" outlineLevel="0" collapsed="false">
      <c r="A163" s="31" t="s">
        <v>233</v>
      </c>
      <c r="B163" s="2" t="s">
        <v>234</v>
      </c>
      <c r="C163" s="7"/>
      <c r="D163" s="28" t="n">
        <v>526</v>
      </c>
      <c r="E163" s="29" t="n">
        <f aca="false">D163-SUM(G163:Y163)</f>
        <v>0</v>
      </c>
      <c r="F163" s="7"/>
      <c r="G163" s="93" t="n">
        <v>509</v>
      </c>
      <c r="H163" s="28" t="n">
        <v>0</v>
      </c>
      <c r="I163" s="28" t="n">
        <v>0</v>
      </c>
      <c r="J163" s="94" t="n">
        <v>0</v>
      </c>
      <c r="K163" s="28" t="n">
        <v>17</v>
      </c>
      <c r="L163" s="28" t="n">
        <v>0</v>
      </c>
      <c r="M163" s="28" t="n">
        <v>0</v>
      </c>
      <c r="N163" s="28" t="n">
        <v>0</v>
      </c>
      <c r="O163" s="28" t="n">
        <v>0</v>
      </c>
      <c r="P163" s="28" t="n">
        <v>0</v>
      </c>
      <c r="Q163" s="28" t="n">
        <v>0</v>
      </c>
      <c r="R163" s="28" t="n">
        <v>0</v>
      </c>
      <c r="S163" s="28" t="n">
        <v>0</v>
      </c>
      <c r="T163" s="28" t="n">
        <v>0</v>
      </c>
      <c r="U163" s="94" t="n">
        <v>0</v>
      </c>
      <c r="V163" s="28" t="n">
        <v>0</v>
      </c>
      <c r="W163" s="28" t="n">
        <v>0</v>
      </c>
      <c r="X163" s="28" t="n">
        <v>0</v>
      </c>
      <c r="Y163" s="95" t="n">
        <v>0</v>
      </c>
      <c r="Z163" s="7"/>
      <c r="AA163" s="95" t="n">
        <v>526</v>
      </c>
      <c r="AB163" s="7"/>
      <c r="AC163" s="29" t="n">
        <v>0</v>
      </c>
      <c r="AD163" s="29" t="n">
        <v>509</v>
      </c>
      <c r="AE163" s="96" t="n">
        <v>0</v>
      </c>
      <c r="AF163" s="29" t="n">
        <v>17</v>
      </c>
      <c r="AG163" s="97" t="n">
        <v>0</v>
      </c>
      <c r="AH163" s="96" t="n">
        <v>0</v>
      </c>
      <c r="AI163" s="97" t="n">
        <v>0</v>
      </c>
      <c r="AJ163" s="7"/>
      <c r="AK163" s="28" t="n">
        <v>509</v>
      </c>
      <c r="AL163" s="28" t="n">
        <v>17</v>
      </c>
      <c r="AM163" s="28" t="n">
        <v>0</v>
      </c>
      <c r="AN163" s="94" t="n">
        <v>0</v>
      </c>
      <c r="AO163" s="28"/>
      <c r="AP163" s="69" t="n">
        <v>0.967680608365019</v>
      </c>
      <c r="AQ163" s="40" t="n">
        <v>0.032319391634981</v>
      </c>
      <c r="AR163" s="40" t="n">
        <v>0</v>
      </c>
      <c r="AS163" s="70" t="n">
        <v>0</v>
      </c>
      <c r="AT163" s="7"/>
    </row>
    <row r="164" customFormat="false" ht="12.75" hidden="false" customHeight="false" outlineLevel="0" collapsed="false">
      <c r="A164" s="31" t="s">
        <v>235</v>
      </c>
      <c r="B164" s="2" t="s">
        <v>236</v>
      </c>
      <c r="C164" s="7"/>
      <c r="D164" s="28" t="n">
        <v>2076</v>
      </c>
      <c r="E164" s="29" t="n">
        <f aca="false">D164-SUM(G164:Y164)</f>
        <v>0</v>
      </c>
      <c r="F164" s="7"/>
      <c r="G164" s="93" t="n">
        <v>263</v>
      </c>
      <c r="H164" s="28" t="n">
        <v>1288</v>
      </c>
      <c r="I164" s="28" t="n">
        <v>525</v>
      </c>
      <c r="J164" s="94" t="n">
        <v>0</v>
      </c>
      <c r="K164" s="28" t="n">
        <v>0</v>
      </c>
      <c r="L164" s="28" t="n">
        <v>0</v>
      </c>
      <c r="M164" s="28" t="n">
        <v>0</v>
      </c>
      <c r="N164" s="28" t="n">
        <v>0</v>
      </c>
      <c r="O164" s="28" t="n">
        <v>0</v>
      </c>
      <c r="P164" s="28" t="n">
        <v>0</v>
      </c>
      <c r="Q164" s="28" t="n">
        <v>0</v>
      </c>
      <c r="R164" s="28" t="n">
        <v>0</v>
      </c>
      <c r="S164" s="28" t="n">
        <v>0</v>
      </c>
      <c r="T164" s="28" t="n">
        <v>0</v>
      </c>
      <c r="U164" s="94" t="n">
        <v>0</v>
      </c>
      <c r="V164" s="28" t="n">
        <v>0</v>
      </c>
      <c r="W164" s="28" t="n">
        <v>0</v>
      </c>
      <c r="X164" s="28" t="n">
        <v>0</v>
      </c>
      <c r="Y164" s="95" t="n">
        <v>0</v>
      </c>
      <c r="Z164" s="7"/>
      <c r="AA164" s="95" t="n">
        <v>2076</v>
      </c>
      <c r="AB164" s="7"/>
      <c r="AC164" s="29" t="n">
        <v>1813</v>
      </c>
      <c r="AD164" s="29" t="n">
        <v>263</v>
      </c>
      <c r="AE164" s="96" t="n">
        <v>0</v>
      </c>
      <c r="AF164" s="29" t="n">
        <v>0</v>
      </c>
      <c r="AG164" s="97" t="n">
        <v>0</v>
      </c>
      <c r="AH164" s="96" t="n">
        <v>0</v>
      </c>
      <c r="AI164" s="97" t="n">
        <v>0</v>
      </c>
      <c r="AJ164" s="7"/>
      <c r="AK164" s="28" t="n">
        <v>2076</v>
      </c>
      <c r="AL164" s="28" t="n">
        <v>0</v>
      </c>
      <c r="AM164" s="28" t="n">
        <v>0</v>
      </c>
      <c r="AN164" s="94" t="n">
        <v>0</v>
      </c>
      <c r="AO164" s="28"/>
      <c r="AP164" s="69" t="n">
        <v>1</v>
      </c>
      <c r="AQ164" s="40" t="n">
        <v>0</v>
      </c>
      <c r="AR164" s="40" t="n">
        <v>0</v>
      </c>
      <c r="AS164" s="70" t="n">
        <v>0</v>
      </c>
      <c r="AT164" s="7"/>
    </row>
    <row r="165" customFormat="false" ht="12.75" hidden="false" customHeight="false" outlineLevel="0" collapsed="false">
      <c r="A165" s="31" t="s">
        <v>237</v>
      </c>
      <c r="B165" s="2" t="s">
        <v>238</v>
      </c>
      <c r="C165" s="7"/>
      <c r="D165" s="28" t="n">
        <v>2569</v>
      </c>
      <c r="E165" s="29" t="n">
        <f aca="false">D165-SUM(G165:Y165)</f>
        <v>0</v>
      </c>
      <c r="F165" s="7"/>
      <c r="G165" s="93" t="n">
        <v>2266</v>
      </c>
      <c r="H165" s="28" t="n">
        <v>0</v>
      </c>
      <c r="I165" s="28" t="n">
        <v>0</v>
      </c>
      <c r="J165" s="94" t="n">
        <v>0</v>
      </c>
      <c r="K165" s="28" t="n">
        <v>39</v>
      </c>
      <c r="L165" s="28" t="n">
        <v>0</v>
      </c>
      <c r="M165" s="28" t="n">
        <v>0</v>
      </c>
      <c r="N165" s="28" t="n">
        <v>0</v>
      </c>
      <c r="O165" s="28" t="n">
        <v>0</v>
      </c>
      <c r="P165" s="28" t="n">
        <v>0</v>
      </c>
      <c r="Q165" s="28" t="n">
        <v>0</v>
      </c>
      <c r="R165" s="28" t="n">
        <v>0</v>
      </c>
      <c r="S165" s="28" t="n">
        <v>0</v>
      </c>
      <c r="T165" s="28" t="n">
        <v>0</v>
      </c>
      <c r="U165" s="94" t="n">
        <v>264</v>
      </c>
      <c r="V165" s="28" t="n">
        <v>0</v>
      </c>
      <c r="W165" s="28" t="n">
        <v>0</v>
      </c>
      <c r="X165" s="28" t="n">
        <v>0</v>
      </c>
      <c r="Y165" s="95" t="n">
        <v>0</v>
      </c>
      <c r="Z165" s="7"/>
      <c r="AA165" s="95" t="n">
        <v>2569</v>
      </c>
      <c r="AB165" s="7"/>
      <c r="AC165" s="29" t="n">
        <v>0</v>
      </c>
      <c r="AD165" s="29" t="n">
        <v>2266</v>
      </c>
      <c r="AE165" s="96" t="n">
        <v>0</v>
      </c>
      <c r="AF165" s="29" t="n">
        <v>39</v>
      </c>
      <c r="AG165" s="97" t="n">
        <v>264</v>
      </c>
      <c r="AH165" s="96" t="n">
        <v>0</v>
      </c>
      <c r="AI165" s="97" t="n">
        <v>0</v>
      </c>
      <c r="AJ165" s="7"/>
      <c r="AK165" s="28" t="n">
        <v>2266</v>
      </c>
      <c r="AL165" s="28" t="n">
        <v>303</v>
      </c>
      <c r="AM165" s="28" t="n">
        <v>0</v>
      </c>
      <c r="AN165" s="94" t="n">
        <v>0</v>
      </c>
      <c r="AO165" s="28"/>
      <c r="AP165" s="69" t="n">
        <v>0.882055274425847</v>
      </c>
      <c r="AQ165" s="40" t="n">
        <v>0.117944725574153</v>
      </c>
      <c r="AR165" s="40" t="n">
        <v>0</v>
      </c>
      <c r="AS165" s="70" t="n">
        <v>0</v>
      </c>
      <c r="AT165" s="7"/>
    </row>
    <row r="166" customFormat="false" ht="12.75" hidden="false" customHeight="false" outlineLevel="0" collapsed="false">
      <c r="A166" s="31" t="s">
        <v>239</v>
      </c>
      <c r="B166" s="2" t="s">
        <v>240</v>
      </c>
      <c r="C166" s="7"/>
      <c r="D166" s="28" t="n">
        <v>384</v>
      </c>
      <c r="E166" s="29" t="n">
        <f aca="false">D166-SUM(G166:Y166)</f>
        <v>0</v>
      </c>
      <c r="F166" s="7"/>
      <c r="G166" s="93" t="n">
        <v>384</v>
      </c>
      <c r="H166" s="28" t="n">
        <v>0</v>
      </c>
      <c r="I166" s="28" t="n">
        <v>0</v>
      </c>
      <c r="J166" s="94" t="n">
        <v>0</v>
      </c>
      <c r="K166" s="28" t="n">
        <v>0</v>
      </c>
      <c r="L166" s="28" t="n">
        <v>0</v>
      </c>
      <c r="M166" s="28" t="n">
        <v>0</v>
      </c>
      <c r="N166" s="28" t="n">
        <v>0</v>
      </c>
      <c r="O166" s="28" t="n">
        <v>0</v>
      </c>
      <c r="P166" s="28" t="n">
        <v>0</v>
      </c>
      <c r="Q166" s="28" t="n">
        <v>0</v>
      </c>
      <c r="R166" s="28" t="n">
        <v>0</v>
      </c>
      <c r="S166" s="28" t="n">
        <v>0</v>
      </c>
      <c r="T166" s="28" t="n">
        <v>0</v>
      </c>
      <c r="U166" s="94" t="n">
        <v>0</v>
      </c>
      <c r="V166" s="28" t="n">
        <v>0</v>
      </c>
      <c r="W166" s="28" t="n">
        <v>0</v>
      </c>
      <c r="X166" s="28" t="n">
        <v>0</v>
      </c>
      <c r="Y166" s="95" t="n">
        <v>0</v>
      </c>
      <c r="Z166" s="7"/>
      <c r="AA166" s="95" t="n">
        <v>384</v>
      </c>
      <c r="AB166" s="7"/>
      <c r="AC166" s="29" t="n">
        <v>0</v>
      </c>
      <c r="AD166" s="29" t="n">
        <v>384</v>
      </c>
      <c r="AE166" s="96" t="n">
        <v>0</v>
      </c>
      <c r="AF166" s="29" t="n">
        <v>0</v>
      </c>
      <c r="AG166" s="97" t="n">
        <v>0</v>
      </c>
      <c r="AH166" s="96" t="n">
        <v>0</v>
      </c>
      <c r="AI166" s="97" t="n">
        <v>0</v>
      </c>
      <c r="AJ166" s="7"/>
      <c r="AK166" s="28" t="n">
        <v>384</v>
      </c>
      <c r="AL166" s="28" t="n">
        <v>0</v>
      </c>
      <c r="AM166" s="28" t="n">
        <v>0</v>
      </c>
      <c r="AN166" s="94" t="n">
        <v>0</v>
      </c>
      <c r="AO166" s="28"/>
      <c r="AP166" s="69" t="n">
        <v>1</v>
      </c>
      <c r="AQ166" s="40" t="n">
        <v>0</v>
      </c>
      <c r="AR166" s="40" t="n">
        <v>0</v>
      </c>
      <c r="AS166" s="70" t="n">
        <v>0</v>
      </c>
      <c r="AT166" s="7"/>
    </row>
    <row r="167" customFormat="false" ht="12.75" hidden="false" customHeight="false" outlineLevel="0" collapsed="false">
      <c r="A167" s="31" t="s">
        <v>241</v>
      </c>
      <c r="B167" s="2" t="s">
        <v>242</v>
      </c>
      <c r="C167" s="7"/>
      <c r="D167" s="28" t="n">
        <v>169</v>
      </c>
      <c r="E167" s="29" t="n">
        <f aca="false">D167-SUM(G167:Y167)</f>
        <v>0</v>
      </c>
      <c r="F167" s="7"/>
      <c r="G167" s="93" t="n">
        <v>159</v>
      </c>
      <c r="H167" s="28" t="n">
        <v>0</v>
      </c>
      <c r="I167" s="28" t="n">
        <v>0</v>
      </c>
      <c r="J167" s="94" t="n">
        <v>0</v>
      </c>
      <c r="K167" s="28" t="n">
        <v>10</v>
      </c>
      <c r="L167" s="28" t="n">
        <v>0</v>
      </c>
      <c r="M167" s="28" t="n">
        <v>0</v>
      </c>
      <c r="N167" s="28" t="n">
        <v>0</v>
      </c>
      <c r="O167" s="28" t="n">
        <v>0</v>
      </c>
      <c r="P167" s="28" t="n">
        <v>0</v>
      </c>
      <c r="Q167" s="28" t="n">
        <v>0</v>
      </c>
      <c r="R167" s="28" t="n">
        <v>0</v>
      </c>
      <c r="S167" s="28" t="n">
        <v>0</v>
      </c>
      <c r="T167" s="28" t="n">
        <v>0</v>
      </c>
      <c r="U167" s="94" t="n">
        <v>0</v>
      </c>
      <c r="V167" s="28" t="n">
        <v>0</v>
      </c>
      <c r="W167" s="28" t="n">
        <v>0</v>
      </c>
      <c r="X167" s="28" t="n">
        <v>0</v>
      </c>
      <c r="Y167" s="95" t="n">
        <v>0</v>
      </c>
      <c r="Z167" s="7"/>
      <c r="AA167" s="95" t="n">
        <v>169</v>
      </c>
      <c r="AB167" s="7"/>
      <c r="AC167" s="29" t="n">
        <v>0</v>
      </c>
      <c r="AD167" s="29" t="n">
        <v>159</v>
      </c>
      <c r="AE167" s="96" t="n">
        <v>0</v>
      </c>
      <c r="AF167" s="29" t="n">
        <v>10</v>
      </c>
      <c r="AG167" s="97" t="n">
        <v>0</v>
      </c>
      <c r="AH167" s="96" t="n">
        <v>0</v>
      </c>
      <c r="AI167" s="97" t="n">
        <v>0</v>
      </c>
      <c r="AJ167" s="7"/>
      <c r="AK167" s="28" t="n">
        <v>159</v>
      </c>
      <c r="AL167" s="28" t="n">
        <v>10</v>
      </c>
      <c r="AM167" s="28" t="n">
        <v>0</v>
      </c>
      <c r="AN167" s="94" t="n">
        <v>0</v>
      </c>
      <c r="AO167" s="28"/>
      <c r="AP167" s="69" t="n">
        <v>0.940828402366864</v>
      </c>
      <c r="AQ167" s="40" t="n">
        <v>0.0591715976331361</v>
      </c>
      <c r="AR167" s="40" t="n">
        <v>0</v>
      </c>
      <c r="AS167" s="70" t="n">
        <v>0</v>
      </c>
      <c r="AT167" s="7"/>
    </row>
    <row r="168" customFormat="false" ht="12.75" hidden="false" customHeight="false" outlineLevel="0" collapsed="false">
      <c r="A168" s="31" t="s">
        <v>243</v>
      </c>
      <c r="B168" s="2" t="s">
        <v>244</v>
      </c>
      <c r="C168" s="7"/>
      <c r="D168" s="28" t="n">
        <v>1052</v>
      </c>
      <c r="E168" s="29" t="n">
        <f aca="false">D168-SUM(G168:Y168)</f>
        <v>0</v>
      </c>
      <c r="F168" s="7"/>
      <c r="G168" s="93" t="n">
        <v>878</v>
      </c>
      <c r="H168" s="28" t="n">
        <v>0</v>
      </c>
      <c r="I168" s="28" t="n">
        <v>73</v>
      </c>
      <c r="J168" s="94" t="n">
        <v>0</v>
      </c>
      <c r="K168" s="28" t="n">
        <v>0</v>
      </c>
      <c r="L168" s="28" t="n">
        <v>0</v>
      </c>
      <c r="M168" s="28" t="n">
        <v>0</v>
      </c>
      <c r="N168" s="28" t="n">
        <v>0</v>
      </c>
      <c r="O168" s="28" t="n">
        <v>0</v>
      </c>
      <c r="P168" s="28" t="n">
        <v>0</v>
      </c>
      <c r="Q168" s="28" t="n">
        <v>0</v>
      </c>
      <c r="R168" s="28" t="n">
        <v>0</v>
      </c>
      <c r="S168" s="28" t="n">
        <v>0</v>
      </c>
      <c r="T168" s="28" t="n">
        <v>0</v>
      </c>
      <c r="U168" s="94" t="n">
        <v>101</v>
      </c>
      <c r="V168" s="28" t="n">
        <v>0</v>
      </c>
      <c r="W168" s="28" t="n">
        <v>0</v>
      </c>
      <c r="X168" s="28" t="n">
        <v>0</v>
      </c>
      <c r="Y168" s="95" t="n">
        <v>0</v>
      </c>
      <c r="Z168" s="7"/>
      <c r="AA168" s="95" t="n">
        <v>1052</v>
      </c>
      <c r="AB168" s="7"/>
      <c r="AC168" s="29" t="n">
        <v>73</v>
      </c>
      <c r="AD168" s="29" t="n">
        <v>878</v>
      </c>
      <c r="AE168" s="96" t="n">
        <v>0</v>
      </c>
      <c r="AF168" s="29" t="n">
        <v>0</v>
      </c>
      <c r="AG168" s="97" t="n">
        <v>101</v>
      </c>
      <c r="AH168" s="96" t="n">
        <v>0</v>
      </c>
      <c r="AI168" s="97" t="n">
        <v>0</v>
      </c>
      <c r="AJ168" s="7"/>
      <c r="AK168" s="28" t="n">
        <v>951</v>
      </c>
      <c r="AL168" s="28" t="n">
        <v>101</v>
      </c>
      <c r="AM168" s="28" t="n">
        <v>0</v>
      </c>
      <c r="AN168" s="94" t="n">
        <v>0</v>
      </c>
      <c r="AO168" s="28"/>
      <c r="AP168" s="69" t="n">
        <v>0.903992395437262</v>
      </c>
      <c r="AQ168" s="40" t="n">
        <v>0.0960076045627376</v>
      </c>
      <c r="AR168" s="40" t="n">
        <v>0</v>
      </c>
      <c r="AS168" s="70" t="n">
        <v>0</v>
      </c>
      <c r="AT168" s="7"/>
    </row>
    <row r="169" customFormat="false" ht="12.75" hidden="false" customHeight="false" outlineLevel="0" collapsed="false">
      <c r="A169" s="31" t="s">
        <v>245</v>
      </c>
      <c r="B169" s="2" t="s">
        <v>246</v>
      </c>
      <c r="C169" s="7"/>
      <c r="D169" s="28" t="n">
        <v>73</v>
      </c>
      <c r="E169" s="29" t="n">
        <f aca="false">D169-SUM(G169:Y169)</f>
        <v>0</v>
      </c>
      <c r="F169" s="7"/>
      <c r="G169" s="93" t="n">
        <v>73</v>
      </c>
      <c r="H169" s="28" t="n">
        <v>0</v>
      </c>
      <c r="I169" s="28" t="n">
        <v>0</v>
      </c>
      <c r="J169" s="94" t="n">
        <v>0</v>
      </c>
      <c r="K169" s="28" t="n">
        <v>0</v>
      </c>
      <c r="L169" s="28" t="n">
        <v>0</v>
      </c>
      <c r="M169" s="28" t="n">
        <v>0</v>
      </c>
      <c r="N169" s="28" t="n">
        <v>0</v>
      </c>
      <c r="O169" s="28" t="n">
        <v>0</v>
      </c>
      <c r="P169" s="28" t="n">
        <v>0</v>
      </c>
      <c r="Q169" s="28" t="n">
        <v>0</v>
      </c>
      <c r="R169" s="28" t="n">
        <v>0</v>
      </c>
      <c r="S169" s="28" t="n">
        <v>0</v>
      </c>
      <c r="T169" s="28" t="n">
        <v>0</v>
      </c>
      <c r="U169" s="94" t="n">
        <v>0</v>
      </c>
      <c r="V169" s="28" t="n">
        <v>0</v>
      </c>
      <c r="W169" s="28" t="n">
        <v>0</v>
      </c>
      <c r="X169" s="28" t="n">
        <v>0</v>
      </c>
      <c r="Y169" s="95" t="n">
        <v>0</v>
      </c>
      <c r="Z169" s="7"/>
      <c r="AA169" s="95" t="n">
        <v>73</v>
      </c>
      <c r="AB169" s="7"/>
      <c r="AC169" s="29" t="n">
        <v>0</v>
      </c>
      <c r="AD169" s="29" t="n">
        <v>73</v>
      </c>
      <c r="AE169" s="96" t="n">
        <v>0</v>
      </c>
      <c r="AF169" s="29" t="n">
        <v>0</v>
      </c>
      <c r="AG169" s="97" t="n">
        <v>0</v>
      </c>
      <c r="AH169" s="96" t="n">
        <v>0</v>
      </c>
      <c r="AI169" s="97" t="n">
        <v>0</v>
      </c>
      <c r="AJ169" s="7"/>
      <c r="AK169" s="28" t="n">
        <v>73</v>
      </c>
      <c r="AL169" s="28" t="n">
        <v>0</v>
      </c>
      <c r="AM169" s="28" t="n">
        <v>0</v>
      </c>
      <c r="AN169" s="94" t="n">
        <v>0</v>
      </c>
      <c r="AO169" s="28"/>
      <c r="AP169" s="69" t="n">
        <v>1</v>
      </c>
      <c r="AQ169" s="40" t="n">
        <v>0</v>
      </c>
      <c r="AR169" s="40" t="n">
        <v>0</v>
      </c>
      <c r="AS169" s="70" t="n">
        <v>0</v>
      </c>
      <c r="AT169" s="7"/>
    </row>
    <row r="170" customFormat="false" ht="12.75" hidden="false" customHeight="false" outlineLevel="0" collapsed="false">
      <c r="A170" s="31" t="s">
        <v>247</v>
      </c>
      <c r="B170" s="2" t="s">
        <v>248</v>
      </c>
      <c r="C170" s="7"/>
      <c r="D170" s="28" t="n">
        <v>7332</v>
      </c>
      <c r="E170" s="29" t="n">
        <f aca="false">D170-SUM(G170:Y170)</f>
        <v>0</v>
      </c>
      <c r="F170" s="7"/>
      <c r="G170" s="93" t="n">
        <v>6010</v>
      </c>
      <c r="H170" s="28" t="n">
        <v>38</v>
      </c>
      <c r="I170" s="28" t="n">
        <v>0</v>
      </c>
      <c r="J170" s="94" t="n">
        <v>0</v>
      </c>
      <c r="K170" s="28" t="n">
        <v>750</v>
      </c>
      <c r="L170" s="28" t="n">
        <v>0</v>
      </c>
      <c r="M170" s="28" t="n">
        <v>0</v>
      </c>
      <c r="N170" s="28" t="n">
        <v>0</v>
      </c>
      <c r="O170" s="28" t="n">
        <v>0</v>
      </c>
      <c r="P170" s="28" t="n">
        <v>0</v>
      </c>
      <c r="Q170" s="28" t="n">
        <v>0</v>
      </c>
      <c r="R170" s="28" t="n">
        <v>56</v>
      </c>
      <c r="S170" s="28" t="n">
        <v>201</v>
      </c>
      <c r="T170" s="28" t="n">
        <v>0</v>
      </c>
      <c r="U170" s="94" t="n">
        <v>277</v>
      </c>
      <c r="V170" s="28" t="n">
        <v>0</v>
      </c>
      <c r="W170" s="28" t="n">
        <v>0</v>
      </c>
      <c r="X170" s="28" t="n">
        <v>0</v>
      </c>
      <c r="Y170" s="95" t="n">
        <v>0</v>
      </c>
      <c r="Z170" s="7"/>
      <c r="AA170" s="95" t="n">
        <v>7332</v>
      </c>
      <c r="AB170" s="7"/>
      <c r="AC170" s="29" t="n">
        <v>38</v>
      </c>
      <c r="AD170" s="29" t="n">
        <v>6010</v>
      </c>
      <c r="AE170" s="96" t="n">
        <v>56</v>
      </c>
      <c r="AF170" s="29" t="n">
        <v>951</v>
      </c>
      <c r="AG170" s="97" t="n">
        <v>277</v>
      </c>
      <c r="AH170" s="96" t="n">
        <v>0</v>
      </c>
      <c r="AI170" s="97" t="n">
        <v>0</v>
      </c>
      <c r="AJ170" s="7"/>
      <c r="AK170" s="28" t="n">
        <v>6048</v>
      </c>
      <c r="AL170" s="28" t="n">
        <v>1284</v>
      </c>
      <c r="AM170" s="28" t="n">
        <v>0</v>
      </c>
      <c r="AN170" s="94" t="n">
        <v>0</v>
      </c>
      <c r="AO170" s="28"/>
      <c r="AP170" s="69" t="n">
        <v>0.824877250409165</v>
      </c>
      <c r="AQ170" s="40" t="n">
        <v>0.175122749590835</v>
      </c>
      <c r="AR170" s="40" t="n">
        <v>0</v>
      </c>
      <c r="AS170" s="70" t="n">
        <v>0</v>
      </c>
      <c r="AT170" s="7"/>
    </row>
    <row r="171" customFormat="false" ht="12.75" hidden="false" customHeight="false" outlineLevel="0" collapsed="false">
      <c r="A171" s="31" t="s">
        <v>249</v>
      </c>
      <c r="B171" s="2" t="s">
        <v>250</v>
      </c>
      <c r="C171" s="7"/>
      <c r="D171" s="28" t="n">
        <v>406</v>
      </c>
      <c r="E171" s="29" t="n">
        <f aca="false">D171-SUM(G171:Y171)</f>
        <v>0</v>
      </c>
      <c r="F171" s="7"/>
      <c r="G171" s="93" t="n">
        <v>18</v>
      </c>
      <c r="H171" s="28" t="n">
        <v>353</v>
      </c>
      <c r="I171" s="28" t="n">
        <v>35</v>
      </c>
      <c r="J171" s="94" t="n">
        <v>0</v>
      </c>
      <c r="K171" s="28" t="n">
        <v>0</v>
      </c>
      <c r="L171" s="28" t="n">
        <v>0</v>
      </c>
      <c r="M171" s="28" t="n">
        <v>0</v>
      </c>
      <c r="N171" s="28" t="n">
        <v>0</v>
      </c>
      <c r="O171" s="28" t="n">
        <v>0</v>
      </c>
      <c r="P171" s="28" t="n">
        <v>0</v>
      </c>
      <c r="Q171" s="28" t="n">
        <v>0</v>
      </c>
      <c r="R171" s="28" t="n">
        <v>0</v>
      </c>
      <c r="S171" s="28" t="n">
        <v>0</v>
      </c>
      <c r="T171" s="28" t="n">
        <v>0</v>
      </c>
      <c r="U171" s="94" t="n">
        <v>0</v>
      </c>
      <c r="V171" s="28" t="n">
        <v>0</v>
      </c>
      <c r="W171" s="28" t="n">
        <v>0</v>
      </c>
      <c r="X171" s="28" t="n">
        <v>0</v>
      </c>
      <c r="Y171" s="95" t="n">
        <v>0</v>
      </c>
      <c r="Z171" s="7"/>
      <c r="AA171" s="95" t="n">
        <v>406</v>
      </c>
      <c r="AB171" s="7"/>
      <c r="AC171" s="29" t="n">
        <v>388</v>
      </c>
      <c r="AD171" s="29" t="n">
        <v>18</v>
      </c>
      <c r="AE171" s="96" t="n">
        <v>0</v>
      </c>
      <c r="AF171" s="29" t="n">
        <v>0</v>
      </c>
      <c r="AG171" s="97" t="n">
        <v>0</v>
      </c>
      <c r="AH171" s="96" t="n">
        <v>0</v>
      </c>
      <c r="AI171" s="97" t="n">
        <v>0</v>
      </c>
      <c r="AJ171" s="7"/>
      <c r="AK171" s="28" t="n">
        <v>406</v>
      </c>
      <c r="AL171" s="28" t="n">
        <v>0</v>
      </c>
      <c r="AM171" s="28" t="n">
        <v>0</v>
      </c>
      <c r="AN171" s="94" t="n">
        <v>0</v>
      </c>
      <c r="AO171" s="28"/>
      <c r="AP171" s="69" t="n">
        <v>1</v>
      </c>
      <c r="AQ171" s="40" t="n">
        <v>0</v>
      </c>
      <c r="AR171" s="40" t="n">
        <v>0</v>
      </c>
      <c r="AS171" s="70" t="n">
        <v>0</v>
      </c>
      <c r="AT171" s="7"/>
    </row>
    <row r="172" customFormat="false" ht="12.75" hidden="false" customHeight="false" outlineLevel="0" collapsed="false">
      <c r="A172" s="31" t="s">
        <v>251</v>
      </c>
      <c r="B172" s="2" t="s">
        <v>252</v>
      </c>
      <c r="C172" s="7"/>
      <c r="D172" s="28" t="n">
        <v>4362</v>
      </c>
      <c r="E172" s="29" t="n">
        <f aca="false">D172-SUM(G172:Y172)</f>
        <v>0</v>
      </c>
      <c r="F172" s="7"/>
      <c r="G172" s="93" t="n">
        <v>1240</v>
      </c>
      <c r="H172" s="28" t="n">
        <v>3122</v>
      </c>
      <c r="I172" s="28" t="n">
        <v>0</v>
      </c>
      <c r="J172" s="94" t="n">
        <v>0</v>
      </c>
      <c r="K172" s="28" t="n">
        <v>0</v>
      </c>
      <c r="L172" s="28" t="n">
        <v>0</v>
      </c>
      <c r="M172" s="28" t="n">
        <v>0</v>
      </c>
      <c r="N172" s="28" t="n">
        <v>0</v>
      </c>
      <c r="O172" s="28" t="n">
        <v>0</v>
      </c>
      <c r="P172" s="28" t="n">
        <v>0</v>
      </c>
      <c r="Q172" s="28" t="n">
        <v>0</v>
      </c>
      <c r="R172" s="28" t="n">
        <v>0</v>
      </c>
      <c r="S172" s="28" t="n">
        <v>0</v>
      </c>
      <c r="T172" s="28" t="n">
        <v>0</v>
      </c>
      <c r="U172" s="94" t="n">
        <v>0</v>
      </c>
      <c r="V172" s="28" t="n">
        <v>0</v>
      </c>
      <c r="W172" s="28" t="n">
        <v>0</v>
      </c>
      <c r="X172" s="28" t="n">
        <v>0</v>
      </c>
      <c r="Y172" s="95" t="n">
        <v>0</v>
      </c>
      <c r="Z172" s="7"/>
      <c r="AA172" s="95" t="n">
        <v>4362</v>
      </c>
      <c r="AB172" s="7"/>
      <c r="AC172" s="29" t="n">
        <v>3122</v>
      </c>
      <c r="AD172" s="29" t="n">
        <v>1240</v>
      </c>
      <c r="AE172" s="96" t="n">
        <v>0</v>
      </c>
      <c r="AF172" s="29" t="n">
        <v>0</v>
      </c>
      <c r="AG172" s="97" t="n">
        <v>0</v>
      </c>
      <c r="AH172" s="96" t="n">
        <v>0</v>
      </c>
      <c r="AI172" s="97" t="n">
        <v>0</v>
      </c>
      <c r="AJ172" s="7"/>
      <c r="AK172" s="28" t="n">
        <v>4362</v>
      </c>
      <c r="AL172" s="28" t="n">
        <v>0</v>
      </c>
      <c r="AM172" s="28" t="n">
        <v>0</v>
      </c>
      <c r="AN172" s="94" t="n">
        <v>0</v>
      </c>
      <c r="AO172" s="28"/>
      <c r="AP172" s="69" t="n">
        <v>1</v>
      </c>
      <c r="AQ172" s="40" t="n">
        <v>0</v>
      </c>
      <c r="AR172" s="40" t="n">
        <v>0</v>
      </c>
      <c r="AS172" s="70" t="n">
        <v>0</v>
      </c>
      <c r="AT172" s="7"/>
    </row>
    <row r="173" customFormat="false" ht="12.75" hidden="false" customHeight="false" outlineLevel="0" collapsed="false">
      <c r="A173" s="31" t="s">
        <v>253</v>
      </c>
      <c r="B173" s="2" t="s">
        <v>254</v>
      </c>
      <c r="C173" s="7"/>
      <c r="D173" s="28" t="n">
        <v>2320</v>
      </c>
      <c r="E173" s="29" t="n">
        <f aca="false">D173-SUM(G173:Y173)</f>
        <v>0</v>
      </c>
      <c r="F173" s="7"/>
      <c r="G173" s="93" t="n">
        <v>458</v>
      </c>
      <c r="H173" s="28" t="n">
        <v>1492</v>
      </c>
      <c r="I173" s="28" t="n">
        <v>370</v>
      </c>
      <c r="J173" s="94" t="n">
        <v>0</v>
      </c>
      <c r="K173" s="28" t="n">
        <v>0</v>
      </c>
      <c r="L173" s="28" t="n">
        <v>0</v>
      </c>
      <c r="M173" s="28" t="n">
        <v>0</v>
      </c>
      <c r="N173" s="28" t="n">
        <v>0</v>
      </c>
      <c r="O173" s="28" t="n">
        <v>0</v>
      </c>
      <c r="P173" s="28" t="n">
        <v>0</v>
      </c>
      <c r="Q173" s="28" t="n">
        <v>0</v>
      </c>
      <c r="R173" s="28" t="n">
        <v>0</v>
      </c>
      <c r="S173" s="28" t="n">
        <v>0</v>
      </c>
      <c r="T173" s="28" t="n">
        <v>0</v>
      </c>
      <c r="U173" s="94" t="n">
        <v>0</v>
      </c>
      <c r="V173" s="28" t="n">
        <v>0</v>
      </c>
      <c r="W173" s="28" t="n">
        <v>0</v>
      </c>
      <c r="X173" s="28" t="n">
        <v>0</v>
      </c>
      <c r="Y173" s="95" t="n">
        <v>0</v>
      </c>
      <c r="Z173" s="7"/>
      <c r="AA173" s="95" t="n">
        <v>2320</v>
      </c>
      <c r="AB173" s="7"/>
      <c r="AC173" s="29" t="n">
        <v>1862</v>
      </c>
      <c r="AD173" s="29" t="n">
        <v>458</v>
      </c>
      <c r="AE173" s="96" t="n">
        <v>0</v>
      </c>
      <c r="AF173" s="29" t="n">
        <v>0</v>
      </c>
      <c r="AG173" s="97" t="n">
        <v>0</v>
      </c>
      <c r="AH173" s="96" t="n">
        <v>0</v>
      </c>
      <c r="AI173" s="97" t="n">
        <v>0</v>
      </c>
      <c r="AJ173" s="7"/>
      <c r="AK173" s="28" t="n">
        <v>2320</v>
      </c>
      <c r="AL173" s="28" t="n">
        <v>0</v>
      </c>
      <c r="AM173" s="28" t="n">
        <v>0</v>
      </c>
      <c r="AN173" s="94" t="n">
        <v>0</v>
      </c>
      <c r="AO173" s="28"/>
      <c r="AP173" s="69" t="n">
        <v>1</v>
      </c>
      <c r="AQ173" s="40" t="n">
        <v>0</v>
      </c>
      <c r="AR173" s="40" t="n">
        <v>0</v>
      </c>
      <c r="AS173" s="70" t="n">
        <v>0</v>
      </c>
      <c r="AT173" s="7"/>
    </row>
    <row r="174" customFormat="false" ht="12.75" hidden="false" customHeight="false" outlineLevel="0" collapsed="false">
      <c r="A174" s="31" t="s">
        <v>255</v>
      </c>
      <c r="B174" s="2" t="s">
        <v>256</v>
      </c>
      <c r="C174" s="7"/>
      <c r="D174" s="28" t="n">
        <v>626</v>
      </c>
      <c r="E174" s="29" t="n">
        <f aca="false">D174-SUM(G174:Y174)</f>
        <v>0</v>
      </c>
      <c r="F174" s="7"/>
      <c r="G174" s="93" t="n">
        <v>603</v>
      </c>
      <c r="H174" s="28" t="n">
        <v>0</v>
      </c>
      <c r="I174" s="28" t="n">
        <v>0</v>
      </c>
      <c r="J174" s="94" t="n">
        <v>0</v>
      </c>
      <c r="K174" s="28" t="n">
        <v>23</v>
      </c>
      <c r="L174" s="28" t="n">
        <v>0</v>
      </c>
      <c r="M174" s="28" t="n">
        <v>0</v>
      </c>
      <c r="N174" s="28" t="n">
        <v>0</v>
      </c>
      <c r="O174" s="28" t="n">
        <v>0</v>
      </c>
      <c r="P174" s="28" t="n">
        <v>0</v>
      </c>
      <c r="Q174" s="28" t="n">
        <v>0</v>
      </c>
      <c r="R174" s="28" t="n">
        <v>0</v>
      </c>
      <c r="S174" s="28" t="n">
        <v>0</v>
      </c>
      <c r="T174" s="28" t="n">
        <v>0</v>
      </c>
      <c r="U174" s="94" t="n">
        <v>0</v>
      </c>
      <c r="V174" s="28" t="n">
        <v>0</v>
      </c>
      <c r="W174" s="28" t="n">
        <v>0</v>
      </c>
      <c r="X174" s="28" t="n">
        <v>0</v>
      </c>
      <c r="Y174" s="95" t="n">
        <v>0</v>
      </c>
      <c r="Z174" s="7"/>
      <c r="AA174" s="95" t="n">
        <v>626</v>
      </c>
      <c r="AB174" s="7"/>
      <c r="AC174" s="29" t="n">
        <v>0</v>
      </c>
      <c r="AD174" s="29" t="n">
        <v>603</v>
      </c>
      <c r="AE174" s="96" t="n">
        <v>0</v>
      </c>
      <c r="AF174" s="29" t="n">
        <v>23</v>
      </c>
      <c r="AG174" s="97" t="n">
        <v>0</v>
      </c>
      <c r="AH174" s="96" t="n">
        <v>0</v>
      </c>
      <c r="AI174" s="97" t="n">
        <v>0</v>
      </c>
      <c r="AJ174" s="7"/>
      <c r="AK174" s="28" t="n">
        <v>603</v>
      </c>
      <c r="AL174" s="28" t="n">
        <v>23</v>
      </c>
      <c r="AM174" s="28" t="n">
        <v>0</v>
      </c>
      <c r="AN174" s="94" t="n">
        <v>0</v>
      </c>
      <c r="AO174" s="28"/>
      <c r="AP174" s="69" t="n">
        <v>0.963258785942492</v>
      </c>
      <c r="AQ174" s="40" t="n">
        <v>0.036741214057508</v>
      </c>
      <c r="AR174" s="40" t="n">
        <v>0</v>
      </c>
      <c r="AS174" s="70" t="n">
        <v>0</v>
      </c>
      <c r="AT174" s="7"/>
    </row>
    <row r="175" customFormat="false" ht="12.75" hidden="false" customHeight="false" outlineLevel="0" collapsed="false">
      <c r="A175" s="31" t="s">
        <v>257</v>
      </c>
      <c r="B175" s="2" t="s">
        <v>204</v>
      </c>
      <c r="C175" s="7"/>
      <c r="D175" s="28" t="n">
        <v>5211</v>
      </c>
      <c r="E175" s="29" t="n">
        <f aca="false">D175-SUM(G175:Y175)</f>
        <v>0</v>
      </c>
      <c r="F175" s="7"/>
      <c r="G175" s="93" t="n">
        <v>5211</v>
      </c>
      <c r="H175" s="28" t="n">
        <v>0</v>
      </c>
      <c r="I175" s="28" t="n">
        <v>0</v>
      </c>
      <c r="J175" s="94" t="n">
        <v>0</v>
      </c>
      <c r="K175" s="28" t="n">
        <v>0</v>
      </c>
      <c r="L175" s="28" t="n">
        <v>0</v>
      </c>
      <c r="M175" s="28" t="n">
        <v>0</v>
      </c>
      <c r="N175" s="28" t="n">
        <v>0</v>
      </c>
      <c r="O175" s="28" t="n">
        <v>0</v>
      </c>
      <c r="P175" s="28" t="n">
        <v>0</v>
      </c>
      <c r="Q175" s="28" t="n">
        <v>0</v>
      </c>
      <c r="R175" s="28" t="n">
        <v>0</v>
      </c>
      <c r="S175" s="28" t="n">
        <v>0</v>
      </c>
      <c r="T175" s="28" t="n">
        <v>0</v>
      </c>
      <c r="U175" s="94" t="n">
        <v>0</v>
      </c>
      <c r="V175" s="28" t="n">
        <v>0</v>
      </c>
      <c r="W175" s="28" t="n">
        <v>0</v>
      </c>
      <c r="X175" s="28" t="n">
        <v>0</v>
      </c>
      <c r="Y175" s="95" t="n">
        <v>0</v>
      </c>
      <c r="Z175" s="7"/>
      <c r="AA175" s="95" t="n">
        <v>5211</v>
      </c>
      <c r="AB175" s="7"/>
      <c r="AC175" s="29" t="n">
        <v>0</v>
      </c>
      <c r="AD175" s="29" t="n">
        <v>5211</v>
      </c>
      <c r="AE175" s="96" t="n">
        <v>0</v>
      </c>
      <c r="AF175" s="29" t="n">
        <v>0</v>
      </c>
      <c r="AG175" s="97" t="n">
        <v>0</v>
      </c>
      <c r="AH175" s="96" t="n">
        <v>0</v>
      </c>
      <c r="AI175" s="97" t="n">
        <v>0</v>
      </c>
      <c r="AJ175" s="7"/>
      <c r="AK175" s="28" t="n">
        <v>5211</v>
      </c>
      <c r="AL175" s="28" t="n">
        <v>0</v>
      </c>
      <c r="AM175" s="28" t="n">
        <v>0</v>
      </c>
      <c r="AN175" s="94" t="n">
        <v>0</v>
      </c>
      <c r="AO175" s="28"/>
      <c r="AP175" s="69" t="n">
        <v>1</v>
      </c>
      <c r="AQ175" s="40" t="n">
        <v>0</v>
      </c>
      <c r="AR175" s="40" t="n">
        <v>0</v>
      </c>
      <c r="AS175" s="70" t="n">
        <v>0</v>
      </c>
      <c r="AT175" s="7"/>
    </row>
    <row r="176" customFormat="false" ht="12.75" hidden="false" customHeight="false" outlineLevel="0" collapsed="false">
      <c r="A176" s="31" t="s">
        <v>258</v>
      </c>
      <c r="B176" s="2" t="s">
        <v>259</v>
      </c>
      <c r="C176" s="7"/>
      <c r="D176" s="28" t="n">
        <v>174</v>
      </c>
      <c r="E176" s="29" t="n">
        <f aca="false">D176-SUM(G176:Y176)</f>
        <v>0</v>
      </c>
      <c r="F176" s="7"/>
      <c r="G176" s="93" t="n">
        <v>174</v>
      </c>
      <c r="H176" s="28" t="n">
        <v>0</v>
      </c>
      <c r="I176" s="28" t="n">
        <v>0</v>
      </c>
      <c r="J176" s="94" t="n">
        <v>0</v>
      </c>
      <c r="K176" s="28" t="n">
        <v>0</v>
      </c>
      <c r="L176" s="28" t="n">
        <v>0</v>
      </c>
      <c r="M176" s="28" t="n">
        <v>0</v>
      </c>
      <c r="N176" s="28" t="n">
        <v>0</v>
      </c>
      <c r="O176" s="28" t="n">
        <v>0</v>
      </c>
      <c r="P176" s="28" t="n">
        <v>0</v>
      </c>
      <c r="Q176" s="28" t="n">
        <v>0</v>
      </c>
      <c r="R176" s="28" t="n">
        <v>0</v>
      </c>
      <c r="S176" s="28" t="n">
        <v>0</v>
      </c>
      <c r="T176" s="28" t="n">
        <v>0</v>
      </c>
      <c r="U176" s="94" t="n">
        <v>0</v>
      </c>
      <c r="V176" s="28" t="n">
        <v>0</v>
      </c>
      <c r="W176" s="28" t="n">
        <v>0</v>
      </c>
      <c r="X176" s="28" t="n">
        <v>0</v>
      </c>
      <c r="Y176" s="95" t="n">
        <v>0</v>
      </c>
      <c r="Z176" s="7"/>
      <c r="AA176" s="95" t="n">
        <v>174</v>
      </c>
      <c r="AB176" s="7"/>
      <c r="AC176" s="29" t="n">
        <v>0</v>
      </c>
      <c r="AD176" s="29" t="n">
        <v>174</v>
      </c>
      <c r="AE176" s="96" t="n">
        <v>0</v>
      </c>
      <c r="AF176" s="29" t="n">
        <v>0</v>
      </c>
      <c r="AG176" s="97" t="n">
        <v>0</v>
      </c>
      <c r="AH176" s="96" t="n">
        <v>0</v>
      </c>
      <c r="AI176" s="97" t="n">
        <v>0</v>
      </c>
      <c r="AJ176" s="7"/>
      <c r="AK176" s="28" t="n">
        <v>174</v>
      </c>
      <c r="AL176" s="28" t="n">
        <v>0</v>
      </c>
      <c r="AM176" s="28" t="n">
        <v>0</v>
      </c>
      <c r="AN176" s="94" t="n">
        <v>0</v>
      </c>
      <c r="AO176" s="28"/>
      <c r="AP176" s="69" t="n">
        <v>1</v>
      </c>
      <c r="AQ176" s="40" t="n">
        <v>0</v>
      </c>
      <c r="AR176" s="40" t="n">
        <v>0</v>
      </c>
      <c r="AS176" s="70" t="n">
        <v>0</v>
      </c>
      <c r="AT176" s="7"/>
    </row>
    <row r="177" customFormat="false" ht="12.75" hidden="false" customHeight="false" outlineLevel="0" collapsed="false">
      <c r="A177" s="31" t="s">
        <v>260</v>
      </c>
      <c r="B177" s="2" t="s">
        <v>261</v>
      </c>
      <c r="C177" s="7"/>
      <c r="D177" s="28" t="n">
        <v>3000</v>
      </c>
      <c r="E177" s="29" t="n">
        <f aca="false">D177-SUM(G177:Y177)</f>
        <v>0</v>
      </c>
      <c r="F177" s="7"/>
      <c r="G177" s="93" t="n">
        <v>0</v>
      </c>
      <c r="H177" s="28" t="n">
        <v>2993</v>
      </c>
      <c r="I177" s="28" t="n">
        <v>7</v>
      </c>
      <c r="J177" s="94" t="n">
        <v>0</v>
      </c>
      <c r="K177" s="28" t="n">
        <v>0</v>
      </c>
      <c r="L177" s="28" t="n">
        <v>0</v>
      </c>
      <c r="M177" s="28" t="n">
        <v>0</v>
      </c>
      <c r="N177" s="28" t="n">
        <v>0</v>
      </c>
      <c r="O177" s="28" t="n">
        <v>0</v>
      </c>
      <c r="P177" s="28" t="n">
        <v>0</v>
      </c>
      <c r="Q177" s="28" t="n">
        <v>0</v>
      </c>
      <c r="R177" s="28" t="n">
        <v>0</v>
      </c>
      <c r="S177" s="28" t="n">
        <v>0</v>
      </c>
      <c r="T177" s="28" t="n">
        <v>0</v>
      </c>
      <c r="U177" s="94" t="n">
        <v>0</v>
      </c>
      <c r="V177" s="28" t="n">
        <v>0</v>
      </c>
      <c r="W177" s="28" t="n">
        <v>0</v>
      </c>
      <c r="X177" s="28" t="n">
        <v>0</v>
      </c>
      <c r="Y177" s="95" t="n">
        <v>0</v>
      </c>
      <c r="Z177" s="7"/>
      <c r="AA177" s="95" t="n">
        <v>3000</v>
      </c>
      <c r="AB177" s="7"/>
      <c r="AC177" s="29" t="n">
        <v>3000</v>
      </c>
      <c r="AD177" s="29" t="n">
        <v>0</v>
      </c>
      <c r="AE177" s="96" t="n">
        <v>0</v>
      </c>
      <c r="AF177" s="29" t="n">
        <v>0</v>
      </c>
      <c r="AG177" s="97" t="n">
        <v>0</v>
      </c>
      <c r="AH177" s="96" t="n">
        <v>0</v>
      </c>
      <c r="AI177" s="97" t="n">
        <v>0</v>
      </c>
      <c r="AJ177" s="7"/>
      <c r="AK177" s="28" t="n">
        <v>3000</v>
      </c>
      <c r="AL177" s="28" t="n">
        <v>0</v>
      </c>
      <c r="AM177" s="28" t="n">
        <v>0</v>
      </c>
      <c r="AN177" s="94" t="n">
        <v>0</v>
      </c>
      <c r="AO177" s="28"/>
      <c r="AP177" s="69" t="n">
        <v>1</v>
      </c>
      <c r="AQ177" s="40" t="n">
        <v>0</v>
      </c>
      <c r="AR177" s="40" t="n">
        <v>0</v>
      </c>
      <c r="AS177" s="70" t="n">
        <v>0</v>
      </c>
      <c r="AT177" s="7"/>
    </row>
    <row r="178" customFormat="false" ht="12.75" hidden="false" customHeight="false" outlineLevel="0" collapsed="false">
      <c r="A178" s="31" t="s">
        <v>262</v>
      </c>
      <c r="B178" s="2" t="s">
        <v>263</v>
      </c>
      <c r="C178" s="7"/>
      <c r="D178" s="28" t="n">
        <v>291</v>
      </c>
      <c r="E178" s="29" t="n">
        <f aca="false">D178-SUM(G178:Y178)</f>
        <v>0</v>
      </c>
      <c r="F178" s="7"/>
      <c r="G178" s="93" t="n">
        <v>291</v>
      </c>
      <c r="H178" s="28" t="n">
        <v>0</v>
      </c>
      <c r="I178" s="28" t="n">
        <v>0</v>
      </c>
      <c r="J178" s="94" t="n">
        <v>0</v>
      </c>
      <c r="K178" s="28" t="n">
        <v>0</v>
      </c>
      <c r="L178" s="28" t="n">
        <v>0</v>
      </c>
      <c r="M178" s="28" t="n">
        <v>0</v>
      </c>
      <c r="N178" s="28" t="n">
        <v>0</v>
      </c>
      <c r="O178" s="28" t="n">
        <v>0</v>
      </c>
      <c r="P178" s="28" t="n">
        <v>0</v>
      </c>
      <c r="Q178" s="28" t="n">
        <v>0</v>
      </c>
      <c r="R178" s="28" t="n">
        <v>0</v>
      </c>
      <c r="S178" s="28" t="n">
        <v>0</v>
      </c>
      <c r="T178" s="28" t="n">
        <v>0</v>
      </c>
      <c r="U178" s="94" t="n">
        <v>0</v>
      </c>
      <c r="V178" s="28" t="n">
        <v>0</v>
      </c>
      <c r="W178" s="28" t="n">
        <v>0</v>
      </c>
      <c r="X178" s="28" t="n">
        <v>0</v>
      </c>
      <c r="Y178" s="95" t="n">
        <v>0</v>
      </c>
      <c r="Z178" s="7"/>
      <c r="AA178" s="95" t="n">
        <v>291</v>
      </c>
      <c r="AB178" s="7"/>
      <c r="AC178" s="29" t="n">
        <v>0</v>
      </c>
      <c r="AD178" s="29" t="n">
        <v>291</v>
      </c>
      <c r="AE178" s="96" t="n">
        <v>0</v>
      </c>
      <c r="AF178" s="29" t="n">
        <v>0</v>
      </c>
      <c r="AG178" s="97" t="n">
        <v>0</v>
      </c>
      <c r="AH178" s="96" t="n">
        <v>0</v>
      </c>
      <c r="AI178" s="97" t="n">
        <v>0</v>
      </c>
      <c r="AJ178" s="7"/>
      <c r="AK178" s="28" t="n">
        <v>291</v>
      </c>
      <c r="AL178" s="28" t="n">
        <v>0</v>
      </c>
      <c r="AM178" s="28" t="n">
        <v>0</v>
      </c>
      <c r="AN178" s="94" t="n">
        <v>0</v>
      </c>
      <c r="AO178" s="28"/>
      <c r="AP178" s="69" t="n">
        <v>1</v>
      </c>
      <c r="AQ178" s="40" t="n">
        <v>0</v>
      </c>
      <c r="AR178" s="40" t="n">
        <v>0</v>
      </c>
      <c r="AS178" s="70" t="n">
        <v>0</v>
      </c>
      <c r="AT178" s="7"/>
    </row>
    <row r="179" customFormat="false" ht="12.75" hidden="false" customHeight="false" outlineLevel="0" collapsed="false">
      <c r="A179" s="31" t="s">
        <v>264</v>
      </c>
      <c r="B179" s="2" t="s">
        <v>265</v>
      </c>
      <c r="C179" s="7"/>
      <c r="D179" s="28" t="n">
        <v>339</v>
      </c>
      <c r="E179" s="29" t="n">
        <f aca="false">D179-SUM(G179:Y179)</f>
        <v>0</v>
      </c>
      <c r="F179" s="7"/>
      <c r="G179" s="93" t="n">
        <v>300</v>
      </c>
      <c r="H179" s="28" t="n">
        <v>0</v>
      </c>
      <c r="I179" s="28" t="n">
        <v>0</v>
      </c>
      <c r="J179" s="94" t="n">
        <v>0</v>
      </c>
      <c r="K179" s="28" t="n">
        <v>39</v>
      </c>
      <c r="L179" s="28" t="n">
        <v>0</v>
      </c>
      <c r="M179" s="28" t="n">
        <v>0</v>
      </c>
      <c r="N179" s="28" t="n">
        <v>0</v>
      </c>
      <c r="O179" s="28" t="n">
        <v>0</v>
      </c>
      <c r="P179" s="28" t="n">
        <v>0</v>
      </c>
      <c r="Q179" s="28" t="n">
        <v>0</v>
      </c>
      <c r="R179" s="28" t="n">
        <v>0</v>
      </c>
      <c r="S179" s="28" t="n">
        <v>0</v>
      </c>
      <c r="T179" s="28" t="n">
        <v>0</v>
      </c>
      <c r="U179" s="94" t="n">
        <v>0</v>
      </c>
      <c r="V179" s="28" t="n">
        <v>0</v>
      </c>
      <c r="W179" s="28" t="n">
        <v>0</v>
      </c>
      <c r="X179" s="28" t="n">
        <v>0</v>
      </c>
      <c r="Y179" s="95" t="n">
        <v>0</v>
      </c>
      <c r="Z179" s="7"/>
      <c r="AA179" s="95" t="n">
        <v>339</v>
      </c>
      <c r="AB179" s="7"/>
      <c r="AC179" s="29" t="n">
        <v>0</v>
      </c>
      <c r="AD179" s="29" t="n">
        <v>300</v>
      </c>
      <c r="AE179" s="96" t="n">
        <v>0</v>
      </c>
      <c r="AF179" s="29" t="n">
        <v>39</v>
      </c>
      <c r="AG179" s="97" t="n">
        <v>0</v>
      </c>
      <c r="AH179" s="96" t="n">
        <v>0</v>
      </c>
      <c r="AI179" s="97" t="n">
        <v>0</v>
      </c>
      <c r="AJ179" s="7"/>
      <c r="AK179" s="28" t="n">
        <v>300</v>
      </c>
      <c r="AL179" s="28" t="n">
        <v>39</v>
      </c>
      <c r="AM179" s="28" t="n">
        <v>0</v>
      </c>
      <c r="AN179" s="94" t="n">
        <v>0</v>
      </c>
      <c r="AO179" s="28"/>
      <c r="AP179" s="69" t="n">
        <v>0.884955752212389</v>
      </c>
      <c r="AQ179" s="40" t="n">
        <v>0.115044247787611</v>
      </c>
      <c r="AR179" s="40" t="n">
        <v>0</v>
      </c>
      <c r="AS179" s="70" t="n">
        <v>0</v>
      </c>
      <c r="AT179" s="7"/>
    </row>
    <row r="180" customFormat="false" ht="12.75" hidden="false" customHeight="false" outlineLevel="0" collapsed="false">
      <c r="A180" s="31" t="s">
        <v>266</v>
      </c>
      <c r="B180" s="2" t="s">
        <v>267</v>
      </c>
      <c r="C180" s="7"/>
      <c r="D180" s="28" t="n">
        <v>1027</v>
      </c>
      <c r="E180" s="29" t="n">
        <f aca="false">D180-SUM(G180:Y180)</f>
        <v>415</v>
      </c>
      <c r="F180" s="7"/>
      <c r="G180" s="93" t="n">
        <v>612</v>
      </c>
      <c r="H180" s="28" t="n">
        <v>0</v>
      </c>
      <c r="I180" s="28" t="n">
        <v>0</v>
      </c>
      <c r="J180" s="94" t="n">
        <v>0</v>
      </c>
      <c r="K180" s="28" t="n">
        <v>0</v>
      </c>
      <c r="L180" s="28" t="n">
        <v>0</v>
      </c>
      <c r="M180" s="28" t="n">
        <v>0</v>
      </c>
      <c r="N180" s="28" t="n">
        <v>0</v>
      </c>
      <c r="O180" s="28" t="n">
        <v>0</v>
      </c>
      <c r="P180" s="28" t="n">
        <v>0</v>
      </c>
      <c r="Q180" s="28" t="n">
        <v>0</v>
      </c>
      <c r="R180" s="28" t="n">
        <v>0</v>
      </c>
      <c r="S180" s="28" t="n">
        <v>0</v>
      </c>
      <c r="T180" s="28" t="n">
        <v>0</v>
      </c>
      <c r="U180" s="94" t="n">
        <v>0</v>
      </c>
      <c r="V180" s="28" t="n">
        <v>0</v>
      </c>
      <c r="W180" s="28" t="n">
        <v>0</v>
      </c>
      <c r="X180" s="28" t="n">
        <v>0</v>
      </c>
      <c r="Y180" s="95" t="n">
        <v>0</v>
      </c>
      <c r="Z180" s="7"/>
      <c r="AA180" s="95" t="n">
        <v>612</v>
      </c>
      <c r="AB180" s="7"/>
      <c r="AC180" s="29" t="n">
        <v>0</v>
      </c>
      <c r="AD180" s="29" t="n">
        <v>612</v>
      </c>
      <c r="AE180" s="96" t="n">
        <v>0</v>
      </c>
      <c r="AF180" s="29" t="n">
        <v>0</v>
      </c>
      <c r="AG180" s="97" t="n">
        <v>0</v>
      </c>
      <c r="AH180" s="96" t="n">
        <v>0</v>
      </c>
      <c r="AI180" s="97" t="n">
        <v>0</v>
      </c>
      <c r="AJ180" s="7"/>
      <c r="AK180" s="28" t="n">
        <v>612</v>
      </c>
      <c r="AL180" s="28" t="n">
        <v>0</v>
      </c>
      <c r="AM180" s="28" t="n">
        <v>0</v>
      </c>
      <c r="AN180" s="94" t="n">
        <v>0</v>
      </c>
      <c r="AO180" s="28"/>
      <c r="AP180" s="69" t="n">
        <v>0.595910418695229</v>
      </c>
      <c r="AQ180" s="40" t="n">
        <v>0</v>
      </c>
      <c r="AR180" s="40" t="n">
        <v>0</v>
      </c>
      <c r="AS180" s="70" t="n">
        <v>0</v>
      </c>
      <c r="AT180" s="7"/>
    </row>
    <row r="181" customFormat="false" ht="12.75" hidden="false" customHeight="false" outlineLevel="0" collapsed="false">
      <c r="A181" s="31"/>
      <c r="B181" s="36" t="s">
        <v>268</v>
      </c>
      <c r="C181" s="7"/>
      <c r="D181" s="33" t="n">
        <f aca="false">SUM(D155:D180)</f>
        <v>46982</v>
      </c>
      <c r="E181" s="33" t="n">
        <f aca="false">SUM(E155:E180)</f>
        <v>415</v>
      </c>
      <c r="F181" s="7"/>
      <c r="G181" s="34" t="n">
        <f aca="false">SUM(G155:G180)</f>
        <v>24511</v>
      </c>
      <c r="H181" s="33" t="n">
        <f aca="false">SUM(H155:H180)</f>
        <v>17829</v>
      </c>
      <c r="I181" s="33" t="n">
        <f aca="false">SUM(I155:I180)</f>
        <v>1010</v>
      </c>
      <c r="J181" s="35" t="n">
        <f aca="false">SUM(J155:J180)</f>
        <v>0</v>
      </c>
      <c r="K181" s="33" t="n">
        <f aca="false">SUM(K155:K180)</f>
        <v>2208</v>
      </c>
      <c r="L181" s="33" t="n">
        <f aca="false">SUM(L155:L180)</f>
        <v>0</v>
      </c>
      <c r="M181" s="33" t="n">
        <f aca="false">SUM(M155:M180)</f>
        <v>0</v>
      </c>
      <c r="N181" s="33" t="n">
        <f aca="false">SUM(N155:N180)</f>
        <v>0</v>
      </c>
      <c r="O181" s="33" t="n">
        <f aca="false">SUM(O155:O180)</f>
        <v>0</v>
      </c>
      <c r="P181" s="33" t="n">
        <f aca="false">SUM(P155:P180)</f>
        <v>0</v>
      </c>
      <c r="Q181" s="33" t="n">
        <f aca="false">SUM(Q155:Q180)</f>
        <v>0</v>
      </c>
      <c r="R181" s="33" t="n">
        <f aca="false">SUM(R155:R180)</f>
        <v>101</v>
      </c>
      <c r="S181" s="33" t="n">
        <f aca="false">SUM(S155:S180)</f>
        <v>201</v>
      </c>
      <c r="T181" s="33" t="n">
        <f aca="false">SUM(T155:T180)</f>
        <v>0</v>
      </c>
      <c r="U181" s="35" t="n">
        <f aca="false">SUM(U155:U180)</f>
        <v>707</v>
      </c>
      <c r="V181" s="33" t="n">
        <f aca="false">SUM(V155:V180)</f>
        <v>0</v>
      </c>
      <c r="W181" s="33" t="n">
        <f aca="false">SUM(W155:W180)</f>
        <v>0</v>
      </c>
      <c r="X181" s="33" t="n">
        <f aca="false">SUM(X155:X180)</f>
        <v>0</v>
      </c>
      <c r="Y181" s="98" t="n">
        <f aca="false">SUM(Y155:Y180)</f>
        <v>0</v>
      </c>
      <c r="Z181" s="7"/>
      <c r="AA181" s="98" t="n">
        <f aca="false">SUM(AA155:AA180)</f>
        <v>46567</v>
      </c>
      <c r="AB181" s="7"/>
      <c r="AC181" s="33" t="n">
        <f aca="false">SUM(AC155:AC180)</f>
        <v>18839</v>
      </c>
      <c r="AD181" s="33" t="n">
        <f aca="false">SUM(AD155:AD180)</f>
        <v>24511</v>
      </c>
      <c r="AE181" s="34" t="n">
        <f aca="false">SUM(AE155:AE180)</f>
        <v>101</v>
      </c>
      <c r="AF181" s="33" t="n">
        <f aca="false">SUM(AF155:AF180)</f>
        <v>2409</v>
      </c>
      <c r="AG181" s="35" t="n">
        <f aca="false">SUM(AG155:AG180)</f>
        <v>707</v>
      </c>
      <c r="AH181" s="34" t="n">
        <f aca="false">SUM(AH155:AH180)</f>
        <v>0</v>
      </c>
      <c r="AI181" s="35" t="n">
        <f aca="false">SUM(AI155:AI180)</f>
        <v>0</v>
      </c>
      <c r="AJ181" s="7"/>
      <c r="AK181" s="33" t="n">
        <f aca="false">SUM(AK155:AK180)</f>
        <v>43350</v>
      </c>
      <c r="AL181" s="33" t="n">
        <f aca="false">SUM(AL155:AL180)</f>
        <v>3217</v>
      </c>
      <c r="AM181" s="33" t="n">
        <f aca="false">SUM(AM155:AM180)</f>
        <v>0</v>
      </c>
      <c r="AN181" s="35" t="n">
        <f aca="false">SUM(AN155:AN180)</f>
        <v>0</v>
      </c>
      <c r="AO181" s="28"/>
      <c r="AP181" s="69"/>
      <c r="AS181" s="70"/>
      <c r="AT181" s="7"/>
    </row>
    <row r="182" customFormat="false" ht="12.75" hidden="false" customHeight="false" outlineLevel="0" collapsed="false">
      <c r="A182" s="31"/>
      <c r="C182" s="7"/>
      <c r="D182" s="28"/>
      <c r="E182" s="29"/>
      <c r="F182" s="7"/>
      <c r="G182" s="93"/>
      <c r="H182" s="28"/>
      <c r="I182" s="28"/>
      <c r="J182" s="94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94"/>
      <c r="V182" s="28"/>
      <c r="W182" s="28"/>
      <c r="X182" s="28"/>
      <c r="Y182" s="95"/>
      <c r="Z182" s="7"/>
      <c r="AA182" s="95"/>
      <c r="AB182" s="7"/>
      <c r="AC182" s="29"/>
      <c r="AD182" s="29"/>
      <c r="AE182" s="96"/>
      <c r="AF182" s="29"/>
      <c r="AG182" s="97"/>
      <c r="AH182" s="96"/>
      <c r="AI182" s="97"/>
      <c r="AJ182" s="7"/>
      <c r="AK182" s="28"/>
      <c r="AL182" s="28"/>
      <c r="AM182" s="28"/>
      <c r="AN182" s="94"/>
      <c r="AO182" s="28"/>
      <c r="AP182" s="69"/>
      <c r="AS182" s="70"/>
      <c r="AT182" s="7"/>
    </row>
    <row r="183" customFormat="false" ht="12.75" hidden="false" customHeight="false" outlineLevel="0" collapsed="false">
      <c r="A183" s="37" t="s">
        <v>269</v>
      </c>
      <c r="C183" s="7"/>
      <c r="D183" s="28"/>
      <c r="E183" s="29"/>
      <c r="F183" s="7"/>
      <c r="G183" s="93"/>
      <c r="H183" s="28"/>
      <c r="I183" s="28"/>
      <c r="J183" s="94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94"/>
      <c r="V183" s="28"/>
      <c r="W183" s="28"/>
      <c r="X183" s="28"/>
      <c r="Y183" s="95"/>
      <c r="Z183" s="7"/>
      <c r="AA183" s="95"/>
      <c r="AB183" s="7"/>
      <c r="AC183" s="29"/>
      <c r="AD183" s="29"/>
      <c r="AE183" s="96"/>
      <c r="AF183" s="29"/>
      <c r="AG183" s="97"/>
      <c r="AH183" s="96"/>
      <c r="AI183" s="97"/>
      <c r="AJ183" s="7"/>
      <c r="AK183" s="28"/>
      <c r="AL183" s="28"/>
      <c r="AM183" s="28"/>
      <c r="AN183" s="94"/>
      <c r="AO183" s="28"/>
      <c r="AP183" s="69"/>
      <c r="AS183" s="70"/>
      <c r="AT183" s="7"/>
    </row>
    <row r="184" customFormat="false" ht="12.75" hidden="false" customHeight="false" outlineLevel="0" collapsed="false">
      <c r="A184" s="31" t="s">
        <v>270</v>
      </c>
      <c r="B184" s="2" t="s">
        <v>271</v>
      </c>
      <c r="C184" s="7"/>
      <c r="D184" s="28" t="n">
        <v>46590</v>
      </c>
      <c r="E184" s="29" t="n">
        <f aca="false">D184-SUM(G184:Y184)</f>
        <v>18521</v>
      </c>
      <c r="F184" s="7"/>
      <c r="G184" s="93" t="n">
        <v>17267</v>
      </c>
      <c r="H184" s="28" t="n">
        <v>0</v>
      </c>
      <c r="I184" s="28" t="n">
        <v>1132</v>
      </c>
      <c r="J184" s="94" t="n">
        <v>221</v>
      </c>
      <c r="K184" s="28" t="n">
        <v>0</v>
      </c>
      <c r="L184" s="28" t="n">
        <v>0</v>
      </c>
      <c r="M184" s="28" t="n">
        <v>0</v>
      </c>
      <c r="N184" s="28" t="n">
        <v>0</v>
      </c>
      <c r="O184" s="28" t="n">
        <v>0</v>
      </c>
      <c r="P184" s="28" t="n">
        <v>0</v>
      </c>
      <c r="Q184" s="28" t="n">
        <v>0</v>
      </c>
      <c r="R184" s="28" t="n">
        <v>0</v>
      </c>
      <c r="S184" s="28" t="n">
        <v>0</v>
      </c>
      <c r="T184" s="28" t="n">
        <v>0</v>
      </c>
      <c r="U184" s="94" t="n">
        <v>9449</v>
      </c>
      <c r="V184" s="28" t="n">
        <v>0</v>
      </c>
      <c r="W184" s="28" t="n">
        <v>0</v>
      </c>
      <c r="X184" s="28" t="n">
        <v>0</v>
      </c>
      <c r="Y184" s="95" t="n">
        <v>0</v>
      </c>
      <c r="Z184" s="7"/>
      <c r="AA184" s="95" t="n">
        <v>28069</v>
      </c>
      <c r="AB184" s="7"/>
      <c r="AC184" s="29" t="n">
        <v>1132</v>
      </c>
      <c r="AD184" s="29" t="n">
        <v>17488</v>
      </c>
      <c r="AE184" s="96" t="n">
        <v>0</v>
      </c>
      <c r="AF184" s="29" t="n">
        <v>0</v>
      </c>
      <c r="AG184" s="97" t="n">
        <v>9449</v>
      </c>
      <c r="AH184" s="96" t="n">
        <v>0</v>
      </c>
      <c r="AI184" s="97" t="n">
        <v>0</v>
      </c>
      <c r="AJ184" s="7"/>
      <c r="AK184" s="28" t="n">
        <v>18620</v>
      </c>
      <c r="AL184" s="28" t="n">
        <v>9449</v>
      </c>
      <c r="AM184" s="28" t="n">
        <v>0</v>
      </c>
      <c r="AN184" s="94" t="n">
        <v>0</v>
      </c>
      <c r="AO184" s="28"/>
      <c r="AP184" s="69" t="n">
        <v>0.39965657866495</v>
      </c>
      <c r="AQ184" s="40" t="n">
        <v>0.202811762180725</v>
      </c>
      <c r="AR184" s="40" t="n">
        <v>0</v>
      </c>
      <c r="AS184" s="70" t="n">
        <v>0</v>
      </c>
      <c r="AT184" s="7"/>
    </row>
    <row r="185" customFormat="false" ht="12.75" hidden="false" customHeight="false" outlineLevel="0" collapsed="false">
      <c r="A185" s="31" t="s">
        <v>272</v>
      </c>
      <c r="B185" s="2" t="s">
        <v>273</v>
      </c>
      <c r="C185" s="7"/>
      <c r="D185" s="28" t="n">
        <v>299000</v>
      </c>
      <c r="E185" s="29" t="n">
        <f aca="false">D185-SUM(G185:Y185)</f>
        <v>118840</v>
      </c>
      <c r="F185" s="7"/>
      <c r="G185" s="93" t="n">
        <v>110817</v>
      </c>
      <c r="H185" s="28" t="n">
        <v>0</v>
      </c>
      <c r="I185" s="28" t="n">
        <v>7272</v>
      </c>
      <c r="J185" s="94" t="n">
        <v>1421</v>
      </c>
      <c r="K185" s="28" t="n">
        <v>0</v>
      </c>
      <c r="L185" s="28" t="n">
        <v>0</v>
      </c>
      <c r="M185" s="28" t="n">
        <v>0</v>
      </c>
      <c r="N185" s="28" t="n">
        <v>0</v>
      </c>
      <c r="O185" s="28" t="n">
        <v>0</v>
      </c>
      <c r="P185" s="28" t="n">
        <v>0</v>
      </c>
      <c r="Q185" s="28" t="n">
        <v>0</v>
      </c>
      <c r="R185" s="28" t="n">
        <v>0</v>
      </c>
      <c r="S185" s="28" t="n">
        <v>0</v>
      </c>
      <c r="T185" s="28" t="n">
        <v>0</v>
      </c>
      <c r="U185" s="94" t="n">
        <v>60650</v>
      </c>
      <c r="V185" s="28" t="n">
        <v>0</v>
      </c>
      <c r="W185" s="28" t="n">
        <v>0</v>
      </c>
      <c r="X185" s="28" t="n">
        <v>0</v>
      </c>
      <c r="Y185" s="95" t="n">
        <v>0</v>
      </c>
      <c r="Z185" s="7"/>
      <c r="AA185" s="95" t="n">
        <v>180160</v>
      </c>
      <c r="AB185" s="7"/>
      <c r="AC185" s="29" t="n">
        <v>7272</v>
      </c>
      <c r="AD185" s="29" t="n">
        <v>112238</v>
      </c>
      <c r="AE185" s="96" t="n">
        <v>0</v>
      </c>
      <c r="AF185" s="29" t="n">
        <v>0</v>
      </c>
      <c r="AG185" s="97" t="n">
        <v>60650</v>
      </c>
      <c r="AH185" s="96" t="n">
        <v>0</v>
      </c>
      <c r="AI185" s="97" t="n">
        <v>0</v>
      </c>
      <c r="AJ185" s="7"/>
      <c r="AK185" s="28" t="n">
        <v>119510</v>
      </c>
      <c r="AL185" s="28" t="n">
        <v>60650</v>
      </c>
      <c r="AM185" s="28" t="n">
        <v>0</v>
      </c>
      <c r="AN185" s="94" t="n">
        <v>0</v>
      </c>
      <c r="AO185" s="28"/>
      <c r="AP185" s="69" t="n">
        <v>0.399698996655518</v>
      </c>
      <c r="AQ185" s="40" t="n">
        <v>0.202842809364549</v>
      </c>
      <c r="AR185" s="40" t="n">
        <v>0</v>
      </c>
      <c r="AS185" s="70" t="n">
        <v>0</v>
      </c>
      <c r="AT185" s="7"/>
    </row>
    <row r="186" customFormat="false" ht="12.75" hidden="false" customHeight="false" outlineLevel="0" collapsed="false">
      <c r="A186" s="31" t="s">
        <v>274</v>
      </c>
      <c r="B186" s="2" t="s">
        <v>275</v>
      </c>
      <c r="C186" s="7"/>
      <c r="D186" s="28" t="n">
        <v>4000</v>
      </c>
      <c r="E186" s="29" t="n">
        <f aca="false">D186-SUM(G186:Y186)</f>
        <v>1594</v>
      </c>
      <c r="F186" s="7"/>
      <c r="G186" s="93" t="n">
        <v>1481</v>
      </c>
      <c r="H186" s="28" t="n">
        <v>0</v>
      </c>
      <c r="I186" s="28" t="n">
        <v>97</v>
      </c>
      <c r="J186" s="94" t="n">
        <v>18</v>
      </c>
      <c r="K186" s="28" t="n">
        <v>0</v>
      </c>
      <c r="L186" s="28" t="n">
        <v>0</v>
      </c>
      <c r="M186" s="28" t="n">
        <v>0</v>
      </c>
      <c r="N186" s="28" t="n">
        <v>0</v>
      </c>
      <c r="O186" s="28" t="n">
        <v>0</v>
      </c>
      <c r="P186" s="28" t="n">
        <v>0</v>
      </c>
      <c r="Q186" s="28" t="n">
        <v>0</v>
      </c>
      <c r="R186" s="28" t="n">
        <v>0</v>
      </c>
      <c r="S186" s="28" t="n">
        <v>0</v>
      </c>
      <c r="T186" s="28" t="n">
        <v>0</v>
      </c>
      <c r="U186" s="94" t="n">
        <v>810</v>
      </c>
      <c r="V186" s="28" t="n">
        <v>0</v>
      </c>
      <c r="W186" s="28" t="n">
        <v>0</v>
      </c>
      <c r="X186" s="28" t="n">
        <v>0</v>
      </c>
      <c r="Y186" s="95" t="n">
        <v>0</v>
      </c>
      <c r="Z186" s="7"/>
      <c r="AA186" s="95" t="n">
        <v>2406</v>
      </c>
      <c r="AB186" s="7"/>
      <c r="AC186" s="29" t="n">
        <v>97</v>
      </c>
      <c r="AD186" s="29" t="n">
        <v>1499</v>
      </c>
      <c r="AE186" s="96" t="n">
        <v>0</v>
      </c>
      <c r="AF186" s="29" t="n">
        <v>0</v>
      </c>
      <c r="AG186" s="97" t="n">
        <v>810</v>
      </c>
      <c r="AH186" s="96" t="n">
        <v>0</v>
      </c>
      <c r="AI186" s="97" t="n">
        <v>0</v>
      </c>
      <c r="AJ186" s="7"/>
      <c r="AK186" s="28" t="n">
        <v>1596</v>
      </c>
      <c r="AL186" s="28" t="n">
        <v>810</v>
      </c>
      <c r="AM186" s="28" t="n">
        <v>0</v>
      </c>
      <c r="AN186" s="94" t="n">
        <v>0</v>
      </c>
      <c r="AO186" s="28"/>
      <c r="AP186" s="69" t="n">
        <v>0.399</v>
      </c>
      <c r="AQ186" s="40" t="n">
        <v>0.2025</v>
      </c>
      <c r="AR186" s="40" t="n">
        <v>0</v>
      </c>
      <c r="AS186" s="70" t="n">
        <v>0</v>
      </c>
      <c r="AT186" s="7"/>
    </row>
    <row r="187" customFormat="false" ht="12.75" hidden="false" customHeight="false" outlineLevel="0" collapsed="false">
      <c r="A187" s="31" t="s">
        <v>276</v>
      </c>
      <c r="B187" s="2" t="s">
        <v>277</v>
      </c>
      <c r="C187" s="7"/>
      <c r="D187" s="28" t="n">
        <v>5962</v>
      </c>
      <c r="E187" s="29" t="n">
        <f aca="false">D187-SUM(G187:Y187)</f>
        <v>2373</v>
      </c>
      <c r="F187" s="7"/>
      <c r="G187" s="93" t="n">
        <v>2208</v>
      </c>
      <c r="H187" s="28" t="n">
        <v>0</v>
      </c>
      <c r="I187" s="28" t="n">
        <v>144</v>
      </c>
      <c r="J187" s="94" t="n">
        <v>28</v>
      </c>
      <c r="K187" s="28" t="n">
        <v>0</v>
      </c>
      <c r="L187" s="28" t="n">
        <v>0</v>
      </c>
      <c r="M187" s="28" t="n">
        <v>0</v>
      </c>
      <c r="N187" s="28" t="n">
        <v>0</v>
      </c>
      <c r="O187" s="28" t="n">
        <v>0</v>
      </c>
      <c r="P187" s="28" t="n">
        <v>0</v>
      </c>
      <c r="Q187" s="28" t="n">
        <v>0</v>
      </c>
      <c r="R187" s="28" t="n">
        <v>0</v>
      </c>
      <c r="S187" s="28" t="n">
        <v>0</v>
      </c>
      <c r="T187" s="28" t="n">
        <v>0</v>
      </c>
      <c r="U187" s="94" t="n">
        <v>1209</v>
      </c>
      <c r="V187" s="28" t="n">
        <v>0</v>
      </c>
      <c r="W187" s="28" t="n">
        <v>0</v>
      </c>
      <c r="X187" s="28" t="n">
        <v>0</v>
      </c>
      <c r="Y187" s="95" t="n">
        <v>0</v>
      </c>
      <c r="Z187" s="7"/>
      <c r="AA187" s="95" t="n">
        <v>3589</v>
      </c>
      <c r="AB187" s="7"/>
      <c r="AC187" s="29" t="n">
        <v>144</v>
      </c>
      <c r="AD187" s="29" t="n">
        <v>2236</v>
      </c>
      <c r="AE187" s="96" t="n">
        <v>0</v>
      </c>
      <c r="AF187" s="29" t="n">
        <v>0</v>
      </c>
      <c r="AG187" s="97" t="n">
        <v>1209</v>
      </c>
      <c r="AH187" s="96" t="n">
        <v>0</v>
      </c>
      <c r="AI187" s="97" t="n">
        <v>0</v>
      </c>
      <c r="AJ187" s="7"/>
      <c r="AK187" s="28" t="n">
        <v>2380</v>
      </c>
      <c r="AL187" s="28" t="n">
        <v>1209</v>
      </c>
      <c r="AM187" s="28" t="n">
        <v>0</v>
      </c>
      <c r="AN187" s="94" t="n">
        <v>0</v>
      </c>
      <c r="AO187" s="28"/>
      <c r="AP187" s="69" t="n">
        <v>0.39919490103992</v>
      </c>
      <c r="AQ187" s="40" t="n">
        <v>0.202784300570278</v>
      </c>
      <c r="AR187" s="40" t="n">
        <v>0</v>
      </c>
      <c r="AS187" s="70" t="n">
        <v>0</v>
      </c>
      <c r="AT187" s="7"/>
    </row>
    <row r="188" customFormat="false" ht="12.75" hidden="false" customHeight="false" outlineLevel="0" collapsed="false">
      <c r="A188" s="31" t="s">
        <v>278</v>
      </c>
      <c r="B188" s="2" t="s">
        <v>279</v>
      </c>
      <c r="C188" s="7"/>
      <c r="D188" s="28" t="n">
        <v>22532</v>
      </c>
      <c r="E188" s="29" t="n">
        <f aca="false">D188-SUM(G188:Y188)</f>
        <v>8960</v>
      </c>
      <c r="F188" s="7"/>
      <c r="G188" s="93" t="n">
        <v>8349</v>
      </c>
      <c r="H188" s="28" t="n">
        <v>0</v>
      </c>
      <c r="I188" s="28" t="n">
        <v>547</v>
      </c>
      <c r="J188" s="94" t="n">
        <v>107</v>
      </c>
      <c r="K188" s="28" t="n">
        <v>0</v>
      </c>
      <c r="L188" s="28" t="n">
        <v>0</v>
      </c>
      <c r="M188" s="28" t="n">
        <v>0</v>
      </c>
      <c r="N188" s="28" t="n">
        <v>0</v>
      </c>
      <c r="O188" s="28" t="n">
        <v>0</v>
      </c>
      <c r="P188" s="28" t="n">
        <v>0</v>
      </c>
      <c r="Q188" s="28" t="n">
        <v>0</v>
      </c>
      <c r="R188" s="28" t="n">
        <v>0</v>
      </c>
      <c r="S188" s="28" t="n">
        <v>0</v>
      </c>
      <c r="T188" s="28" t="n">
        <v>0</v>
      </c>
      <c r="U188" s="94" t="n">
        <v>4569</v>
      </c>
      <c r="V188" s="28" t="n">
        <v>0</v>
      </c>
      <c r="W188" s="28" t="n">
        <v>0</v>
      </c>
      <c r="X188" s="28" t="n">
        <v>0</v>
      </c>
      <c r="Y188" s="95" t="n">
        <v>0</v>
      </c>
      <c r="Z188" s="7"/>
      <c r="AA188" s="95" t="n">
        <v>13572</v>
      </c>
      <c r="AB188" s="7"/>
      <c r="AC188" s="29" t="n">
        <v>547</v>
      </c>
      <c r="AD188" s="29" t="n">
        <v>8456</v>
      </c>
      <c r="AE188" s="96" t="n">
        <v>0</v>
      </c>
      <c r="AF188" s="29" t="n">
        <v>0</v>
      </c>
      <c r="AG188" s="97" t="n">
        <v>4569</v>
      </c>
      <c r="AH188" s="96" t="n">
        <v>0</v>
      </c>
      <c r="AI188" s="97" t="n">
        <v>0</v>
      </c>
      <c r="AJ188" s="7"/>
      <c r="AK188" s="28" t="n">
        <v>9003</v>
      </c>
      <c r="AL188" s="28" t="n">
        <v>4569</v>
      </c>
      <c r="AM188" s="28" t="n">
        <v>0</v>
      </c>
      <c r="AN188" s="94" t="n">
        <v>0</v>
      </c>
      <c r="AO188" s="28"/>
      <c r="AP188" s="69" t="n">
        <v>0.399565063021481</v>
      </c>
      <c r="AQ188" s="40" t="n">
        <v>0.202778270903604</v>
      </c>
      <c r="AR188" s="40" t="n">
        <v>0</v>
      </c>
      <c r="AS188" s="70" t="n">
        <v>0</v>
      </c>
      <c r="AT188" s="7"/>
    </row>
    <row r="189" customFormat="false" ht="12.75" hidden="false" customHeight="false" outlineLevel="0" collapsed="false">
      <c r="A189" s="31" t="s">
        <v>280</v>
      </c>
      <c r="B189" s="2" t="s">
        <v>281</v>
      </c>
      <c r="C189" s="7"/>
      <c r="D189" s="28" t="n">
        <v>10192</v>
      </c>
      <c r="E189" s="29" t="n">
        <f aca="false">D189-SUM(G189:Y189)</f>
        <v>6083</v>
      </c>
      <c r="F189" s="7"/>
      <c r="G189" s="93" t="n">
        <v>2528</v>
      </c>
      <c r="H189" s="28" t="n">
        <v>0</v>
      </c>
      <c r="I189" s="28" t="n">
        <v>165</v>
      </c>
      <c r="J189" s="94" t="n">
        <v>32</v>
      </c>
      <c r="K189" s="28" t="n">
        <v>0</v>
      </c>
      <c r="L189" s="28" t="n">
        <v>0</v>
      </c>
      <c r="M189" s="28" t="n">
        <v>0</v>
      </c>
      <c r="N189" s="28" t="n">
        <v>0</v>
      </c>
      <c r="O189" s="28" t="n">
        <v>0</v>
      </c>
      <c r="P189" s="28" t="n">
        <v>0</v>
      </c>
      <c r="Q189" s="28" t="n">
        <v>0</v>
      </c>
      <c r="R189" s="28" t="n">
        <v>0</v>
      </c>
      <c r="S189" s="28" t="n">
        <v>0</v>
      </c>
      <c r="T189" s="28" t="n">
        <v>0</v>
      </c>
      <c r="U189" s="94" t="n">
        <v>1384</v>
      </c>
      <c r="V189" s="28" t="n">
        <v>0</v>
      </c>
      <c r="W189" s="28" t="n">
        <v>0</v>
      </c>
      <c r="X189" s="28" t="n">
        <v>0</v>
      </c>
      <c r="Y189" s="95" t="n">
        <v>0</v>
      </c>
      <c r="Z189" s="7"/>
      <c r="AA189" s="95" t="n">
        <v>4109</v>
      </c>
      <c r="AB189" s="7"/>
      <c r="AC189" s="29" t="n">
        <v>165</v>
      </c>
      <c r="AD189" s="29" t="n">
        <v>2560</v>
      </c>
      <c r="AE189" s="96" t="n">
        <v>0</v>
      </c>
      <c r="AF189" s="29" t="n">
        <v>0</v>
      </c>
      <c r="AG189" s="97" t="n">
        <v>1384</v>
      </c>
      <c r="AH189" s="96" t="n">
        <v>0</v>
      </c>
      <c r="AI189" s="97" t="n">
        <v>0</v>
      </c>
      <c r="AJ189" s="7"/>
      <c r="AK189" s="28" t="n">
        <v>2725</v>
      </c>
      <c r="AL189" s="28" t="n">
        <v>1384</v>
      </c>
      <c r="AM189" s="28" t="n">
        <v>0</v>
      </c>
      <c r="AN189" s="94" t="n">
        <v>0</v>
      </c>
      <c r="AO189" s="28"/>
      <c r="AP189" s="69" t="n">
        <v>0.267366562009419</v>
      </c>
      <c r="AQ189" s="40" t="n">
        <v>0.135792778649922</v>
      </c>
      <c r="AR189" s="40" t="n">
        <v>0</v>
      </c>
      <c r="AS189" s="70" t="n">
        <v>0</v>
      </c>
      <c r="AT189" s="7"/>
    </row>
    <row r="190" customFormat="false" ht="12.75" hidden="false" customHeight="false" outlineLevel="0" collapsed="false">
      <c r="A190" s="31" t="s">
        <v>282</v>
      </c>
      <c r="B190" s="2" t="s">
        <v>283</v>
      </c>
      <c r="C190" s="7"/>
      <c r="D190" s="28" t="n">
        <v>131800</v>
      </c>
      <c r="E190" s="29" t="n">
        <f aca="false">D190-SUM(G190:Y190)</f>
        <v>47908</v>
      </c>
      <c r="F190" s="7"/>
      <c r="G190" s="93" t="n">
        <v>55799</v>
      </c>
      <c r="H190" s="28" t="n">
        <v>0</v>
      </c>
      <c r="I190" s="28" t="n">
        <v>3069</v>
      </c>
      <c r="J190" s="94" t="n">
        <v>594</v>
      </c>
      <c r="K190" s="28" t="n">
        <v>0</v>
      </c>
      <c r="L190" s="28" t="n">
        <v>0</v>
      </c>
      <c r="M190" s="28" t="n">
        <v>0</v>
      </c>
      <c r="N190" s="28" t="n">
        <v>0</v>
      </c>
      <c r="O190" s="28" t="n">
        <v>0</v>
      </c>
      <c r="P190" s="28" t="n">
        <v>0</v>
      </c>
      <c r="Q190" s="28" t="n">
        <v>0</v>
      </c>
      <c r="R190" s="28" t="n">
        <v>0</v>
      </c>
      <c r="S190" s="28" t="n">
        <v>0</v>
      </c>
      <c r="T190" s="28" t="n">
        <v>0</v>
      </c>
      <c r="U190" s="94" t="n">
        <v>24430</v>
      </c>
      <c r="V190" s="28" t="n">
        <v>0</v>
      </c>
      <c r="W190" s="28" t="n">
        <v>0</v>
      </c>
      <c r="X190" s="28" t="n">
        <v>0</v>
      </c>
      <c r="Y190" s="95" t="n">
        <v>0</v>
      </c>
      <c r="Z190" s="7"/>
      <c r="AA190" s="95" t="n">
        <v>83892</v>
      </c>
      <c r="AB190" s="7"/>
      <c r="AC190" s="29" t="n">
        <v>3069</v>
      </c>
      <c r="AD190" s="29" t="n">
        <v>56393</v>
      </c>
      <c r="AE190" s="96" t="n">
        <v>0</v>
      </c>
      <c r="AF190" s="29" t="n">
        <v>0</v>
      </c>
      <c r="AG190" s="97" t="n">
        <v>24430</v>
      </c>
      <c r="AH190" s="96" t="n">
        <v>0</v>
      </c>
      <c r="AI190" s="97" t="n">
        <v>0</v>
      </c>
      <c r="AJ190" s="7"/>
      <c r="AK190" s="28" t="n">
        <v>59462</v>
      </c>
      <c r="AL190" s="28" t="n">
        <v>24430</v>
      </c>
      <c r="AM190" s="28" t="n">
        <v>0</v>
      </c>
      <c r="AN190" s="94" t="n">
        <v>0</v>
      </c>
      <c r="AO190" s="28"/>
      <c r="AP190" s="69" t="n">
        <v>0.451153262518968</v>
      </c>
      <c r="AQ190" s="40" t="n">
        <v>0.18535660091047</v>
      </c>
      <c r="AR190" s="40" t="n">
        <v>0</v>
      </c>
      <c r="AS190" s="70" t="n">
        <v>0</v>
      </c>
      <c r="AT190" s="7"/>
    </row>
    <row r="191" customFormat="false" ht="12.75" hidden="false" customHeight="false" outlineLevel="0" collapsed="false">
      <c r="A191" s="31" t="s">
        <v>284</v>
      </c>
      <c r="B191" s="2" t="s">
        <v>285</v>
      </c>
      <c r="C191" s="7"/>
      <c r="D191" s="28" t="n">
        <v>30000</v>
      </c>
      <c r="E191" s="29" t="n">
        <f aca="false">D191-SUM(G191:Y191)</f>
        <v>11523</v>
      </c>
      <c r="F191" s="7"/>
      <c r="G191" s="93" t="n">
        <v>0</v>
      </c>
      <c r="H191" s="28" t="n">
        <v>1342</v>
      </c>
      <c r="I191" s="28" t="n">
        <v>11117</v>
      </c>
      <c r="J191" s="94" t="n">
        <v>138</v>
      </c>
      <c r="K191" s="28" t="n">
        <v>0</v>
      </c>
      <c r="L191" s="28" t="n">
        <v>0</v>
      </c>
      <c r="M191" s="28" t="n">
        <v>0</v>
      </c>
      <c r="N191" s="28" t="n">
        <v>0</v>
      </c>
      <c r="O191" s="28" t="n">
        <v>0</v>
      </c>
      <c r="P191" s="28" t="n">
        <v>0</v>
      </c>
      <c r="Q191" s="28" t="n">
        <v>0</v>
      </c>
      <c r="R191" s="28" t="n">
        <v>0</v>
      </c>
      <c r="S191" s="28" t="n">
        <v>0</v>
      </c>
      <c r="T191" s="28" t="n">
        <v>0</v>
      </c>
      <c r="U191" s="94" t="n">
        <v>5880</v>
      </c>
      <c r="V191" s="28" t="n">
        <v>0</v>
      </c>
      <c r="W191" s="28" t="n">
        <v>0</v>
      </c>
      <c r="X191" s="28" t="n">
        <v>0</v>
      </c>
      <c r="Y191" s="95" t="n">
        <v>0</v>
      </c>
      <c r="Z191" s="7"/>
      <c r="AA191" s="95" t="n">
        <v>18477</v>
      </c>
      <c r="AB191" s="7"/>
      <c r="AC191" s="29" t="n">
        <v>12459</v>
      </c>
      <c r="AD191" s="29" t="n">
        <v>138</v>
      </c>
      <c r="AE191" s="96" t="n">
        <v>0</v>
      </c>
      <c r="AF191" s="29" t="n">
        <v>0</v>
      </c>
      <c r="AG191" s="97" t="n">
        <v>5880</v>
      </c>
      <c r="AH191" s="96" t="n">
        <v>0</v>
      </c>
      <c r="AI191" s="97" t="n">
        <v>0</v>
      </c>
      <c r="AJ191" s="7"/>
      <c r="AK191" s="28" t="n">
        <v>12597</v>
      </c>
      <c r="AL191" s="28" t="n">
        <v>5880</v>
      </c>
      <c r="AM191" s="28" t="n">
        <v>0</v>
      </c>
      <c r="AN191" s="94" t="n">
        <v>0</v>
      </c>
      <c r="AO191" s="28"/>
      <c r="AP191" s="69" t="n">
        <v>0.4199</v>
      </c>
      <c r="AQ191" s="40" t="n">
        <v>0.196</v>
      </c>
      <c r="AR191" s="40" t="n">
        <v>0</v>
      </c>
      <c r="AS191" s="70" t="n">
        <v>0</v>
      </c>
      <c r="AT191" s="7"/>
    </row>
    <row r="192" customFormat="false" ht="12.75" hidden="false" customHeight="false" outlineLevel="0" collapsed="false">
      <c r="A192" s="31" t="s">
        <v>286</v>
      </c>
      <c r="B192" s="2" t="s">
        <v>287</v>
      </c>
      <c r="C192" s="7"/>
      <c r="D192" s="28" t="n">
        <v>795</v>
      </c>
      <c r="E192" s="29" t="n">
        <f aca="false">D192-SUM(G192:Y192)</f>
        <v>322</v>
      </c>
      <c r="F192" s="7"/>
      <c r="G192" s="93" t="n">
        <v>292</v>
      </c>
      <c r="H192" s="28" t="n">
        <v>0</v>
      </c>
      <c r="I192" s="28" t="n">
        <v>18</v>
      </c>
      <c r="J192" s="94" t="n">
        <v>3</v>
      </c>
      <c r="K192" s="28" t="n">
        <v>0</v>
      </c>
      <c r="L192" s="28" t="n">
        <v>0</v>
      </c>
      <c r="M192" s="28" t="n">
        <v>0</v>
      </c>
      <c r="N192" s="28" t="n">
        <v>0</v>
      </c>
      <c r="O192" s="28" t="n">
        <v>0</v>
      </c>
      <c r="P192" s="28" t="n">
        <v>0</v>
      </c>
      <c r="Q192" s="28" t="n">
        <v>0</v>
      </c>
      <c r="R192" s="28" t="n">
        <v>0</v>
      </c>
      <c r="S192" s="28" t="n">
        <v>0</v>
      </c>
      <c r="T192" s="28" t="n">
        <v>0</v>
      </c>
      <c r="U192" s="94" t="n">
        <v>160</v>
      </c>
      <c r="V192" s="28" t="n">
        <v>0</v>
      </c>
      <c r="W192" s="28" t="n">
        <v>0</v>
      </c>
      <c r="X192" s="28" t="n">
        <v>0</v>
      </c>
      <c r="Y192" s="95" t="n">
        <v>0</v>
      </c>
      <c r="Z192" s="7"/>
      <c r="AA192" s="95" t="n">
        <v>473</v>
      </c>
      <c r="AB192" s="7"/>
      <c r="AC192" s="29" t="n">
        <v>18</v>
      </c>
      <c r="AD192" s="29" t="n">
        <v>295</v>
      </c>
      <c r="AE192" s="96" t="n">
        <v>0</v>
      </c>
      <c r="AF192" s="29" t="n">
        <v>0</v>
      </c>
      <c r="AG192" s="97" t="n">
        <v>160</v>
      </c>
      <c r="AH192" s="96" t="n">
        <v>0</v>
      </c>
      <c r="AI192" s="97" t="n">
        <v>0</v>
      </c>
      <c r="AJ192" s="7"/>
      <c r="AK192" s="28" t="n">
        <v>313</v>
      </c>
      <c r="AL192" s="28" t="n">
        <v>160</v>
      </c>
      <c r="AM192" s="28" t="n">
        <v>0</v>
      </c>
      <c r="AN192" s="94" t="n">
        <v>0</v>
      </c>
      <c r="AO192" s="28"/>
      <c r="AP192" s="69" t="n">
        <v>0.393710691823899</v>
      </c>
      <c r="AQ192" s="40" t="n">
        <v>0.20125786163522</v>
      </c>
      <c r="AR192" s="40" t="n">
        <v>0</v>
      </c>
      <c r="AS192" s="70" t="n">
        <v>0</v>
      </c>
      <c r="AT192" s="7"/>
    </row>
    <row r="193" customFormat="false" ht="12.75" hidden="false" customHeight="false" outlineLevel="0" collapsed="false">
      <c r="A193" s="31" t="s">
        <v>288</v>
      </c>
      <c r="B193" s="2" t="s">
        <v>289</v>
      </c>
      <c r="C193" s="7"/>
      <c r="D193" s="28" t="n">
        <v>29000</v>
      </c>
      <c r="E193" s="29" t="n">
        <f aca="false">D193-SUM(G193:Y193)</f>
        <v>11146</v>
      </c>
      <c r="F193" s="7"/>
      <c r="G193" s="93" t="n">
        <v>1296</v>
      </c>
      <c r="H193" s="28" t="n">
        <v>0</v>
      </c>
      <c r="I193" s="28" t="n">
        <v>10745</v>
      </c>
      <c r="J193" s="94" t="n">
        <v>132</v>
      </c>
      <c r="K193" s="28" t="n">
        <v>0</v>
      </c>
      <c r="L193" s="28" t="n">
        <v>0</v>
      </c>
      <c r="M193" s="28" t="n">
        <v>0</v>
      </c>
      <c r="N193" s="28" t="n">
        <v>0</v>
      </c>
      <c r="O193" s="28" t="n">
        <v>0</v>
      </c>
      <c r="P193" s="28" t="n">
        <v>0</v>
      </c>
      <c r="Q193" s="28" t="n">
        <v>0</v>
      </c>
      <c r="R193" s="28" t="n">
        <v>0</v>
      </c>
      <c r="S193" s="28" t="n">
        <v>0</v>
      </c>
      <c r="T193" s="28" t="n">
        <v>0</v>
      </c>
      <c r="U193" s="94" t="n">
        <v>5681</v>
      </c>
      <c r="V193" s="28" t="n">
        <v>0</v>
      </c>
      <c r="W193" s="28" t="n">
        <v>0</v>
      </c>
      <c r="X193" s="28" t="n">
        <v>0</v>
      </c>
      <c r="Y193" s="95" t="n">
        <v>0</v>
      </c>
      <c r="Z193" s="7"/>
      <c r="AA193" s="95" t="n">
        <v>17854</v>
      </c>
      <c r="AB193" s="7"/>
      <c r="AC193" s="29" t="n">
        <v>10745</v>
      </c>
      <c r="AD193" s="29" t="n">
        <v>1428</v>
      </c>
      <c r="AE193" s="96" t="n">
        <v>0</v>
      </c>
      <c r="AF193" s="29" t="n">
        <v>0</v>
      </c>
      <c r="AG193" s="97" t="n">
        <v>5681</v>
      </c>
      <c r="AH193" s="96" t="n">
        <v>0</v>
      </c>
      <c r="AI193" s="97" t="n">
        <v>0</v>
      </c>
      <c r="AJ193" s="7"/>
      <c r="AK193" s="28" t="n">
        <v>12173</v>
      </c>
      <c r="AL193" s="28" t="n">
        <v>5681</v>
      </c>
      <c r="AM193" s="28" t="n">
        <v>0</v>
      </c>
      <c r="AN193" s="94" t="n">
        <v>0</v>
      </c>
      <c r="AO193" s="28"/>
      <c r="AP193" s="69" t="n">
        <v>0.419758620689655</v>
      </c>
      <c r="AQ193" s="40" t="n">
        <v>0.195896551724138</v>
      </c>
      <c r="AR193" s="40" t="n">
        <v>0</v>
      </c>
      <c r="AS193" s="70" t="n">
        <v>0</v>
      </c>
      <c r="AT193" s="7"/>
    </row>
    <row r="194" customFormat="false" ht="12.75" hidden="false" customHeight="false" outlineLevel="0" collapsed="false">
      <c r="A194" s="31" t="s">
        <v>290</v>
      </c>
      <c r="B194" s="2" t="s">
        <v>291</v>
      </c>
      <c r="C194" s="7"/>
      <c r="D194" s="28" t="n">
        <v>110000</v>
      </c>
      <c r="E194" s="29" t="n">
        <f aca="false">D194-SUM(G194:Y194)</f>
        <v>49904</v>
      </c>
      <c r="F194" s="7"/>
      <c r="G194" s="93" t="n">
        <v>40767</v>
      </c>
      <c r="H194" s="28" t="n">
        <v>0</v>
      </c>
      <c r="I194" s="28" t="n">
        <v>504</v>
      </c>
      <c r="J194" s="94" t="n">
        <v>4921</v>
      </c>
      <c r="K194" s="28" t="n">
        <v>5686</v>
      </c>
      <c r="L194" s="28" t="n">
        <v>0</v>
      </c>
      <c r="M194" s="28" t="n">
        <v>0</v>
      </c>
      <c r="N194" s="28" t="n">
        <v>0</v>
      </c>
      <c r="O194" s="28" t="n">
        <v>0</v>
      </c>
      <c r="P194" s="28" t="n">
        <v>0</v>
      </c>
      <c r="Q194" s="28" t="n">
        <v>0</v>
      </c>
      <c r="R194" s="28" t="n">
        <v>0</v>
      </c>
      <c r="S194" s="28" t="n">
        <v>0</v>
      </c>
      <c r="T194" s="28" t="n">
        <v>0</v>
      </c>
      <c r="U194" s="94" t="n">
        <v>8218</v>
      </c>
      <c r="V194" s="28" t="n">
        <v>0</v>
      </c>
      <c r="W194" s="28" t="n">
        <v>0</v>
      </c>
      <c r="X194" s="28" t="n">
        <v>0</v>
      </c>
      <c r="Y194" s="95" t="n">
        <v>0</v>
      </c>
      <c r="Z194" s="7"/>
      <c r="AA194" s="95" t="n">
        <v>60096</v>
      </c>
      <c r="AB194" s="7"/>
      <c r="AC194" s="29" t="n">
        <v>504</v>
      </c>
      <c r="AD194" s="29" t="n">
        <v>45688</v>
      </c>
      <c r="AE194" s="96" t="n">
        <v>0</v>
      </c>
      <c r="AF194" s="29" t="n">
        <v>5686</v>
      </c>
      <c r="AG194" s="97" t="n">
        <v>8218</v>
      </c>
      <c r="AH194" s="96" t="n">
        <v>0</v>
      </c>
      <c r="AI194" s="97" t="n">
        <v>0</v>
      </c>
      <c r="AJ194" s="7"/>
      <c r="AK194" s="28" t="n">
        <v>46192</v>
      </c>
      <c r="AL194" s="28" t="n">
        <v>13904</v>
      </c>
      <c r="AM194" s="28" t="n">
        <v>0</v>
      </c>
      <c r="AN194" s="94" t="n">
        <v>0</v>
      </c>
      <c r="AO194" s="28"/>
      <c r="AP194" s="69" t="n">
        <v>0.419927272727273</v>
      </c>
      <c r="AQ194" s="40" t="n">
        <v>0.1264</v>
      </c>
      <c r="AR194" s="40" t="n">
        <v>0</v>
      </c>
      <c r="AS194" s="70" t="n">
        <v>0</v>
      </c>
      <c r="AT194" s="7"/>
    </row>
    <row r="195" customFormat="false" ht="12.75" hidden="false" customHeight="false" outlineLevel="0" collapsed="false">
      <c r="A195" s="31" t="s">
        <v>292</v>
      </c>
      <c r="B195" s="2" t="s">
        <v>293</v>
      </c>
      <c r="C195" s="7"/>
      <c r="D195" s="28" t="n">
        <v>30000</v>
      </c>
      <c r="E195" s="29" t="n">
        <f aca="false">D195-SUM(G195:Y195)</f>
        <v>11927</v>
      </c>
      <c r="F195" s="7"/>
      <c r="G195" s="93" t="n">
        <v>11117</v>
      </c>
      <c r="H195" s="28" t="n">
        <v>0</v>
      </c>
      <c r="I195" s="28" t="n">
        <v>729</v>
      </c>
      <c r="J195" s="94" t="n">
        <v>142</v>
      </c>
      <c r="K195" s="28" t="n">
        <v>0</v>
      </c>
      <c r="L195" s="28" t="n">
        <v>0</v>
      </c>
      <c r="M195" s="28" t="n">
        <v>0</v>
      </c>
      <c r="N195" s="28" t="n">
        <v>0</v>
      </c>
      <c r="O195" s="28" t="n">
        <v>0</v>
      </c>
      <c r="P195" s="28" t="n">
        <v>0</v>
      </c>
      <c r="Q195" s="28" t="n">
        <v>0</v>
      </c>
      <c r="R195" s="28" t="n">
        <v>0</v>
      </c>
      <c r="S195" s="28" t="n">
        <v>0</v>
      </c>
      <c r="T195" s="28" t="n">
        <v>0</v>
      </c>
      <c r="U195" s="94" t="n">
        <v>6085</v>
      </c>
      <c r="V195" s="28" t="n">
        <v>0</v>
      </c>
      <c r="W195" s="28" t="n">
        <v>0</v>
      </c>
      <c r="X195" s="28" t="n">
        <v>0</v>
      </c>
      <c r="Y195" s="95" t="n">
        <v>0</v>
      </c>
      <c r="Z195" s="7"/>
      <c r="AA195" s="95" t="n">
        <v>18073</v>
      </c>
      <c r="AB195" s="7"/>
      <c r="AC195" s="29" t="n">
        <v>729</v>
      </c>
      <c r="AD195" s="29" t="n">
        <v>11259</v>
      </c>
      <c r="AE195" s="96" t="n">
        <v>0</v>
      </c>
      <c r="AF195" s="29" t="n">
        <v>0</v>
      </c>
      <c r="AG195" s="97" t="n">
        <v>6085</v>
      </c>
      <c r="AH195" s="96" t="n">
        <v>0</v>
      </c>
      <c r="AI195" s="97" t="n">
        <v>0</v>
      </c>
      <c r="AJ195" s="7"/>
      <c r="AK195" s="28" t="n">
        <v>11988</v>
      </c>
      <c r="AL195" s="28" t="n">
        <v>6085</v>
      </c>
      <c r="AM195" s="28" t="n">
        <v>0</v>
      </c>
      <c r="AN195" s="94" t="n">
        <v>0</v>
      </c>
      <c r="AO195" s="28"/>
      <c r="AP195" s="69" t="n">
        <v>0.3996</v>
      </c>
      <c r="AQ195" s="40" t="n">
        <v>0.202833333333333</v>
      </c>
      <c r="AR195" s="40" t="n">
        <v>0</v>
      </c>
      <c r="AS195" s="70" t="n">
        <v>0</v>
      </c>
      <c r="AT195" s="7"/>
    </row>
    <row r="196" customFormat="false" ht="12.75" hidden="false" customHeight="false" outlineLevel="0" collapsed="false">
      <c r="A196" s="31" t="s">
        <v>294</v>
      </c>
      <c r="B196" s="2" t="s">
        <v>295</v>
      </c>
      <c r="C196" s="7"/>
      <c r="D196" s="28" t="n">
        <v>24000</v>
      </c>
      <c r="E196" s="29" t="n">
        <f aca="false">D196-SUM(G196:Y196)</f>
        <v>36</v>
      </c>
      <c r="F196" s="7"/>
      <c r="G196" s="93" t="n">
        <v>597</v>
      </c>
      <c r="H196" s="28" t="n">
        <v>2644</v>
      </c>
      <c r="I196" s="28" t="n">
        <v>20560</v>
      </c>
      <c r="J196" s="94" t="n">
        <v>149</v>
      </c>
      <c r="K196" s="28" t="n">
        <v>0</v>
      </c>
      <c r="L196" s="28" t="n">
        <v>0</v>
      </c>
      <c r="M196" s="28" t="n">
        <v>0</v>
      </c>
      <c r="N196" s="28" t="n">
        <v>0</v>
      </c>
      <c r="O196" s="28" t="n">
        <v>0</v>
      </c>
      <c r="P196" s="28" t="n">
        <v>0</v>
      </c>
      <c r="Q196" s="28" t="n">
        <v>0</v>
      </c>
      <c r="R196" s="28" t="n">
        <v>0</v>
      </c>
      <c r="S196" s="28" t="n">
        <v>0</v>
      </c>
      <c r="T196" s="28" t="n">
        <v>0</v>
      </c>
      <c r="U196" s="94" t="n">
        <v>14</v>
      </c>
      <c r="V196" s="28" t="n">
        <v>0</v>
      </c>
      <c r="W196" s="28" t="n">
        <v>0</v>
      </c>
      <c r="X196" s="28" t="n">
        <v>0</v>
      </c>
      <c r="Y196" s="95" t="n">
        <v>0</v>
      </c>
      <c r="Z196" s="7"/>
      <c r="AA196" s="95" t="n">
        <v>23964</v>
      </c>
      <c r="AB196" s="7"/>
      <c r="AC196" s="29" t="n">
        <v>23204</v>
      </c>
      <c r="AD196" s="29" t="n">
        <v>746</v>
      </c>
      <c r="AE196" s="96" t="n">
        <v>0</v>
      </c>
      <c r="AF196" s="29" t="n">
        <v>0</v>
      </c>
      <c r="AG196" s="97" t="n">
        <v>14</v>
      </c>
      <c r="AH196" s="96" t="n">
        <v>0</v>
      </c>
      <c r="AI196" s="97" t="n">
        <v>0</v>
      </c>
      <c r="AJ196" s="7"/>
      <c r="AK196" s="28" t="n">
        <v>23950</v>
      </c>
      <c r="AL196" s="28" t="n">
        <v>14</v>
      </c>
      <c r="AM196" s="28" t="n">
        <v>0</v>
      </c>
      <c r="AN196" s="94" t="n">
        <v>0</v>
      </c>
      <c r="AO196" s="28"/>
      <c r="AP196" s="69" t="n">
        <v>0.997916666666667</v>
      </c>
      <c r="AQ196" s="40" t="n">
        <v>0.000583333333333333</v>
      </c>
      <c r="AR196" s="40" t="n">
        <v>0</v>
      </c>
      <c r="AS196" s="70" t="n">
        <v>0</v>
      </c>
      <c r="AT196" s="7"/>
    </row>
    <row r="197" customFormat="false" ht="12.75" hidden="false" customHeight="false" outlineLevel="0" collapsed="false">
      <c r="A197" s="31" t="s">
        <v>296</v>
      </c>
      <c r="B197" s="2" t="s">
        <v>297</v>
      </c>
      <c r="C197" s="7"/>
      <c r="D197" s="28" t="n">
        <v>49870</v>
      </c>
      <c r="E197" s="29" t="n">
        <f aca="false">D197-SUM(G197:Y197)</f>
        <v>19854</v>
      </c>
      <c r="F197" s="7"/>
      <c r="G197" s="93" t="n">
        <v>18469</v>
      </c>
      <c r="H197" s="28" t="n">
        <v>0</v>
      </c>
      <c r="I197" s="28" t="n">
        <v>1205</v>
      </c>
      <c r="J197" s="94" t="n">
        <v>232</v>
      </c>
      <c r="K197" s="28" t="n">
        <v>0</v>
      </c>
      <c r="L197" s="28" t="n">
        <v>0</v>
      </c>
      <c r="M197" s="28" t="n">
        <v>0</v>
      </c>
      <c r="N197" s="28" t="n">
        <v>0</v>
      </c>
      <c r="O197" s="28" t="n">
        <v>0</v>
      </c>
      <c r="P197" s="28" t="n">
        <v>0</v>
      </c>
      <c r="Q197" s="28" t="n">
        <v>0</v>
      </c>
      <c r="R197" s="28" t="n">
        <v>0</v>
      </c>
      <c r="S197" s="28" t="n">
        <v>0</v>
      </c>
      <c r="T197" s="28" t="n">
        <v>0</v>
      </c>
      <c r="U197" s="94" t="n">
        <v>10110</v>
      </c>
      <c r="V197" s="28" t="n">
        <v>0</v>
      </c>
      <c r="W197" s="28" t="n">
        <v>0</v>
      </c>
      <c r="X197" s="28" t="n">
        <v>0</v>
      </c>
      <c r="Y197" s="95" t="n">
        <v>0</v>
      </c>
      <c r="Z197" s="7"/>
      <c r="AA197" s="95" t="n">
        <v>30016</v>
      </c>
      <c r="AB197" s="7"/>
      <c r="AC197" s="29" t="n">
        <v>1205</v>
      </c>
      <c r="AD197" s="29" t="n">
        <v>18701</v>
      </c>
      <c r="AE197" s="96" t="n">
        <v>0</v>
      </c>
      <c r="AF197" s="29" t="n">
        <v>0</v>
      </c>
      <c r="AG197" s="97" t="n">
        <v>10110</v>
      </c>
      <c r="AH197" s="96" t="n">
        <v>0</v>
      </c>
      <c r="AI197" s="97" t="n">
        <v>0</v>
      </c>
      <c r="AJ197" s="7"/>
      <c r="AK197" s="28" t="n">
        <v>19906</v>
      </c>
      <c r="AL197" s="28" t="n">
        <v>10110</v>
      </c>
      <c r="AM197" s="28" t="n">
        <v>0</v>
      </c>
      <c r="AN197" s="94" t="n">
        <v>0</v>
      </c>
      <c r="AO197" s="28"/>
      <c r="AP197" s="69" t="n">
        <v>0.399157810306798</v>
      </c>
      <c r="AQ197" s="40" t="n">
        <v>0.202727090435131</v>
      </c>
      <c r="AR197" s="40" t="n">
        <v>0</v>
      </c>
      <c r="AS197" s="70" t="n">
        <v>0</v>
      </c>
      <c r="AT197" s="7"/>
    </row>
    <row r="198" customFormat="false" ht="12.75" hidden="false" customHeight="false" outlineLevel="0" collapsed="false">
      <c r="A198" s="31" t="s">
        <v>298</v>
      </c>
      <c r="B198" s="2" t="s">
        <v>299</v>
      </c>
      <c r="C198" s="7"/>
      <c r="D198" s="28" t="n">
        <v>183061</v>
      </c>
      <c r="E198" s="29" t="n">
        <f aca="false">D198-SUM(G198:Y198)</f>
        <v>26119</v>
      </c>
      <c r="F198" s="7"/>
      <c r="G198" s="93" t="n">
        <v>85112</v>
      </c>
      <c r="H198" s="28" t="n">
        <v>12780</v>
      </c>
      <c r="I198" s="28" t="n">
        <v>10217</v>
      </c>
      <c r="J198" s="94" t="n">
        <v>11292</v>
      </c>
      <c r="K198" s="28" t="n">
        <v>0</v>
      </c>
      <c r="L198" s="28" t="n">
        <v>0</v>
      </c>
      <c r="M198" s="28" t="n">
        <v>0</v>
      </c>
      <c r="N198" s="28" t="n">
        <v>0</v>
      </c>
      <c r="O198" s="28" t="n">
        <v>0</v>
      </c>
      <c r="P198" s="28" t="n">
        <v>0</v>
      </c>
      <c r="Q198" s="28" t="n">
        <v>0</v>
      </c>
      <c r="R198" s="28" t="n">
        <v>0</v>
      </c>
      <c r="S198" s="28" t="n">
        <v>0</v>
      </c>
      <c r="T198" s="28" t="n">
        <v>0</v>
      </c>
      <c r="U198" s="94" t="n">
        <v>37541</v>
      </c>
      <c r="V198" s="28" t="n">
        <v>0</v>
      </c>
      <c r="W198" s="28" t="n">
        <v>0</v>
      </c>
      <c r="X198" s="28" t="n">
        <v>0</v>
      </c>
      <c r="Y198" s="95" t="n">
        <v>0</v>
      </c>
      <c r="Z198" s="7"/>
      <c r="AA198" s="95" t="n">
        <v>156942</v>
      </c>
      <c r="AB198" s="7"/>
      <c r="AC198" s="29" t="n">
        <v>22997</v>
      </c>
      <c r="AD198" s="29" t="n">
        <v>96404</v>
      </c>
      <c r="AE198" s="96" t="n">
        <v>0</v>
      </c>
      <c r="AF198" s="29" t="n">
        <v>0</v>
      </c>
      <c r="AG198" s="97" t="n">
        <v>37541</v>
      </c>
      <c r="AH198" s="96" t="n">
        <v>0</v>
      </c>
      <c r="AI198" s="97" t="n">
        <v>0</v>
      </c>
      <c r="AJ198" s="7"/>
      <c r="AK198" s="28" t="n">
        <v>119401</v>
      </c>
      <c r="AL198" s="28" t="n">
        <v>37541</v>
      </c>
      <c r="AM198" s="28" t="n">
        <v>0</v>
      </c>
      <c r="AN198" s="94" t="n">
        <v>0</v>
      </c>
      <c r="AO198" s="28"/>
      <c r="AP198" s="69" t="n">
        <v>0.652247065185922</v>
      </c>
      <c r="AQ198" s="40" t="n">
        <v>0.205073718596533</v>
      </c>
      <c r="AR198" s="40" t="n">
        <v>0</v>
      </c>
      <c r="AS198" s="70" t="n">
        <v>0</v>
      </c>
      <c r="AT198" s="7"/>
    </row>
    <row r="199" customFormat="false" ht="12.75" hidden="false" customHeight="false" outlineLevel="0" collapsed="false">
      <c r="A199" s="31" t="s">
        <v>300</v>
      </c>
      <c r="B199" s="2" t="s">
        <v>301</v>
      </c>
      <c r="C199" s="7"/>
      <c r="D199" s="28" t="n">
        <v>230000</v>
      </c>
      <c r="E199" s="29" t="n">
        <f aca="false">D199-SUM(G199:Y199)</f>
        <v>2059</v>
      </c>
      <c r="F199" s="7"/>
      <c r="G199" s="93" t="n">
        <v>53704</v>
      </c>
      <c r="H199" s="28" t="n">
        <v>6818</v>
      </c>
      <c r="I199" s="28" t="n">
        <v>19606</v>
      </c>
      <c r="J199" s="94" t="n">
        <v>3408</v>
      </c>
      <c r="K199" s="28" t="n">
        <v>15257</v>
      </c>
      <c r="L199" s="28" t="n">
        <v>18114</v>
      </c>
      <c r="M199" s="28" t="n">
        <v>637</v>
      </c>
      <c r="N199" s="28" t="n">
        <v>5988</v>
      </c>
      <c r="O199" s="28" t="n">
        <v>4043</v>
      </c>
      <c r="P199" s="28" t="n">
        <v>4670</v>
      </c>
      <c r="Q199" s="28" t="n">
        <v>5762</v>
      </c>
      <c r="R199" s="28" t="n">
        <v>18626</v>
      </c>
      <c r="S199" s="28" t="n">
        <v>12661</v>
      </c>
      <c r="T199" s="28" t="n">
        <v>4577</v>
      </c>
      <c r="U199" s="94" t="n">
        <v>48257</v>
      </c>
      <c r="V199" s="28" t="n">
        <v>0</v>
      </c>
      <c r="W199" s="28" t="n">
        <v>987</v>
      </c>
      <c r="X199" s="28" t="n">
        <v>832</v>
      </c>
      <c r="Y199" s="95" t="n">
        <v>3994</v>
      </c>
      <c r="Z199" s="7"/>
      <c r="AA199" s="95" t="n">
        <v>227941</v>
      </c>
      <c r="AB199" s="7"/>
      <c r="AC199" s="29" t="n">
        <v>26424</v>
      </c>
      <c r="AD199" s="29" t="n">
        <v>57112</v>
      </c>
      <c r="AE199" s="96" t="n">
        <v>18626</v>
      </c>
      <c r="AF199" s="29" t="n">
        <v>67132</v>
      </c>
      <c r="AG199" s="97" t="n">
        <v>52834</v>
      </c>
      <c r="AH199" s="96" t="n">
        <v>1819</v>
      </c>
      <c r="AI199" s="97" t="n">
        <v>3994</v>
      </c>
      <c r="AJ199" s="7"/>
      <c r="AK199" s="28" t="n">
        <v>83536</v>
      </c>
      <c r="AL199" s="28" t="n">
        <v>138592</v>
      </c>
      <c r="AM199" s="28" t="n">
        <v>1819</v>
      </c>
      <c r="AN199" s="94" t="n">
        <v>3994</v>
      </c>
      <c r="AO199" s="28"/>
      <c r="AP199" s="69" t="n">
        <v>0.3632</v>
      </c>
      <c r="AQ199" s="40" t="n">
        <v>0.602573913043478</v>
      </c>
      <c r="AR199" s="40" t="n">
        <v>0.00790869565217391</v>
      </c>
      <c r="AS199" s="70" t="n">
        <v>0.0173652173913044</v>
      </c>
      <c r="AT199" s="7"/>
    </row>
    <row r="200" customFormat="false" ht="12.75" hidden="false" customHeight="false" outlineLevel="0" collapsed="false">
      <c r="A200" s="31" t="s">
        <v>302</v>
      </c>
      <c r="B200" s="2" t="s">
        <v>303</v>
      </c>
      <c r="C200" s="7"/>
      <c r="D200" s="28" t="n">
        <v>2</v>
      </c>
      <c r="E200" s="29" t="n">
        <f aca="false">D200-SUM(G200:Y200)</f>
        <v>2</v>
      </c>
      <c r="F200" s="7"/>
      <c r="G200" s="93" t="n">
        <v>0</v>
      </c>
      <c r="H200" s="28" t="n">
        <v>0</v>
      </c>
      <c r="I200" s="28" t="n">
        <v>0</v>
      </c>
      <c r="J200" s="94" t="n">
        <v>0</v>
      </c>
      <c r="K200" s="28" t="n">
        <v>0</v>
      </c>
      <c r="L200" s="28" t="n">
        <v>0</v>
      </c>
      <c r="M200" s="28" t="n">
        <v>0</v>
      </c>
      <c r="N200" s="28" t="n">
        <v>0</v>
      </c>
      <c r="O200" s="28" t="n">
        <v>0</v>
      </c>
      <c r="P200" s="28" t="n">
        <v>0</v>
      </c>
      <c r="Q200" s="28" t="n">
        <v>0</v>
      </c>
      <c r="R200" s="28" t="n">
        <v>0</v>
      </c>
      <c r="S200" s="28" t="n">
        <v>0</v>
      </c>
      <c r="T200" s="28" t="n">
        <v>0</v>
      </c>
      <c r="U200" s="94" t="n">
        <v>0</v>
      </c>
      <c r="V200" s="28" t="n">
        <v>0</v>
      </c>
      <c r="W200" s="28" t="n">
        <v>0</v>
      </c>
      <c r="X200" s="28" t="n">
        <v>0</v>
      </c>
      <c r="Y200" s="95" t="n">
        <v>0</v>
      </c>
      <c r="Z200" s="7"/>
      <c r="AA200" s="95" t="n">
        <v>0</v>
      </c>
      <c r="AB200" s="7"/>
      <c r="AC200" s="29" t="n">
        <v>0</v>
      </c>
      <c r="AD200" s="29" t="n">
        <v>0</v>
      </c>
      <c r="AE200" s="96" t="n">
        <v>0</v>
      </c>
      <c r="AF200" s="29" t="n">
        <v>0</v>
      </c>
      <c r="AG200" s="97" t="n">
        <v>0</v>
      </c>
      <c r="AH200" s="96" t="n">
        <v>0</v>
      </c>
      <c r="AI200" s="97" t="n">
        <v>0</v>
      </c>
      <c r="AJ200" s="7"/>
      <c r="AK200" s="28" t="n">
        <v>0</v>
      </c>
      <c r="AL200" s="28" t="n">
        <v>0</v>
      </c>
      <c r="AM200" s="28" t="n">
        <v>0</v>
      </c>
      <c r="AN200" s="94" t="n">
        <v>0</v>
      </c>
      <c r="AO200" s="28"/>
      <c r="AP200" s="69" t="n">
        <v>0</v>
      </c>
      <c r="AQ200" s="40" t="n">
        <v>0</v>
      </c>
      <c r="AR200" s="40" t="n">
        <v>0</v>
      </c>
      <c r="AS200" s="70" t="n">
        <v>0</v>
      </c>
      <c r="AT200" s="7"/>
    </row>
    <row r="201" customFormat="false" ht="12.75" hidden="false" customHeight="false" outlineLevel="0" collapsed="false">
      <c r="A201" s="31" t="s">
        <v>304</v>
      </c>
      <c r="B201" s="2" t="s">
        <v>305</v>
      </c>
      <c r="C201" s="7"/>
      <c r="D201" s="28" t="n">
        <v>280600</v>
      </c>
      <c r="E201" s="29" t="n">
        <f aca="false">D201-SUM(G201:Y201)</f>
        <v>96280</v>
      </c>
      <c r="F201" s="7"/>
      <c r="G201" s="93" t="n">
        <v>103993</v>
      </c>
      <c r="H201" s="28" t="n">
        <v>388</v>
      </c>
      <c r="I201" s="28" t="n">
        <v>6844</v>
      </c>
      <c r="J201" s="94" t="n">
        <v>1644</v>
      </c>
      <c r="K201" s="28" t="n">
        <v>0</v>
      </c>
      <c r="L201" s="28" t="n">
        <v>0</v>
      </c>
      <c r="M201" s="28" t="n">
        <v>0</v>
      </c>
      <c r="N201" s="28" t="n">
        <v>0</v>
      </c>
      <c r="O201" s="28" t="n">
        <v>0</v>
      </c>
      <c r="P201" s="28" t="n">
        <v>0</v>
      </c>
      <c r="Q201" s="28" t="n">
        <v>0</v>
      </c>
      <c r="R201" s="28" t="n">
        <v>0</v>
      </c>
      <c r="S201" s="28" t="n">
        <v>0</v>
      </c>
      <c r="T201" s="28" t="n">
        <v>0</v>
      </c>
      <c r="U201" s="94" t="n">
        <v>71451</v>
      </c>
      <c r="V201" s="28" t="n">
        <v>0</v>
      </c>
      <c r="W201" s="28" t="n">
        <v>0</v>
      </c>
      <c r="X201" s="28" t="n">
        <v>0</v>
      </c>
      <c r="Y201" s="95" t="n">
        <v>0</v>
      </c>
      <c r="Z201" s="7"/>
      <c r="AA201" s="95" t="n">
        <v>184320</v>
      </c>
      <c r="AB201" s="7"/>
      <c r="AC201" s="29" t="n">
        <v>7232</v>
      </c>
      <c r="AD201" s="29" t="n">
        <v>105637</v>
      </c>
      <c r="AE201" s="96" t="n">
        <v>0</v>
      </c>
      <c r="AF201" s="29" t="n">
        <v>0</v>
      </c>
      <c r="AG201" s="97" t="n">
        <v>71451</v>
      </c>
      <c r="AH201" s="96" t="n">
        <v>0</v>
      </c>
      <c r="AI201" s="97" t="n">
        <v>0</v>
      </c>
      <c r="AJ201" s="7"/>
      <c r="AK201" s="28" t="n">
        <v>112869</v>
      </c>
      <c r="AL201" s="28" t="n">
        <v>71451</v>
      </c>
      <c r="AM201" s="28" t="n">
        <v>0</v>
      </c>
      <c r="AN201" s="94" t="n">
        <v>0</v>
      </c>
      <c r="AO201" s="28"/>
      <c r="AP201" s="69" t="n">
        <v>0.402241625089095</v>
      </c>
      <c r="AQ201" s="40" t="n">
        <v>0.254636493228795</v>
      </c>
      <c r="AR201" s="40" t="n">
        <v>0</v>
      </c>
      <c r="AS201" s="70" t="n">
        <v>0</v>
      </c>
      <c r="AT201" s="7"/>
    </row>
    <row r="202" customFormat="false" ht="12.75" hidden="false" customHeight="false" outlineLevel="0" collapsed="false">
      <c r="A202" s="31" t="s">
        <v>306</v>
      </c>
      <c r="B202" s="2" t="s">
        <v>154</v>
      </c>
      <c r="C202" s="7"/>
      <c r="D202" s="28" t="n">
        <v>952699</v>
      </c>
      <c r="E202" s="29" t="n">
        <f aca="false">D202-SUM(G202:Y202)</f>
        <v>378331</v>
      </c>
      <c r="F202" s="7"/>
      <c r="G202" s="93" t="n">
        <v>353614</v>
      </c>
      <c r="H202" s="28" t="n">
        <v>0</v>
      </c>
      <c r="I202" s="28" t="n">
        <v>23162</v>
      </c>
      <c r="J202" s="94" t="n">
        <v>4529</v>
      </c>
      <c r="K202" s="28" t="n">
        <v>0</v>
      </c>
      <c r="L202" s="28" t="n">
        <v>0</v>
      </c>
      <c r="M202" s="28" t="n">
        <v>0</v>
      </c>
      <c r="N202" s="28" t="n">
        <v>0</v>
      </c>
      <c r="O202" s="28" t="n">
        <v>0</v>
      </c>
      <c r="P202" s="28" t="n">
        <v>0</v>
      </c>
      <c r="Q202" s="28" t="n">
        <v>0</v>
      </c>
      <c r="R202" s="28" t="n">
        <v>0</v>
      </c>
      <c r="S202" s="28" t="n">
        <v>0</v>
      </c>
      <c r="T202" s="28" t="n">
        <v>0</v>
      </c>
      <c r="U202" s="94" t="n">
        <v>193063</v>
      </c>
      <c r="V202" s="28" t="n">
        <v>0</v>
      </c>
      <c r="W202" s="28" t="n">
        <v>0</v>
      </c>
      <c r="X202" s="28" t="n">
        <v>0</v>
      </c>
      <c r="Y202" s="95" t="n">
        <v>0</v>
      </c>
      <c r="Z202" s="7"/>
      <c r="AA202" s="95" t="n">
        <v>574368</v>
      </c>
      <c r="AB202" s="7"/>
      <c r="AC202" s="29" t="n">
        <v>23162</v>
      </c>
      <c r="AD202" s="29" t="n">
        <v>358143</v>
      </c>
      <c r="AE202" s="96" t="n">
        <v>0</v>
      </c>
      <c r="AF202" s="29" t="n">
        <v>0</v>
      </c>
      <c r="AG202" s="97" t="n">
        <v>193063</v>
      </c>
      <c r="AH202" s="96" t="n">
        <v>0</v>
      </c>
      <c r="AI202" s="97" t="n">
        <v>0</v>
      </c>
      <c r="AJ202" s="7"/>
      <c r="AK202" s="28" t="n">
        <v>381305</v>
      </c>
      <c r="AL202" s="28" t="n">
        <v>193063</v>
      </c>
      <c r="AM202" s="28" t="n">
        <v>0</v>
      </c>
      <c r="AN202" s="94" t="n">
        <v>0</v>
      </c>
      <c r="AO202" s="28"/>
      <c r="AP202" s="69" t="n">
        <v>0.400236590990439</v>
      </c>
      <c r="AQ202" s="40" t="n">
        <v>0.202648475541593</v>
      </c>
      <c r="AR202" s="40" t="n">
        <v>0</v>
      </c>
      <c r="AS202" s="70" t="n">
        <v>0</v>
      </c>
      <c r="AT202" s="7"/>
    </row>
    <row r="203" customFormat="false" ht="12.75" hidden="false" customHeight="false" outlineLevel="0" collapsed="false">
      <c r="A203" s="31"/>
      <c r="B203" s="36" t="s">
        <v>268</v>
      </c>
      <c r="C203" s="7"/>
      <c r="D203" s="33" t="n">
        <f aca="false">SUM(D184:D202)</f>
        <v>2440103</v>
      </c>
      <c r="E203" s="33" t="n">
        <f aca="false">SUM(E184:E202)</f>
        <v>811782</v>
      </c>
      <c r="F203" s="7"/>
      <c r="G203" s="34" t="n">
        <f aca="false">SUM(G184:G202)</f>
        <v>867410</v>
      </c>
      <c r="H203" s="33" t="n">
        <f aca="false">SUM(H184:H202)</f>
        <v>23972</v>
      </c>
      <c r="I203" s="33" t="n">
        <f aca="false">SUM(I184:I202)</f>
        <v>117133</v>
      </c>
      <c r="J203" s="35" t="n">
        <f aca="false">SUM(J184:J202)</f>
        <v>29011</v>
      </c>
      <c r="K203" s="33" t="n">
        <f aca="false">SUM(K184:K202)</f>
        <v>20943</v>
      </c>
      <c r="L203" s="33" t="n">
        <f aca="false">SUM(L184:L202)</f>
        <v>18114</v>
      </c>
      <c r="M203" s="33" t="n">
        <f aca="false">SUM(M184:M202)</f>
        <v>637</v>
      </c>
      <c r="N203" s="33" t="n">
        <f aca="false">SUM(N184:N202)</f>
        <v>5988</v>
      </c>
      <c r="O203" s="33" t="n">
        <f aca="false">SUM(O184:O202)</f>
        <v>4043</v>
      </c>
      <c r="P203" s="33" t="n">
        <f aca="false">SUM(P184:P202)</f>
        <v>4670</v>
      </c>
      <c r="Q203" s="33" t="n">
        <f aca="false">SUM(Q184:Q202)</f>
        <v>5762</v>
      </c>
      <c r="R203" s="33" t="n">
        <f aca="false">SUM(R184:R202)</f>
        <v>18626</v>
      </c>
      <c r="S203" s="33" t="n">
        <f aca="false">SUM(S184:S202)</f>
        <v>12661</v>
      </c>
      <c r="T203" s="33" t="n">
        <f aca="false">SUM(T184:T202)</f>
        <v>4577</v>
      </c>
      <c r="U203" s="35" t="n">
        <f aca="false">SUM(U184:U202)</f>
        <v>488961</v>
      </c>
      <c r="V203" s="33" t="n">
        <f aca="false">SUM(V184:V202)</f>
        <v>0</v>
      </c>
      <c r="W203" s="33" t="n">
        <f aca="false">SUM(W184:W202)</f>
        <v>987</v>
      </c>
      <c r="X203" s="33" t="n">
        <f aca="false">SUM(X184:X202)</f>
        <v>832</v>
      </c>
      <c r="Y203" s="98" t="n">
        <f aca="false">SUM(Y184:Y202)</f>
        <v>3994</v>
      </c>
      <c r="Z203" s="7"/>
      <c r="AA203" s="98" t="n">
        <f aca="false">SUM(AA184:AA202)</f>
        <v>1628321</v>
      </c>
      <c r="AB203" s="7"/>
      <c r="AC203" s="33" t="n">
        <f aca="false">SUM(AC184:AC202)</f>
        <v>141105</v>
      </c>
      <c r="AD203" s="33" t="n">
        <f aca="false">SUM(AD184:AD202)</f>
        <v>896421</v>
      </c>
      <c r="AE203" s="34" t="n">
        <f aca="false">SUM(AE184:AE202)</f>
        <v>18626</v>
      </c>
      <c r="AF203" s="33" t="n">
        <f aca="false">SUM(AF184:AF202)</f>
        <v>72818</v>
      </c>
      <c r="AG203" s="35" t="n">
        <f aca="false">SUM(AG184:AG202)</f>
        <v>493538</v>
      </c>
      <c r="AH203" s="34" t="n">
        <f aca="false">SUM(AH184:AH202)</f>
        <v>1819</v>
      </c>
      <c r="AI203" s="35" t="n">
        <f aca="false">SUM(AI184:AI202)</f>
        <v>3994</v>
      </c>
      <c r="AJ203" s="7"/>
      <c r="AK203" s="33" t="n">
        <f aca="false">SUM(AK184:AK202)</f>
        <v>1037526</v>
      </c>
      <c r="AL203" s="33" t="n">
        <f aca="false">SUM(AL184:AL202)</f>
        <v>584982</v>
      </c>
      <c r="AM203" s="33" t="n">
        <f aca="false">SUM(AM184:AM202)</f>
        <v>1819</v>
      </c>
      <c r="AN203" s="35" t="n">
        <f aca="false">SUM(AN184:AN202)</f>
        <v>3994</v>
      </c>
      <c r="AO203" s="28"/>
      <c r="AP203" s="69"/>
      <c r="AS203" s="70"/>
      <c r="AT203" s="7"/>
    </row>
    <row r="204" customFormat="false" ht="12.75" hidden="false" customHeight="false" outlineLevel="0" collapsed="false">
      <c r="A204" s="31"/>
      <c r="C204" s="7"/>
      <c r="D204" s="28"/>
      <c r="E204" s="29"/>
      <c r="F204" s="7"/>
      <c r="G204" s="93"/>
      <c r="H204" s="28"/>
      <c r="I204" s="28"/>
      <c r="J204" s="94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94"/>
      <c r="V204" s="28"/>
      <c r="W204" s="28"/>
      <c r="X204" s="28"/>
      <c r="Y204" s="95"/>
      <c r="Z204" s="7"/>
      <c r="AA204" s="95"/>
      <c r="AB204" s="7"/>
      <c r="AC204" s="29"/>
      <c r="AD204" s="29"/>
      <c r="AE204" s="96"/>
      <c r="AF204" s="29"/>
      <c r="AG204" s="97"/>
      <c r="AH204" s="96"/>
      <c r="AI204" s="97"/>
      <c r="AJ204" s="7"/>
      <c r="AK204" s="28"/>
      <c r="AL204" s="28"/>
      <c r="AM204" s="28"/>
      <c r="AN204" s="94"/>
      <c r="AO204" s="28"/>
      <c r="AP204" s="69"/>
      <c r="AS204" s="70"/>
      <c r="AT204" s="7"/>
    </row>
    <row r="205" customFormat="false" ht="12.75" hidden="false" customHeight="false" outlineLevel="0" collapsed="false">
      <c r="A205" s="31"/>
      <c r="B205" s="32" t="s">
        <v>307</v>
      </c>
      <c r="C205" s="7"/>
      <c r="D205" s="28" t="n">
        <f aca="false">D21+D125+D152</f>
        <v>4338994</v>
      </c>
      <c r="E205" s="28" t="n">
        <f aca="false">E21+E125+E152</f>
        <v>551908</v>
      </c>
      <c r="F205" s="7"/>
      <c r="G205" s="93" t="n">
        <v>1722730</v>
      </c>
      <c r="H205" s="28" t="n">
        <v>87556</v>
      </c>
      <c r="I205" s="28" t="n">
        <v>470676</v>
      </c>
      <c r="J205" s="94" t="n">
        <v>0</v>
      </c>
      <c r="K205" s="28" t="n">
        <v>670305</v>
      </c>
      <c r="L205" s="28" t="n">
        <v>358880</v>
      </c>
      <c r="M205" s="28" t="n">
        <v>226</v>
      </c>
      <c r="N205" s="28" t="n">
        <v>0</v>
      </c>
      <c r="O205" s="28" t="n">
        <v>0</v>
      </c>
      <c r="P205" s="28" t="n">
        <v>26242</v>
      </c>
      <c r="Q205" s="28" t="n">
        <v>11418</v>
      </c>
      <c r="R205" s="28" t="n">
        <v>17388</v>
      </c>
      <c r="S205" s="28" t="n">
        <v>173640</v>
      </c>
      <c r="T205" s="28" t="n">
        <v>0</v>
      </c>
      <c r="U205" s="94" t="n">
        <v>776652</v>
      </c>
      <c r="V205" s="28" t="n">
        <v>0</v>
      </c>
      <c r="W205" s="28" t="n">
        <v>0</v>
      </c>
      <c r="X205" s="28" t="n">
        <v>0</v>
      </c>
      <c r="Y205" s="95" t="n">
        <v>0</v>
      </c>
      <c r="Z205" s="7"/>
      <c r="AA205" s="95" t="n">
        <v>4315713</v>
      </c>
      <c r="AB205" s="7"/>
      <c r="AC205" s="29" t="n">
        <v>558232</v>
      </c>
      <c r="AD205" s="29" t="n">
        <v>1722730</v>
      </c>
      <c r="AE205" s="96" t="n">
        <v>17388</v>
      </c>
      <c r="AF205" s="29" t="n">
        <v>1240711</v>
      </c>
      <c r="AG205" s="97" t="n">
        <v>776652</v>
      </c>
      <c r="AH205" s="96" t="n">
        <v>0</v>
      </c>
      <c r="AI205" s="97" t="n">
        <v>0</v>
      </c>
      <c r="AJ205" s="7"/>
      <c r="AK205" s="28" t="n">
        <v>2280962</v>
      </c>
      <c r="AL205" s="28" t="n">
        <v>2034751</v>
      </c>
      <c r="AM205" s="28" t="n">
        <v>0</v>
      </c>
      <c r="AN205" s="94" t="n">
        <v>0</v>
      </c>
      <c r="AO205" s="28"/>
      <c r="AP205" s="69"/>
      <c r="AS205" s="70"/>
      <c r="AT205" s="7"/>
    </row>
    <row r="206" customFormat="false" ht="12.75" hidden="false" customHeight="false" outlineLevel="0" collapsed="false">
      <c r="A206" s="31"/>
      <c r="B206" s="32" t="s">
        <v>308</v>
      </c>
      <c r="C206" s="7"/>
      <c r="D206" s="28" t="n">
        <f aca="false">D181+D203</f>
        <v>2487085</v>
      </c>
      <c r="E206" s="28" t="n">
        <f aca="false">E181+E203</f>
        <v>812197</v>
      </c>
      <c r="F206" s="7"/>
      <c r="G206" s="93" t="n">
        <v>446681</v>
      </c>
      <c r="H206" s="28" t="n">
        <v>15750</v>
      </c>
      <c r="I206" s="28" t="n">
        <v>36256</v>
      </c>
      <c r="J206" s="94" t="n">
        <v>2250</v>
      </c>
      <c r="K206" s="28" t="n">
        <v>11859</v>
      </c>
      <c r="L206" s="28" t="n">
        <v>2430</v>
      </c>
      <c r="M206" s="28" t="n">
        <v>86</v>
      </c>
      <c r="N206" s="28" t="n">
        <v>803</v>
      </c>
      <c r="O206" s="28" t="n">
        <v>542</v>
      </c>
      <c r="P206" s="28" t="n">
        <v>627</v>
      </c>
      <c r="Q206" s="28" t="n">
        <v>773</v>
      </c>
      <c r="R206" s="28" t="n">
        <v>2548</v>
      </c>
      <c r="S206" s="28" t="n">
        <v>1780</v>
      </c>
      <c r="T206" s="28" t="n">
        <v>585</v>
      </c>
      <c r="U206" s="94" t="n">
        <v>264127</v>
      </c>
      <c r="V206" s="28" t="n">
        <v>0</v>
      </c>
      <c r="W206" s="28" t="n">
        <v>0</v>
      </c>
      <c r="X206" s="28" t="n">
        <v>0</v>
      </c>
      <c r="Y206" s="95" t="n">
        <v>942</v>
      </c>
      <c r="Z206" s="7"/>
      <c r="AA206" s="95" t="n">
        <v>788039</v>
      </c>
      <c r="AB206" s="7"/>
      <c r="AC206" s="29" t="n">
        <v>52006</v>
      </c>
      <c r="AD206" s="29" t="n">
        <v>448931</v>
      </c>
      <c r="AE206" s="96" t="n">
        <v>2548</v>
      </c>
      <c r="AF206" s="29" t="n">
        <v>18900</v>
      </c>
      <c r="AG206" s="97" t="n">
        <v>264712</v>
      </c>
      <c r="AH206" s="96" t="n">
        <v>0</v>
      </c>
      <c r="AI206" s="97" t="n">
        <v>942</v>
      </c>
      <c r="AJ206" s="7"/>
      <c r="AK206" s="28" t="n">
        <v>500937</v>
      </c>
      <c r="AL206" s="28" t="n">
        <v>286160</v>
      </c>
      <c r="AM206" s="28" t="n">
        <v>0</v>
      </c>
      <c r="AN206" s="94" t="n">
        <v>942</v>
      </c>
      <c r="AO206" s="28"/>
      <c r="AP206" s="69"/>
      <c r="AS206" s="70"/>
      <c r="AT206" s="7"/>
    </row>
    <row r="207" customFormat="false" ht="12.75" hidden="false" customHeight="false" outlineLevel="0" collapsed="false">
      <c r="A207" s="31"/>
      <c r="C207" s="7"/>
      <c r="D207" s="28"/>
      <c r="E207" s="28"/>
      <c r="F207" s="7"/>
      <c r="G207" s="93"/>
      <c r="H207" s="28"/>
      <c r="I207" s="28"/>
      <c r="J207" s="94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94"/>
      <c r="V207" s="28"/>
      <c r="W207" s="28"/>
      <c r="X207" s="28"/>
      <c r="Y207" s="95"/>
      <c r="Z207" s="7"/>
      <c r="AA207" s="95"/>
      <c r="AB207" s="7"/>
      <c r="AC207" s="29"/>
      <c r="AD207" s="29"/>
      <c r="AE207" s="96"/>
      <c r="AF207" s="29"/>
      <c r="AG207" s="97"/>
      <c r="AH207" s="96"/>
      <c r="AI207" s="97"/>
      <c r="AJ207" s="7"/>
      <c r="AK207" s="28"/>
      <c r="AL207" s="28"/>
      <c r="AM207" s="28"/>
      <c r="AN207" s="94"/>
      <c r="AO207" s="28"/>
      <c r="AP207" s="69"/>
      <c r="AS207" s="70"/>
      <c r="AT207" s="7"/>
    </row>
    <row r="208" customFormat="false" ht="12.75" hidden="false" customHeight="false" outlineLevel="0" collapsed="false">
      <c r="A208" s="31"/>
      <c r="B208" s="32" t="s">
        <v>309</v>
      </c>
      <c r="C208" s="7"/>
      <c r="D208" s="28" t="n">
        <f aca="false">D206+D205</f>
        <v>6826079</v>
      </c>
      <c r="E208" s="28" t="n">
        <f aca="false">E206+E205</f>
        <v>1364105</v>
      </c>
      <c r="F208" s="7"/>
      <c r="G208" s="93" t="n">
        <v>2169411</v>
      </c>
      <c r="H208" s="28" t="n">
        <v>103306</v>
      </c>
      <c r="I208" s="28" t="n">
        <v>506932</v>
      </c>
      <c r="J208" s="94" t="n">
        <v>2250</v>
      </c>
      <c r="K208" s="28" t="n">
        <v>682164</v>
      </c>
      <c r="L208" s="28" t="n">
        <v>361310</v>
      </c>
      <c r="M208" s="28" t="n">
        <v>312</v>
      </c>
      <c r="N208" s="28" t="n">
        <v>803</v>
      </c>
      <c r="O208" s="28" t="n">
        <v>542</v>
      </c>
      <c r="P208" s="28" t="n">
        <v>26869</v>
      </c>
      <c r="Q208" s="28" t="n">
        <v>12191</v>
      </c>
      <c r="R208" s="28" t="n">
        <v>19936</v>
      </c>
      <c r="S208" s="28" t="n">
        <v>175420</v>
      </c>
      <c r="T208" s="28" t="n">
        <v>585</v>
      </c>
      <c r="U208" s="94" t="n">
        <v>1040779</v>
      </c>
      <c r="V208" s="28" t="n">
        <v>0</v>
      </c>
      <c r="W208" s="28" t="n">
        <v>0</v>
      </c>
      <c r="X208" s="28" t="n">
        <v>0</v>
      </c>
      <c r="Y208" s="95" t="n">
        <v>942</v>
      </c>
      <c r="Z208" s="7"/>
      <c r="AA208" s="95" t="n">
        <v>5103752</v>
      </c>
      <c r="AB208" s="7"/>
      <c r="AC208" s="28" t="n">
        <v>610238</v>
      </c>
      <c r="AD208" s="28" t="n">
        <v>2171661</v>
      </c>
      <c r="AE208" s="93" t="n">
        <v>19936</v>
      </c>
      <c r="AF208" s="28" t="n">
        <v>1259611</v>
      </c>
      <c r="AG208" s="94" t="n">
        <v>1041364</v>
      </c>
      <c r="AH208" s="93" t="n">
        <v>0</v>
      </c>
      <c r="AI208" s="94" t="n">
        <v>942</v>
      </c>
      <c r="AJ208" s="7"/>
      <c r="AK208" s="28" t="n">
        <v>2781899</v>
      </c>
      <c r="AL208" s="28" t="n">
        <v>2320911</v>
      </c>
      <c r="AM208" s="28" t="n">
        <v>0</v>
      </c>
      <c r="AN208" s="94" t="n">
        <v>942</v>
      </c>
      <c r="AO208" s="28"/>
      <c r="AP208" s="69"/>
      <c r="AS208" s="70"/>
      <c r="AT208" s="7"/>
    </row>
    <row r="209" customFormat="false" ht="12.75" hidden="false" customHeight="false" outlineLevel="0" collapsed="false">
      <c r="A209" s="31"/>
      <c r="C209" s="7"/>
      <c r="D209" s="28"/>
      <c r="E209" s="28"/>
      <c r="F209" s="7"/>
      <c r="G209" s="93"/>
      <c r="H209" s="28"/>
      <c r="I209" s="28"/>
      <c r="J209" s="94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94"/>
      <c r="V209" s="28"/>
      <c r="W209" s="28"/>
      <c r="X209" s="28"/>
      <c r="Y209" s="95"/>
      <c r="Z209" s="7"/>
      <c r="AA209" s="95"/>
      <c r="AB209" s="7"/>
      <c r="AC209" s="28"/>
      <c r="AD209" s="28"/>
      <c r="AE209" s="93"/>
      <c r="AF209" s="28"/>
      <c r="AG209" s="94"/>
      <c r="AH209" s="93"/>
      <c r="AI209" s="94"/>
      <c r="AJ209" s="7"/>
      <c r="AK209" s="28"/>
      <c r="AL209" s="28"/>
      <c r="AM209" s="28"/>
      <c r="AN209" s="94"/>
      <c r="AO209" s="28"/>
      <c r="AP209" s="69"/>
      <c r="AS209" s="70"/>
      <c r="AT209" s="7"/>
    </row>
    <row r="210" customFormat="false" ht="12.75" hidden="false" customHeight="false" outlineLevel="0" collapsed="false">
      <c r="B210" s="32" t="s">
        <v>310</v>
      </c>
      <c r="C210" s="7"/>
      <c r="D210" s="28" t="n">
        <f aca="false">D203+D181+D152+D125+D21-D208</f>
        <v>0</v>
      </c>
      <c r="E210" s="28" t="n">
        <f aca="false">E203+E181+E152+E125+E21-E208</f>
        <v>0</v>
      </c>
      <c r="F210" s="7"/>
      <c r="G210" s="93" t="n">
        <f aca="false">G203+G181+G152+G125+G21-G208</f>
        <v>-76371</v>
      </c>
      <c r="H210" s="28" t="n">
        <f aca="false">H203+H181+H152+H125+H21-H208</f>
        <v>13936</v>
      </c>
      <c r="I210" s="28" t="n">
        <f aca="false">I203+I181+I152+I125+I21-I208</f>
        <v>31508</v>
      </c>
      <c r="J210" s="94" t="n">
        <f aca="false">J203+J181+J152+J125+J21-J208</f>
        <v>39356</v>
      </c>
      <c r="K210" s="28" t="n">
        <f aca="false">K203+K181+K152+K125+K21-K208</f>
        <v>-54275</v>
      </c>
      <c r="L210" s="28" t="n">
        <f aca="false">L203+L181+L152+L125+L21-L208</f>
        <v>56398</v>
      </c>
      <c r="M210" s="28" t="n">
        <f aca="false">M203+M181+M152+M125+M21-M208</f>
        <v>325</v>
      </c>
      <c r="N210" s="28" t="n">
        <f aca="false">N203+N181+N152+N125+N21-N208</f>
        <v>5185</v>
      </c>
      <c r="O210" s="28" t="n">
        <f aca="false">O203+O181+O152+O125+O21-O208</f>
        <v>6738</v>
      </c>
      <c r="P210" s="28" t="n">
        <f aca="false">P203+P181+P152+P125+P21-P208</f>
        <v>2129</v>
      </c>
      <c r="Q210" s="28" t="n">
        <f aca="false">Q203+Q181+Q152+Q125+Q21-Q208</f>
        <v>7887</v>
      </c>
      <c r="R210" s="28" t="n">
        <f aca="false">R203+R181+R152+R125+R21-R208</f>
        <v>16179</v>
      </c>
      <c r="S210" s="28" t="n">
        <f aca="false">S203+S181+S152+S125+S21-S208</f>
        <v>67020</v>
      </c>
      <c r="T210" s="28" t="n">
        <f aca="false">T203+T181+T152+T125+T21-T208</f>
        <v>5593</v>
      </c>
      <c r="U210" s="94" t="n">
        <f aca="false">U203+U181+U152+U125+U21-U208</f>
        <v>231743</v>
      </c>
      <c r="V210" s="28" t="n">
        <f aca="false">V203+V181+V152+V125+V21-V208</f>
        <v>0</v>
      </c>
      <c r="W210" s="28" t="n">
        <f aca="false">W203+W181+W152+W125+W21-W208</f>
        <v>987</v>
      </c>
      <c r="X210" s="28" t="n">
        <f aca="false">X203+X181+X152+X125+X21-X208</f>
        <v>832</v>
      </c>
      <c r="Y210" s="95" t="n">
        <f aca="false">Y203+Y181+Y152+Y125+Y21-Y208</f>
        <v>3052</v>
      </c>
      <c r="Z210" s="7"/>
      <c r="AA210" s="95" t="n">
        <f aca="false">AA203+AA181+AA152+AA125+AA21-AA208</f>
        <v>358222</v>
      </c>
      <c r="AB210" s="7"/>
      <c r="AC210" s="29" t="n">
        <f aca="false">AC203+AC181+AC152+AC125+AC21-AC208</f>
        <v>45444</v>
      </c>
      <c r="AD210" s="29" t="n">
        <f aca="false">AD203+AD181+AD152+AD125+AD21-AD208</f>
        <v>-37015</v>
      </c>
      <c r="AE210" s="96" t="n">
        <f aca="false">AE203+AE181+AE152+AE125+AE21-AE208</f>
        <v>16179</v>
      </c>
      <c r="AF210" s="29" t="n">
        <f aca="false">AF203+AF181+AF152+AF125+AF21-AF208</f>
        <v>91407</v>
      </c>
      <c r="AG210" s="97" t="n">
        <f aca="false">AG203+AG181+AG152+AG125+AG21-AG208</f>
        <v>237336</v>
      </c>
      <c r="AH210" s="96" t="n">
        <f aca="false">AH203+AH181+AH152+AH125+AH21-AH208</f>
        <v>1819</v>
      </c>
      <c r="AI210" s="97" t="n">
        <f aca="false">AI203+AI181+AI152+AI125+AI21-AI208</f>
        <v>3052</v>
      </c>
      <c r="AJ210" s="7"/>
      <c r="AK210" s="28" t="n">
        <f aca="false">AK203+AK181+AK152+AK125+AK21-AK208</f>
        <v>8429</v>
      </c>
      <c r="AL210" s="28" t="n">
        <f aca="false">AL203+AL181+AL152+AL125+AL21-AL208</f>
        <v>344922</v>
      </c>
      <c r="AM210" s="28" t="n">
        <f aca="false">AM203+AM181+AM152+AM125+AM21-AM208</f>
        <v>1819</v>
      </c>
      <c r="AN210" s="94" t="n">
        <f aca="false">AN203+AN181+AN152+AN125+AN21-AN208</f>
        <v>3052</v>
      </c>
      <c r="AO210" s="28"/>
      <c r="AP210" s="69"/>
      <c r="AS210" s="70"/>
      <c r="AT210" s="7"/>
    </row>
  </sheetData>
  <sheetProtection sheet="true" objects="true" scenarios="true"/>
  <mergeCells count="9">
    <mergeCell ref="G3:Y3"/>
    <mergeCell ref="AC3:AI3"/>
    <mergeCell ref="AK3:AS3"/>
    <mergeCell ref="G5:J5"/>
    <mergeCell ref="K5:U5"/>
    <mergeCell ref="V5:X5"/>
    <mergeCell ref="AA5:AA6"/>
    <mergeCell ref="AC5:AD5"/>
    <mergeCell ref="AE5:AG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2" fitToHeight="100" pageOrder="downThenOver" orientation="landscape" blackAndWhite="false" draft="false" cellComments="none" horizontalDpi="300" verticalDpi="300" copies="1"/>
  <headerFooter differentFirst="false" differentOddEven="false">
    <oddHeader/>
    <oddFooter>&amp;LDocket No. RP00-336
Allocation Examples for August 28, 201 Technical Conference Discussion
Page &amp;P  of 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2001-08-11T18:19:18Z</dcterms:created>
  <dc:creator>Bill Healy</dc:creator>
  <dc:description/>
  <dc:language>en-US</dc:language>
  <cp:lastModifiedBy>El Paso Energy Corp</cp:lastModifiedBy>
  <cp:lastPrinted>2001-08-15T16:47:00Z</cp:lastPrinted>
  <dcterms:modified xsi:type="dcterms:W3CDTF">2001-08-15T16:47:23Z</dcterms:modified>
  <cp:revision>0</cp:revision>
  <dc:subject/>
  <dc:title/>
</cp:coreProperties>
</file>