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<sst xmlns="http://schemas.openxmlformats.org/spreadsheetml/2006/main" count="357" uniqueCount="141">
  <si>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</si>
  <si>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</si>
  <si>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</si>
  <si>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</si>
  <si>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</si>
  <si>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</si>
  <si>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</si>
  <si>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</si>
  <si>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</si>
  <si>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</si>
  <si>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</si>
  <si>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</si>
  <si>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</si>
  <si>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</si>
  <si>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</si>
  <si>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</si>
  <si>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</si>
  <si>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</si>
  <si>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Scott</t>
  </si>
  <si>
    <t xml:space="preserve">Susan C.</t>
  </si>
  <si>
    <t xml:space="preserve">Sr. Counsel</t>
  </si>
  <si>
    <t xml:space="preserve">P00505330</t>
  </si>
  <si>
    <t xml:space="preserve">COMPANY NUMBER</t>
  </si>
  <si>
    <t xml:space="preserve">OFFICE NUMBER/FIELD LOCATION </t>
  </si>
  <si>
    <t xml:space="preserve">PHONE NUMBER FOR QUESTIONS</t>
  </si>
  <si>
    <t xml:space="preserve">0366</t>
  </si>
  <si>
    <t xml:space="preserve">EB4788</t>
  </si>
  <si>
    <t xml:space="preserve">713-853-0596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</si>
  <si>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</si>
  <si>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</si>
  <si>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</si>
  <si>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</si>
  <si>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</si>
  <si>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</si>
  <si>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</si>
  <si>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</si>
  <si>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</si>
  <si>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T</t>
  </si>
  <si>
    <t xml:space="preserve">Refreshment Center at Willard Inter-</t>
  </si>
  <si>
    <t xml:space="preserve">self</t>
  </si>
  <si>
    <t xml:space="preserve">   Continental, Washington DC (FERC mtg)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</si>
  <si>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</si>
  <si>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</si>
  <si>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</si>
  <si>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</si>
  <si>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</si>
  <si>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</si>
  <si>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</si>
  <si>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</si>
  <si>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52003500</t>
  </si>
  <si>
    <t xml:space="preserve">111679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</si>
  <si>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</si>
  <si>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</si>
  <si>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</si>
  <si>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Energy Bar Association - 2001 membership </t>
  </si>
  <si>
    <t xml:space="preserve">MISC THIS PAGE</t>
  </si>
  <si>
    <t xml:space="preserve">MISC., SUPP PAGES</t>
  </si>
  <si>
    <t xml:space="preserve">52004000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</si>
  <si>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</si>
  <si>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</si>
  <si>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</si>
  <si>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</si>
  <si>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</si>
  <si>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</si>
  <si>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</si>
  <si>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</si>
  <si>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</si>
  <si>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</si>
  <si>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</si>
  <si>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</si>
  <si>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</si>
  <si>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</si>
  <si>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</si>
  <si>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</si>
  <si>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</si>
  <si>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</si>
  <si>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</si>
  <si>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</si>
  <si>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</si>
  <si>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</si>
  <si>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</si>
  <si>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</si>
  <si>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</si>
  <si>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</si>
  <si>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</si>
  <si>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</si>
  <si>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</si>
  <si>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</si>
  <si>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</si>
  <si>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</si>
  <si>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</si>
  <si>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</si>
  <si>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</si>
  <si>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</si>
  <si>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</si>
  <si>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</si>
  <si>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</si>
  <si>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</si>
  <si>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</si>
  <si>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</si>
  <si>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</si>
  <si>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</si>
  <si>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</si>
  <si>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</si>
  <si>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</si>
  <si>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</si>
  <si>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</si>
  <si>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</si>
  <si>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</si>
  <si>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</si>
  <si>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</si>
  <si>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</si>
  <si>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</si>
  <si>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</si>
  <si>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</si>
  <si>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</si>
  <si>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</si>
  <si>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</si>
  <si>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</si>
  <si>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</si>
  <si>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</si>
  <si>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</si>
  <si>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</si>
  <si>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</si>
  <si>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</si>
  <si>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</si>
  <si>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</si>
  <si>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</si>
  <si>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</si>
  <si>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Energy Bar Association - Seminar:  Perspectives on the California Energy Crisis </t>
  </si>
  <si>
    <t xml:space="preserve">PrimeCo - cell phone charges and monthly service from 12/15/00 to 1/14/01</t>
  </si>
  <si>
    <t xml:space="preserve">GL Co    Tr Ptr</t>
  </si>
  <si>
    <t xml:space="preserve">52002000</t>
  </si>
  <si>
    <t xml:space="preserve">52503500</t>
  </si>
  <si>
    <t xml:space="preserve">9000021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</si>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</sst>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&quot;( &quot;###&quot; ) &quot;###\-####"/>
    <numFmt numFmtId="175" formatCode="[$-409]m/d/yyyy"/>
    <numFmt numFmtId="176" formatCode=".0000"/>
    <numFmt numFmtId="177" formatCode="\$#,##0.00_);&quot;($&quot;#,##0.00\)"/>
    <numFmt numFmtId="178" formatCode="000"/>
    <numFmt numFmtId="179" formatCode="#,##0.00"/>
    <numFmt numFmtId="180" formatCode="#;&quot;(  &quot;@&quot;   )&quot;"/>
    <numFmt numFmtId="181" formatCode="0&quot;  of&quot;"/>
    <numFmt numFmtId="182" formatCode="###\-##\-####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9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9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52003500</v>
      </c>
      <c r="C3" s="17" t="str">
        <f aca="false">'Short Form'!B29</f>
        <v>0366</v>
      </c>
      <c r="D3" s="16" t="str">
        <f aca="false">'Short Form'!C29</f>
        <v>111679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52004000</v>
      </c>
      <c r="C5" s="17" t="str">
        <f aca="false">'Short Form'!B44</f>
        <v>0366</v>
      </c>
      <c r="D5" s="16" t="str">
        <f aca="false">'Short Form'!C44</f>
        <v>111679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n">
        <f aca="false">'Travel Form'!B49</f>
        <v>0</v>
      </c>
      <c r="C7" s="17" t="n">
        <f aca="false">'Travel Form'!C49</f>
        <v>0</v>
      </c>
      <c r="D7" s="16" t="n">
        <f aca="false">'Travel Form'!D49:G49</f>
        <v>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52002000</v>
      </c>
      <c r="C19" s="16" t="str">
        <f aca="false">'Misc. Exp. Sup'!C49</f>
        <v>0366</v>
      </c>
      <c r="D19" s="17" t="str">
        <f aca="false">'Misc. Exp. Sup'!D49</f>
        <v>111679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str">
        <f aca="false">'Misc. Exp. Sup'!B51</f>
        <v>52503500</v>
      </c>
      <c r="C21" s="17" t="str">
        <f aca="false">'Misc. Exp. Sup'!C51</f>
        <v>0366</v>
      </c>
      <c r="D21" s="16" t="str">
        <f aca="false">'Misc. Exp. Sup'!D51</f>
        <v>111679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str">
        <f aca="false">'Misc. Exp. Sup'!J51</f>
        <v>9000021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n">
        <v>36928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11</v>
      </c>
      <c r="E3" s="42"/>
      <c r="F3" s="42"/>
      <c r="G3" s="42"/>
      <c r="H3" s="42"/>
      <c r="I3" s="42"/>
      <c r="J3" s="42"/>
      <c r="K3" s="43" t="s">
        <v>12</v>
      </c>
      <c r="L3" s="44" t="n">
        <v>1</v>
      </c>
      <c r="M3" s="45" t="s">
        <v>13</v>
      </c>
      <c r="N3" s="44" t="n">
        <f aca="false">1+VALUE(H62)+VALUE(I62)+VALUE(J62)+VALUE(K62)+VALUE(L62)+VALUE(M62)</f>
        <v>2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14</v>
      </c>
      <c r="B5" s="47"/>
      <c r="C5" s="48"/>
      <c r="D5" s="47"/>
      <c r="E5" s="46" t="s">
        <v>15</v>
      </c>
      <c r="F5" s="47"/>
      <c r="G5" s="47"/>
      <c r="H5" s="49" t="s">
        <v>16</v>
      </c>
      <c r="I5" s="48"/>
      <c r="J5" s="50"/>
      <c r="K5" s="46" t="s">
        <v>17</v>
      </c>
      <c r="L5" s="48"/>
      <c r="M5" s="48"/>
      <c r="N5" s="51"/>
    </row>
    <row r="6" customFormat="false" ht="17.25" hidden="false" customHeight="true" outlineLevel="0" collapsed="false">
      <c r="A6" s="52" t="s">
        <v>18</v>
      </c>
      <c r="B6" s="52"/>
      <c r="C6" s="52"/>
      <c r="D6" s="0"/>
      <c r="E6" s="53" t="s">
        <v>19</v>
      </c>
      <c r="F6" s="54"/>
      <c r="G6" s="54"/>
      <c r="H6" s="55" t="s">
        <v>20</v>
      </c>
      <c r="I6" s="55"/>
      <c r="J6" s="56"/>
      <c r="K6" s="52" t="s">
        <v>21</v>
      </c>
      <c r="L6" s="52"/>
      <c r="M6" s="57"/>
      <c r="N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</row>
    <row r="7" customFormat="false" ht="14.25" hidden="false" customHeight="true" outlineLevel="0" collapsed="false">
      <c r="A7" s="46" t="s">
        <v>22</v>
      </c>
      <c r="B7" s="60"/>
      <c r="C7" s="60"/>
      <c r="D7" s="61"/>
      <c r="E7" s="62" t="s">
        <v>23</v>
      </c>
      <c r="F7" s="63"/>
      <c r="G7" s="60"/>
      <c r="H7" s="64"/>
      <c r="I7" s="48"/>
      <c r="J7" s="51"/>
      <c r="K7" s="62" t="s">
        <v>24</v>
      </c>
      <c r="L7" s="60"/>
      <c r="M7" s="48"/>
      <c r="N7" s="51"/>
    </row>
    <row r="8" customFormat="false" ht="17.25" hidden="false" customHeight="true" outlineLevel="0" collapsed="false">
      <c r="A8" s="52" t="s">
        <v>25</v>
      </c>
      <c r="B8" s="52"/>
      <c r="C8" s="52"/>
      <c r="D8" s="65"/>
      <c r="E8" s="66" t="s">
        <v>26</v>
      </c>
      <c r="F8" s="67"/>
      <c r="G8" s="68"/>
      <c r="H8" s="67"/>
      <c r="I8" s="67"/>
      <c r="J8" s="69"/>
      <c r="K8" s="70" t="s">
        <v>27</v>
      </c>
      <c r="L8" s="70"/>
      <c r="M8" s="70"/>
      <c r="N8" s="65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3.75" hidden="false" customHeight="true" outlineLevel="0" collapsed="false">
      <c r="A9" s="7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2" t="s">
        <v>28</v>
      </c>
      <c r="B10" s="73"/>
      <c r="C10" s="74"/>
      <c r="D10" s="73"/>
      <c r="E10" s="0"/>
      <c r="F10" s="27"/>
      <c r="G10" s="74"/>
      <c r="H10" s="74"/>
      <c r="I10" s="74"/>
      <c r="J10" s="74"/>
      <c r="K10" s="75"/>
      <c r="L10" s="0"/>
      <c r="M10" s="74"/>
      <c r="N10" s="74"/>
    </row>
    <row r="11" customFormat="false" ht="12" hidden="false" customHeight="true" outlineLevel="0" collapsed="false">
      <c r="A11" s="75" t="s">
        <v>29</v>
      </c>
      <c r="B11" s="76"/>
      <c r="C11" s="74"/>
      <c r="D11" s="42"/>
      <c r="E11" s="42"/>
      <c r="F11" s="42"/>
      <c r="G11" s="42"/>
      <c r="H11" s="42"/>
      <c r="I11" s="42"/>
      <c r="J11" s="77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78"/>
      <c r="K12" s="78"/>
      <c r="L12" s="45"/>
      <c r="M12" s="42"/>
      <c r="N12" s="42"/>
    </row>
    <row r="13" customFormat="false" ht="17.25" hidden="false" customHeight="true" outlineLevel="0" collapsed="false">
      <c r="A13" s="79" t="s">
        <v>30</v>
      </c>
      <c r="B13" s="79" t="s">
        <v>31</v>
      </c>
      <c r="C13" s="80"/>
      <c r="D13" s="80" t="s">
        <v>32</v>
      </c>
      <c r="E13" s="80"/>
      <c r="F13" s="80"/>
      <c r="G13" s="81"/>
      <c r="H13" s="82" t="s">
        <v>33</v>
      </c>
      <c r="I13" s="82"/>
      <c r="J13" s="82"/>
      <c r="K13" s="81"/>
      <c r="L13" s="79" t="s">
        <v>34</v>
      </c>
      <c r="M13" s="79" t="s">
        <v>35</v>
      </c>
      <c r="N13" s="79" t="s">
        <v>36</v>
      </c>
    </row>
    <row r="14" customFormat="false" ht="24" hidden="false" customHeight="true" outlineLevel="0" collapsed="false">
      <c r="A14" s="83" t="n">
        <v>36900</v>
      </c>
      <c r="B14" s="84" t="s">
        <v>37</v>
      </c>
      <c r="C14" s="85" t="s">
        <v>38</v>
      </c>
      <c r="D14" s="86"/>
      <c r="E14" s="86"/>
      <c r="F14" s="86"/>
      <c r="G14" s="87"/>
      <c r="H14" s="88" t="s">
        <v>39</v>
      </c>
      <c r="I14" s="89"/>
      <c r="J14" s="89"/>
      <c r="K14" s="89"/>
      <c r="L14" s="90" t="n">
        <v>11</v>
      </c>
      <c r="M14" s="91"/>
      <c r="N14" s="92" t="n">
        <f aca="false">IF(M14=" ",L14*1,L14*M14)</f>
        <v>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customFormat="false" ht="24" hidden="false" customHeight="true" outlineLevel="0" collapsed="false">
      <c r="A15" s="83"/>
      <c r="B15" s="84"/>
      <c r="C15" s="85" t="s">
        <v>40</v>
      </c>
      <c r="D15" s="86"/>
      <c r="E15" s="86"/>
      <c r="F15" s="86"/>
      <c r="G15" s="87"/>
      <c r="H15" s="88"/>
      <c r="I15" s="89"/>
      <c r="J15" s="89"/>
      <c r="K15" s="89"/>
      <c r="L15" s="95"/>
      <c r="M15" s="91"/>
      <c r="N15" s="92" t="n">
        <f aca="false">IF(M15=" ",L15*1,L15*M15)</f>
        <v>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customFormat="false" ht="24" hidden="false" customHeight="true" outlineLevel="0" collapsed="false">
      <c r="A16" s="83"/>
      <c r="B16" s="84"/>
      <c r="C16" s="85"/>
      <c r="D16" s="86"/>
      <c r="E16" s="86"/>
      <c r="F16" s="86"/>
      <c r="G16" s="87"/>
      <c r="H16" s="88"/>
      <c r="I16" s="89"/>
      <c r="J16" s="89"/>
      <c r="K16" s="89"/>
      <c r="L16" s="90"/>
      <c r="M16" s="91"/>
      <c r="N16" s="92" t="n">
        <f aca="false">IF(M16=" ",L16*1,L16*M16)</f>
        <v>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24" hidden="false" customHeight="true" outlineLevel="0" collapsed="false">
      <c r="A17" s="83"/>
      <c r="B17" s="84"/>
      <c r="C17" s="85"/>
      <c r="D17" s="86"/>
      <c r="E17" s="86"/>
      <c r="F17" s="86"/>
      <c r="G17" s="87"/>
      <c r="H17" s="88"/>
      <c r="I17" s="89"/>
      <c r="J17" s="89"/>
      <c r="K17" s="89"/>
      <c r="L17" s="95"/>
      <c r="M17" s="91"/>
      <c r="N17" s="92" t="n">
        <f aca="false">IF(M17=" ",L17*1,L17*M17)</f>
        <v>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24" hidden="false" customHeight="true" outlineLevel="0" collapsed="false">
      <c r="A18" s="83"/>
      <c r="B18" s="84"/>
      <c r="C18" s="85"/>
      <c r="D18" s="86"/>
      <c r="E18" s="86"/>
      <c r="F18" s="86"/>
      <c r="G18" s="87"/>
      <c r="H18" s="88"/>
      <c r="I18" s="89"/>
      <c r="J18" s="89"/>
      <c r="K18" s="89"/>
      <c r="L18" s="95"/>
      <c r="M18" s="91"/>
      <c r="N18" s="92" t="n">
        <f aca="false">IF(M18=" ",L18*1,L18*M18)</f>
        <v>0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24" hidden="false" customHeight="true" outlineLevel="0" collapsed="false">
      <c r="A19" s="83"/>
      <c r="B19" s="84"/>
      <c r="C19" s="85"/>
      <c r="D19" s="86"/>
      <c r="E19" s="86"/>
      <c r="F19" s="86"/>
      <c r="G19" s="87"/>
      <c r="H19" s="88"/>
      <c r="I19" s="89"/>
      <c r="J19" s="89"/>
      <c r="K19" s="89"/>
      <c r="L19" s="95"/>
      <c r="M19" s="91"/>
      <c r="N19" s="92" t="n">
        <f aca="false">IF(M19=" ",L19*1,L19*M19)</f>
        <v>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24" hidden="false" customHeight="true" outlineLevel="0" collapsed="false">
      <c r="A20" s="83"/>
      <c r="B20" s="84"/>
      <c r="C20" s="85"/>
      <c r="D20" s="86"/>
      <c r="E20" s="86"/>
      <c r="F20" s="86"/>
      <c r="G20" s="87"/>
      <c r="H20" s="88"/>
      <c r="I20" s="89"/>
      <c r="J20" s="89"/>
      <c r="K20" s="89"/>
      <c r="L20" s="95"/>
      <c r="M20" s="91"/>
      <c r="N20" s="92" t="n">
        <f aca="false">IF(M20=" ",L20*1,L20*M20)</f>
        <v>0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24" hidden="false" customHeight="true" outlineLevel="0" collapsed="false">
      <c r="A21" s="83"/>
      <c r="B21" s="84"/>
      <c r="C21" s="85"/>
      <c r="D21" s="86"/>
      <c r="E21" s="86"/>
      <c r="F21" s="86"/>
      <c r="G21" s="87"/>
      <c r="H21" s="88"/>
      <c r="I21" s="89"/>
      <c r="J21" s="89"/>
      <c r="K21" s="89"/>
      <c r="L21" s="95"/>
      <c r="M21" s="91"/>
      <c r="N21" s="92" t="n">
        <f aca="false">IF(M21=" ",L21*1,L21*M21)</f>
        <v>0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24" hidden="false" customHeight="true" outlineLevel="0" collapsed="false">
      <c r="A22" s="83"/>
      <c r="B22" s="84"/>
      <c r="C22" s="85"/>
      <c r="D22" s="86"/>
      <c r="E22" s="86"/>
      <c r="F22" s="86"/>
      <c r="G22" s="87"/>
      <c r="H22" s="96"/>
      <c r="I22" s="89"/>
      <c r="J22" s="89"/>
      <c r="K22" s="89"/>
      <c r="L22" s="95"/>
      <c r="M22" s="91"/>
      <c r="N22" s="92" t="n">
        <f aca="false">IF(M22=" ",L22*1,L22*M22)</f>
        <v>0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24" hidden="false" customHeight="true" outlineLevel="0" collapsed="false">
      <c r="A23" s="83"/>
      <c r="B23" s="84"/>
      <c r="C23" s="85"/>
      <c r="D23" s="86"/>
      <c r="E23" s="86"/>
      <c r="F23" s="86"/>
      <c r="G23" s="87"/>
      <c r="H23" s="96"/>
      <c r="I23" s="89"/>
      <c r="J23" s="97"/>
      <c r="K23" s="89"/>
      <c r="L23" s="95"/>
      <c r="M23" s="91"/>
      <c r="N23" s="92" t="n">
        <f aca="false">IF(M23=" ",L23*1,L23*M23)</f>
        <v>0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24" hidden="false" customHeight="true" outlineLevel="0" collapsed="false">
      <c r="A24" s="83"/>
      <c r="B24" s="84"/>
      <c r="C24" s="85"/>
      <c r="D24" s="86"/>
      <c r="E24" s="86"/>
      <c r="F24" s="86"/>
      <c r="G24" s="87"/>
      <c r="H24" s="96"/>
      <c r="I24" s="89"/>
      <c r="J24" s="89"/>
      <c r="K24" s="89"/>
      <c r="L24" s="95"/>
      <c r="M24" s="91"/>
      <c r="N24" s="92" t="n">
        <f aca="false">IF(M24=" ",L24*1,L24*M24)</f>
        <v>0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24" hidden="false" customHeight="true" outlineLevel="0" collapsed="false">
      <c r="A25" s="83"/>
      <c r="B25" s="84"/>
      <c r="C25" s="85"/>
      <c r="D25" s="86"/>
      <c r="E25" s="86"/>
      <c r="F25" s="86"/>
      <c r="G25" s="87"/>
      <c r="H25" s="96"/>
      <c r="I25" s="89"/>
      <c r="J25" s="89"/>
      <c r="K25" s="89"/>
      <c r="L25" s="95"/>
      <c r="M25" s="91"/>
      <c r="N25" s="92" t="n">
        <f aca="false">IF(M25=" ",L25*1,L25*M25)</f>
        <v>0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24" hidden="false" customHeight="true" outlineLevel="0" collapsed="false">
      <c r="A26" s="83"/>
      <c r="B26" s="84"/>
      <c r="C26" s="85"/>
      <c r="D26" s="86"/>
      <c r="E26" s="86"/>
      <c r="F26" s="86"/>
      <c r="G26" s="87"/>
      <c r="H26" s="96"/>
      <c r="I26" s="89"/>
      <c r="J26" s="89"/>
      <c r="K26" s="89"/>
      <c r="L26" s="95"/>
      <c r="M26" s="91"/>
      <c r="N26" s="92" t="n">
        <f aca="false">IF(M26=" ",L26*1,L26*M26)</f>
        <v>0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24" hidden="false" customHeight="true" outlineLevel="0" collapsed="false">
      <c r="A27" s="98" t="s">
        <v>41</v>
      </c>
      <c r="B27" s="76"/>
      <c r="C27" s="76"/>
      <c r="D27" s="76"/>
      <c r="E27" s="76"/>
      <c r="F27" s="76"/>
      <c r="G27" s="76"/>
      <c r="H27" s="76"/>
      <c r="I27" s="76"/>
      <c r="J27" s="76"/>
      <c r="K27" s="99"/>
      <c r="L27" s="100" t="s">
        <v>42</v>
      </c>
      <c r="M27" s="101"/>
      <c r="N27" s="102" t="n">
        <f aca="false">SUM(N14:N26)</f>
        <v>0</v>
      </c>
    </row>
    <row r="28" customFormat="false" ht="24" hidden="false" customHeight="true" outlineLevel="0" collapsed="false">
      <c r="A28" s="8" t="s">
        <v>43</v>
      </c>
      <c r="B28" s="8" t="s">
        <v>44</v>
      </c>
      <c r="C28" s="9"/>
      <c r="D28" s="10" t="s">
        <v>45</v>
      </c>
      <c r="E28" s="10"/>
      <c r="F28" s="11"/>
      <c r="G28" s="13" t="s">
        <v>5</v>
      </c>
      <c r="H28" s="13"/>
      <c r="I28" s="13" t="s">
        <v>46</v>
      </c>
      <c r="J28" s="13" t="s">
        <v>47</v>
      </c>
      <c r="K28" s="103"/>
      <c r="L28" s="100" t="s">
        <v>48</v>
      </c>
      <c r="M28" s="101"/>
      <c r="N28" s="104" t="n">
        <f aca="false">'Meals and Ent Sup'!N55+'Meals and Ent Sup (2)'!N55</f>
        <v>0</v>
      </c>
    </row>
    <row r="29" customFormat="false" ht="24" hidden="false" customHeight="true" outlineLevel="0" collapsed="false">
      <c r="A29" s="105" t="s">
        <v>49</v>
      </c>
      <c r="B29" s="105" t="s">
        <v>25</v>
      </c>
      <c r="C29" s="106" t="s">
        <v>50</v>
      </c>
      <c r="D29" s="106"/>
      <c r="E29" s="106"/>
      <c r="F29" s="106"/>
      <c r="G29" s="107"/>
      <c r="H29" s="107"/>
      <c r="I29" s="108"/>
      <c r="J29" s="109"/>
      <c r="K29" s="110"/>
      <c r="L29" s="101" t="s">
        <v>51</v>
      </c>
      <c r="M29" s="101"/>
      <c r="N29" s="111" t="n">
        <f aca="false">SUM(N27:N28)</f>
        <v>0</v>
      </c>
    </row>
    <row r="30" customFormat="false" ht="24" hidden="false" customHeight="true" outlineLevel="0" collapsed="false">
      <c r="A30" s="105"/>
      <c r="B30" s="105"/>
      <c r="C30" s="107"/>
      <c r="D30" s="107"/>
      <c r="E30" s="107"/>
      <c r="F30" s="107"/>
      <c r="G30" s="107"/>
      <c r="H30" s="107"/>
      <c r="I30" s="108"/>
      <c r="J30" s="108"/>
      <c r="K30" s="110"/>
      <c r="L30" s="110"/>
      <c r="M30" s="110"/>
      <c r="N30" s="112"/>
    </row>
    <row r="31" customFormat="false" ht="21.75" hidden="false" customHeight="true" outlineLevel="0" collapsed="false">
      <c r="A31" s="113" t="s">
        <v>52</v>
      </c>
      <c r="B31" s="114"/>
      <c r="C31" s="114"/>
      <c r="D31" s="76"/>
      <c r="E31" s="76"/>
      <c r="F31" s="76"/>
      <c r="G31" s="114"/>
      <c r="H31" s="114"/>
      <c r="I31" s="114"/>
      <c r="J31" s="114"/>
      <c r="K31" s="114"/>
      <c r="L31" s="45"/>
      <c r="M31" s="76"/>
      <c r="N31" s="76"/>
    </row>
    <row r="32" customFormat="false" ht="4.5" hidden="false" customHeight="true" outlineLevel="0" collapsed="false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45"/>
      <c r="M32" s="76"/>
      <c r="N32" s="76"/>
    </row>
    <row r="33" customFormat="false" ht="17.25" hidden="false" customHeight="true" outlineLevel="0" collapsed="false">
      <c r="A33" s="79" t="s">
        <v>30</v>
      </c>
      <c r="B33" s="80"/>
      <c r="C33" s="80"/>
      <c r="D33" s="80"/>
      <c r="E33" s="80"/>
      <c r="F33" s="80" t="s">
        <v>53</v>
      </c>
      <c r="G33" s="80"/>
      <c r="H33" s="80"/>
      <c r="I33" s="80"/>
      <c r="J33" s="80"/>
      <c r="K33" s="81"/>
      <c r="L33" s="79" t="s">
        <v>34</v>
      </c>
      <c r="M33" s="79" t="s">
        <v>35</v>
      </c>
      <c r="N33" s="79" t="s">
        <v>36</v>
      </c>
    </row>
    <row r="34" customFormat="false" ht="24" hidden="false" customHeight="true" outlineLevel="0" collapsed="false">
      <c r="A34" s="83" t="n">
        <v>36928</v>
      </c>
      <c r="B34" s="115" t="s">
        <v>54</v>
      </c>
      <c r="C34" s="86"/>
      <c r="D34" s="86"/>
      <c r="E34" s="86"/>
      <c r="F34" s="86"/>
      <c r="G34" s="86"/>
      <c r="H34" s="86"/>
      <c r="I34" s="86"/>
      <c r="J34" s="86"/>
      <c r="K34" s="86"/>
      <c r="L34" s="90" t="n">
        <v>110</v>
      </c>
      <c r="M34" s="91"/>
      <c r="N34" s="92" t="n">
        <f aca="false">IF(M34=" ",L34*1,L34*M34)</f>
        <v>0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24" hidden="false" customHeight="true" outlineLevel="0" collapsed="false">
      <c r="A35" s="83"/>
      <c r="B35" s="115"/>
      <c r="C35" s="86"/>
      <c r="D35" s="116"/>
      <c r="E35" s="117"/>
      <c r="F35" s="116"/>
      <c r="G35" s="116"/>
      <c r="H35" s="86"/>
      <c r="I35" s="86"/>
      <c r="J35" s="86"/>
      <c r="K35" s="86"/>
      <c r="L35" s="90"/>
      <c r="M35" s="91"/>
      <c r="N35" s="92" t="n">
        <f aca="false">IF(M35=" ",L35*1,L35*M35)</f>
        <v>0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24" hidden="false" customHeight="true" outlineLevel="0" collapsed="false">
      <c r="A36" s="83"/>
      <c r="B36" s="115"/>
      <c r="C36" s="86"/>
      <c r="D36" s="116"/>
      <c r="E36" s="116"/>
      <c r="F36" s="116"/>
      <c r="G36" s="116"/>
      <c r="H36" s="86"/>
      <c r="I36" s="86"/>
      <c r="J36" s="86"/>
      <c r="K36" s="86"/>
      <c r="L36" s="95"/>
      <c r="M36" s="91"/>
      <c r="N36" s="92" t="n">
        <f aca="false">IF(M36=" ",L36*1,L36*M36)</f>
        <v>0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24" hidden="false" customHeight="true" outlineLevel="0" collapsed="false">
      <c r="A37" s="83"/>
      <c r="B37" s="115"/>
      <c r="C37" s="86"/>
      <c r="D37" s="116"/>
      <c r="E37" s="116"/>
      <c r="F37" s="116"/>
      <c r="G37" s="116"/>
      <c r="H37" s="86"/>
      <c r="I37" s="86"/>
      <c r="J37" s="86"/>
      <c r="K37" s="86"/>
      <c r="L37" s="95"/>
      <c r="M37" s="91"/>
      <c r="N37" s="92" t="n">
        <f aca="false">IF(M37=" ",L37*1,L37*M37)</f>
        <v>0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24" hidden="false" customHeight="true" outlineLevel="0" collapsed="false">
      <c r="A38" s="83"/>
      <c r="B38" s="115"/>
      <c r="C38" s="86"/>
      <c r="D38" s="116"/>
      <c r="E38" s="116"/>
      <c r="F38" s="116"/>
      <c r="G38" s="116"/>
      <c r="H38" s="86"/>
      <c r="I38" s="86"/>
      <c r="J38" s="86"/>
      <c r="K38" s="86"/>
      <c r="L38" s="95"/>
      <c r="M38" s="91"/>
      <c r="N38" s="92" t="n">
        <f aca="false">IF(M38=" ",L38*1,L38*M38)</f>
        <v>0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24" hidden="false" customHeight="true" outlineLevel="0" collapsed="false">
      <c r="A39" s="118"/>
      <c r="B39" s="115"/>
      <c r="C39" s="86"/>
      <c r="D39" s="116"/>
      <c r="E39" s="116"/>
      <c r="F39" s="116"/>
      <c r="G39" s="116"/>
      <c r="H39" s="86"/>
      <c r="I39" s="86"/>
      <c r="J39" s="86"/>
      <c r="K39" s="86"/>
      <c r="L39" s="95"/>
      <c r="M39" s="91"/>
      <c r="N39" s="92" t="n">
        <f aca="false">IF(M39=" ",L39*1,L39*M39)</f>
        <v>0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24" hidden="false" customHeight="true" outlineLevel="0" collapsed="false">
      <c r="A40" s="83"/>
      <c r="B40" s="115"/>
      <c r="C40" s="86"/>
      <c r="D40" s="116"/>
      <c r="E40" s="116"/>
      <c r="F40" s="116"/>
      <c r="G40" s="116"/>
      <c r="H40" s="86"/>
      <c r="I40" s="86"/>
      <c r="J40" s="86"/>
      <c r="K40" s="86"/>
      <c r="L40" s="95"/>
      <c r="M40" s="91"/>
      <c r="N40" s="92" t="n">
        <f aca="false">IF(M40=" ",L40*1,L40*M40)</f>
        <v>0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24" hidden="false" customHeight="true" outlineLevel="0" collapsed="false">
      <c r="A41" s="83"/>
      <c r="B41" s="115"/>
      <c r="C41" s="86"/>
      <c r="D41" s="86"/>
      <c r="E41" s="86"/>
      <c r="F41" s="86"/>
      <c r="G41" s="86"/>
      <c r="H41" s="86"/>
      <c r="I41" s="86"/>
      <c r="J41" s="86"/>
      <c r="K41" s="86"/>
      <c r="L41" s="95"/>
      <c r="M41" s="91"/>
      <c r="N41" s="92" t="n">
        <f aca="false">IF(M41=" ",L41*1,L41*M41)</f>
        <v>0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24" hidden="false" customHeight="true" outlineLevel="0" collapsed="false">
      <c r="A42" s="98" t="s">
        <v>41</v>
      </c>
      <c r="B42" s="76"/>
      <c r="C42" s="76"/>
      <c r="D42" s="76"/>
      <c r="E42" s="76"/>
      <c r="F42" s="76"/>
      <c r="G42" s="76"/>
      <c r="H42" s="76"/>
      <c r="I42" s="76"/>
      <c r="J42" s="76"/>
      <c r="K42" s="103"/>
      <c r="L42" s="100" t="s">
        <v>55</v>
      </c>
      <c r="M42" s="82"/>
      <c r="N42" s="102" t="n">
        <f aca="false">SUM(N34:N41)</f>
        <v>0</v>
      </c>
    </row>
    <row r="43" customFormat="false" ht="24" hidden="false" customHeight="true" outlineLevel="0" collapsed="false">
      <c r="A43" s="8" t="s">
        <v>43</v>
      </c>
      <c r="B43" s="8" t="s">
        <v>44</v>
      </c>
      <c r="C43" s="9"/>
      <c r="D43" s="10" t="s">
        <v>45</v>
      </c>
      <c r="E43" s="10"/>
      <c r="F43" s="11"/>
      <c r="G43" s="13" t="s">
        <v>5</v>
      </c>
      <c r="H43" s="13"/>
      <c r="I43" s="13" t="s">
        <v>46</v>
      </c>
      <c r="J43" s="13" t="s">
        <v>47</v>
      </c>
      <c r="K43" s="103"/>
      <c r="L43" s="100" t="s">
        <v>56</v>
      </c>
      <c r="M43" s="101"/>
      <c r="N43" s="119" t="n">
        <f aca="false">'Misc. Exp. Sup'!O55+'Misc. Exp. Sup (2)'!O55</f>
        <v>0</v>
      </c>
    </row>
    <row r="44" customFormat="false" ht="24" hidden="false" customHeight="true" outlineLevel="0" collapsed="false">
      <c r="A44" s="105" t="s">
        <v>57</v>
      </c>
      <c r="B44" s="105" t="s">
        <v>25</v>
      </c>
      <c r="C44" s="107" t="s">
        <v>50</v>
      </c>
      <c r="D44" s="107"/>
      <c r="E44" s="107"/>
      <c r="F44" s="107"/>
      <c r="G44" s="107"/>
      <c r="H44" s="107"/>
      <c r="I44" s="108"/>
      <c r="J44" s="109"/>
      <c r="K44" s="120"/>
      <c r="L44" s="101" t="s">
        <v>58</v>
      </c>
      <c r="M44" s="101"/>
      <c r="N44" s="111" t="n">
        <f aca="false">SUM(N42:N43)</f>
        <v>0</v>
      </c>
    </row>
    <row r="45" customFormat="false" ht="24.75" hidden="false" customHeight="true" outlineLevel="0" collapsed="false">
      <c r="A45" s="105"/>
      <c r="B45" s="105"/>
      <c r="C45" s="107"/>
      <c r="D45" s="107"/>
      <c r="E45" s="107"/>
      <c r="F45" s="107"/>
      <c r="G45" s="107"/>
      <c r="H45" s="107"/>
      <c r="I45" s="108"/>
      <c r="J45" s="108"/>
      <c r="K45" s="76"/>
      <c r="L45" s="76"/>
      <c r="M45" s="76"/>
      <c r="N45" s="76"/>
    </row>
    <row r="46" customFormat="false" ht="10.5" hidden="false" customHeight="true" outlineLevel="0" collapsed="false">
      <c r="A46" s="76"/>
      <c r="B46" s="76"/>
      <c r="C46" s="76"/>
      <c r="D46" s="76"/>
      <c r="E46" s="121"/>
      <c r="F46" s="76"/>
      <c r="G46" s="76"/>
      <c r="H46" s="76"/>
      <c r="I46" s="122"/>
      <c r="J46" s="76"/>
      <c r="K46" s="76"/>
      <c r="L46" s="76"/>
      <c r="M46" s="76"/>
      <c r="N46" s="76"/>
    </row>
    <row r="47" customFormat="false" ht="6.75" hidden="false" customHeight="true" outlineLevel="0" collapsed="false">
      <c r="A47" s="99"/>
      <c r="B47" s="99"/>
      <c r="C47" s="99"/>
      <c r="D47" s="99"/>
      <c r="E47" s="99"/>
      <c r="F47" s="99"/>
      <c r="G47" s="99"/>
      <c r="H47" s="99"/>
      <c r="I47" s="110"/>
      <c r="J47" s="99"/>
      <c r="K47" s="99"/>
      <c r="L47" s="99"/>
      <c r="M47" s="99"/>
      <c r="N47" s="99"/>
    </row>
    <row r="48" customFormat="false" ht="24" hidden="false" customHeight="true" outlineLevel="0" collapsed="false">
      <c r="A48" s="123" t="s">
        <v>59</v>
      </c>
      <c r="B48" s="124"/>
      <c r="C48" s="124"/>
      <c r="D48" s="124"/>
      <c r="E48" s="124"/>
      <c r="F48" s="124"/>
      <c r="G48" s="124"/>
      <c r="H48" s="124"/>
      <c r="I48" s="47"/>
      <c r="J48" s="125" t="s">
        <v>60</v>
      </c>
      <c r="K48" s="126"/>
      <c r="L48" s="126"/>
      <c r="M48" s="126"/>
      <c r="N48" s="127" t="n">
        <f aca="false">'Travel Form'!O55+'Travel Sup (2)'!O55</f>
        <v>0</v>
      </c>
    </row>
    <row r="49" customFormat="false" ht="24" hidden="false" customHeight="true" outlineLevel="0" collapsed="false">
      <c r="A49" s="128" t="s">
        <v>61</v>
      </c>
      <c r="B49" s="128"/>
      <c r="C49" s="128"/>
      <c r="D49" s="128"/>
      <c r="E49" s="128"/>
      <c r="F49" s="128"/>
      <c r="G49" s="129"/>
      <c r="H49" s="76"/>
      <c r="I49" s="99"/>
      <c r="J49" s="130" t="s">
        <v>62</v>
      </c>
      <c r="K49" s="131"/>
      <c r="L49" s="131"/>
      <c r="M49" s="131"/>
      <c r="N49" s="102" t="n">
        <f aca="false">N48+N44+N29</f>
        <v>0</v>
      </c>
    </row>
    <row r="50" customFormat="false" ht="24" hidden="false" customHeight="true" outlineLevel="0" collapsed="false">
      <c r="A50" s="79" t="s">
        <v>63</v>
      </c>
      <c r="B50" s="132"/>
      <c r="C50" s="79" t="s">
        <v>64</v>
      </c>
      <c r="D50" s="133"/>
      <c r="E50" s="79" t="s">
        <v>1</v>
      </c>
      <c r="F50" s="134"/>
      <c r="G50" s="135"/>
      <c r="H50" s="76"/>
      <c r="I50" s="76"/>
      <c r="J50" s="136" t="s">
        <v>65</v>
      </c>
      <c r="K50" s="137"/>
      <c r="L50" s="137"/>
      <c r="M50" s="137"/>
      <c r="N50" s="138" t="n">
        <f aca="false">F53</f>
        <v>0</v>
      </c>
    </row>
    <row r="51" customFormat="false" ht="24" hidden="false" customHeight="true" outlineLevel="0" collapsed="false">
      <c r="A51" s="79" t="s">
        <v>63</v>
      </c>
      <c r="B51" s="132"/>
      <c r="C51" s="79" t="s">
        <v>64</v>
      </c>
      <c r="D51" s="52"/>
      <c r="E51" s="79" t="s">
        <v>1</v>
      </c>
      <c r="F51" s="134"/>
      <c r="G51" s="135"/>
      <c r="H51" s="76"/>
      <c r="I51" s="76"/>
      <c r="J51" s="139" t="s">
        <v>66</v>
      </c>
      <c r="K51" s="140"/>
      <c r="L51" s="141" t="str">
        <f aca="false">IF($N$49-$N$50&lt;0,"X","  ")</f>
        <v>  </v>
      </c>
      <c r="M51" s="140" t="s">
        <v>67</v>
      </c>
      <c r="N51" s="142"/>
    </row>
    <row r="52" customFormat="false" ht="24" hidden="false" customHeight="true" outlineLevel="0" collapsed="false">
      <c r="A52" s="79" t="s">
        <v>63</v>
      </c>
      <c r="B52" s="132"/>
      <c r="C52" s="79" t="s">
        <v>64</v>
      </c>
      <c r="D52" s="52"/>
      <c r="E52" s="79" t="s">
        <v>1</v>
      </c>
      <c r="F52" s="134"/>
      <c r="G52" s="135"/>
      <c r="H52" s="76"/>
      <c r="I52" s="76"/>
      <c r="J52" s="136"/>
      <c r="K52" s="137"/>
      <c r="L52" s="143" t="str">
        <f aca="false">IF($N$49-$N$50&gt;0,"X","  ")</f>
        <v>  </v>
      </c>
      <c r="M52" s="144" t="s">
        <v>68</v>
      </c>
      <c r="N52" s="145" t="n">
        <f aca="false">ABS(N49-N50)</f>
        <v>0</v>
      </c>
    </row>
    <row r="53" customFormat="false" ht="24" hidden="false" customHeight="true" outlineLevel="0" collapsed="false">
      <c r="A53" s="146"/>
      <c r="B53" s="146"/>
      <c r="C53" s="146"/>
      <c r="D53" s="147" t="s">
        <v>69</v>
      </c>
      <c r="E53" s="147"/>
      <c r="F53" s="148" t="n">
        <f aca="false">SUM(F50:F52)</f>
        <v>0</v>
      </c>
      <c r="G53" s="148"/>
      <c r="H53" s="76"/>
      <c r="I53" s="76"/>
      <c r="J53" s="149" t="s">
        <v>70</v>
      </c>
      <c r="K53" s="137"/>
      <c r="L53" s="137"/>
      <c r="M53" s="137"/>
      <c r="N53" s="150"/>
    </row>
    <row r="54" customFormat="false" ht="6.75" hidden="false" customHeight="true" outlineLevel="0" collapsed="false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customFormat="false" ht="17.25" hidden="false" customHeight="true" outlineLevel="0" collapsed="false">
      <c r="A55" s="151" t="s">
        <v>71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3.5" hidden="false" customHeight="true" outlineLevel="0" collapsed="false">
      <c r="A56" s="152" t="s">
        <v>72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155"/>
    </row>
    <row r="57" customFormat="false" ht="12" hidden="false" customHeight="true" outlineLevel="0" collapsed="false">
      <c r="A57" s="46" t="s">
        <v>73</v>
      </c>
      <c r="B57" s="60"/>
      <c r="C57" s="60"/>
      <c r="D57" s="60"/>
      <c r="E57" s="124"/>
      <c r="F57" s="156" t="s">
        <v>63</v>
      </c>
      <c r="G57" s="157" t="s">
        <v>74</v>
      </c>
      <c r="H57" s="60"/>
      <c r="I57" s="60"/>
      <c r="J57" s="158"/>
      <c r="K57" s="159" t="s">
        <v>63</v>
      </c>
      <c r="L57" s="157" t="s">
        <v>74</v>
      </c>
      <c r="M57" s="58"/>
      <c r="N57" s="160" t="s">
        <v>63</v>
      </c>
    </row>
    <row r="58" customFormat="false" ht="26.25" hidden="false" customHeight="true" outlineLevel="0" collapsed="false">
      <c r="A58" s="161"/>
      <c r="B58" s="162"/>
      <c r="C58" s="162"/>
      <c r="D58" s="162"/>
      <c r="E58" s="162"/>
      <c r="F58" s="163"/>
      <c r="G58" s="162"/>
      <c r="H58" s="162"/>
      <c r="I58" s="162"/>
      <c r="J58" s="162"/>
      <c r="K58" s="162"/>
      <c r="L58" s="161"/>
      <c r="M58" s="162"/>
      <c r="N58" s="163"/>
    </row>
    <row r="59" customFormat="false" ht="18" hidden="false" customHeight="true" outlineLevel="0" collapsed="false">
      <c r="A59" s="164" t="s">
        <v>75</v>
      </c>
      <c r="B59" s="165"/>
      <c r="C59" s="165"/>
      <c r="D59" s="165"/>
      <c r="E59" s="166"/>
      <c r="F59" s="167"/>
      <c r="G59" s="168" t="s">
        <v>76</v>
      </c>
      <c r="H59" s="165"/>
      <c r="I59" s="165"/>
      <c r="J59" s="169"/>
      <c r="K59" s="170"/>
      <c r="L59" s="168" t="s">
        <v>76</v>
      </c>
      <c r="M59" s="58"/>
      <c r="N59" s="160"/>
    </row>
    <row r="60" customFormat="false" ht="15.75" hidden="false" customHeight="true" outlineLevel="0" collapsed="false">
      <c r="A60" s="171"/>
      <c r="B60" s="171"/>
      <c r="C60" s="171"/>
      <c r="D60" s="171"/>
      <c r="E60" s="171"/>
      <c r="F60" s="172"/>
      <c r="G60" s="173"/>
      <c r="H60" s="173"/>
      <c r="I60" s="173"/>
      <c r="J60" s="173"/>
      <c r="K60" s="173"/>
      <c r="L60" s="174"/>
      <c r="M60" s="173"/>
      <c r="N60" s="175"/>
    </row>
    <row r="61" customFormat="false" ht="13.5" hidden="true" customHeight="true" outlineLevel="0" collapsed="false">
      <c r="A61" s="76" t="s">
        <v>77</v>
      </c>
      <c r="B61" s="32" t="s">
        <v>78</v>
      </c>
      <c r="C61" s="76" t="s">
        <v>79</v>
      </c>
      <c r="D61" s="76" t="s">
        <v>80</v>
      </c>
      <c r="E61" s="32" t="s">
        <v>81</v>
      </c>
      <c r="F61" s="76" t="s">
        <v>82</v>
      </c>
      <c r="G61" s="76" t="s">
        <v>83</v>
      </c>
      <c r="H61" s="76" t="s">
        <v>84</v>
      </c>
      <c r="I61" s="76" t="s">
        <v>85</v>
      </c>
      <c r="J61" s="76" t="s">
        <v>86</v>
      </c>
      <c r="K61" s="76" t="s">
        <v>87</v>
      </c>
      <c r="L61" s="76" t="s">
        <v>88</v>
      </c>
      <c r="M61" s="76" t="s">
        <v>89</v>
      </c>
      <c r="N61" s="76" t="s">
        <v>90</v>
      </c>
    </row>
    <row r="62" customFormat="false" ht="21" hidden="true" customHeight="true" outlineLevel="0" collapsed="false">
      <c r="A62" s="58" t="str">
        <f aca="false">IF(ISBLANK($A$6),TRIM(" "),$A$6)</f>
        <v>Scott</v>
      </c>
      <c r="B62" s="176" t="str">
        <f aca="false">IF(ISBLANK($E$6),TRIM(" "),$E$6)</f>
        <v>Susan C.</v>
      </c>
      <c r="C62" s="177" t="str">
        <f aca="false">TEXT(IF(ISBLANK($N$2),"      ",$N$2),"000000")</f>
        <v>036928</v>
      </c>
      <c r="D62" s="58" t="str">
        <f aca="false">TEXT($K$6,"#########")</f>
        <v>P00505330</v>
      </c>
      <c r="E62" s="178" t="str">
        <f aca="false">TEXT($N$52,"######0.00")</f>
        <v>0.00</v>
      </c>
      <c r="F62" s="58" t="s">
        <v>91</v>
      </c>
      <c r="G62" s="58" t="s">
        <v>92</v>
      </c>
      <c r="H62" s="58" t="str">
        <f aca="false">TEXT(IF(COUNTA('Travel Form'!$A$12:$N$40)=0,0,1),"0")</f>
        <v>0</v>
      </c>
      <c r="I62" s="58" t="str">
        <f aca="false">TEXT(IF(COUNTA('Meals and Ent Sup'!$A$10:$M$40,'Meals and Ent Sup'!$A$49:$K$54)=0,0,1),"0")</f>
        <v>0</v>
      </c>
      <c r="J62" s="58" t="str">
        <f aca="false">TEXT(IF(COUNTA('Misc. Exp. Sup'!$A$10:$N$40,'Misc. Exp. Sup'!$A$49:$K$54)=0,0,1),"0")</f>
        <v>1</v>
      </c>
      <c r="K62" s="58" t="str">
        <f aca="false">TEXT(IF(COUNTA('Travel Sup (2)'!$A$12:$N$40,'Travel Sup (2)'!$A$49:$K$54)=0,0,1),"0")</f>
        <v>0</v>
      </c>
      <c r="L62" s="58" t="str">
        <f aca="false">TEXT(IF(COUNTA('Meals and Ent Sup (2)'!$A$10:$M$40,'Meals and Ent Sup (2)'!$A$49:$K$54)=0,0,1),"0")</f>
        <v>0</v>
      </c>
      <c r="M62" s="58" t="str">
        <f aca="false">TEXT(IF(COUNTA('Misc. Exp. Sup (2)'!$A$10:$N$40,'Misc. Exp. Sup (2)'!$A$49:$K$54)=0,0,1),"0")</f>
        <v>0</v>
      </c>
      <c r="N62" s="58" t="str">
        <f aca="false">TEXT($A$8,"####")</f>
        <v>366</v>
      </c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</row>
    <row r="63" customFormat="false" ht="18" hidden="true" customHeight="true" outlineLevel="0" collapsed="false">
      <c r="A63" s="58"/>
      <c r="B63" s="58"/>
      <c r="C63" s="58"/>
      <c r="D63" s="32"/>
      <c r="E63" s="58"/>
      <c r="F63" s="58"/>
      <c r="G63" s="58"/>
      <c r="H63" s="58"/>
      <c r="I63" s="58"/>
      <c r="J63" s="58"/>
      <c r="K63" s="58"/>
      <c r="L63" s="179"/>
      <c r="M63" s="179"/>
      <c r="N63" s="180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0"/>
      <c r="EA63" s="180"/>
      <c r="EB63" s="180"/>
      <c r="EC63" s="180"/>
      <c r="ED63" s="180"/>
      <c r="EE63" s="180"/>
      <c r="EF63" s="180"/>
      <c r="EG63" s="180"/>
      <c r="EH63" s="180"/>
      <c r="EI63" s="180"/>
      <c r="EJ63" s="180"/>
      <c r="EK63" s="180"/>
      <c r="EL63" s="180"/>
      <c r="EM63" s="180"/>
      <c r="EN63" s="180"/>
      <c r="EO63" s="180"/>
      <c r="EP63" s="180"/>
      <c r="EQ63" s="180"/>
      <c r="ER63" s="180"/>
      <c r="ES63" s="180"/>
      <c r="ET63" s="180"/>
      <c r="EU63" s="180"/>
      <c r="EV63" s="180"/>
      <c r="EW63" s="180"/>
      <c r="EX63" s="180"/>
      <c r="EY63" s="180"/>
      <c r="EZ63" s="180"/>
      <c r="FA63" s="180"/>
      <c r="FB63" s="180"/>
      <c r="FC63" s="180"/>
      <c r="FD63" s="180"/>
      <c r="FE63" s="180"/>
      <c r="FF63" s="180"/>
      <c r="FG63" s="180"/>
      <c r="FH63" s="180"/>
      <c r="FI63" s="180"/>
      <c r="FJ63" s="180"/>
      <c r="FK63" s="180"/>
      <c r="FL63" s="180"/>
      <c r="FM63" s="180"/>
      <c r="FN63" s="180"/>
      <c r="FO63" s="180"/>
      <c r="FP63" s="180"/>
      <c r="FQ63" s="180"/>
      <c r="FR63" s="180"/>
      <c r="FS63" s="180"/>
      <c r="FT63" s="180"/>
      <c r="FU63" s="180"/>
      <c r="FV63" s="180"/>
      <c r="FW63" s="180"/>
      <c r="FX63" s="180"/>
      <c r="FY63" s="180"/>
      <c r="FZ63" s="180"/>
      <c r="GA63" s="180"/>
      <c r="GB63" s="180"/>
      <c r="GC63" s="180"/>
      <c r="GD63" s="180"/>
      <c r="GE63" s="180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180"/>
      <c r="HG63" s="180"/>
      <c r="HH63" s="180"/>
      <c r="HI63" s="180"/>
      <c r="HJ63" s="180"/>
      <c r="HK63" s="180"/>
      <c r="HL63" s="180"/>
      <c r="HM63" s="180"/>
      <c r="HN63" s="180"/>
      <c r="HO63" s="180"/>
      <c r="HP63" s="180"/>
      <c r="HQ63" s="180"/>
      <c r="HR63" s="180"/>
      <c r="HS63" s="180"/>
      <c r="HT63" s="180"/>
      <c r="HU63" s="180"/>
      <c r="HV63" s="180"/>
      <c r="HW63" s="180"/>
      <c r="HX63" s="180"/>
      <c r="HY63" s="180"/>
      <c r="HZ63" s="180"/>
      <c r="IA63" s="180"/>
      <c r="IB63" s="180"/>
      <c r="IC63" s="180"/>
      <c r="ID63" s="180"/>
      <c r="IE63" s="180"/>
      <c r="IF63" s="180"/>
      <c r="IG63" s="180"/>
      <c r="IH63" s="180"/>
      <c r="II63" s="180"/>
      <c r="IJ63" s="180"/>
      <c r="IK63" s="180"/>
      <c r="IL63" s="180"/>
      <c r="IM63" s="180"/>
      <c r="IN63" s="180"/>
      <c r="IO63" s="180"/>
      <c r="IP63" s="180"/>
      <c r="IQ63" s="180"/>
      <c r="IR63" s="180"/>
      <c r="IS63" s="180"/>
      <c r="IT63" s="180"/>
      <c r="IU63" s="180"/>
      <c r="IV63" s="180"/>
      <c r="IW63" s="180"/>
    </row>
    <row r="64" customFormat="false" ht="18" hidden="true" customHeight="true" outlineLevel="0" collapsed="false">
      <c r="A64" s="76"/>
      <c r="B64" s="32"/>
      <c r="C64" s="76"/>
      <c r="D64" s="76"/>
      <c r="E64" s="32"/>
      <c r="F64" s="76"/>
      <c r="G64" s="76"/>
      <c r="H64" s="76"/>
      <c r="I64" s="76"/>
      <c r="J64" s="76"/>
      <c r="K64" s="76"/>
      <c r="L64" s="76"/>
      <c r="M64" s="76"/>
      <c r="N64" s="94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18" hidden="true" customHeight="true" outlineLevel="0" collapsed="false">
      <c r="A65" s="58"/>
      <c r="B65" s="176"/>
      <c r="C65" s="58"/>
      <c r="D65" s="58"/>
      <c r="E65" s="178"/>
      <c r="F65" s="32"/>
      <c r="G65" s="58"/>
      <c r="H65" s="58"/>
      <c r="I65" s="58"/>
      <c r="J65" s="58"/>
      <c r="K65" s="58"/>
      <c r="L65" s="58"/>
      <c r="M65" s="58"/>
      <c r="N65" s="94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18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8" hidden="true" customHeight="true" outlineLevel="0" collapsed="false">
      <c r="A67" s="181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18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18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8" hidden="true" customHeight="tru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8" hidden="true" customHeight="tru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8" hidden="true" customHeight="tru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</row>
    <row r="73" customFormat="false" ht="18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18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2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  <c r="EO76" s="182"/>
      <c r="EP76" s="182"/>
      <c r="EQ76" s="182"/>
      <c r="ER76" s="182"/>
      <c r="ES76" s="182"/>
      <c r="ET76" s="182"/>
      <c r="EU76" s="182"/>
      <c r="EV76" s="182"/>
      <c r="EW76" s="182"/>
      <c r="EX76" s="182"/>
      <c r="EY76" s="182"/>
      <c r="EZ76" s="182"/>
      <c r="FA76" s="182"/>
      <c r="FB76" s="182"/>
      <c r="FC76" s="182"/>
      <c r="FD76" s="182"/>
      <c r="FE76" s="182"/>
      <c r="FF76" s="182"/>
      <c r="FG76" s="182"/>
      <c r="FH76" s="182"/>
      <c r="FI76" s="182"/>
      <c r="FJ76" s="182"/>
      <c r="FK76" s="182"/>
      <c r="FL76" s="182"/>
      <c r="FM76" s="182"/>
      <c r="FN76" s="182"/>
      <c r="FO76" s="182"/>
      <c r="FP76" s="182"/>
      <c r="FQ76" s="182"/>
      <c r="FR76" s="182"/>
      <c r="FS76" s="182"/>
      <c r="FT76" s="182"/>
      <c r="FU76" s="182"/>
      <c r="FV76" s="182"/>
      <c r="FW76" s="182"/>
      <c r="FX76" s="182"/>
      <c r="FY76" s="182"/>
      <c r="FZ76" s="182"/>
      <c r="GA76" s="182"/>
      <c r="GB76" s="182"/>
      <c r="GC76" s="182"/>
      <c r="GD76" s="182"/>
      <c r="GE76" s="182"/>
      <c r="GF76" s="182"/>
      <c r="GG76" s="182"/>
      <c r="GH76" s="182"/>
      <c r="GI76" s="182"/>
      <c r="GJ76" s="182"/>
      <c r="GK76" s="182"/>
      <c r="GL76" s="182"/>
      <c r="GM76" s="182"/>
      <c r="GN76" s="182"/>
      <c r="GO76" s="182"/>
      <c r="GP76" s="182"/>
      <c r="GQ76" s="182"/>
      <c r="GR76" s="182"/>
      <c r="GS76" s="182"/>
      <c r="GT76" s="182"/>
      <c r="GU76" s="182"/>
      <c r="GV76" s="182"/>
      <c r="GW76" s="182"/>
      <c r="GX76" s="182"/>
      <c r="GY76" s="182"/>
      <c r="GZ76" s="182"/>
      <c r="HA76" s="182"/>
      <c r="HB76" s="182"/>
      <c r="HC76" s="182"/>
      <c r="HD76" s="182"/>
      <c r="HE76" s="182"/>
      <c r="HF76" s="182"/>
      <c r="HG76" s="182"/>
      <c r="HH76" s="182"/>
      <c r="HI76" s="182"/>
      <c r="HJ76" s="182"/>
      <c r="HK76" s="182"/>
      <c r="HL76" s="182"/>
      <c r="HM76" s="182"/>
      <c r="HN76" s="182"/>
      <c r="HO76" s="182"/>
      <c r="HP76" s="182"/>
      <c r="HQ76" s="182"/>
      <c r="HR76" s="182"/>
      <c r="HS76" s="182"/>
      <c r="HT76" s="182"/>
      <c r="HU76" s="182"/>
      <c r="HV76" s="182"/>
      <c r="HW76" s="182"/>
      <c r="HX76" s="182"/>
      <c r="HY76" s="182"/>
      <c r="HZ76" s="182"/>
      <c r="IA76" s="182"/>
      <c r="IB76" s="182"/>
      <c r="IC76" s="182"/>
      <c r="ID76" s="182"/>
      <c r="IE76" s="182"/>
      <c r="IF76" s="182"/>
      <c r="IG76" s="182"/>
      <c r="IH76" s="182"/>
      <c r="II76" s="182"/>
      <c r="IJ76" s="182"/>
      <c r="IK76" s="182"/>
      <c r="IL76" s="182"/>
      <c r="IM76" s="182"/>
      <c r="IN76" s="182"/>
      <c r="IO76" s="182"/>
      <c r="IP76" s="182"/>
      <c r="IQ76" s="182"/>
      <c r="IR76" s="182"/>
      <c r="IS76" s="182"/>
      <c r="IT76" s="182"/>
      <c r="IU76" s="182"/>
      <c r="IV76" s="182"/>
      <c r="IW76" s="182"/>
    </row>
    <row r="77" customFormat="false" ht="18" hidden="true" customHeight="true" outlineLevel="0" collapsed="false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80"/>
      <c r="BN77" s="180"/>
      <c r="BO77" s="180"/>
      <c r="BP77" s="180"/>
      <c r="BQ77" s="180"/>
      <c r="BR77" s="180"/>
      <c r="BS77" s="180"/>
      <c r="BT77" s="180"/>
      <c r="BU77" s="180"/>
      <c r="BV77" s="180"/>
      <c r="BW77" s="180"/>
      <c r="BX77" s="180"/>
      <c r="BY77" s="180"/>
      <c r="BZ77" s="180"/>
      <c r="CA77" s="180"/>
      <c r="CB77" s="180"/>
      <c r="CC77" s="180"/>
      <c r="CD77" s="180"/>
      <c r="CE77" s="180"/>
      <c r="CF77" s="180"/>
      <c r="CG77" s="180"/>
      <c r="CH77" s="180"/>
      <c r="CI77" s="180"/>
      <c r="CJ77" s="180"/>
      <c r="CK77" s="180"/>
      <c r="CL77" s="180"/>
      <c r="CM77" s="180"/>
      <c r="CN77" s="180"/>
      <c r="CO77" s="180"/>
      <c r="CP77" s="180"/>
      <c r="CQ77" s="180"/>
      <c r="CR77" s="180"/>
      <c r="CS77" s="180"/>
      <c r="CT77" s="180"/>
      <c r="CU77" s="180"/>
      <c r="CV77" s="180"/>
      <c r="CW77" s="180"/>
      <c r="CX77" s="180"/>
      <c r="CY77" s="180"/>
      <c r="CZ77" s="180"/>
      <c r="DA77" s="180"/>
      <c r="DB77" s="180"/>
      <c r="DC77" s="180"/>
      <c r="DD77" s="180"/>
      <c r="DE77" s="180"/>
      <c r="DF77" s="180"/>
      <c r="DG77" s="180"/>
      <c r="DH77" s="180"/>
      <c r="DI77" s="180"/>
      <c r="DJ77" s="180"/>
      <c r="DK77" s="180"/>
      <c r="DL77" s="180"/>
      <c r="DM77" s="180"/>
      <c r="DN77" s="180"/>
      <c r="DO77" s="180"/>
      <c r="DP77" s="180"/>
      <c r="DQ77" s="180"/>
      <c r="DR77" s="180"/>
      <c r="DS77" s="180"/>
      <c r="DT77" s="180"/>
      <c r="DU77" s="180"/>
      <c r="DV77" s="180"/>
      <c r="DW77" s="180"/>
      <c r="DX77" s="180"/>
      <c r="DY77" s="180"/>
      <c r="DZ77" s="180"/>
      <c r="EA77" s="180"/>
      <c r="EB77" s="180"/>
      <c r="EC77" s="180"/>
      <c r="ED77" s="180"/>
      <c r="EE77" s="180"/>
      <c r="EF77" s="180"/>
      <c r="EG77" s="180"/>
      <c r="EH77" s="180"/>
      <c r="EI77" s="180"/>
      <c r="EJ77" s="180"/>
      <c r="EK77" s="180"/>
      <c r="EL77" s="180"/>
      <c r="EM77" s="180"/>
      <c r="EN77" s="180"/>
      <c r="EO77" s="180"/>
      <c r="EP77" s="180"/>
      <c r="EQ77" s="180"/>
      <c r="ER77" s="180"/>
      <c r="ES77" s="180"/>
      <c r="ET77" s="180"/>
      <c r="EU77" s="180"/>
      <c r="EV77" s="180"/>
      <c r="EW77" s="180"/>
      <c r="EX77" s="180"/>
      <c r="EY77" s="180"/>
      <c r="EZ77" s="180"/>
      <c r="FA77" s="180"/>
      <c r="FB77" s="180"/>
      <c r="FC77" s="180"/>
      <c r="FD77" s="180"/>
      <c r="FE77" s="180"/>
      <c r="FF77" s="180"/>
      <c r="FG77" s="180"/>
      <c r="FH77" s="180"/>
      <c r="FI77" s="180"/>
      <c r="FJ77" s="180"/>
      <c r="FK77" s="180"/>
      <c r="FL77" s="180"/>
      <c r="FM77" s="180"/>
      <c r="FN77" s="180"/>
      <c r="FO77" s="180"/>
      <c r="FP77" s="180"/>
      <c r="FQ77" s="180"/>
      <c r="FR77" s="180"/>
      <c r="FS77" s="180"/>
      <c r="FT77" s="180"/>
      <c r="FU77" s="180"/>
      <c r="FV77" s="180"/>
      <c r="FW77" s="180"/>
      <c r="FX77" s="180"/>
      <c r="FY77" s="180"/>
      <c r="FZ77" s="180"/>
      <c r="GA77" s="180"/>
      <c r="GB77" s="180"/>
      <c r="GC77" s="180"/>
      <c r="GD77" s="180"/>
      <c r="GE77" s="180"/>
      <c r="GF77" s="180"/>
      <c r="GG77" s="180"/>
      <c r="GH77" s="180"/>
      <c r="GI77" s="180"/>
      <c r="GJ77" s="180"/>
      <c r="GK77" s="180"/>
      <c r="GL77" s="180"/>
      <c r="GM77" s="180"/>
      <c r="GN77" s="180"/>
      <c r="GO77" s="180"/>
      <c r="GP77" s="180"/>
      <c r="GQ77" s="180"/>
      <c r="GR77" s="180"/>
      <c r="GS77" s="180"/>
      <c r="GT77" s="180"/>
      <c r="GU77" s="180"/>
      <c r="GV77" s="180"/>
      <c r="GW77" s="180"/>
      <c r="GX77" s="180"/>
      <c r="GY77" s="180"/>
      <c r="GZ77" s="180"/>
      <c r="HA77" s="180"/>
      <c r="HB77" s="180"/>
      <c r="HC77" s="180"/>
      <c r="HD77" s="180"/>
      <c r="HE77" s="180"/>
      <c r="HF77" s="180"/>
      <c r="HG77" s="180"/>
      <c r="HH77" s="180"/>
      <c r="HI77" s="180"/>
      <c r="HJ77" s="180"/>
      <c r="HK77" s="180"/>
      <c r="HL77" s="180"/>
      <c r="HM77" s="180"/>
      <c r="HN77" s="180"/>
      <c r="HO77" s="180"/>
      <c r="HP77" s="180"/>
      <c r="HQ77" s="180"/>
      <c r="HR77" s="180"/>
      <c r="HS77" s="180"/>
      <c r="HT77" s="180"/>
      <c r="HU77" s="180"/>
      <c r="HV77" s="180"/>
      <c r="HW77" s="180"/>
      <c r="HX77" s="180"/>
      <c r="HY77" s="180"/>
      <c r="HZ77" s="180"/>
      <c r="IA77" s="180"/>
      <c r="IB77" s="180"/>
      <c r="IC77" s="180"/>
      <c r="ID77" s="180"/>
      <c r="IE77" s="180"/>
      <c r="IF77" s="180"/>
      <c r="IG77" s="180"/>
      <c r="IH77" s="180"/>
      <c r="II77" s="180"/>
      <c r="IJ77" s="180"/>
      <c r="IK77" s="180"/>
      <c r="IL77" s="180"/>
      <c r="IM77" s="180"/>
      <c r="IN77" s="180"/>
      <c r="IO77" s="180"/>
      <c r="IP77" s="180"/>
      <c r="IQ77" s="180"/>
      <c r="IR77" s="180"/>
      <c r="IS77" s="180"/>
      <c r="IT77" s="180"/>
      <c r="IU77" s="180"/>
      <c r="IV77" s="180"/>
      <c r="IW77" s="180"/>
    </row>
    <row r="78" customFormat="false" ht="18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18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18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18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18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18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18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18" hidden="true" customHeight="true" outlineLevel="0" collapsed="false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</row>
    <row r="86" customFormat="false" ht="18" hidden="true" customHeight="true" outlineLevel="0" collapsed="false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</row>
    <row r="87" customFormat="false" ht="18" hidden="true" customHeight="true" outlineLevel="0" collapsed="false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</row>
    <row r="88" customFormat="false" ht="18" hidden="true" customHeight="true" outlineLevel="0" collapsed="false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4"/>
      <c r="BN90" s="184"/>
      <c r="BO90" s="184"/>
      <c r="BP90" s="184"/>
      <c r="BQ90" s="184"/>
      <c r="BR90" s="184"/>
      <c r="BS90" s="184"/>
      <c r="BT90" s="184"/>
      <c r="BU90" s="184"/>
      <c r="BV90" s="184"/>
      <c r="BW90" s="184"/>
      <c r="BX90" s="184"/>
      <c r="BY90" s="184"/>
      <c r="BZ90" s="184"/>
      <c r="CA90" s="184"/>
      <c r="CB90" s="184"/>
      <c r="CC90" s="184"/>
      <c r="CD90" s="184"/>
      <c r="CE90" s="184"/>
      <c r="CF90" s="184"/>
      <c r="CG90" s="184"/>
      <c r="CH90" s="184"/>
      <c r="CI90" s="184"/>
      <c r="CJ90" s="184"/>
      <c r="CK90" s="184"/>
      <c r="CL90" s="184"/>
      <c r="CM90" s="184"/>
      <c r="CN90" s="184"/>
      <c r="CO90" s="184"/>
      <c r="CP90" s="184"/>
      <c r="CQ90" s="184"/>
      <c r="CR90" s="184"/>
      <c r="CS90" s="184"/>
      <c r="CT90" s="184"/>
      <c r="CU90" s="184"/>
      <c r="CV90" s="184"/>
      <c r="CW90" s="184"/>
      <c r="CX90" s="184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I90" s="184"/>
      <c r="EJ90" s="184"/>
      <c r="EK90" s="184"/>
      <c r="EL90" s="184"/>
      <c r="EM90" s="184"/>
      <c r="EN90" s="184"/>
      <c r="EO90" s="184"/>
      <c r="EP90" s="184"/>
      <c r="EQ90" s="184"/>
      <c r="ER90" s="184"/>
      <c r="ES90" s="184"/>
      <c r="ET90" s="184"/>
      <c r="EU90" s="184"/>
      <c r="EV90" s="184"/>
      <c r="EW90" s="184"/>
      <c r="EX90" s="184"/>
      <c r="EY90" s="184"/>
      <c r="EZ90" s="184"/>
      <c r="FA90" s="184"/>
      <c r="FB90" s="184"/>
      <c r="FC90" s="184"/>
      <c r="FD90" s="184"/>
      <c r="FE90" s="184"/>
      <c r="FF90" s="184"/>
      <c r="FG90" s="184"/>
      <c r="FH90" s="184"/>
      <c r="FI90" s="184"/>
      <c r="FJ90" s="184"/>
      <c r="FK90" s="184"/>
      <c r="FL90" s="184"/>
      <c r="FM90" s="184"/>
      <c r="FN90" s="184"/>
      <c r="FO90" s="184"/>
      <c r="FP90" s="184"/>
      <c r="FQ90" s="184"/>
      <c r="FR90" s="184"/>
      <c r="FS90" s="184"/>
      <c r="FT90" s="184"/>
      <c r="FU90" s="184"/>
      <c r="FV90" s="184"/>
      <c r="FW90" s="184"/>
      <c r="FX90" s="184"/>
      <c r="FY90" s="184"/>
      <c r="FZ90" s="184"/>
      <c r="GA90" s="184"/>
      <c r="GB90" s="184"/>
      <c r="GC90" s="184"/>
      <c r="GD90" s="184"/>
      <c r="GE90" s="184"/>
      <c r="GF90" s="184"/>
      <c r="GG90" s="184"/>
      <c r="GH90" s="184"/>
      <c r="GI90" s="184"/>
      <c r="GJ90" s="184"/>
      <c r="GK90" s="184"/>
      <c r="GL90" s="184"/>
      <c r="GM90" s="184"/>
      <c r="GN90" s="184"/>
      <c r="GO90" s="184"/>
      <c r="GP90" s="184"/>
      <c r="GQ90" s="184"/>
      <c r="GR90" s="184"/>
      <c r="GS90" s="184"/>
      <c r="GT90" s="184"/>
      <c r="GU90" s="184"/>
      <c r="GV90" s="184"/>
      <c r="GW90" s="184"/>
      <c r="GX90" s="184"/>
      <c r="GY90" s="184"/>
      <c r="GZ90" s="184"/>
      <c r="HA90" s="184"/>
      <c r="HB90" s="184"/>
      <c r="HC90" s="184"/>
      <c r="HD90" s="184"/>
      <c r="HE90" s="184"/>
      <c r="HF90" s="184"/>
      <c r="HG90" s="184"/>
      <c r="HH90" s="184"/>
      <c r="HI90" s="184"/>
      <c r="HJ90" s="184"/>
      <c r="HK90" s="184"/>
      <c r="HL90" s="184"/>
      <c r="HM90" s="184"/>
      <c r="HN90" s="184"/>
      <c r="HO90" s="184"/>
      <c r="HP90" s="184"/>
      <c r="HQ90" s="184"/>
      <c r="HR90" s="184"/>
      <c r="HS90" s="184"/>
      <c r="HT90" s="184"/>
      <c r="HU90" s="184"/>
      <c r="HV90" s="184"/>
      <c r="HW90" s="184"/>
      <c r="HX90" s="184"/>
      <c r="HY90" s="184"/>
      <c r="HZ90" s="184"/>
      <c r="IA90" s="184"/>
      <c r="IB90" s="184"/>
      <c r="IC90" s="184"/>
      <c r="ID90" s="184"/>
      <c r="IE90" s="184"/>
      <c r="IF90" s="184"/>
      <c r="IG90" s="184"/>
      <c r="IH90" s="184"/>
      <c r="II90" s="184"/>
      <c r="IJ90" s="184"/>
      <c r="IK90" s="184"/>
      <c r="IL90" s="184"/>
      <c r="IM90" s="184"/>
      <c r="IN90" s="184"/>
      <c r="IO90" s="184"/>
      <c r="IP90" s="184"/>
      <c r="IQ90" s="184"/>
      <c r="IR90" s="184"/>
      <c r="IS90" s="184"/>
      <c r="IT90" s="184"/>
      <c r="IU90" s="184"/>
      <c r="IV90" s="184"/>
      <c r="IW90" s="184"/>
    </row>
    <row r="91" customFormat="false" ht="18" hidden="true" customHeight="true" outlineLevel="0" collapsed="false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80"/>
      <c r="BN91" s="180"/>
      <c r="BO91" s="180"/>
      <c r="BP91" s="180"/>
      <c r="BQ91" s="180"/>
      <c r="BR91" s="180"/>
      <c r="BS91" s="180"/>
      <c r="BT91" s="180"/>
      <c r="BU91" s="180"/>
      <c r="BV91" s="180"/>
      <c r="BW91" s="180"/>
      <c r="BX91" s="180"/>
      <c r="BY91" s="180"/>
      <c r="BZ91" s="180"/>
      <c r="CA91" s="180"/>
      <c r="CB91" s="180"/>
      <c r="CC91" s="180"/>
      <c r="CD91" s="180"/>
      <c r="CE91" s="180"/>
      <c r="CF91" s="180"/>
      <c r="CG91" s="180"/>
      <c r="CH91" s="180"/>
      <c r="CI91" s="180"/>
      <c r="CJ91" s="180"/>
      <c r="CK91" s="180"/>
      <c r="CL91" s="180"/>
      <c r="CM91" s="180"/>
      <c r="CN91" s="180"/>
      <c r="CO91" s="180"/>
      <c r="CP91" s="180"/>
      <c r="CQ91" s="180"/>
      <c r="CR91" s="180"/>
      <c r="CS91" s="180"/>
      <c r="CT91" s="180"/>
      <c r="CU91" s="180"/>
      <c r="CV91" s="180"/>
      <c r="CW91" s="180"/>
      <c r="CX91" s="180"/>
      <c r="CY91" s="180"/>
      <c r="CZ91" s="180"/>
      <c r="DA91" s="180"/>
      <c r="DB91" s="180"/>
      <c r="DC91" s="180"/>
      <c r="DD91" s="180"/>
      <c r="DE91" s="180"/>
      <c r="DF91" s="180"/>
      <c r="DG91" s="180"/>
      <c r="DH91" s="180"/>
      <c r="DI91" s="180"/>
      <c r="DJ91" s="180"/>
      <c r="DK91" s="180"/>
      <c r="DL91" s="180"/>
      <c r="DM91" s="180"/>
      <c r="DN91" s="180"/>
      <c r="DO91" s="180"/>
      <c r="DP91" s="180"/>
      <c r="DQ91" s="180"/>
      <c r="DR91" s="180"/>
      <c r="DS91" s="180"/>
      <c r="DT91" s="180"/>
      <c r="DU91" s="180"/>
      <c r="DV91" s="180"/>
      <c r="DW91" s="180"/>
      <c r="DX91" s="180"/>
      <c r="DY91" s="180"/>
      <c r="DZ91" s="180"/>
      <c r="EA91" s="180"/>
      <c r="EB91" s="180"/>
      <c r="EC91" s="180"/>
      <c r="ED91" s="180"/>
      <c r="EE91" s="180"/>
      <c r="EF91" s="180"/>
      <c r="EG91" s="180"/>
      <c r="EH91" s="180"/>
      <c r="EI91" s="180"/>
      <c r="EJ91" s="180"/>
      <c r="EK91" s="180"/>
      <c r="EL91" s="180"/>
      <c r="EM91" s="180"/>
      <c r="EN91" s="180"/>
      <c r="EO91" s="180"/>
      <c r="EP91" s="180"/>
      <c r="EQ91" s="180"/>
      <c r="ER91" s="180"/>
      <c r="ES91" s="180"/>
      <c r="ET91" s="180"/>
      <c r="EU91" s="180"/>
      <c r="EV91" s="180"/>
      <c r="EW91" s="180"/>
      <c r="EX91" s="180"/>
      <c r="EY91" s="180"/>
      <c r="EZ91" s="180"/>
      <c r="FA91" s="180"/>
      <c r="FB91" s="180"/>
      <c r="FC91" s="180"/>
      <c r="FD91" s="180"/>
      <c r="FE91" s="180"/>
      <c r="FF91" s="180"/>
      <c r="FG91" s="180"/>
      <c r="FH91" s="180"/>
      <c r="FI91" s="180"/>
      <c r="FJ91" s="180"/>
      <c r="FK91" s="180"/>
      <c r="FL91" s="180"/>
      <c r="FM91" s="180"/>
      <c r="FN91" s="180"/>
      <c r="FO91" s="180"/>
      <c r="FP91" s="180"/>
      <c r="FQ91" s="180"/>
      <c r="FR91" s="180"/>
      <c r="FS91" s="180"/>
      <c r="FT91" s="180"/>
      <c r="FU91" s="180"/>
      <c r="FV91" s="180"/>
      <c r="FW91" s="180"/>
      <c r="FX91" s="180"/>
      <c r="FY91" s="180"/>
      <c r="FZ91" s="180"/>
      <c r="GA91" s="180"/>
      <c r="GB91" s="180"/>
      <c r="GC91" s="180"/>
      <c r="GD91" s="180"/>
      <c r="GE91" s="180"/>
      <c r="GF91" s="180"/>
      <c r="GG91" s="180"/>
      <c r="GH91" s="180"/>
      <c r="GI91" s="180"/>
      <c r="GJ91" s="180"/>
      <c r="GK91" s="180"/>
      <c r="GL91" s="180"/>
      <c r="GM91" s="180"/>
      <c r="GN91" s="180"/>
      <c r="GO91" s="180"/>
      <c r="GP91" s="180"/>
      <c r="GQ91" s="180"/>
      <c r="GR91" s="180"/>
      <c r="GS91" s="180"/>
      <c r="GT91" s="180"/>
      <c r="GU91" s="180"/>
      <c r="GV91" s="180"/>
      <c r="GW91" s="180"/>
      <c r="GX91" s="180"/>
      <c r="GY91" s="180"/>
      <c r="GZ91" s="180"/>
      <c r="HA91" s="180"/>
      <c r="HB91" s="180"/>
      <c r="HC91" s="180"/>
      <c r="HD91" s="180"/>
      <c r="HE91" s="180"/>
      <c r="HF91" s="180"/>
      <c r="HG91" s="180"/>
      <c r="HH91" s="180"/>
      <c r="HI91" s="180"/>
      <c r="HJ91" s="180"/>
      <c r="HK91" s="180"/>
      <c r="HL91" s="180"/>
      <c r="HM91" s="180"/>
      <c r="HN91" s="180"/>
      <c r="HO91" s="180"/>
      <c r="HP91" s="180"/>
      <c r="HQ91" s="180"/>
      <c r="HR91" s="180"/>
      <c r="HS91" s="180"/>
      <c r="HT91" s="180"/>
      <c r="HU91" s="180"/>
      <c r="HV91" s="180"/>
      <c r="HW91" s="180"/>
      <c r="HX91" s="180"/>
      <c r="HY91" s="180"/>
      <c r="HZ91" s="180"/>
      <c r="IA91" s="180"/>
      <c r="IB91" s="180"/>
      <c r="IC91" s="180"/>
      <c r="ID91" s="180"/>
      <c r="IE91" s="180"/>
      <c r="IF91" s="180"/>
      <c r="IG91" s="180"/>
      <c r="IH91" s="180"/>
      <c r="II91" s="180"/>
      <c r="IJ91" s="180"/>
      <c r="IK91" s="180"/>
      <c r="IL91" s="180"/>
      <c r="IM91" s="180"/>
      <c r="IN91" s="180"/>
      <c r="IO91" s="180"/>
      <c r="IP91" s="180"/>
      <c r="IQ91" s="180"/>
      <c r="IR91" s="180"/>
      <c r="IS91" s="180"/>
      <c r="IT91" s="180"/>
      <c r="IU91" s="180"/>
      <c r="IV91" s="180"/>
      <c r="IW91" s="180"/>
    </row>
    <row r="92" customFormat="false" ht="18" hidden="true" customHeight="true" outlineLevel="0" collapsed="false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</row>
    <row r="93" customFormat="false" ht="18" hidden="true" customHeight="true" outlineLevel="0" collapsed="false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</row>
    <row r="94" customFormat="false" ht="18" hidden="true" customHeight="true" outlineLevel="0" collapsed="false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</row>
    <row r="95" customFormat="false" ht="18" hidden="true" customHeight="true" outlineLevel="0" collapsed="false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</row>
    <row r="96" customFormat="false" ht="18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18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18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18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18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18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18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18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2"/>
      <c r="BN114" s="182"/>
      <c r="BO114" s="182"/>
      <c r="BP114" s="182"/>
      <c r="BQ114" s="182"/>
      <c r="BR114" s="182"/>
      <c r="BS114" s="182"/>
      <c r="BT114" s="182"/>
      <c r="BU114" s="182"/>
      <c r="BV114" s="182"/>
      <c r="BW114" s="182"/>
      <c r="BX114" s="182"/>
      <c r="BY114" s="182"/>
      <c r="BZ114" s="182"/>
      <c r="CA114" s="182"/>
      <c r="CB114" s="182"/>
      <c r="CC114" s="182"/>
      <c r="CD114" s="182"/>
      <c r="CE114" s="182"/>
      <c r="CF114" s="182"/>
      <c r="CG114" s="182"/>
      <c r="CH114" s="182"/>
      <c r="CI114" s="182"/>
      <c r="CJ114" s="182"/>
      <c r="CK114" s="182"/>
      <c r="CL114" s="182"/>
      <c r="CM114" s="182"/>
      <c r="CN114" s="182"/>
      <c r="CO114" s="182"/>
      <c r="CP114" s="182"/>
      <c r="CQ114" s="182"/>
      <c r="CR114" s="182"/>
      <c r="CS114" s="182"/>
      <c r="CT114" s="182"/>
      <c r="CU114" s="182"/>
      <c r="CV114" s="182"/>
      <c r="CW114" s="182"/>
      <c r="CX114" s="182"/>
      <c r="CY114" s="182"/>
      <c r="CZ114" s="182"/>
      <c r="DA114" s="182"/>
      <c r="DB114" s="182"/>
      <c r="DC114" s="182"/>
      <c r="DD114" s="182"/>
      <c r="DE114" s="182"/>
      <c r="DF114" s="182"/>
      <c r="DG114" s="182"/>
      <c r="DH114" s="182"/>
      <c r="DI114" s="182"/>
      <c r="DJ114" s="182"/>
      <c r="DK114" s="182"/>
      <c r="DL114" s="182"/>
      <c r="DM114" s="182"/>
      <c r="DN114" s="182"/>
      <c r="DO114" s="182"/>
      <c r="DP114" s="182"/>
      <c r="DQ114" s="182"/>
      <c r="DR114" s="182"/>
      <c r="DS114" s="182"/>
      <c r="DT114" s="182"/>
      <c r="DU114" s="182"/>
      <c r="DV114" s="182"/>
      <c r="DW114" s="182"/>
      <c r="DX114" s="182"/>
      <c r="DY114" s="182"/>
      <c r="DZ114" s="182"/>
      <c r="EA114" s="182"/>
      <c r="EB114" s="182"/>
      <c r="EC114" s="182"/>
      <c r="ED114" s="182"/>
      <c r="EE114" s="182"/>
      <c r="EF114" s="182"/>
      <c r="EG114" s="182"/>
      <c r="EH114" s="182"/>
      <c r="EI114" s="182"/>
      <c r="EJ114" s="182"/>
      <c r="EK114" s="182"/>
      <c r="EL114" s="182"/>
      <c r="EM114" s="182"/>
      <c r="EN114" s="182"/>
      <c r="EO114" s="182"/>
      <c r="EP114" s="182"/>
      <c r="EQ114" s="182"/>
      <c r="ER114" s="182"/>
      <c r="ES114" s="182"/>
      <c r="ET114" s="182"/>
      <c r="EU114" s="182"/>
      <c r="EV114" s="182"/>
      <c r="EW114" s="182"/>
      <c r="EX114" s="182"/>
      <c r="EY114" s="182"/>
      <c r="EZ114" s="182"/>
      <c r="FA114" s="182"/>
      <c r="FB114" s="182"/>
      <c r="FC114" s="182"/>
      <c r="FD114" s="182"/>
      <c r="FE114" s="182"/>
      <c r="FF114" s="182"/>
      <c r="FG114" s="182"/>
      <c r="FH114" s="182"/>
      <c r="FI114" s="182"/>
      <c r="FJ114" s="182"/>
      <c r="FK114" s="182"/>
      <c r="FL114" s="182"/>
      <c r="FM114" s="182"/>
      <c r="FN114" s="182"/>
      <c r="FO114" s="182"/>
      <c r="FP114" s="182"/>
      <c r="FQ114" s="182"/>
      <c r="FR114" s="182"/>
      <c r="FS114" s="182"/>
      <c r="FT114" s="182"/>
      <c r="FU114" s="182"/>
      <c r="FV114" s="182"/>
      <c r="FW114" s="182"/>
      <c r="FX114" s="182"/>
      <c r="FY114" s="182"/>
      <c r="FZ114" s="182"/>
      <c r="GA114" s="182"/>
      <c r="GB114" s="182"/>
      <c r="GC114" s="182"/>
      <c r="GD114" s="182"/>
      <c r="GE114" s="182"/>
      <c r="GF114" s="182"/>
      <c r="GG114" s="182"/>
      <c r="GH114" s="182"/>
      <c r="GI114" s="182"/>
      <c r="GJ114" s="182"/>
      <c r="GK114" s="182"/>
      <c r="GL114" s="182"/>
      <c r="GM114" s="182"/>
      <c r="GN114" s="182"/>
      <c r="GO114" s="182"/>
      <c r="GP114" s="182"/>
      <c r="GQ114" s="182"/>
      <c r="GR114" s="182"/>
      <c r="GS114" s="182"/>
      <c r="GT114" s="182"/>
      <c r="GU114" s="182"/>
      <c r="GV114" s="182"/>
      <c r="GW114" s="182"/>
      <c r="GX114" s="182"/>
      <c r="GY114" s="182"/>
      <c r="GZ114" s="182"/>
      <c r="HA114" s="182"/>
      <c r="HB114" s="182"/>
      <c r="HC114" s="182"/>
      <c r="HD114" s="182"/>
      <c r="HE114" s="182"/>
      <c r="HF114" s="182"/>
      <c r="HG114" s="182"/>
      <c r="HH114" s="182"/>
      <c r="HI114" s="182"/>
      <c r="HJ114" s="182"/>
      <c r="HK114" s="182"/>
      <c r="HL114" s="182"/>
      <c r="HM114" s="182"/>
      <c r="HN114" s="182"/>
      <c r="HO114" s="182"/>
      <c r="HP114" s="182"/>
      <c r="HQ114" s="182"/>
      <c r="HR114" s="182"/>
      <c r="HS114" s="182"/>
      <c r="HT114" s="182"/>
      <c r="HU114" s="182"/>
      <c r="HV114" s="182"/>
      <c r="HW114" s="182"/>
      <c r="HX114" s="182"/>
      <c r="HY114" s="182"/>
      <c r="HZ114" s="182"/>
      <c r="IA114" s="182"/>
      <c r="IB114" s="182"/>
      <c r="IC114" s="182"/>
      <c r="ID114" s="182"/>
      <c r="IE114" s="182"/>
      <c r="IF114" s="182"/>
      <c r="IG114" s="182"/>
      <c r="IH114" s="182"/>
      <c r="II114" s="182"/>
      <c r="IJ114" s="182"/>
      <c r="IK114" s="182"/>
      <c r="IL114" s="182"/>
      <c r="IM114" s="182"/>
      <c r="IN114" s="182"/>
      <c r="IO114" s="182"/>
      <c r="IP114" s="182"/>
      <c r="IQ114" s="182"/>
      <c r="IR114" s="182"/>
      <c r="IS114" s="182"/>
      <c r="IT114" s="182"/>
      <c r="IU114" s="182"/>
      <c r="IV114" s="182"/>
      <c r="IW114" s="182"/>
    </row>
    <row r="115" customFormat="false" ht="17.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17.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17.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17.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17.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17.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17.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17.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17.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17.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17.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17.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17.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17.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17.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17.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17.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17.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17.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17.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17.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17.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17.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17.1" hidden="true" customHeight="true" outlineLevel="0" collapsed="false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</row>
    <row r="139" customFormat="false" ht="17.1" hidden="true" customHeight="true" outlineLevel="0" collapsed="false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</row>
    <row r="140" customFormat="false" ht="17.1" hidden="true" customHeight="true" outlineLevel="0" collapsed="false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</row>
    <row r="141" customFormat="false" ht="17.1" hidden="true" customHeight="true" outlineLevel="0" collapsed="false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</row>
    <row r="142" customFormat="false" ht="17.1" hidden="true" customHeight="true" outlineLevel="0" collapsed="false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</row>
    <row r="143" customFormat="false" ht="17.1" hidden="true" customHeight="true" outlineLevel="0" collapsed="false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</row>
    <row r="144" customFormat="false" ht="17.1" hidden="true" customHeight="true" outlineLevel="0" collapsed="false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</row>
    <row r="145" customFormat="false" ht="17.1" hidden="true" customHeight="true" outlineLevel="0" collapsed="false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</row>
    <row r="146" customFormat="false" ht="17.1" hidden="true" customHeight="true" outlineLevel="0" collapsed="false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</row>
    <row r="147" customFormat="false" ht="17.1" hidden="true" customHeight="true" outlineLevel="0" collapsed="false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</row>
    <row r="148" customFormat="false" ht="17.1" hidden="true" customHeight="true" outlineLevel="0" collapsed="false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</row>
    <row r="149" customFormat="false" ht="17.1" hidden="true" customHeight="true" outlineLevel="0" collapsed="false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</row>
    <row r="150" customFormat="false" ht="17.1" hidden="true" customHeight="true" outlineLevel="0" collapsed="false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</row>
    <row r="151" customFormat="false" ht="17.1" hidden="true" customHeight="true" outlineLevel="0" collapsed="false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</row>
    <row r="152" customFormat="false" ht="17.1" hidden="true" customHeight="true" outlineLevel="0" collapsed="false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</row>
    <row r="153" customFormat="false" ht="17.1" hidden="true" customHeight="true" outlineLevel="0" collapsed="false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</row>
    <row r="154" customFormat="false" ht="17.1" hidden="true" customHeight="true" outlineLevel="0" collapsed="false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</row>
    <row r="155" customFormat="false" ht="17.1" hidden="true" customHeight="true" outlineLevel="0" collapsed="false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</row>
    <row r="156" customFormat="false" ht="18.75" hidden="true" customHeight="true" outlineLevel="0" collapsed="false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10.99"/>
    <col collapsed="false" customWidth="true" hidden="false" outlineLevel="0" max="8" min="8" style="187" width="13.14"/>
    <col collapsed="false" customWidth="true" hidden="false" outlineLevel="0" max="9" min="9" style="187" width="14.14"/>
    <col collapsed="false" customWidth="false" hidden="false" outlineLevel="0" max="10" min="10" style="187" width="12.56"/>
    <col collapsed="false" customWidth="true" hidden="false" outlineLevel="0" max="11" min="11" style="187" width="12.14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93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20.25" hidden="false" customHeight="true" outlineLevel="0" collapsed="false">
      <c r="A2" s="194" t="s">
        <v>94</v>
      </c>
      <c r="B2" s="189"/>
      <c r="C2" s="189"/>
      <c r="D2" s="189"/>
      <c r="E2" s="189"/>
      <c r="F2" s="195"/>
      <c r="G2" s="37"/>
      <c r="H2" s="32"/>
      <c r="I2" s="32"/>
      <c r="J2" s="32"/>
      <c r="K2" s="0"/>
      <c r="L2" s="0"/>
      <c r="M2" s="196" t="s">
        <v>95</v>
      </c>
      <c r="N2" s="197" t="str">
        <f aca="false">IF(VALUE('Short Form'!H62)&lt;&gt;0,2,"")</f>
        <v/>
      </c>
      <c r="O2" s="198" t="n">
        <f aca="false">IF(N2=0,"",'Short Form'!N3)</f>
        <v>2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96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97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98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99</v>
      </c>
      <c r="B11" s="79" t="s">
        <v>30</v>
      </c>
      <c r="C11" s="80"/>
      <c r="D11" s="80"/>
      <c r="E11" s="80" t="s">
        <v>100</v>
      </c>
      <c r="F11" s="80"/>
      <c r="G11" s="80"/>
      <c r="H11" s="80"/>
      <c r="I11" s="80"/>
      <c r="J11" s="80"/>
      <c r="K11" s="81"/>
      <c r="L11" s="79" t="s">
        <v>101</v>
      </c>
      <c r="M11" s="79" t="s">
        <v>102</v>
      </c>
      <c r="N11" s="79" t="s">
        <v>35</v>
      </c>
      <c r="O11" s="79" t="s">
        <v>103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/>
      <c r="D12" s="229"/>
      <c r="E12" s="229"/>
      <c r="F12" s="229"/>
      <c r="G12" s="229"/>
      <c r="H12" s="229"/>
      <c r="I12" s="230"/>
      <c r="J12" s="229"/>
      <c r="K12" s="229"/>
      <c r="L12" s="231"/>
      <c r="M12" s="90"/>
      <c r="N12" s="232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31"/>
      <c r="M13" s="90"/>
      <c r="N13" s="232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31"/>
      <c r="M14" s="90"/>
      <c r="N14" s="232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31"/>
      <c r="M15" s="90"/>
      <c r="N15" s="232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31"/>
      <c r="M16" s="90"/>
      <c r="N16" s="232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31"/>
      <c r="M17" s="90"/>
      <c r="N17" s="232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35"/>
      <c r="F18" s="229"/>
      <c r="G18" s="229"/>
      <c r="H18" s="229"/>
      <c r="I18" s="229"/>
      <c r="J18" s="229"/>
      <c r="K18" s="229"/>
      <c r="L18" s="231"/>
      <c r="M18" s="236"/>
      <c r="N18" s="232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31"/>
      <c r="M19" s="236"/>
      <c r="N19" s="232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31"/>
      <c r="M20" s="236"/>
      <c r="N20" s="232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31"/>
      <c r="M21" s="236"/>
      <c r="N21" s="232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31"/>
      <c r="M22" s="236"/>
      <c r="N22" s="232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31"/>
      <c r="M23" s="236"/>
      <c r="N23" s="232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31"/>
      <c r="M24" s="236"/>
      <c r="N24" s="232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31"/>
      <c r="M25" s="236"/>
      <c r="N25" s="232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31"/>
      <c r="M26" s="236"/>
      <c r="N26" s="232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31"/>
      <c r="M27" s="236"/>
      <c r="N27" s="232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31"/>
      <c r="M28" s="236"/>
      <c r="N28" s="232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236"/>
      <c r="N29" s="232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31"/>
      <c r="M30" s="236"/>
      <c r="N30" s="232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31"/>
      <c r="M31" s="236"/>
      <c r="N31" s="232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31"/>
      <c r="M32" s="236"/>
      <c r="N32" s="232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31"/>
      <c r="M33" s="236"/>
      <c r="N33" s="232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31"/>
      <c r="M34" s="236"/>
      <c r="N34" s="232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31"/>
      <c r="M35" s="236"/>
      <c r="N35" s="232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31"/>
      <c r="M36" s="236"/>
      <c r="N36" s="232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31"/>
      <c r="M37" s="236"/>
      <c r="N37" s="232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31"/>
      <c r="M38" s="236"/>
      <c r="N38" s="232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31"/>
      <c r="M39" s="236"/>
      <c r="N39" s="232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31"/>
      <c r="M40" s="236"/>
      <c r="N40" s="232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104</v>
      </c>
      <c r="G41" s="240"/>
      <c r="H41" s="241"/>
      <c r="I41" s="0"/>
      <c r="J41" s="242" t="s">
        <v>105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106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107</v>
      </c>
      <c r="G42" s="240"/>
      <c r="H42" s="0"/>
      <c r="I42" s="0"/>
      <c r="J42" s="192"/>
      <c r="K42" s="222" t="s">
        <v>108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109</v>
      </c>
      <c r="G43" s="240"/>
      <c r="H43" s="0"/>
      <c r="I43" s="0"/>
      <c r="J43" s="0"/>
      <c r="K43" s="252" t="s">
        <v>110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111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112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113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114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43</v>
      </c>
      <c r="C48" s="8" t="s">
        <v>115</v>
      </c>
      <c r="D48" s="9"/>
      <c r="E48" s="10" t="s">
        <v>45</v>
      </c>
      <c r="F48" s="10"/>
      <c r="G48" s="11"/>
      <c r="H48" s="13" t="s">
        <v>5</v>
      </c>
      <c r="I48" s="13"/>
      <c r="J48" s="13" t="s">
        <v>116</v>
      </c>
      <c r="K48" s="13" t="s">
        <v>117</v>
      </c>
      <c r="L48" s="263" t="s">
        <v>118</v>
      </c>
      <c r="M48" s="261"/>
      <c r="N48" s="249"/>
      <c r="O48" s="79" t="s">
        <v>119</v>
      </c>
      <c r="P48" s="225"/>
      <c r="Q48" s="225"/>
      <c r="R48" s="225"/>
      <c r="S48" s="225"/>
      <c r="T48" s="225"/>
      <c r="U48" s="225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/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/>
      <c r="P52" s="225"/>
      <c r="Q52" s="225"/>
      <c r="R52" s="225"/>
      <c r="S52" s="225"/>
      <c r="T52" s="225"/>
      <c r="U52" s="225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/>
      <c r="P54" s="225"/>
      <c r="Q54" s="225"/>
      <c r="R54" s="225"/>
      <c r="S54" s="225"/>
      <c r="T54" s="225"/>
      <c r="U54" s="225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/>
      <c r="M55" s="79" t="s">
        <v>106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25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25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25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3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3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3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3"/>
      <c r="M73" s="233"/>
      <c r="N73" s="233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3"/>
      <c r="M74" s="233"/>
      <c r="N74" s="233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3"/>
      <c r="M75" s="233"/>
      <c r="N75" s="233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3"/>
      <c r="M76" s="233"/>
      <c r="N76" s="233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3"/>
      <c r="M77" s="233"/>
      <c r="N77" s="233"/>
      <c r="O77" s="186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6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6"/>
    </row>
    <row r="80" customFormat="false" ht="17.1" hidden="true" customHeight="true" outlineLevel="0" collapsed="false">
      <c r="A80" s="280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6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6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6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6"/>
      <c r="M115" s="186"/>
      <c r="N115" s="186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6"/>
      <c r="M116" s="186"/>
      <c r="N116" s="186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6"/>
      <c r="M117" s="186"/>
      <c r="N117" s="186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6"/>
      <c r="M118" s="186"/>
      <c r="N118" s="186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6"/>
      <c r="M119" s="186"/>
      <c r="N119" s="186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L55" activeCellId="0" sqref="L55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93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120</v>
      </c>
      <c r="B2" s="282"/>
      <c r="C2" s="282"/>
      <c r="D2" s="292"/>
      <c r="E2" s="292"/>
      <c r="F2" s="292"/>
      <c r="G2" s="286"/>
      <c r="H2" s="37"/>
      <c r="I2" s="292"/>
      <c r="J2" s="292"/>
      <c r="K2" s="42"/>
      <c r="L2" s="196" t="s">
        <v>95</v>
      </c>
      <c r="M2" s="197" t="str">
        <f aca="false">IF((VALUE('Short Form'!I62)&lt;&gt;0),1+VALUE('Short Form'!H62)+VALUE('Short Form'!I62),"")</f>
        <v/>
      </c>
      <c r="N2" s="198" t="n">
        <f aca="false">IF((M2=0),"",'Short Form'!N3)</f>
        <v>2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93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94"/>
      <c r="L5" s="295" t="str">
        <f aca="false">'Short Form'!K6</f>
        <v>P00505330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121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300" t="s">
        <v>122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99</v>
      </c>
      <c r="B9" s="79" t="s">
        <v>30</v>
      </c>
      <c r="C9" s="35" t="s">
        <v>31</v>
      </c>
      <c r="D9" s="80"/>
      <c r="E9" s="81" t="s">
        <v>32</v>
      </c>
      <c r="F9" s="302"/>
      <c r="G9" s="80"/>
      <c r="H9" s="35"/>
      <c r="I9" s="82" t="s">
        <v>33</v>
      </c>
      <c r="J9" s="82"/>
      <c r="K9" s="82"/>
      <c r="L9" s="79" t="s">
        <v>123</v>
      </c>
      <c r="M9" s="79" t="s">
        <v>35</v>
      </c>
      <c r="N9" s="79" t="s">
        <v>103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6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6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6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6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6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6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6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6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6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6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6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6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6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6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6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6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6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6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6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6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6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6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6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6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6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6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6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6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6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6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6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104</v>
      </c>
      <c r="G41" s="240"/>
      <c r="H41" s="241"/>
      <c r="I41" s="0"/>
      <c r="J41" s="242" t="s">
        <v>105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106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107</v>
      </c>
      <c r="G42" s="240"/>
      <c r="H42" s="0"/>
      <c r="I42" s="0"/>
      <c r="J42" s="192"/>
      <c r="K42" s="222" t="s">
        <v>108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109</v>
      </c>
      <c r="G43" s="240"/>
      <c r="H43" s="0"/>
      <c r="I43" s="0"/>
      <c r="J43" s="0"/>
      <c r="K43" s="252" t="s">
        <v>110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111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112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113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9"/>
      <c r="N46" s="99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124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99</v>
      </c>
      <c r="B48" s="8" t="s">
        <v>43</v>
      </c>
      <c r="C48" s="8" t="s">
        <v>125</v>
      </c>
      <c r="D48" s="9"/>
      <c r="E48" s="10" t="s">
        <v>126</v>
      </c>
      <c r="F48" s="10"/>
      <c r="G48" s="11"/>
      <c r="H48" s="13" t="s">
        <v>5</v>
      </c>
      <c r="I48" s="13"/>
      <c r="J48" s="13" t="s">
        <v>116</v>
      </c>
      <c r="K48" s="13" t="s">
        <v>117</v>
      </c>
      <c r="L48" s="263" t="s">
        <v>118</v>
      </c>
      <c r="M48" s="58"/>
      <c r="N48" s="312" t="s">
        <v>119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76"/>
      <c r="N50" s="271"/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76"/>
      <c r="N52" s="271"/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76"/>
      <c r="N54" s="271"/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/>
      <c r="M55" s="314" t="s">
        <v>106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8.41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93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127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95</v>
      </c>
      <c r="N2" s="197" t="n">
        <f aca="false">IF((VALUE('Short Form'!J62)&lt;&gt;0),1+VALUE('Short Form'!I62)+VALUE('Short Form'!J62)+VALUE('Short Form'!H62),"")</f>
        <v>2</v>
      </c>
      <c r="O2" s="198" t="n">
        <f aca="false">IF((N2=0),"",'Short Form'!$N3)</f>
        <v>2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67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3" t="s">
        <v>128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98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99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102</v>
      </c>
      <c r="N9" s="79" t="s">
        <v>35</v>
      </c>
      <c r="O9" s="79" t="s">
        <v>103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 t="s">
        <v>91</v>
      </c>
      <c r="B10" s="227" t="n">
        <v>36936</v>
      </c>
      <c r="C10" s="234" t="s">
        <v>129</v>
      </c>
      <c r="D10" s="229"/>
      <c r="E10" s="229"/>
      <c r="F10" s="229"/>
      <c r="G10" s="229"/>
      <c r="H10" s="229"/>
      <c r="I10" s="230"/>
      <c r="J10" s="229"/>
      <c r="K10" s="229"/>
      <c r="L10" s="229"/>
      <c r="M10" s="90" t="n">
        <v>55</v>
      </c>
      <c r="N10" s="330"/>
      <c r="O10" s="92" t="n">
        <f aca="false">IF(N10=" ",M10*1,M10*N10)</f>
        <v>0</v>
      </c>
      <c r="P10" s="225"/>
      <c r="Q10" s="225"/>
      <c r="R10" s="225"/>
      <c r="S10" s="225"/>
      <c r="T10" s="225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6" t="s">
        <v>92</v>
      </c>
      <c r="B11" s="227" t="n">
        <v>36907</v>
      </c>
      <c r="C11" s="234" t="s">
        <v>130</v>
      </c>
      <c r="D11" s="229"/>
      <c r="E11" s="229"/>
      <c r="F11" s="229"/>
      <c r="G11" s="229"/>
      <c r="H11" s="229"/>
      <c r="I11" s="229"/>
      <c r="J11" s="229"/>
      <c r="K11" s="229"/>
      <c r="L11" s="229"/>
      <c r="M11" s="90" t="n">
        <v>40.06</v>
      </c>
      <c r="N11" s="330"/>
      <c r="O11" s="92" t="n">
        <f aca="false">IF(N11=" ",M11*1,M11*N11)</f>
        <v>0</v>
      </c>
      <c r="P11" s="225"/>
      <c r="Q11" s="225"/>
      <c r="R11" s="225"/>
      <c r="S11" s="225"/>
      <c r="T11" s="225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6"/>
      <c r="B12" s="227"/>
      <c r="C12" s="234"/>
      <c r="D12" s="229"/>
      <c r="E12" s="229"/>
      <c r="F12" s="229"/>
      <c r="G12" s="229"/>
      <c r="H12" s="229"/>
      <c r="I12" s="229"/>
      <c r="J12" s="229"/>
      <c r="K12" s="229"/>
      <c r="L12" s="229"/>
      <c r="M12" s="331"/>
      <c r="N12" s="330"/>
      <c r="O12" s="92" t="n">
        <f aca="false">IF(N12=" ",M12*1,M12*N12)</f>
        <v>0</v>
      </c>
      <c r="P12" s="225"/>
      <c r="Q12" s="225"/>
      <c r="R12" s="225"/>
      <c r="S12" s="225"/>
      <c r="T12" s="225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29"/>
      <c r="M13" s="331"/>
      <c r="N13" s="330"/>
      <c r="O13" s="92" t="n">
        <f aca="false">IF(N13=" ",M13*1,M13*N13)</f>
        <v>0</v>
      </c>
      <c r="P13" s="225"/>
      <c r="Q13" s="225"/>
      <c r="R13" s="225"/>
      <c r="S13" s="225"/>
      <c r="T13" s="225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29"/>
      <c r="M14" s="331"/>
      <c r="N14" s="330"/>
      <c r="O14" s="92" t="n">
        <f aca="false">IF(N14=" ",M14*1,M14*N14)</f>
        <v>0</v>
      </c>
      <c r="P14" s="225"/>
      <c r="Q14" s="225"/>
      <c r="R14" s="225"/>
      <c r="S14" s="225"/>
      <c r="T14" s="225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29"/>
      <c r="M15" s="331"/>
      <c r="N15" s="330"/>
      <c r="O15" s="92" t="n">
        <f aca="false">IF(N15=" ",M15*1,M15*N15)</f>
        <v>0</v>
      </c>
      <c r="P15" s="225"/>
      <c r="Q15" s="225"/>
      <c r="R15" s="225"/>
      <c r="S15" s="225"/>
      <c r="T15" s="225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29"/>
      <c r="M16" s="331"/>
      <c r="N16" s="330"/>
      <c r="O16" s="92" t="n">
        <f aca="false">IF(N16=" ",M16*1,M16*N16)</f>
        <v>0</v>
      </c>
      <c r="P16" s="225"/>
      <c r="Q16" s="225"/>
      <c r="R16" s="225"/>
      <c r="S16" s="225"/>
      <c r="T16" s="225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29"/>
      <c r="M17" s="331"/>
      <c r="N17" s="330"/>
      <c r="O17" s="92" t="n">
        <f aca="false">IF(N17=" ",M17*1,M17*N17)</f>
        <v>0</v>
      </c>
      <c r="P17" s="225"/>
      <c r="Q17" s="225"/>
      <c r="R17" s="225"/>
      <c r="S17" s="225"/>
      <c r="T17" s="225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29"/>
      <c r="F18" s="229"/>
      <c r="G18" s="229"/>
      <c r="H18" s="229"/>
      <c r="I18" s="229"/>
      <c r="J18" s="229"/>
      <c r="K18" s="229"/>
      <c r="L18" s="229"/>
      <c r="M18" s="331"/>
      <c r="N18" s="330"/>
      <c r="O18" s="92" t="n">
        <f aca="false">IF(N18=" ",M18*1,M18*N18)</f>
        <v>0</v>
      </c>
      <c r="P18" s="225"/>
      <c r="Q18" s="225"/>
      <c r="R18" s="225"/>
      <c r="S18" s="225"/>
      <c r="T18" s="225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29"/>
      <c r="M19" s="331"/>
      <c r="N19" s="330"/>
      <c r="O19" s="92" t="n">
        <f aca="false">IF(N19=" ",M19*1,M19*N19)</f>
        <v>0</v>
      </c>
      <c r="P19" s="225"/>
      <c r="Q19" s="225"/>
      <c r="R19" s="225"/>
      <c r="S19" s="225"/>
      <c r="T19" s="225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29"/>
      <c r="M20" s="331"/>
      <c r="N20" s="330"/>
      <c r="O20" s="92" t="n">
        <f aca="false">IF(N20=" ",M20*1,M20*N20)</f>
        <v>0</v>
      </c>
      <c r="P20" s="225"/>
      <c r="Q20" s="225"/>
      <c r="R20" s="225"/>
      <c r="S20" s="225"/>
      <c r="T20" s="225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29"/>
      <c r="M21" s="331"/>
      <c r="N21" s="330"/>
      <c r="O21" s="92" t="n">
        <f aca="false">IF(N21=" ",M21*1,M21*N21)</f>
        <v>0</v>
      </c>
      <c r="P21" s="225"/>
      <c r="Q21" s="225"/>
      <c r="R21" s="225"/>
      <c r="S21" s="225"/>
      <c r="T21" s="225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29"/>
      <c r="M22" s="331"/>
      <c r="N22" s="330"/>
      <c r="O22" s="92" t="n">
        <f aca="false">IF(N22=" ",M22*1,M22*N22)</f>
        <v>0</v>
      </c>
      <c r="P22" s="225"/>
      <c r="Q22" s="225"/>
      <c r="R22" s="225"/>
      <c r="S22" s="225"/>
      <c r="T22" s="225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29"/>
      <c r="M23" s="331"/>
      <c r="N23" s="330"/>
      <c r="O23" s="92" t="n">
        <f aca="false">IF(N23=" ",M23*1,M23*N23)</f>
        <v>0</v>
      </c>
      <c r="P23" s="225"/>
      <c r="Q23" s="225"/>
      <c r="R23" s="225"/>
      <c r="S23" s="225"/>
      <c r="T23" s="225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29"/>
      <c r="M24" s="331"/>
      <c r="N24" s="330"/>
      <c r="O24" s="92" t="n">
        <f aca="false">IF(N24=" ",M24*1,M24*N24)</f>
        <v>0</v>
      </c>
      <c r="P24" s="225"/>
      <c r="Q24" s="225"/>
      <c r="R24" s="225"/>
      <c r="S24" s="225"/>
      <c r="T24" s="225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29"/>
      <c r="M25" s="331"/>
      <c r="N25" s="330"/>
      <c r="O25" s="92" t="n">
        <f aca="false">IF(N25=" ",M25*1,M25*N25)</f>
        <v>0</v>
      </c>
      <c r="P25" s="225"/>
      <c r="Q25" s="225"/>
      <c r="R25" s="225"/>
      <c r="S25" s="225"/>
      <c r="T25" s="225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29"/>
      <c r="M26" s="331"/>
      <c r="N26" s="330"/>
      <c r="O26" s="92" t="n">
        <f aca="false">IF(N26=" ",M26*1,M26*N26)</f>
        <v>0</v>
      </c>
      <c r="P26" s="225"/>
      <c r="Q26" s="225"/>
      <c r="R26" s="225"/>
      <c r="S26" s="225"/>
      <c r="T26" s="225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29"/>
      <c r="M27" s="331"/>
      <c r="N27" s="330"/>
      <c r="O27" s="92" t="n">
        <f aca="false">IF(N27=" ",M27*1,M27*N27)</f>
        <v>0</v>
      </c>
      <c r="P27" s="225"/>
      <c r="Q27" s="225"/>
      <c r="R27" s="225"/>
      <c r="S27" s="225"/>
      <c r="T27" s="225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29"/>
      <c r="M28" s="331"/>
      <c r="N28" s="330"/>
      <c r="O28" s="92" t="n">
        <f aca="false">IF(N28=" ",M28*1,M28*N28)</f>
        <v>0</v>
      </c>
      <c r="P28" s="225"/>
      <c r="Q28" s="225"/>
      <c r="R28" s="225"/>
      <c r="S28" s="225"/>
      <c r="T28" s="225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34"/>
      <c r="D29" s="229"/>
      <c r="E29" s="229"/>
      <c r="F29" s="229"/>
      <c r="G29" s="229"/>
      <c r="H29" s="229"/>
      <c r="I29" s="229"/>
      <c r="J29" s="229"/>
      <c r="K29" s="229"/>
      <c r="L29" s="229"/>
      <c r="M29" s="331"/>
      <c r="N29" s="330"/>
      <c r="O29" s="92" t="n">
        <f aca="false">IF(N29=" ",M29*1,M29*N29)</f>
        <v>0</v>
      </c>
      <c r="P29" s="225"/>
      <c r="Q29" s="225"/>
      <c r="R29" s="225"/>
      <c r="S29" s="225"/>
      <c r="T29" s="225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29"/>
      <c r="M30" s="331"/>
      <c r="N30" s="330"/>
      <c r="O30" s="92" t="n">
        <f aca="false">IF(N30=" ",M30*1,M30*N30)</f>
        <v>0</v>
      </c>
      <c r="P30" s="225"/>
      <c r="Q30" s="225"/>
      <c r="R30" s="225"/>
      <c r="S30" s="225"/>
      <c r="T30" s="225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29"/>
      <c r="M31" s="331"/>
      <c r="N31" s="330"/>
      <c r="O31" s="92" t="n">
        <f aca="false">IF(N31=" ",M31*1,M31*N31)</f>
        <v>0</v>
      </c>
      <c r="P31" s="225"/>
      <c r="Q31" s="225"/>
      <c r="R31" s="225"/>
      <c r="S31" s="225"/>
      <c r="T31" s="225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29"/>
      <c r="M32" s="331"/>
      <c r="N32" s="330"/>
      <c r="O32" s="92" t="n">
        <f aca="false">IF(N32=" ",M32*1,M32*N32)</f>
        <v>0</v>
      </c>
      <c r="P32" s="225"/>
      <c r="Q32" s="225"/>
      <c r="R32" s="225"/>
      <c r="S32" s="225"/>
      <c r="T32" s="225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29"/>
      <c r="M33" s="331"/>
      <c r="N33" s="330"/>
      <c r="O33" s="92" t="n">
        <f aca="false">IF(N33=" ",M33*1,M33*N33)</f>
        <v>0</v>
      </c>
      <c r="P33" s="225"/>
      <c r="Q33" s="225"/>
      <c r="R33" s="225"/>
      <c r="S33" s="225"/>
      <c r="T33" s="225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29"/>
      <c r="M34" s="331"/>
      <c r="N34" s="330"/>
      <c r="O34" s="92" t="n">
        <f aca="false">IF(N34=" ",M34*1,M34*N34)</f>
        <v>0</v>
      </c>
      <c r="P34" s="225"/>
      <c r="Q34" s="225"/>
      <c r="R34" s="225"/>
      <c r="S34" s="225"/>
      <c r="T34" s="225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29"/>
      <c r="M35" s="331"/>
      <c r="N35" s="330"/>
      <c r="O35" s="92" t="n">
        <f aca="false">IF(N35=" ",M35*1,M35*N35)</f>
        <v>0</v>
      </c>
      <c r="P35" s="225"/>
      <c r="Q35" s="225"/>
      <c r="R35" s="225"/>
      <c r="S35" s="225"/>
      <c r="T35" s="225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29"/>
      <c r="M36" s="331"/>
      <c r="N36" s="330"/>
      <c r="O36" s="92" t="n">
        <f aca="false">IF(N36=" ",M36*1,M36*N36)</f>
        <v>0</v>
      </c>
      <c r="P36" s="225"/>
      <c r="Q36" s="225"/>
      <c r="R36" s="225"/>
      <c r="S36" s="225"/>
      <c r="T36" s="225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29"/>
      <c r="M37" s="331"/>
      <c r="N37" s="330"/>
      <c r="O37" s="92" t="n">
        <f aca="false">IF(N37=" ",M37*1,M37*N37)</f>
        <v>0</v>
      </c>
      <c r="P37" s="225"/>
      <c r="Q37" s="225"/>
      <c r="R37" s="225"/>
      <c r="S37" s="225"/>
      <c r="T37" s="225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29"/>
      <c r="M38" s="331"/>
      <c r="N38" s="330"/>
      <c r="O38" s="92" t="n">
        <f aca="false">IF(N38=" ",M38*1,M38*N38)</f>
        <v>0</v>
      </c>
      <c r="P38" s="225"/>
      <c r="Q38" s="225"/>
      <c r="R38" s="225"/>
      <c r="S38" s="225"/>
      <c r="T38" s="225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29"/>
      <c r="M39" s="331"/>
      <c r="N39" s="330"/>
      <c r="O39" s="92" t="n">
        <f aca="false">IF(N39=" ",M39*1,M39*N39)</f>
        <v>0</v>
      </c>
      <c r="P39" s="225"/>
      <c r="Q39" s="225"/>
      <c r="R39" s="225"/>
      <c r="S39" s="225"/>
      <c r="T39" s="225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29"/>
      <c r="M40" s="331"/>
      <c r="N40" s="330"/>
      <c r="O40" s="92" t="n">
        <f aca="false">IF(N40=" ",M40*1,M40*N40)</f>
        <v>0</v>
      </c>
      <c r="P40" s="225"/>
      <c r="Q40" s="225"/>
      <c r="R40" s="225"/>
      <c r="S40" s="225"/>
      <c r="T40" s="225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104</v>
      </c>
      <c r="G41" s="240"/>
      <c r="H41" s="241"/>
      <c r="I41" s="0"/>
      <c r="J41" s="242" t="s">
        <v>105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106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107</v>
      </c>
      <c r="G42" s="240"/>
      <c r="H42" s="0"/>
      <c r="I42" s="0"/>
      <c r="J42" s="192"/>
      <c r="K42" s="0"/>
      <c r="L42" s="222" t="s">
        <v>108</v>
      </c>
      <c r="M42" s="248"/>
      <c r="N42" s="249"/>
      <c r="O42" s="250"/>
      <c r="P42" s="225"/>
      <c r="Q42" s="225"/>
      <c r="R42" s="225"/>
      <c r="S42" s="225"/>
      <c r="T42" s="225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109</v>
      </c>
      <c r="G43" s="240"/>
      <c r="H43" s="0"/>
      <c r="I43" s="0"/>
      <c r="J43" s="0"/>
      <c r="K43" s="0"/>
      <c r="L43" s="252" t="s">
        <v>110</v>
      </c>
      <c r="M43" s="248"/>
      <c r="N43" s="249"/>
      <c r="O43" s="250"/>
      <c r="P43" s="225"/>
      <c r="Q43" s="225"/>
      <c r="R43" s="225"/>
      <c r="S43" s="225"/>
      <c r="T43" s="225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111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112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113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114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43</v>
      </c>
      <c r="C48" s="8" t="s">
        <v>131</v>
      </c>
      <c r="D48" s="9"/>
      <c r="E48" s="10" t="s">
        <v>126</v>
      </c>
      <c r="F48" s="10"/>
      <c r="G48" s="11"/>
      <c r="H48" s="13" t="s">
        <v>5</v>
      </c>
      <c r="I48" s="13"/>
      <c r="J48" s="13" t="s">
        <v>116</v>
      </c>
      <c r="K48" s="13" t="s">
        <v>117</v>
      </c>
      <c r="L48" s="332" t="s">
        <v>118</v>
      </c>
      <c r="M48" s="261"/>
      <c r="N48" s="249"/>
      <c r="O48" s="79" t="s">
        <v>119</v>
      </c>
      <c r="P48" s="225"/>
      <c r="Q48" s="225"/>
      <c r="R48" s="225"/>
      <c r="S48" s="225"/>
      <c r="T48" s="225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 t="s">
        <v>91</v>
      </c>
      <c r="B49" s="265" t="s">
        <v>132</v>
      </c>
      <c r="C49" s="264" t="s">
        <v>25</v>
      </c>
      <c r="D49" s="226" t="s">
        <v>50</v>
      </c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 t="s">
        <v>92</v>
      </c>
      <c r="B51" s="265" t="s">
        <v>133</v>
      </c>
      <c r="C51" s="264" t="s">
        <v>25</v>
      </c>
      <c r="D51" s="226" t="s">
        <v>50</v>
      </c>
      <c r="E51" s="226"/>
      <c r="F51" s="226"/>
      <c r="G51" s="226"/>
      <c r="H51" s="226"/>
      <c r="I51" s="226"/>
      <c r="J51" s="226" t="s">
        <v>134</v>
      </c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35" t="s">
        <v>106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33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3"/>
      <c r="M57" s="233"/>
      <c r="N57" s="233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25"/>
      <c r="Q61" s="225"/>
      <c r="R61" s="225"/>
      <c r="S61" s="225"/>
      <c r="T61" s="225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25"/>
      <c r="Q62" s="225"/>
      <c r="R62" s="225"/>
      <c r="S62" s="225"/>
      <c r="T62" s="225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25"/>
      <c r="Q63" s="225"/>
      <c r="R63" s="225"/>
      <c r="S63" s="225"/>
      <c r="T63" s="225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25"/>
      <c r="Q64" s="225"/>
      <c r="R64" s="225"/>
      <c r="S64" s="225"/>
      <c r="T64" s="225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6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6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6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6"/>
      <c r="M103" s="186"/>
      <c r="N103" s="186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6"/>
      <c r="M104" s="186"/>
      <c r="N104" s="186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6"/>
      <c r="M105" s="186"/>
      <c r="N105" s="186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6"/>
      <c r="M106" s="186"/>
      <c r="N106" s="186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6"/>
      <c r="M107" s="186"/>
      <c r="N107" s="186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9.56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true" hidden="false" outlineLevel="0" max="10" min="10" style="187" width="12.85"/>
    <col collapsed="false" customWidth="true" hidden="false" outlineLevel="0" max="11" min="11" style="187" width="12.99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93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19.5" hidden="false" customHeight="true" outlineLevel="0" collapsed="false">
      <c r="A2" s="194" t="s">
        <v>135</v>
      </c>
      <c r="B2" s="189"/>
      <c r="C2" s="189"/>
      <c r="D2" s="189"/>
      <c r="E2" s="189"/>
      <c r="F2" s="195"/>
      <c r="G2" s="322"/>
      <c r="H2" s="37"/>
      <c r="I2" s="32"/>
      <c r="J2" s="32"/>
      <c r="K2" s="0"/>
      <c r="L2" s="0"/>
      <c r="M2" s="196" t="s">
        <v>95</v>
      </c>
      <c r="N2" s="197" t="str">
        <f aca="false">IF((VALUE('Short Form'!K62)&lt;&gt;0),1+VALUE('Short Form'!I62)+VALUE('Short Form'!J62)+VALUE('Short Form'!H62)+VALUE('Short Form'!K62),"")</f>
        <v/>
      </c>
      <c r="O2" s="198" t="n">
        <f aca="false">IF(N2=0,"",'Short Form'!N3)</f>
        <v>2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96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97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98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99</v>
      </c>
      <c r="B11" s="79" t="s">
        <v>30</v>
      </c>
      <c r="C11" s="80"/>
      <c r="D11" s="80"/>
      <c r="E11" s="80" t="s">
        <v>100</v>
      </c>
      <c r="F11" s="80"/>
      <c r="G11" s="80"/>
      <c r="H11" s="80"/>
      <c r="I11" s="80"/>
      <c r="J11" s="80"/>
      <c r="K11" s="81"/>
      <c r="L11" s="79" t="s">
        <v>101</v>
      </c>
      <c r="M11" s="79" t="s">
        <v>102</v>
      </c>
      <c r="N11" s="79" t="s">
        <v>35</v>
      </c>
      <c r="O11" s="79" t="s">
        <v>103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/>
      <c r="D12" s="229"/>
      <c r="E12" s="229"/>
      <c r="F12" s="229"/>
      <c r="G12" s="229"/>
      <c r="H12" s="229"/>
      <c r="I12" s="230"/>
      <c r="J12" s="229"/>
      <c r="K12" s="229"/>
      <c r="L12" s="231"/>
      <c r="M12" s="336"/>
      <c r="N12" s="232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31"/>
      <c r="M13" s="336"/>
      <c r="N13" s="232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31"/>
      <c r="M14" s="336"/>
      <c r="N14" s="232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31"/>
      <c r="M15" s="336"/>
      <c r="N15" s="232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31"/>
      <c r="M16" s="336"/>
      <c r="N16" s="232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31"/>
      <c r="M17" s="336"/>
      <c r="N17" s="232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35"/>
      <c r="F18" s="229"/>
      <c r="G18" s="229"/>
      <c r="H18" s="229"/>
      <c r="I18" s="229"/>
      <c r="J18" s="229"/>
      <c r="K18" s="229"/>
      <c r="L18" s="231"/>
      <c r="M18" s="336"/>
      <c r="N18" s="232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31"/>
      <c r="M19" s="336"/>
      <c r="N19" s="232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31"/>
      <c r="M20" s="336"/>
      <c r="N20" s="232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31"/>
      <c r="M21" s="336"/>
      <c r="N21" s="232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31"/>
      <c r="M22" s="336"/>
      <c r="N22" s="232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31"/>
      <c r="M23" s="336"/>
      <c r="N23" s="232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31"/>
      <c r="M24" s="336"/>
      <c r="N24" s="232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31"/>
      <c r="M25" s="336"/>
      <c r="N25" s="232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31"/>
      <c r="M26" s="336"/>
      <c r="N26" s="232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31"/>
      <c r="M27" s="336"/>
      <c r="N27" s="232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31"/>
      <c r="M28" s="336"/>
      <c r="N28" s="232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336"/>
      <c r="N29" s="232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31"/>
      <c r="M30" s="336"/>
      <c r="N30" s="232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31"/>
      <c r="M31" s="336"/>
      <c r="N31" s="232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31"/>
      <c r="M32" s="336"/>
      <c r="N32" s="232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31"/>
      <c r="M33" s="336"/>
      <c r="N33" s="232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31"/>
      <c r="M34" s="336"/>
      <c r="N34" s="232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31"/>
      <c r="M35" s="336"/>
      <c r="N35" s="232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31"/>
      <c r="M36" s="336"/>
      <c r="N36" s="232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31"/>
      <c r="M37" s="336"/>
      <c r="N37" s="232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31"/>
      <c r="M38" s="336"/>
      <c r="N38" s="232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31"/>
      <c r="M39" s="336"/>
      <c r="N39" s="232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31"/>
      <c r="M40" s="336"/>
      <c r="N40" s="232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104</v>
      </c>
      <c r="G41" s="240"/>
      <c r="H41" s="241"/>
      <c r="I41" s="0"/>
      <c r="J41" s="242" t="s">
        <v>105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106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107</v>
      </c>
      <c r="G42" s="240"/>
      <c r="H42" s="0"/>
      <c r="I42" s="0"/>
      <c r="J42" s="192"/>
      <c r="K42" s="222" t="s">
        <v>108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109</v>
      </c>
      <c r="G43" s="240"/>
      <c r="H43" s="0"/>
      <c r="I43" s="0"/>
      <c r="J43" s="0"/>
      <c r="K43" s="252" t="s">
        <v>110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111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112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113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114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43</v>
      </c>
      <c r="C48" s="8" t="s">
        <v>136</v>
      </c>
      <c r="D48" s="9"/>
      <c r="E48" s="10" t="s">
        <v>126</v>
      </c>
      <c r="F48" s="10"/>
      <c r="G48" s="11"/>
      <c r="H48" s="13" t="s">
        <v>5</v>
      </c>
      <c r="I48" s="13"/>
      <c r="J48" s="13" t="s">
        <v>116</v>
      </c>
      <c r="K48" s="13" t="s">
        <v>117</v>
      </c>
      <c r="L48" s="263" t="s">
        <v>118</v>
      </c>
      <c r="M48" s="261"/>
      <c r="N48" s="249"/>
      <c r="O48" s="79" t="s">
        <v>119</v>
      </c>
      <c r="P48" s="225"/>
      <c r="Q48" s="225"/>
      <c r="R48" s="225"/>
      <c r="S48" s="225"/>
      <c r="T48" s="225"/>
      <c r="U48" s="225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 t="n">
        <f aca="false">IF($L$50=" ",SUMIF($A$12:$A$40,A50,$O$12:$O$40),$K$41*$L$50)</f>
        <v>0</v>
      </c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 t="n">
        <f aca="false">IF($L$52=" ",SUMIF($A$12:$A$40,A52,$O$12:$O$40),$K$41*$L$52)</f>
        <v>0</v>
      </c>
      <c r="P52" s="225"/>
      <c r="Q52" s="225"/>
      <c r="R52" s="225"/>
      <c r="S52" s="225"/>
      <c r="T52" s="225"/>
      <c r="U52" s="225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25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 t="n">
        <f aca="false">L49+L50+L51+L52+L53+L54</f>
        <v>0</v>
      </c>
      <c r="M55" s="35" t="s">
        <v>106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25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25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25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3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3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3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3"/>
      <c r="M73" s="233"/>
      <c r="N73" s="233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3"/>
      <c r="M74" s="233"/>
      <c r="N74" s="233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3"/>
      <c r="M75" s="233"/>
      <c r="N75" s="233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3"/>
      <c r="M76" s="233"/>
      <c r="N76" s="233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3"/>
      <c r="M77" s="233"/>
      <c r="N77" s="233"/>
      <c r="O77" s="186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6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6"/>
    </row>
    <row r="80" customFormat="false" ht="17.1" hidden="true" customHeight="true" outlineLevel="0" collapsed="false">
      <c r="A80" s="280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6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6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6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6"/>
      <c r="M115" s="186"/>
      <c r="N115" s="186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6"/>
      <c r="M116" s="186"/>
      <c r="N116" s="186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6"/>
      <c r="M117" s="186"/>
      <c r="N117" s="186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6"/>
      <c r="M118" s="186"/>
      <c r="N118" s="186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6"/>
      <c r="M119" s="186"/>
      <c r="N119" s="186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93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137</v>
      </c>
      <c r="B2" s="282"/>
      <c r="C2" s="282"/>
      <c r="D2" s="292"/>
      <c r="E2" s="292"/>
      <c r="F2" s="292"/>
      <c r="G2" s="286"/>
      <c r="H2" s="37"/>
      <c r="I2" s="42"/>
      <c r="J2" s="292"/>
      <c r="K2" s="42"/>
      <c r="L2" s="196" t="s">
        <v>95</v>
      </c>
      <c r="M2" s="197" t="str">
        <f aca="false">IF((VALUE('Short Form'!L62)&lt;&gt;0),1+VALUE('Short Form'!H62)+VALUE('Short Form'!I62)+VALUE('Short Form'!J62)+VALUE('Short Form'!K62)+VALUE('Short Form'!L62),"")</f>
        <v/>
      </c>
      <c r="N2" s="198" t="n">
        <f aca="false">IF((M2=0),"",'Short Form'!N3)</f>
        <v>2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93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94"/>
      <c r="L5" s="295" t="str">
        <f aca="false">'Short Form'!K6</f>
        <v>P00505330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138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1" t="s">
        <v>122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99</v>
      </c>
      <c r="B9" s="79" t="s">
        <v>30</v>
      </c>
      <c r="C9" s="35" t="s">
        <v>31</v>
      </c>
      <c r="D9" s="80"/>
      <c r="E9" s="81" t="s">
        <v>32</v>
      </c>
      <c r="F9" s="302"/>
      <c r="G9" s="80"/>
      <c r="H9" s="35"/>
      <c r="I9" s="82" t="s">
        <v>33</v>
      </c>
      <c r="J9" s="82"/>
      <c r="K9" s="82"/>
      <c r="L9" s="79" t="s">
        <v>123</v>
      </c>
      <c r="M9" s="79" t="s">
        <v>35</v>
      </c>
      <c r="N9" s="79" t="s">
        <v>103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6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6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6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6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6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6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6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6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6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6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6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6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6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6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6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6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6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6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6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6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6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6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6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6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6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6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6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6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6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6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6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104</v>
      </c>
      <c r="G41" s="240"/>
      <c r="H41" s="241"/>
      <c r="I41" s="0"/>
      <c r="J41" s="242" t="s">
        <v>105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106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107</v>
      </c>
      <c r="G42" s="240"/>
      <c r="H42" s="0"/>
      <c r="I42" s="0"/>
      <c r="J42" s="192"/>
      <c r="K42" s="222" t="s">
        <v>108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109</v>
      </c>
      <c r="G43" s="240"/>
      <c r="H43" s="0"/>
      <c r="I43" s="0"/>
      <c r="J43" s="0"/>
      <c r="K43" s="252" t="s">
        <v>110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111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112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113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9"/>
      <c r="N46" s="99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124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99</v>
      </c>
      <c r="B48" s="8" t="s">
        <v>43</v>
      </c>
      <c r="C48" s="8" t="s">
        <v>139</v>
      </c>
      <c r="D48" s="9"/>
      <c r="E48" s="10" t="s">
        <v>126</v>
      </c>
      <c r="F48" s="10"/>
      <c r="G48" s="11"/>
      <c r="H48" s="13" t="s">
        <v>5</v>
      </c>
      <c r="I48" s="13"/>
      <c r="J48" s="13" t="s">
        <v>116</v>
      </c>
      <c r="K48" s="13" t="s">
        <v>117</v>
      </c>
      <c r="L48" s="337" t="s">
        <v>118</v>
      </c>
      <c r="M48" s="58"/>
      <c r="N48" s="312" t="s">
        <v>119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8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9"/>
      <c r="M50" s="76"/>
      <c r="N50" s="271" t="n">
        <f aca="false">IF($L$50=" ",SUMIF($A$10:$A$40,A50,$N$10:$N$40),$K$41*$L$50)</f>
        <v>0</v>
      </c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8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9"/>
      <c r="M52" s="76"/>
      <c r="N52" s="271" t="n">
        <f aca="false">IF($L$52=" ",SUMIF($A$10:$A$40,A52,$N$10:$N$40),$K$41*$L$52)</f>
        <v>0</v>
      </c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8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9"/>
      <c r="M54" s="76"/>
      <c r="N54" s="271" t="n">
        <f aca="false">IF($L$54=" ",SUMIF($A$10:$A$40,A54,$N$10:$N$40),$K$41*$L$54)</f>
        <v>0</v>
      </c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 t="n">
        <f aca="false">SUM(L49:L54)</f>
        <v>0</v>
      </c>
      <c r="M55" s="314" t="s">
        <v>106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7.99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93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140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95</v>
      </c>
      <c r="N2" s="197" t="str">
        <f aca="false">IF((VALUE('Short Form'!M62)&lt;&gt;0),1+VALUE('Short Form'!H62)+VALUE('Short Form'!I62)+VALUE('Short Form'!J62)+VALUE('Short Form'!K62)+VALUE('Short Form'!L62)+VALUE('Short Form'!M62),"")</f>
        <v/>
      </c>
      <c r="O2" s="198" t="n">
        <f aca="false">IF((N2=0),"",'Short Form'!$N3)</f>
        <v>2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67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3" t="s">
        <v>128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98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99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102</v>
      </c>
      <c r="N9" s="79" t="s">
        <v>35</v>
      </c>
      <c r="O9" s="79" t="s">
        <v>103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4"/>
      <c r="D10" s="229"/>
      <c r="E10" s="229"/>
      <c r="F10" s="229"/>
      <c r="G10" s="229"/>
      <c r="H10" s="229"/>
      <c r="I10" s="230"/>
      <c r="J10" s="229"/>
      <c r="K10" s="229"/>
      <c r="L10" s="229"/>
      <c r="M10" s="331"/>
      <c r="N10" s="330"/>
      <c r="O10" s="92" t="n">
        <f aca="false">IF(N10=" ",M10*1,M10*N10)</f>
        <v>0</v>
      </c>
      <c r="P10" s="225"/>
      <c r="Q10" s="225"/>
      <c r="R10" s="225"/>
      <c r="S10" s="225"/>
      <c r="T10" s="225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6"/>
      <c r="B11" s="227"/>
      <c r="C11" s="234"/>
      <c r="D11" s="229"/>
      <c r="E11" s="229"/>
      <c r="F11" s="229"/>
      <c r="G11" s="229"/>
      <c r="H11" s="229"/>
      <c r="I11" s="229"/>
      <c r="J11" s="229"/>
      <c r="K11" s="229"/>
      <c r="L11" s="229"/>
      <c r="M11" s="331"/>
      <c r="N11" s="330"/>
      <c r="O11" s="92" t="n">
        <f aca="false">IF(N11=" ",M11*1,M11*N11)</f>
        <v>0</v>
      </c>
      <c r="P11" s="225"/>
      <c r="Q11" s="225"/>
      <c r="R11" s="225"/>
      <c r="S11" s="225"/>
      <c r="T11" s="225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6"/>
      <c r="B12" s="227"/>
      <c r="C12" s="234"/>
      <c r="D12" s="229"/>
      <c r="E12" s="229"/>
      <c r="F12" s="229"/>
      <c r="G12" s="229"/>
      <c r="H12" s="229"/>
      <c r="I12" s="229"/>
      <c r="J12" s="229"/>
      <c r="K12" s="229"/>
      <c r="L12" s="229"/>
      <c r="M12" s="331"/>
      <c r="N12" s="330"/>
      <c r="O12" s="92" t="n">
        <f aca="false">IF(N12=" ",M12*1,M12*N12)</f>
        <v>0</v>
      </c>
      <c r="P12" s="225"/>
      <c r="Q12" s="225"/>
      <c r="R12" s="225"/>
      <c r="S12" s="225"/>
      <c r="T12" s="225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29"/>
      <c r="M13" s="331"/>
      <c r="N13" s="330"/>
      <c r="O13" s="92" t="n">
        <f aca="false">IF(N13=" ",M13*1,M13*N13)</f>
        <v>0</v>
      </c>
      <c r="P13" s="225"/>
      <c r="Q13" s="225"/>
      <c r="R13" s="225"/>
      <c r="S13" s="225"/>
      <c r="T13" s="225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29"/>
      <c r="M14" s="331"/>
      <c r="N14" s="330"/>
      <c r="O14" s="92" t="n">
        <f aca="false">IF(N14=" ",M14*1,M14*N14)</f>
        <v>0</v>
      </c>
      <c r="P14" s="225"/>
      <c r="Q14" s="225"/>
      <c r="R14" s="225"/>
      <c r="S14" s="225"/>
      <c r="T14" s="225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29"/>
      <c r="M15" s="331"/>
      <c r="N15" s="330"/>
      <c r="O15" s="92" t="n">
        <f aca="false">IF(N15=" ",M15*1,M15*N15)</f>
        <v>0</v>
      </c>
      <c r="P15" s="225"/>
      <c r="Q15" s="225"/>
      <c r="R15" s="225"/>
      <c r="S15" s="225"/>
      <c r="T15" s="225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29"/>
      <c r="M16" s="331"/>
      <c r="N16" s="330"/>
      <c r="O16" s="92" t="n">
        <f aca="false">IF(N16=" ",M16*1,M16*N16)</f>
        <v>0</v>
      </c>
      <c r="P16" s="225"/>
      <c r="Q16" s="225"/>
      <c r="R16" s="225"/>
      <c r="S16" s="225"/>
      <c r="T16" s="225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29"/>
      <c r="M17" s="331"/>
      <c r="N17" s="330"/>
      <c r="O17" s="92" t="n">
        <f aca="false">IF(N17=" ",M17*1,M17*N17)</f>
        <v>0</v>
      </c>
      <c r="P17" s="225"/>
      <c r="Q17" s="225"/>
      <c r="R17" s="225"/>
      <c r="S17" s="225"/>
      <c r="T17" s="225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29"/>
      <c r="F18" s="229"/>
      <c r="G18" s="229"/>
      <c r="H18" s="229"/>
      <c r="I18" s="229"/>
      <c r="J18" s="229"/>
      <c r="K18" s="229"/>
      <c r="L18" s="229"/>
      <c r="M18" s="331"/>
      <c r="N18" s="330"/>
      <c r="O18" s="92" t="n">
        <f aca="false">IF(N18=" ",M18*1,M18*N18)</f>
        <v>0</v>
      </c>
      <c r="P18" s="225"/>
      <c r="Q18" s="225"/>
      <c r="R18" s="225"/>
      <c r="S18" s="225"/>
      <c r="T18" s="225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29"/>
      <c r="M19" s="331"/>
      <c r="N19" s="330"/>
      <c r="O19" s="92" t="n">
        <f aca="false">IF(N19=" ",M19*1,M19*N19)</f>
        <v>0</v>
      </c>
      <c r="P19" s="225"/>
      <c r="Q19" s="225"/>
      <c r="R19" s="225"/>
      <c r="S19" s="225"/>
      <c r="T19" s="225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29"/>
      <c r="M20" s="331"/>
      <c r="N20" s="330"/>
      <c r="O20" s="92" t="n">
        <f aca="false">IF(N20=" ",M20*1,M20*N20)</f>
        <v>0</v>
      </c>
      <c r="P20" s="225"/>
      <c r="Q20" s="225"/>
      <c r="R20" s="225"/>
      <c r="S20" s="225"/>
      <c r="T20" s="225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29"/>
      <c r="M21" s="331"/>
      <c r="N21" s="330"/>
      <c r="O21" s="92" t="n">
        <f aca="false">IF(N21=" ",M21*1,M21*N21)</f>
        <v>0</v>
      </c>
      <c r="P21" s="225"/>
      <c r="Q21" s="225"/>
      <c r="R21" s="225"/>
      <c r="S21" s="225"/>
      <c r="T21" s="225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29"/>
      <c r="M22" s="331"/>
      <c r="N22" s="330"/>
      <c r="O22" s="92" t="n">
        <f aca="false">IF(N22=" ",M22*1,M22*N22)</f>
        <v>0</v>
      </c>
      <c r="P22" s="225"/>
      <c r="Q22" s="225"/>
      <c r="R22" s="225"/>
      <c r="S22" s="225"/>
      <c r="T22" s="225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29"/>
      <c r="M23" s="331"/>
      <c r="N23" s="330"/>
      <c r="O23" s="92" t="n">
        <f aca="false">IF(N23=" ",M23*1,M23*N23)</f>
        <v>0</v>
      </c>
      <c r="P23" s="225"/>
      <c r="Q23" s="225"/>
      <c r="R23" s="225"/>
      <c r="S23" s="225"/>
      <c r="T23" s="225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29"/>
      <c r="M24" s="331"/>
      <c r="N24" s="330"/>
      <c r="O24" s="92" t="n">
        <f aca="false">IF(N24=" ",M24*1,M24*N24)</f>
        <v>0</v>
      </c>
      <c r="P24" s="225"/>
      <c r="Q24" s="225"/>
      <c r="R24" s="225"/>
      <c r="S24" s="225"/>
      <c r="T24" s="225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29"/>
      <c r="M25" s="331"/>
      <c r="N25" s="330"/>
      <c r="O25" s="92" t="n">
        <f aca="false">IF(N25=" ",M25*1,M25*N25)</f>
        <v>0</v>
      </c>
      <c r="P25" s="225"/>
      <c r="Q25" s="225"/>
      <c r="R25" s="225"/>
      <c r="S25" s="225"/>
      <c r="T25" s="225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29"/>
      <c r="M26" s="331"/>
      <c r="N26" s="330"/>
      <c r="O26" s="92" t="n">
        <f aca="false">IF(N26=" ",M26*1,M26*N26)</f>
        <v>0</v>
      </c>
      <c r="P26" s="225"/>
      <c r="Q26" s="225"/>
      <c r="R26" s="225"/>
      <c r="S26" s="225"/>
      <c r="T26" s="225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29"/>
      <c r="M27" s="331"/>
      <c r="N27" s="330"/>
      <c r="O27" s="92" t="n">
        <f aca="false">IF(N27=" ",M27*1,M27*N27)</f>
        <v>0</v>
      </c>
      <c r="P27" s="225"/>
      <c r="Q27" s="225"/>
      <c r="R27" s="225"/>
      <c r="S27" s="225"/>
      <c r="T27" s="225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29"/>
      <c r="M28" s="331"/>
      <c r="N28" s="330"/>
      <c r="O28" s="92" t="n">
        <f aca="false">IF(N28=" ",M28*1,M28*N28)</f>
        <v>0</v>
      </c>
      <c r="P28" s="225"/>
      <c r="Q28" s="225"/>
      <c r="R28" s="225"/>
      <c r="S28" s="225"/>
      <c r="T28" s="225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34"/>
      <c r="D29" s="229"/>
      <c r="E29" s="229"/>
      <c r="F29" s="229"/>
      <c r="G29" s="229"/>
      <c r="H29" s="229"/>
      <c r="I29" s="229"/>
      <c r="J29" s="229"/>
      <c r="K29" s="229"/>
      <c r="L29" s="229"/>
      <c r="M29" s="331"/>
      <c r="N29" s="330"/>
      <c r="O29" s="92" t="n">
        <f aca="false">IF(N29=" ",M29*1,M29*N29)</f>
        <v>0</v>
      </c>
      <c r="P29" s="225"/>
      <c r="Q29" s="225"/>
      <c r="R29" s="225"/>
      <c r="S29" s="225"/>
      <c r="T29" s="225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29"/>
      <c r="M30" s="331"/>
      <c r="N30" s="330"/>
      <c r="O30" s="92" t="n">
        <f aca="false">IF(N30=" ",M30*1,M30*N30)</f>
        <v>0</v>
      </c>
      <c r="P30" s="225"/>
      <c r="Q30" s="225"/>
      <c r="R30" s="225"/>
      <c r="S30" s="225"/>
      <c r="T30" s="225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29"/>
      <c r="M31" s="331"/>
      <c r="N31" s="330"/>
      <c r="O31" s="92" t="n">
        <f aca="false">IF(N31=" ",M31*1,M31*N31)</f>
        <v>0</v>
      </c>
      <c r="P31" s="225"/>
      <c r="Q31" s="225"/>
      <c r="R31" s="225"/>
      <c r="S31" s="225"/>
      <c r="T31" s="225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29"/>
      <c r="M32" s="331"/>
      <c r="N32" s="330"/>
      <c r="O32" s="92" t="n">
        <f aca="false">IF(N32=" ",M32*1,M32*N32)</f>
        <v>0</v>
      </c>
      <c r="P32" s="225"/>
      <c r="Q32" s="225"/>
      <c r="R32" s="225"/>
      <c r="S32" s="225"/>
      <c r="T32" s="225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29"/>
      <c r="M33" s="331"/>
      <c r="N33" s="330"/>
      <c r="O33" s="92" t="n">
        <f aca="false">IF(N33=" ",M33*1,M33*N33)</f>
        <v>0</v>
      </c>
      <c r="P33" s="225"/>
      <c r="Q33" s="225"/>
      <c r="R33" s="225"/>
      <c r="S33" s="225"/>
      <c r="T33" s="225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29"/>
      <c r="M34" s="331"/>
      <c r="N34" s="330"/>
      <c r="O34" s="92" t="n">
        <f aca="false">IF(N34=" ",M34*1,M34*N34)</f>
        <v>0</v>
      </c>
      <c r="P34" s="225"/>
      <c r="Q34" s="225"/>
      <c r="R34" s="225"/>
      <c r="S34" s="225"/>
      <c r="T34" s="225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29"/>
      <c r="M35" s="331"/>
      <c r="N35" s="330"/>
      <c r="O35" s="92" t="n">
        <f aca="false">IF(N35=" ",M35*1,M35*N35)</f>
        <v>0</v>
      </c>
      <c r="P35" s="225"/>
      <c r="Q35" s="225"/>
      <c r="R35" s="225"/>
      <c r="S35" s="225"/>
      <c r="T35" s="225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29"/>
      <c r="M36" s="331"/>
      <c r="N36" s="330"/>
      <c r="O36" s="92" t="n">
        <f aca="false">IF(N36=" ",M36*1,M36*N36)</f>
        <v>0</v>
      </c>
      <c r="P36" s="225"/>
      <c r="Q36" s="225"/>
      <c r="R36" s="225"/>
      <c r="S36" s="225"/>
      <c r="T36" s="225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29"/>
      <c r="M37" s="331"/>
      <c r="N37" s="330"/>
      <c r="O37" s="92" t="n">
        <f aca="false">IF(N37=" ",M37*1,M37*N37)</f>
        <v>0</v>
      </c>
      <c r="P37" s="225"/>
      <c r="Q37" s="225"/>
      <c r="R37" s="225"/>
      <c r="S37" s="225"/>
      <c r="T37" s="225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29"/>
      <c r="M38" s="331"/>
      <c r="N38" s="330"/>
      <c r="O38" s="92" t="n">
        <f aca="false">IF(N38=" ",M38*1,M38*N38)</f>
        <v>0</v>
      </c>
      <c r="P38" s="225"/>
      <c r="Q38" s="225"/>
      <c r="R38" s="225"/>
      <c r="S38" s="225"/>
      <c r="T38" s="225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29"/>
      <c r="M39" s="331"/>
      <c r="N39" s="330"/>
      <c r="O39" s="92" t="n">
        <f aca="false">IF(N39=" ",M39*1,M39*N39)</f>
        <v>0</v>
      </c>
      <c r="P39" s="225"/>
      <c r="Q39" s="225"/>
      <c r="R39" s="225"/>
      <c r="S39" s="225"/>
      <c r="T39" s="225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29"/>
      <c r="M40" s="331"/>
      <c r="N40" s="330"/>
      <c r="O40" s="92" t="n">
        <f aca="false">IF(N40=" ",M40*1,M40*N40)</f>
        <v>0</v>
      </c>
      <c r="P40" s="225"/>
      <c r="Q40" s="225"/>
      <c r="R40" s="225"/>
      <c r="S40" s="225"/>
      <c r="T40" s="225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104</v>
      </c>
      <c r="G41" s="240"/>
      <c r="H41" s="241"/>
      <c r="I41" s="0"/>
      <c r="J41" s="242" t="s">
        <v>105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106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107</v>
      </c>
      <c r="G42" s="240"/>
      <c r="H42" s="0"/>
      <c r="I42" s="0"/>
      <c r="J42" s="192"/>
      <c r="K42" s="0"/>
      <c r="L42" s="222" t="s">
        <v>108</v>
      </c>
      <c r="M42" s="248"/>
      <c r="N42" s="249"/>
      <c r="O42" s="250"/>
      <c r="P42" s="225"/>
      <c r="Q42" s="225"/>
      <c r="R42" s="225"/>
      <c r="S42" s="225"/>
      <c r="T42" s="225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109</v>
      </c>
      <c r="G43" s="240"/>
      <c r="H43" s="0"/>
      <c r="I43" s="0"/>
      <c r="J43" s="0"/>
      <c r="K43" s="0"/>
      <c r="L43" s="252" t="s">
        <v>110</v>
      </c>
      <c r="M43" s="248"/>
      <c r="N43" s="249"/>
      <c r="O43" s="250"/>
      <c r="P43" s="225"/>
      <c r="Q43" s="225"/>
      <c r="R43" s="225"/>
      <c r="S43" s="225"/>
      <c r="T43" s="225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111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112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113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114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43</v>
      </c>
      <c r="C48" s="8" t="s">
        <v>136</v>
      </c>
      <c r="D48" s="9"/>
      <c r="E48" s="10" t="s">
        <v>126</v>
      </c>
      <c r="F48" s="10"/>
      <c r="G48" s="11"/>
      <c r="H48" s="13" t="s">
        <v>5</v>
      </c>
      <c r="I48" s="13"/>
      <c r="J48" s="13" t="s">
        <v>116</v>
      </c>
      <c r="K48" s="13" t="s">
        <v>117</v>
      </c>
      <c r="L48" s="332" t="s">
        <v>118</v>
      </c>
      <c r="M48" s="261"/>
      <c r="N48" s="249"/>
      <c r="O48" s="79" t="s">
        <v>119</v>
      </c>
      <c r="P48" s="225"/>
      <c r="Q48" s="225"/>
      <c r="R48" s="225"/>
      <c r="S48" s="225"/>
      <c r="T48" s="225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79" t="s">
        <v>106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276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3"/>
      <c r="M57" s="233"/>
      <c r="N57" s="233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25"/>
      <c r="Q61" s="225"/>
      <c r="R61" s="225"/>
      <c r="S61" s="225"/>
      <c r="T61" s="225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25"/>
      <c r="Q62" s="225"/>
      <c r="R62" s="225"/>
      <c r="S62" s="225"/>
      <c r="T62" s="225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25"/>
      <c r="Q63" s="225"/>
      <c r="R63" s="225"/>
      <c r="S63" s="225"/>
      <c r="T63" s="225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25"/>
      <c r="Q64" s="225"/>
      <c r="R64" s="225"/>
      <c r="S64" s="225"/>
      <c r="T64" s="225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6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6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6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6"/>
      <c r="M103" s="186"/>
      <c r="N103" s="186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6"/>
      <c r="M104" s="186"/>
      <c r="N104" s="186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6"/>
      <c r="M105" s="186"/>
      <c r="N105" s="186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6"/>
      <c r="M106" s="186"/>
      <c r="N106" s="186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6"/>
      <c r="M107" s="186"/>
      <c r="N107" s="186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dlagesse</cp:lastModifiedBy>
  <cp:lastPrinted>2001-02-06T14:19:39Z</cp:lastPrinted>
  <cp:revision>0</cp:revision>
  <dc:subject/>
  <dc:title>Expense Report Form "2.0"</dc:title>
</cp:coreProperties>
</file>