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wieger Summary 1" sheetId="1" state="visible" r:id="rId3"/>
    <sheet name="Schwieger Summary 2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<sst xmlns="http://schemas.openxmlformats.org/spreadsheetml/2006/main" count="130" uniqueCount="24">
  <si>
    <t xml:space="preserve">Account #</t>
  </si>
  <si>
    <t xml:space="preserve">Category</t>
  </si>
  <si>
    <t xml:space="preserve">HS-66400-ES</t>
  </si>
  <si>
    <t xml:space="preserve">Beginning Balance</t>
  </si>
  <si>
    <t xml:space="preserve">HM-00803-ES</t>
  </si>
  <si>
    <t xml:space="preserve">Deposits, Transfers In, Rollovers</t>
  </si>
  <si>
    <t xml:space="preserve">Withdrawals, Transfers Out</t>
  </si>
  <si>
    <t xml:space="preserve">Ending Balance</t>
  </si>
  <si>
    <t xml:space="preserve">Total Investment</t>
  </si>
  <si>
    <t xml:space="preserve">Earnings</t>
  </si>
  <si>
    <t xml:space="preserve">Return</t>
  </si>
  <si>
    <t xml:space="preserve">HS-71708-ES</t>
  </si>
  <si>
    <t xml:space="preserve">N/A</t>
  </si>
  <si>
    <t xml:space="preserve">HM-01185-ES</t>
  </si>
  <si>
    <t xml:space="preserve">HS-69167-ES</t>
  </si>
  <si>
    <t xml:space="preserve">HM-00963-ES</t>
  </si>
  <si>
    <t xml:space="preserve">HS-65130-ES</t>
  </si>
  <si>
    <t xml:space="preserve">HM-00737-ES</t>
  </si>
  <si>
    <t xml:space="preserve">Index (Historical)</t>
  </si>
  <si>
    <t xml:space="preserve">2000 ytd</t>
  </si>
  <si>
    <t xml:space="preserve">S &amp; P 500</t>
  </si>
  <si>
    <t xml:space="preserve">DJIA 30</t>
  </si>
  <si>
    <t xml:space="preserve">NASDAQ Comp</t>
  </si>
  <si>
    <t xml:space="preserve">* Please note year 2000 figures are based on ytd ending Aug 31.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</si>
</sst>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0" width="28.56"/>
    <col collapsed="false" customWidth="true" hidden="false" outlineLevel="0" max="8" min="3" style="0" width="15.28"/>
  </cols>
  <sheetData>
    <row r="1" customFormat="false" ht="21.75" hidden="false" customHeight="true" outlineLevel="0" collapsed="false">
      <c r="A1" s="2" t="s">
        <v>0</v>
      </c>
      <c r="B1" s="2" t="s">
        <v>1</v>
      </c>
      <c r="C1" s="2" t="n">
        <v>1995</v>
      </c>
      <c r="D1" s="2" t="n">
        <v>1996</v>
      </c>
      <c r="E1" s="2" t="n">
        <v>1997</v>
      </c>
      <c r="F1" s="2" t="n">
        <v>1998</v>
      </c>
      <c r="G1" s="2" t="n">
        <v>1999</v>
      </c>
      <c r="H1" s="2" t="n">
        <v>2000</v>
      </c>
    </row>
    <row r="3" customFormat="false" ht="15" hidden="false" customHeight="true" outlineLevel="0" collapsed="false">
      <c r="A3" s="3" t="s">
        <v>2</v>
      </c>
      <c r="B3" s="0" t="s">
        <v>3</v>
      </c>
      <c r="C3" s="4" t="n">
        <v>0</v>
      </c>
      <c r="D3" s="4" t="n">
        <f aca="false">C8</f>
        <v>178460.65</v>
      </c>
      <c r="E3" s="4" t="n">
        <v>197350.79</v>
      </c>
      <c r="F3" s="4" t="n">
        <v>234548.92</v>
      </c>
      <c r="G3" s="4" t="n">
        <v>247578.93</v>
      </c>
      <c r="H3" s="4" t="n">
        <v>383977.24</v>
      </c>
    </row>
    <row r="4" customFormat="false" ht="15" hidden="false" customHeight="true" outlineLevel="0" collapsed="false">
      <c r="A4" s="3" t="s">
        <v>4</v>
      </c>
      <c r="B4" s="0" t="s">
        <v>5</v>
      </c>
      <c r="C4" s="4" t="n">
        <v>178460.65</v>
      </c>
      <c r="D4" s="4" t="n">
        <v>0</v>
      </c>
      <c r="E4" s="4" t="n">
        <v>0</v>
      </c>
      <c r="F4" s="4" t="n">
        <v>31084.55</v>
      </c>
      <c r="G4" s="4" t="n">
        <v>85105.43</v>
      </c>
      <c r="H4" s="4" t="n">
        <v>0</v>
      </c>
    </row>
    <row r="5" customFormat="false" ht="15" hidden="false" customHeight="true" outlineLevel="0" collapsed="false">
      <c r="B5" s="0" t="s">
        <v>6</v>
      </c>
      <c r="C5" s="4" t="n">
        <v>-11328.02</v>
      </c>
      <c r="D5" s="4" t="n">
        <v>-2856.77</v>
      </c>
      <c r="E5" s="4" t="n">
        <v>-4654.13</v>
      </c>
      <c r="F5" s="4" t="n">
        <v>-1956.44</v>
      </c>
      <c r="G5" s="4" t="n">
        <v>0</v>
      </c>
      <c r="H5" s="4" t="n">
        <v>0</v>
      </c>
    </row>
    <row r="6" customFormat="false" ht="15" hidden="false" customHeight="true" outlineLevel="0" collapsed="false">
      <c r="B6" s="0" t="s">
        <v>7</v>
      </c>
      <c r="C6" s="4" t="n">
        <v>170138.78</v>
      </c>
      <c r="D6" s="4" t="n">
        <v>197350.79</v>
      </c>
      <c r="E6" s="4" t="n">
        <v>234548.92</v>
      </c>
      <c r="F6" s="4" t="n">
        <v>247578.93</v>
      </c>
      <c r="G6" s="4" t="n">
        <v>383977.24</v>
      </c>
      <c r="H6" s="4" t="n">
        <v>546364.8</v>
      </c>
    </row>
    <row r="7" customFormat="false" ht="12.75" hidden="false" customHeight="false" outlineLevel="0" collapsed="false">
      <c r="C7" s="4"/>
    </row>
    <row r="8" customFormat="false" ht="15" hidden="false" customHeight="true" outlineLevel="0" collapsed="false">
      <c r="B8" s="0" t="s">
        <v>8</v>
      </c>
      <c r="C8" s="4" t="n">
        <v>178460.65</v>
      </c>
      <c r="D8" s="4" t="n">
        <f aca="false">D3+(D4+D5)</f>
        <v>175603.88</v>
      </c>
      <c r="E8" s="4" t="n">
        <f aca="false">E3+(E4+E5)</f>
        <v>192696.66</v>
      </c>
      <c r="F8" s="4" t="n">
        <f aca="false">F3+(F4+F5)</f>
        <v>263677.03</v>
      </c>
      <c r="G8" s="4" t="n">
        <f aca="false">G3+(G4+G5)</f>
        <v>332684.36</v>
      </c>
      <c r="H8" s="4" t="n">
        <f aca="false">H3+(H4+H5)</f>
        <v>383977.24</v>
      </c>
    </row>
    <row r="9" customFormat="false" ht="15" hidden="false" customHeight="true" outlineLevel="0" collapsed="false">
      <c r="B9" s="0" t="s">
        <v>9</v>
      </c>
      <c r="C9" s="4"/>
      <c r="D9" s="4" t="n">
        <f aca="false">D6-D8</f>
        <v>21746.91</v>
      </c>
      <c r="E9" s="4" t="n">
        <f aca="false">E6-E8</f>
        <v>41852.26</v>
      </c>
      <c r="F9" s="4" t="n">
        <f aca="false">F6-F8</f>
        <v>-16098.1</v>
      </c>
      <c r="G9" s="4" t="n">
        <f aca="false">G6-G8</f>
        <v>51292.88</v>
      </c>
      <c r="H9" s="4" t="n">
        <f aca="false">H6-H8</f>
        <v>162387.56</v>
      </c>
    </row>
    <row r="10" customFormat="false" ht="15" hidden="false" customHeight="true" outlineLevel="0" collapsed="false">
      <c r="B10" s="0" t="s">
        <v>10</v>
      </c>
      <c r="C10" s="5" t="e">
        <f aca="false">(C6-C3)/C3</f>
        <v>#DIV/0!</v>
      </c>
      <c r="D10" s="5" t="n">
        <f aca="false">(D6-D3)/D3</f>
        <v>0.10585044938478</v>
      </c>
      <c r="E10" s="5" t="n">
        <f aca="false">(E6-E3)/E3</f>
        <v>0.188487363035132</v>
      </c>
      <c r="F10" s="5" t="n">
        <f aca="false">(F6-F3)/F3</f>
        <v>0.0555534853880375</v>
      </c>
      <c r="G10" s="5" t="n">
        <f aca="false">(G6-G3)/G3</f>
        <v>0.550928586693545</v>
      </c>
      <c r="H10" s="5" t="n">
        <f aca="false">(H6-H3)/H3</f>
        <v>0.422909337022163</v>
      </c>
    </row>
    <row r="11" customFormat="false" ht="15" hidden="false" customHeight="true" outlineLevel="0" collapsed="false"/>
    <row r="13" customFormat="false" ht="21.75" hidden="false" customHeight="true" outlineLevel="0" collapsed="false">
      <c r="A13" s="2" t="s">
        <v>0</v>
      </c>
      <c r="B13" s="2" t="s">
        <v>1</v>
      </c>
      <c r="C13" s="2" t="n">
        <v>1995</v>
      </c>
      <c r="D13" s="2" t="n">
        <v>1996</v>
      </c>
      <c r="E13" s="2" t="n">
        <v>1997</v>
      </c>
      <c r="F13" s="2" t="n">
        <v>1998</v>
      </c>
      <c r="G13" s="2" t="n">
        <v>1999</v>
      </c>
      <c r="H13" s="2" t="n">
        <v>2000</v>
      </c>
    </row>
    <row r="15" customFormat="false" ht="15" hidden="false" customHeight="true" outlineLevel="0" collapsed="false">
      <c r="A15" s="3" t="s">
        <v>11</v>
      </c>
      <c r="B15" s="0" t="s">
        <v>3</v>
      </c>
      <c r="C15" s="1" t="s">
        <v>12</v>
      </c>
      <c r="D15" s="1" t="s">
        <v>12</v>
      </c>
      <c r="E15" s="1" t="s">
        <v>12</v>
      </c>
      <c r="F15" s="6" t="n">
        <v>0</v>
      </c>
      <c r="G15" s="6" t="n">
        <v>40889.46</v>
      </c>
      <c r="H15" s="6" t="n">
        <v>47915.31</v>
      </c>
    </row>
    <row r="16" customFormat="false" ht="15" hidden="false" customHeight="true" outlineLevel="0" collapsed="false">
      <c r="A16" s="3" t="s">
        <v>13</v>
      </c>
      <c r="B16" s="0" t="s">
        <v>5</v>
      </c>
      <c r="C16" s="1"/>
      <c r="D16" s="1"/>
      <c r="E16" s="1"/>
      <c r="F16" s="6" t="n">
        <v>40000</v>
      </c>
      <c r="G16" s="6" t="n">
        <v>0</v>
      </c>
      <c r="H16" s="6" t="n">
        <v>0</v>
      </c>
    </row>
    <row r="17" customFormat="false" ht="15" hidden="false" customHeight="true" outlineLevel="0" collapsed="false">
      <c r="B17" s="0" t="s">
        <v>6</v>
      </c>
      <c r="C17" s="1"/>
      <c r="D17" s="1"/>
      <c r="E17" s="1"/>
      <c r="F17" s="6" t="n">
        <v>0</v>
      </c>
      <c r="G17" s="6" t="n">
        <v>0</v>
      </c>
      <c r="H17" s="6" t="n">
        <v>0</v>
      </c>
    </row>
    <row r="18" customFormat="false" ht="15" hidden="false" customHeight="true" outlineLevel="0" collapsed="false">
      <c r="B18" s="0" t="s">
        <v>7</v>
      </c>
      <c r="C18" s="1" t="s">
        <v>12</v>
      </c>
      <c r="D18" s="1" t="s">
        <v>12</v>
      </c>
      <c r="E18" s="1" t="s">
        <v>12</v>
      </c>
      <c r="F18" s="6" t="n">
        <v>40889.46</v>
      </c>
      <c r="G18" s="6" t="n">
        <v>47915.31</v>
      </c>
      <c r="H18" s="6" t="n">
        <v>47441.47</v>
      </c>
    </row>
    <row r="19" customFormat="false" ht="12.75" hidden="false" customHeight="false" outlineLevel="0" collapsed="false">
      <c r="C19" s="7"/>
      <c r="D19" s="7"/>
      <c r="E19" s="7"/>
      <c r="F19" s="7"/>
      <c r="G19" s="7"/>
      <c r="H19" s="7"/>
    </row>
    <row r="20" customFormat="false" ht="15" hidden="false" customHeight="true" outlineLevel="0" collapsed="false">
      <c r="B20" s="0" t="s">
        <v>8</v>
      </c>
      <c r="C20" s="7"/>
      <c r="D20" s="7"/>
      <c r="E20" s="7"/>
      <c r="F20" s="6" t="n">
        <f aca="false">F15+(F16+F17)</f>
        <v>40000</v>
      </c>
      <c r="G20" s="6" t="n">
        <f aca="false">G15+(G16+G17)</f>
        <v>40889.46</v>
      </c>
      <c r="H20" s="6" t="n">
        <f aca="false">H15+(H16+H17)</f>
        <v>47915.31</v>
      </c>
    </row>
    <row r="21" customFormat="false" ht="15" hidden="false" customHeight="true" outlineLevel="0" collapsed="false">
      <c r="B21" s="0" t="s">
        <v>9</v>
      </c>
      <c r="C21" s="7"/>
      <c r="D21" s="7"/>
      <c r="E21" s="7"/>
      <c r="F21" s="6" t="n">
        <f aca="false">F18-F20</f>
        <v>889.459999999999</v>
      </c>
      <c r="G21" s="6" t="n">
        <f aca="false">G18-G20</f>
        <v>7025.85</v>
      </c>
      <c r="H21" s="6" t="n">
        <f aca="false">H18-H20</f>
        <v>-473.839999999997</v>
      </c>
    </row>
    <row r="22" customFormat="false" ht="15" hidden="false" customHeight="true" outlineLevel="0" collapsed="false">
      <c r="B22" s="0" t="s">
        <v>10</v>
      </c>
      <c r="C22" s="1" t="s">
        <v>12</v>
      </c>
      <c r="D22" s="1" t="s">
        <v>12</v>
      </c>
      <c r="E22" s="1" t="s">
        <v>12</v>
      </c>
      <c r="F22" s="5" t="e">
        <f aca="false">(F18-F15)/F15</f>
        <v>#DIV/0!</v>
      </c>
      <c r="G22" s="5" t="n">
        <f aca="false">(G18-G15)/G15</f>
        <v>0.171825453307527</v>
      </c>
      <c r="H22" s="5" t="n">
        <f aca="false">(H18-H15)/H15</f>
        <v>-0.00988911477354517</v>
      </c>
    </row>
    <row r="23" customFormat="false" ht="15" hidden="false" customHeight="true" outlineLevel="0" collapsed="false"/>
    <row r="25" customFormat="false" ht="21.75" hidden="false" customHeight="true" outlineLevel="0" collapsed="false">
      <c r="A25" s="2" t="s">
        <v>0</v>
      </c>
      <c r="B25" s="2" t="s">
        <v>1</v>
      </c>
      <c r="C25" s="2" t="n">
        <v>1995</v>
      </c>
      <c r="D25" s="2" t="n">
        <v>1996</v>
      </c>
      <c r="E25" s="2" t="n">
        <v>1997</v>
      </c>
      <c r="F25" s="2" t="n">
        <v>1998</v>
      </c>
      <c r="G25" s="2" t="n">
        <v>1999</v>
      </c>
      <c r="H25" s="2" t="n">
        <v>2000</v>
      </c>
    </row>
    <row r="27" customFormat="false" ht="15" hidden="false" customHeight="true" outlineLevel="0" collapsed="false">
      <c r="A27" s="3" t="s">
        <v>14</v>
      </c>
      <c r="B27" s="0" t="s">
        <v>3</v>
      </c>
      <c r="C27" s="8" t="s">
        <v>12</v>
      </c>
      <c r="D27" s="8" t="s">
        <v>12</v>
      </c>
      <c r="E27" s="6" t="n">
        <v>0</v>
      </c>
      <c r="F27" s="6" t="n">
        <v>6203.37</v>
      </c>
      <c r="G27" s="6" t="n">
        <v>74955.03</v>
      </c>
      <c r="H27" s="6" t="n">
        <v>98951.8</v>
      </c>
    </row>
    <row r="28" customFormat="false" ht="15" hidden="false" customHeight="true" outlineLevel="0" collapsed="false">
      <c r="A28" s="3" t="s">
        <v>15</v>
      </c>
      <c r="B28" s="0" t="s">
        <v>5</v>
      </c>
      <c r="C28" s="8"/>
      <c r="D28" s="8"/>
      <c r="E28" s="6" t="n">
        <v>7000</v>
      </c>
      <c r="F28" s="6" t="n">
        <v>68350</v>
      </c>
      <c r="G28" s="6" t="n">
        <v>21000</v>
      </c>
      <c r="H28" s="6" t="n">
        <v>21500</v>
      </c>
    </row>
    <row r="29" customFormat="false" ht="15" hidden="false" customHeight="true" outlineLevel="0" collapsed="false">
      <c r="B29" s="0" t="s">
        <v>6</v>
      </c>
      <c r="C29" s="8"/>
      <c r="D29" s="8"/>
      <c r="E29" s="6" t="n">
        <v>-1400</v>
      </c>
      <c r="F29" s="6" t="n">
        <v>0</v>
      </c>
      <c r="G29" s="6" t="n">
        <v>0</v>
      </c>
      <c r="H29" s="6" t="n">
        <v>0</v>
      </c>
    </row>
    <row r="30" customFormat="false" ht="15" hidden="false" customHeight="true" outlineLevel="0" collapsed="false">
      <c r="B30" s="0" t="s">
        <v>7</v>
      </c>
      <c r="C30" s="8" t="s">
        <v>12</v>
      </c>
      <c r="D30" s="8" t="s">
        <v>12</v>
      </c>
      <c r="E30" s="6" t="n">
        <v>6203.37</v>
      </c>
      <c r="F30" s="6" t="n">
        <v>74955.03</v>
      </c>
      <c r="G30" s="6" t="n">
        <v>98951.8</v>
      </c>
      <c r="H30" s="6" t="n">
        <v>121080.46</v>
      </c>
    </row>
    <row r="31" customFormat="false" ht="12.75" hidden="false" customHeight="false" outlineLevel="0" collapsed="false">
      <c r="C31" s="8"/>
      <c r="D31" s="8"/>
      <c r="E31" s="6"/>
      <c r="F31" s="6"/>
      <c r="G31" s="6"/>
      <c r="H31" s="6"/>
    </row>
    <row r="32" customFormat="false" ht="15" hidden="false" customHeight="true" outlineLevel="0" collapsed="false">
      <c r="B32" s="0" t="s">
        <v>8</v>
      </c>
      <c r="C32" s="8"/>
      <c r="D32" s="8"/>
      <c r="E32" s="6" t="n">
        <f aca="false">E27+(E28+E29)</f>
        <v>5600</v>
      </c>
      <c r="F32" s="6" t="n">
        <f aca="false">F27+(F28+F29)</f>
        <v>74553.37</v>
      </c>
      <c r="G32" s="6" t="n">
        <f aca="false">G27+(G28+G29)</f>
        <v>95955.03</v>
      </c>
      <c r="H32" s="6" t="n">
        <f aca="false">H27+(H28+H29)</f>
        <v>120451.8</v>
      </c>
    </row>
    <row r="33" customFormat="false" ht="15" hidden="false" customHeight="true" outlineLevel="0" collapsed="false">
      <c r="B33" s="0" t="s">
        <v>9</v>
      </c>
      <c r="C33" s="8"/>
      <c r="D33" s="8"/>
      <c r="E33" s="6" t="n">
        <f aca="false">E30-E32</f>
        <v>603.37</v>
      </c>
      <c r="F33" s="6" t="n">
        <f aca="false">F30-F32</f>
        <v>401.660000000004</v>
      </c>
      <c r="G33" s="6" t="n">
        <f aca="false">G30-G32</f>
        <v>2996.77</v>
      </c>
      <c r="H33" s="6" t="n">
        <f aca="false">H30-H32</f>
        <v>628.660000000004</v>
      </c>
    </row>
    <row r="34" customFormat="false" ht="15" hidden="false" customHeight="true" outlineLevel="0" collapsed="false">
      <c r="B34" s="0" t="s">
        <v>10</v>
      </c>
      <c r="C34" s="5" t="s">
        <v>12</v>
      </c>
      <c r="D34" s="5" t="s">
        <v>12</v>
      </c>
      <c r="E34" s="5" t="e">
        <f aca="false">(E30-E27)/E27</f>
        <v>#DIV/0!</v>
      </c>
      <c r="F34" s="5" t="n">
        <f aca="false">(F30-F27)/F27</f>
        <v>11.0829532979655</v>
      </c>
      <c r="G34" s="5" t="n">
        <f aca="false">(G30-G27)/G27</f>
        <v>0.320148894610542</v>
      </c>
      <c r="H34" s="5" t="n">
        <f aca="false">(H30-H27)/H27</f>
        <v>0.223630696965593</v>
      </c>
    </row>
    <row r="37" customFormat="false" ht="21.75" hidden="false" customHeight="true" outlineLevel="0" collapsed="false">
      <c r="A37" s="2" t="s">
        <v>0</v>
      </c>
      <c r="B37" s="2" t="s">
        <v>1</v>
      </c>
      <c r="C37" s="2" t="n">
        <v>1995</v>
      </c>
      <c r="D37" s="2" t="n">
        <v>1996</v>
      </c>
      <c r="E37" s="2" t="n">
        <v>1997</v>
      </c>
      <c r="F37" s="2" t="n">
        <v>1998</v>
      </c>
      <c r="G37" s="2" t="n">
        <v>1999</v>
      </c>
      <c r="H37" s="2" t="n">
        <v>2000</v>
      </c>
    </row>
    <row r="39" customFormat="false" ht="15" hidden="false" customHeight="true" outlineLevel="0" collapsed="false">
      <c r="A39" s="3" t="s">
        <v>16</v>
      </c>
      <c r="B39" s="0" t="s">
        <v>3</v>
      </c>
      <c r="C39" s="4" t="n">
        <v>0</v>
      </c>
      <c r="D39" s="4" t="n">
        <v>3630.04</v>
      </c>
      <c r="E39" s="4" t="n">
        <v>8737.74</v>
      </c>
      <c r="F39" s="4" t="n">
        <v>6719.46</v>
      </c>
      <c r="G39" s="4" t="n">
        <v>7207.35</v>
      </c>
      <c r="H39" s="4" t="n">
        <v>76983.51</v>
      </c>
    </row>
    <row r="40" customFormat="false" ht="15" hidden="false" customHeight="true" outlineLevel="0" collapsed="false">
      <c r="A40" s="3" t="s">
        <v>17</v>
      </c>
      <c r="B40" s="0" t="s">
        <v>5</v>
      </c>
      <c r="C40" s="4" t="n">
        <v>55666.34</v>
      </c>
      <c r="D40" s="4" t="n">
        <v>151734.74</v>
      </c>
      <c r="E40" s="4" t="n">
        <v>98892.35</v>
      </c>
      <c r="F40" s="4" t="n">
        <v>359071.95</v>
      </c>
      <c r="G40" s="4" t="n">
        <v>133956.86</v>
      </c>
      <c r="H40" s="4" t="n">
        <v>404057.21</v>
      </c>
    </row>
    <row r="41" customFormat="false" ht="15" hidden="false" customHeight="true" outlineLevel="0" collapsed="false">
      <c r="B41" s="0" t="s">
        <v>6</v>
      </c>
      <c r="C41" s="4" t="n">
        <v>-52165.75</v>
      </c>
      <c r="D41" s="4" t="n">
        <v>-147553.51</v>
      </c>
      <c r="E41" s="4" t="n">
        <v>-101388.33</v>
      </c>
      <c r="F41" s="4" t="n">
        <v>-348999.56</v>
      </c>
      <c r="G41" s="4" t="n">
        <v>-138472.03</v>
      </c>
      <c r="H41" s="4" t="n">
        <v>-384028.39</v>
      </c>
    </row>
    <row r="42" customFormat="false" ht="15" hidden="false" customHeight="true" outlineLevel="0" collapsed="false">
      <c r="B42" s="0" t="s">
        <v>7</v>
      </c>
      <c r="C42" s="4" t="n">
        <v>3630.04</v>
      </c>
      <c r="D42" s="4" t="n">
        <v>8737.74</v>
      </c>
      <c r="E42" s="4" t="n">
        <v>6719.46</v>
      </c>
      <c r="F42" s="4" t="n">
        <v>7207.35</v>
      </c>
      <c r="G42" s="4" t="n">
        <v>76983.51</v>
      </c>
      <c r="H42" s="4" t="n">
        <v>119603.4</v>
      </c>
    </row>
    <row r="43" customFormat="false" ht="12.75" hidden="false" customHeight="false" outlineLevel="0" collapsed="false">
      <c r="C43" s="4"/>
      <c r="D43" s="4"/>
      <c r="E43" s="4"/>
      <c r="F43" s="4"/>
      <c r="G43" s="4"/>
      <c r="H43" s="4"/>
    </row>
    <row r="44" customFormat="false" ht="15" hidden="false" customHeight="true" outlineLevel="0" collapsed="false">
      <c r="B44" s="0" t="s">
        <v>8</v>
      </c>
      <c r="C44" s="6" t="n">
        <f aca="false">C39+(C40+C41)</f>
        <v>3500.59</v>
      </c>
      <c r="D44" s="6" t="n">
        <f aca="false">D39+(D40+D41)</f>
        <v>7811.26999999998</v>
      </c>
      <c r="E44" s="6" t="n">
        <f aca="false">E39+(E40+E41)</f>
        <v>6241.76</v>
      </c>
      <c r="F44" s="6" t="n">
        <f aca="false">F39+(F40+F41)</f>
        <v>16791.85</v>
      </c>
      <c r="G44" s="6" t="n">
        <f aca="false">G39+(G40+G41)</f>
        <v>2692.17999999999</v>
      </c>
      <c r="H44" s="6" t="n">
        <f aca="false">H39+(H40+H41)</f>
        <v>97012.33</v>
      </c>
    </row>
    <row r="45" customFormat="false" ht="15" hidden="false" customHeight="true" outlineLevel="0" collapsed="false">
      <c r="B45" s="0" t="s">
        <v>9</v>
      </c>
      <c r="C45" s="6" t="n">
        <f aca="false">C42-C44</f>
        <v>129.450000000003</v>
      </c>
      <c r="D45" s="6" t="n">
        <f aca="false">D42-D44</f>
        <v>926.470000000018</v>
      </c>
      <c r="E45" s="6" t="n">
        <f aca="false">E42-E44</f>
        <v>477.699999999996</v>
      </c>
      <c r="F45" s="6" t="n">
        <f aca="false">F42-F44</f>
        <v>-9584.50000000001</v>
      </c>
      <c r="G45" s="6" t="n">
        <f aca="false">G42-G44</f>
        <v>74291.33</v>
      </c>
      <c r="H45" s="6" t="n">
        <f aca="false">H42-H44</f>
        <v>22591.07</v>
      </c>
    </row>
    <row r="46" customFormat="false" ht="15" hidden="false" customHeight="true" outlineLevel="0" collapsed="false">
      <c r="B46" s="0" t="s">
        <v>10</v>
      </c>
      <c r="C46" s="5" t="e">
        <f aca="false">(C42-C39)/C39</f>
        <v>#DIV/0!</v>
      </c>
      <c r="D46" s="5" t="n">
        <f aca="false">(D42-D39)/D39</f>
        <v>1.40706438496546</v>
      </c>
      <c r="E46" s="5" t="n">
        <f aca="false">(E42-E39)/E39</f>
        <v>-0.230984213309162</v>
      </c>
      <c r="F46" s="5" t="n">
        <f aca="false">(F42-F39)/F39</f>
        <v>0.0726085131840952</v>
      </c>
      <c r="G46" s="5" t="n">
        <f aca="false">(G42-G39)/G39</f>
        <v>9.68125039022664</v>
      </c>
      <c r="H46" s="5" t="n">
        <f aca="false">(H42-H39)/H39</f>
        <v>0.553623626670179</v>
      </c>
    </row>
    <row r="49" customFormat="false" ht="12.75" hidden="false" customHeight="false" outlineLevel="0" collapsed="false">
      <c r="B49" s="2" t="s">
        <v>18</v>
      </c>
      <c r="C49" s="2" t="n">
        <v>1995</v>
      </c>
      <c r="D49" s="2" t="n">
        <v>1996</v>
      </c>
      <c r="E49" s="2" t="n">
        <v>1997</v>
      </c>
      <c r="F49" s="2" t="n">
        <v>1998</v>
      </c>
      <c r="G49" s="2" t="n">
        <v>1999</v>
      </c>
      <c r="H49" s="2" t="s">
        <v>19</v>
      </c>
    </row>
    <row r="51" customFormat="false" ht="12.75" hidden="false" customHeight="false" outlineLevel="0" collapsed="false">
      <c r="B51" s="0" t="s">
        <v>20</v>
      </c>
      <c r="C51" s="5" t="n">
        <v>0.3754</v>
      </c>
      <c r="D51" s="5" t="n">
        <v>0.2323</v>
      </c>
      <c r="E51" s="5" t="n">
        <v>0.3339</v>
      </c>
      <c r="F51" s="5" t="n">
        <v>0.2874</v>
      </c>
      <c r="G51" s="5" t="n">
        <v>0.2103</v>
      </c>
      <c r="H51" s="5" t="n">
        <v>-0.018</v>
      </c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</row>
    <row r="53" customFormat="false" ht="12.75" hidden="false" customHeight="false" outlineLevel="0" collapsed="false">
      <c r="B53" s="0" t="s">
        <v>21</v>
      </c>
      <c r="C53" s="5" t="n">
        <v>0.3701</v>
      </c>
      <c r="D53" s="5" t="n">
        <v>0.2891</v>
      </c>
      <c r="E53" s="5" t="n">
        <v>0.2491</v>
      </c>
      <c r="F53" s="5" t="n">
        <v>0.1816</v>
      </c>
      <c r="G53" s="5" t="n">
        <v>0.2725</v>
      </c>
      <c r="H53" s="5" t="n">
        <v>-0.0332</v>
      </c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</row>
    <row r="55" customFormat="false" ht="12.75" hidden="false" customHeight="false" outlineLevel="0" collapsed="false">
      <c r="B55" s="0" t="s">
        <v>22</v>
      </c>
      <c r="C55" s="5" t="n">
        <v>0.3993</v>
      </c>
      <c r="D55" s="5" t="n">
        <v>0.227</v>
      </c>
      <c r="E55" s="5" t="n">
        <v>0.2165</v>
      </c>
      <c r="F55" s="5" t="n">
        <v>0.3962</v>
      </c>
      <c r="G55" s="5" t="n">
        <v>0.8559</v>
      </c>
      <c r="H55" s="5" t="n">
        <v>-0.172</v>
      </c>
    </row>
    <row r="60" customFormat="false" ht="12.75" hidden="false" customHeight="false" outlineLevel="0" collapsed="false">
      <c r="B60" s="9" t="s">
        <v>23</v>
      </c>
    </row>
  </sheetData>
  <printOptions headings="false" gridLines="false" gridLinesSet="true" horizontalCentered="false" verticalCentered="false"/>
  <pageMargins left="0.209722222222222" right="0.2" top="0.579861111111111" bottom="0.829861111111111" header="0.309722222222222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0" width="28.56"/>
    <col collapsed="false" customWidth="true" hidden="false" outlineLevel="0" max="8" min="3" style="0" width="15.28"/>
  </cols>
  <sheetData>
    <row r="1" customFormat="false" ht="21.75" hidden="false" customHeight="true" outlineLevel="0" collapsed="false">
      <c r="A1" s="2" t="s">
        <v>0</v>
      </c>
      <c r="B1" s="2" t="s">
        <v>1</v>
      </c>
      <c r="C1" s="2" t="n">
        <v>1995</v>
      </c>
      <c r="D1" s="2" t="n">
        <v>1996</v>
      </c>
      <c r="E1" s="2" t="n">
        <v>1997</v>
      </c>
      <c r="F1" s="2" t="n">
        <v>1998</v>
      </c>
      <c r="G1" s="2" t="n">
        <v>1999</v>
      </c>
      <c r="H1" s="2" t="n">
        <v>2000</v>
      </c>
    </row>
    <row r="3" customFormat="false" ht="15" hidden="false" customHeight="true" outlineLevel="0" collapsed="false">
      <c r="A3" s="3" t="s">
        <v>2</v>
      </c>
      <c r="B3" s="0" t="s">
        <v>3</v>
      </c>
      <c r="C3" s="4" t="n">
        <v>0</v>
      </c>
      <c r="D3" s="4" t="n">
        <f aca="false">C8</f>
        <v>178460.65</v>
      </c>
      <c r="E3" s="4" t="n">
        <v>197350.79</v>
      </c>
      <c r="F3" s="4" t="n">
        <v>234548.92</v>
      </c>
      <c r="G3" s="4" t="n">
        <v>247578.93</v>
      </c>
      <c r="H3" s="4" t="n">
        <v>383977.24</v>
      </c>
    </row>
    <row r="4" customFormat="false" ht="15" hidden="false" customHeight="true" outlineLevel="0" collapsed="false">
      <c r="A4" s="3" t="s">
        <v>4</v>
      </c>
      <c r="B4" s="0" t="s">
        <v>5</v>
      </c>
      <c r="C4" s="4" t="n">
        <v>178460.65</v>
      </c>
      <c r="D4" s="4" t="n">
        <v>0</v>
      </c>
      <c r="E4" s="4" t="n">
        <v>0</v>
      </c>
      <c r="F4" s="4" t="n">
        <v>31084.55</v>
      </c>
      <c r="G4" s="4" t="n">
        <v>85105.43</v>
      </c>
      <c r="H4" s="4" t="n">
        <v>0</v>
      </c>
    </row>
    <row r="5" customFormat="false" ht="15" hidden="false" customHeight="true" outlineLevel="0" collapsed="false">
      <c r="B5" s="0" t="s">
        <v>6</v>
      </c>
      <c r="C5" s="4" t="n">
        <v>-11328.02</v>
      </c>
      <c r="D5" s="4" t="n">
        <v>-2856.77</v>
      </c>
      <c r="E5" s="4" t="n">
        <v>-4654.13</v>
      </c>
      <c r="F5" s="4" t="n">
        <v>-1956.44</v>
      </c>
      <c r="G5" s="4" t="n">
        <v>0</v>
      </c>
      <c r="H5" s="4" t="n">
        <v>0</v>
      </c>
    </row>
    <row r="6" customFormat="false" ht="15" hidden="false" customHeight="true" outlineLevel="0" collapsed="false">
      <c r="B6" s="0" t="s">
        <v>7</v>
      </c>
      <c r="C6" s="4" t="n">
        <v>170138.78</v>
      </c>
      <c r="D6" s="4" t="n">
        <v>197350.79</v>
      </c>
      <c r="E6" s="4" t="n">
        <v>234548.92</v>
      </c>
      <c r="F6" s="4" t="n">
        <v>247578.93</v>
      </c>
      <c r="G6" s="4" t="n">
        <v>383977.24</v>
      </c>
      <c r="H6" s="4" t="n">
        <v>546364.8</v>
      </c>
    </row>
    <row r="7" customFormat="false" ht="12.75" hidden="false" customHeight="false" outlineLevel="0" collapsed="false">
      <c r="C7" s="4"/>
    </row>
    <row r="8" customFormat="false" ht="15" hidden="false" customHeight="true" outlineLevel="0" collapsed="false">
      <c r="B8" s="0" t="s">
        <v>8</v>
      </c>
      <c r="C8" s="4" t="n">
        <v>178460.65</v>
      </c>
      <c r="D8" s="4" t="n">
        <f aca="false">D3+(D4+D5)</f>
        <v>175603.88</v>
      </c>
      <c r="E8" s="4" t="n">
        <f aca="false">E3+(E4+E5)</f>
        <v>192696.66</v>
      </c>
      <c r="F8" s="4" t="n">
        <f aca="false">F3+(F4+F5)</f>
        <v>263677.03</v>
      </c>
      <c r="G8" s="4" t="n">
        <f aca="false">G3+(G4+G5)</f>
        <v>332684.36</v>
      </c>
      <c r="H8" s="4" t="n">
        <f aca="false">H3+(H4+H5)</f>
        <v>383977.24</v>
      </c>
    </row>
    <row r="9" customFormat="false" ht="15" hidden="false" customHeight="true" outlineLevel="0" collapsed="false">
      <c r="B9" s="0" t="s">
        <v>9</v>
      </c>
      <c r="C9" s="4"/>
      <c r="D9" s="4" t="n">
        <f aca="false">D6-D8</f>
        <v>21746.91</v>
      </c>
      <c r="E9" s="4" t="n">
        <f aca="false">E6-E8</f>
        <v>41852.26</v>
      </c>
      <c r="F9" s="4" t="n">
        <f aca="false">F6-F8</f>
        <v>-16098.1</v>
      </c>
      <c r="G9" s="4" t="n">
        <f aca="false">G6-G8</f>
        <v>51292.88</v>
      </c>
      <c r="H9" s="4" t="n">
        <f aca="false">H6-H8</f>
        <v>162387.56</v>
      </c>
    </row>
    <row r="10" customFormat="false" ht="15" hidden="false" customHeight="true" outlineLevel="0" collapsed="false">
      <c r="B10" s="0" t="s">
        <v>10</v>
      </c>
      <c r="C10" s="5" t="n">
        <f aca="false">C9/C8</f>
        <v>0</v>
      </c>
      <c r="D10" s="5" t="n">
        <f aca="false">D9/D8</f>
        <v>0.123840714681247</v>
      </c>
      <c r="E10" s="5" t="n">
        <f aca="false">E9/E8</f>
        <v>0.217192451597241</v>
      </c>
      <c r="F10" s="5" t="n">
        <f aca="false">F9/F8</f>
        <v>-0.0610523411917983</v>
      </c>
      <c r="G10" s="5" t="n">
        <f aca="false">G9/G8</f>
        <v>0.154178813816195</v>
      </c>
      <c r="H10" s="5" t="n">
        <f aca="false">H9/H8</f>
        <v>0.422909337022163</v>
      </c>
    </row>
    <row r="11" customFormat="false" ht="15" hidden="false" customHeight="true" outlineLevel="0" collapsed="false"/>
    <row r="13" customFormat="false" ht="21.75" hidden="false" customHeight="true" outlineLevel="0" collapsed="false">
      <c r="A13" s="2" t="s">
        <v>0</v>
      </c>
      <c r="B13" s="2" t="s">
        <v>1</v>
      </c>
      <c r="C13" s="2" t="n">
        <v>1995</v>
      </c>
      <c r="D13" s="2" t="n">
        <v>1996</v>
      </c>
      <c r="E13" s="2" t="n">
        <v>1997</v>
      </c>
      <c r="F13" s="2" t="n">
        <v>1998</v>
      </c>
      <c r="G13" s="2" t="n">
        <v>1999</v>
      </c>
      <c r="H13" s="2" t="n">
        <v>2000</v>
      </c>
    </row>
    <row r="15" customFormat="false" ht="15" hidden="false" customHeight="true" outlineLevel="0" collapsed="false">
      <c r="A15" s="3" t="s">
        <v>11</v>
      </c>
      <c r="B15" s="0" t="s">
        <v>3</v>
      </c>
      <c r="C15" s="1" t="s">
        <v>12</v>
      </c>
      <c r="D15" s="1" t="s">
        <v>12</v>
      </c>
      <c r="E15" s="1" t="s">
        <v>12</v>
      </c>
      <c r="F15" s="6" t="n">
        <v>0</v>
      </c>
      <c r="G15" s="6" t="n">
        <v>40889.46</v>
      </c>
      <c r="H15" s="6" t="n">
        <v>47915.31</v>
      </c>
    </row>
    <row r="16" customFormat="false" ht="15" hidden="false" customHeight="true" outlineLevel="0" collapsed="false">
      <c r="A16" s="3" t="s">
        <v>13</v>
      </c>
      <c r="B16" s="0" t="s">
        <v>5</v>
      </c>
      <c r="C16" s="1"/>
      <c r="D16" s="1"/>
      <c r="E16" s="1"/>
      <c r="F16" s="6" t="n">
        <v>40000</v>
      </c>
      <c r="G16" s="6" t="n">
        <v>0</v>
      </c>
      <c r="H16" s="6" t="n">
        <v>0</v>
      </c>
    </row>
    <row r="17" customFormat="false" ht="15" hidden="false" customHeight="true" outlineLevel="0" collapsed="false">
      <c r="B17" s="0" t="s">
        <v>6</v>
      </c>
      <c r="C17" s="1"/>
      <c r="D17" s="1"/>
      <c r="E17" s="1"/>
      <c r="F17" s="6" t="n">
        <v>0</v>
      </c>
      <c r="G17" s="6" t="n">
        <v>0</v>
      </c>
      <c r="H17" s="6" t="n">
        <v>0</v>
      </c>
    </row>
    <row r="18" customFormat="false" ht="15" hidden="false" customHeight="true" outlineLevel="0" collapsed="false">
      <c r="B18" s="0" t="s">
        <v>7</v>
      </c>
      <c r="C18" s="1" t="s">
        <v>12</v>
      </c>
      <c r="D18" s="1" t="s">
        <v>12</v>
      </c>
      <c r="E18" s="1" t="s">
        <v>12</v>
      </c>
      <c r="F18" s="6" t="n">
        <v>40889.46</v>
      </c>
      <c r="G18" s="6" t="n">
        <v>47915.31</v>
      </c>
      <c r="H18" s="6" t="n">
        <v>47441.47</v>
      </c>
    </row>
    <row r="19" customFormat="false" ht="12.75" hidden="false" customHeight="false" outlineLevel="0" collapsed="false">
      <c r="C19" s="7"/>
      <c r="D19" s="7"/>
      <c r="E19" s="7"/>
      <c r="F19" s="7"/>
      <c r="G19" s="7"/>
      <c r="H19" s="7"/>
    </row>
    <row r="20" customFormat="false" ht="15" hidden="false" customHeight="true" outlineLevel="0" collapsed="false">
      <c r="B20" s="0" t="s">
        <v>8</v>
      </c>
      <c r="C20" s="7"/>
      <c r="D20" s="7"/>
      <c r="E20" s="7"/>
      <c r="F20" s="6" t="n">
        <f aca="false">F15+(F16+F17)</f>
        <v>40000</v>
      </c>
      <c r="G20" s="6" t="n">
        <f aca="false">G15+(G16+G17)</f>
        <v>40889.46</v>
      </c>
      <c r="H20" s="6" t="n">
        <f aca="false">H15+(H16+H17)</f>
        <v>47915.31</v>
      </c>
    </row>
    <row r="21" customFormat="false" ht="15" hidden="false" customHeight="true" outlineLevel="0" collapsed="false">
      <c r="B21" s="0" t="s">
        <v>9</v>
      </c>
      <c r="C21" s="7"/>
      <c r="D21" s="7"/>
      <c r="E21" s="7"/>
      <c r="F21" s="6" t="n">
        <f aca="false">F18-F20</f>
        <v>889.459999999999</v>
      </c>
      <c r="G21" s="6" t="n">
        <f aca="false">G18-G20</f>
        <v>7025.85</v>
      </c>
      <c r="H21" s="6" t="n">
        <f aca="false">H18-H20</f>
        <v>-473.839999999997</v>
      </c>
    </row>
    <row r="22" customFormat="false" ht="15" hidden="false" customHeight="true" outlineLevel="0" collapsed="false">
      <c r="B22" s="0" t="s">
        <v>10</v>
      </c>
      <c r="C22" s="5" t="s">
        <v>12</v>
      </c>
      <c r="D22" s="5" t="s">
        <v>12</v>
      </c>
      <c r="E22" s="5" t="s">
        <v>12</v>
      </c>
      <c r="F22" s="5" t="n">
        <f aca="false">F21/F20</f>
        <v>0.0222365</v>
      </c>
      <c r="G22" s="5" t="n">
        <f aca="false">G21/G20</f>
        <v>0.171825453307527</v>
      </c>
      <c r="H22" s="5" t="n">
        <f aca="false">H21/H20</f>
        <v>-0.00988911477354517</v>
      </c>
    </row>
    <row r="23" customFormat="false" ht="15" hidden="false" customHeight="true" outlineLevel="0" collapsed="false"/>
    <row r="25" customFormat="false" ht="21.75" hidden="false" customHeight="true" outlineLevel="0" collapsed="false">
      <c r="A25" s="2" t="s">
        <v>0</v>
      </c>
      <c r="B25" s="2" t="s">
        <v>1</v>
      </c>
      <c r="C25" s="2" t="n">
        <v>1995</v>
      </c>
      <c r="D25" s="2" t="n">
        <v>1996</v>
      </c>
      <c r="E25" s="2" t="n">
        <v>1997</v>
      </c>
      <c r="F25" s="2" t="n">
        <v>1998</v>
      </c>
      <c r="G25" s="2" t="n">
        <v>1999</v>
      </c>
      <c r="H25" s="2" t="n">
        <v>2000</v>
      </c>
    </row>
    <row r="27" customFormat="false" ht="15" hidden="false" customHeight="true" outlineLevel="0" collapsed="false">
      <c r="A27" s="3" t="s">
        <v>14</v>
      </c>
      <c r="B27" s="0" t="s">
        <v>3</v>
      </c>
      <c r="C27" s="8" t="s">
        <v>12</v>
      </c>
      <c r="D27" s="8" t="s">
        <v>12</v>
      </c>
      <c r="E27" s="6" t="n">
        <v>0</v>
      </c>
      <c r="F27" s="6" t="n">
        <v>6203.37</v>
      </c>
      <c r="G27" s="6" t="n">
        <v>74955.03</v>
      </c>
      <c r="H27" s="6" t="n">
        <v>98951.8</v>
      </c>
    </row>
    <row r="28" customFormat="false" ht="15" hidden="false" customHeight="true" outlineLevel="0" collapsed="false">
      <c r="A28" s="3" t="s">
        <v>15</v>
      </c>
      <c r="B28" s="0" t="s">
        <v>5</v>
      </c>
      <c r="C28" s="8"/>
      <c r="D28" s="8"/>
      <c r="E28" s="6" t="n">
        <v>7000</v>
      </c>
      <c r="F28" s="6" t="n">
        <v>68350</v>
      </c>
      <c r="G28" s="6" t="n">
        <v>21000</v>
      </c>
      <c r="H28" s="6" t="n">
        <v>21500</v>
      </c>
    </row>
    <row r="29" customFormat="false" ht="15" hidden="false" customHeight="true" outlineLevel="0" collapsed="false">
      <c r="B29" s="0" t="s">
        <v>6</v>
      </c>
      <c r="C29" s="8"/>
      <c r="D29" s="8"/>
      <c r="E29" s="6" t="n">
        <v>-1400</v>
      </c>
      <c r="F29" s="6" t="n">
        <v>0</v>
      </c>
      <c r="G29" s="6" t="n">
        <v>0</v>
      </c>
      <c r="H29" s="6" t="n">
        <v>0</v>
      </c>
    </row>
    <row r="30" customFormat="false" ht="15" hidden="false" customHeight="true" outlineLevel="0" collapsed="false">
      <c r="B30" s="0" t="s">
        <v>7</v>
      </c>
      <c r="C30" s="8" t="s">
        <v>12</v>
      </c>
      <c r="D30" s="8" t="s">
        <v>12</v>
      </c>
      <c r="E30" s="6" t="n">
        <v>6203.37</v>
      </c>
      <c r="F30" s="6" t="n">
        <v>74955.03</v>
      </c>
      <c r="G30" s="6" t="n">
        <v>98951.8</v>
      </c>
      <c r="H30" s="6" t="n">
        <v>121080.46</v>
      </c>
    </row>
    <row r="31" customFormat="false" ht="12.75" hidden="false" customHeight="false" outlineLevel="0" collapsed="false">
      <c r="C31" s="8"/>
      <c r="D31" s="8"/>
      <c r="E31" s="6"/>
      <c r="F31" s="6"/>
      <c r="G31" s="6"/>
      <c r="H31" s="6"/>
    </row>
    <row r="32" customFormat="false" ht="15" hidden="false" customHeight="true" outlineLevel="0" collapsed="false">
      <c r="B32" s="0" t="s">
        <v>8</v>
      </c>
      <c r="C32" s="8"/>
      <c r="D32" s="8"/>
      <c r="E32" s="6" t="n">
        <f aca="false">E27+(E28+E29)</f>
        <v>5600</v>
      </c>
      <c r="F32" s="6" t="n">
        <f aca="false">F27+(F28+F29)</f>
        <v>74553.37</v>
      </c>
      <c r="G32" s="6" t="n">
        <f aca="false">G27+(G28+G29)</f>
        <v>95955.03</v>
      </c>
      <c r="H32" s="6" t="n">
        <f aca="false">H27+(H28+H29)</f>
        <v>120451.8</v>
      </c>
    </row>
    <row r="33" customFormat="false" ht="15" hidden="false" customHeight="true" outlineLevel="0" collapsed="false">
      <c r="B33" s="0" t="s">
        <v>9</v>
      </c>
      <c r="C33" s="8"/>
      <c r="D33" s="8"/>
      <c r="E33" s="6" t="n">
        <f aca="false">E30-E32</f>
        <v>603.37</v>
      </c>
      <c r="F33" s="6" t="n">
        <f aca="false">F30-F32</f>
        <v>401.660000000004</v>
      </c>
      <c r="G33" s="6" t="n">
        <f aca="false">G30-G32</f>
        <v>2996.77</v>
      </c>
      <c r="H33" s="6" t="n">
        <f aca="false">H30-H32</f>
        <v>628.660000000004</v>
      </c>
    </row>
    <row r="34" customFormat="false" ht="15" hidden="false" customHeight="true" outlineLevel="0" collapsed="false">
      <c r="B34" s="0" t="s">
        <v>10</v>
      </c>
      <c r="C34" s="5" t="s">
        <v>12</v>
      </c>
      <c r="D34" s="5" t="s">
        <v>12</v>
      </c>
      <c r="E34" s="5" t="n">
        <f aca="false">E33/E32</f>
        <v>0.107744642857143</v>
      </c>
      <c r="F34" s="5" t="n">
        <f aca="false">F33/F32</f>
        <v>0.00538754988540429</v>
      </c>
      <c r="G34" s="5" t="n">
        <f aca="false">G33/G32</f>
        <v>0.0312309839307018</v>
      </c>
      <c r="H34" s="5" t="n">
        <f aca="false">H33/H32</f>
        <v>0.00521918310892825</v>
      </c>
    </row>
    <row r="37" customFormat="false" ht="21.75" hidden="false" customHeight="true" outlineLevel="0" collapsed="false">
      <c r="A37" s="2" t="s">
        <v>0</v>
      </c>
      <c r="B37" s="2" t="s">
        <v>1</v>
      </c>
      <c r="C37" s="2" t="n">
        <v>1995</v>
      </c>
      <c r="D37" s="2" t="n">
        <v>1996</v>
      </c>
      <c r="E37" s="2" t="n">
        <v>1997</v>
      </c>
      <c r="F37" s="2" t="n">
        <v>1998</v>
      </c>
      <c r="G37" s="2" t="n">
        <v>1999</v>
      </c>
      <c r="H37" s="2" t="n">
        <v>2000</v>
      </c>
    </row>
    <row r="39" customFormat="false" ht="15" hidden="false" customHeight="true" outlineLevel="0" collapsed="false">
      <c r="A39" s="3" t="s">
        <v>16</v>
      </c>
      <c r="B39" s="0" t="s">
        <v>3</v>
      </c>
      <c r="C39" s="4" t="n">
        <v>0</v>
      </c>
      <c r="D39" s="4" t="n">
        <v>3630.04</v>
      </c>
      <c r="E39" s="4" t="n">
        <v>8737.74</v>
      </c>
      <c r="F39" s="4" t="n">
        <v>6719.46</v>
      </c>
      <c r="G39" s="4" t="n">
        <v>7207.35</v>
      </c>
      <c r="H39" s="4" t="n">
        <v>76983.51</v>
      </c>
    </row>
    <row r="40" customFormat="false" ht="15" hidden="false" customHeight="true" outlineLevel="0" collapsed="false">
      <c r="A40" s="3" t="s">
        <v>17</v>
      </c>
      <c r="B40" s="0" t="s">
        <v>5</v>
      </c>
      <c r="C40" s="4" t="n">
        <v>55666.34</v>
      </c>
      <c r="D40" s="4" t="n">
        <v>151734.74</v>
      </c>
      <c r="E40" s="4" t="n">
        <v>98892.35</v>
      </c>
      <c r="F40" s="4" t="n">
        <v>359071.95</v>
      </c>
      <c r="G40" s="4" t="n">
        <v>133956.86</v>
      </c>
      <c r="H40" s="4" t="n">
        <v>404057.21</v>
      </c>
    </row>
    <row r="41" customFormat="false" ht="15" hidden="false" customHeight="true" outlineLevel="0" collapsed="false">
      <c r="B41" s="0" t="s">
        <v>6</v>
      </c>
      <c r="C41" s="4" t="n">
        <v>-52165.75</v>
      </c>
      <c r="D41" s="4" t="n">
        <v>-147553.51</v>
      </c>
      <c r="E41" s="4" t="n">
        <v>-101388.33</v>
      </c>
      <c r="F41" s="4" t="n">
        <v>-348999.56</v>
      </c>
      <c r="G41" s="4" t="n">
        <v>-138472.03</v>
      </c>
      <c r="H41" s="4" t="n">
        <v>-384028.39</v>
      </c>
    </row>
    <row r="42" customFormat="false" ht="15" hidden="false" customHeight="true" outlineLevel="0" collapsed="false">
      <c r="B42" s="0" t="s">
        <v>7</v>
      </c>
      <c r="C42" s="4" t="n">
        <v>3630.04</v>
      </c>
      <c r="D42" s="4" t="n">
        <v>8737.74</v>
      </c>
      <c r="E42" s="4" t="n">
        <v>6719.46</v>
      </c>
      <c r="F42" s="4" t="n">
        <v>7207.35</v>
      </c>
      <c r="G42" s="4" t="n">
        <v>76983.51</v>
      </c>
      <c r="H42" s="4" t="n">
        <v>119603.4</v>
      </c>
    </row>
    <row r="43" customFormat="false" ht="12.75" hidden="false" customHeight="false" outlineLevel="0" collapsed="false">
      <c r="C43" s="4"/>
      <c r="D43" s="4"/>
      <c r="E43" s="4"/>
      <c r="F43" s="4"/>
      <c r="G43" s="4"/>
      <c r="H43" s="4"/>
    </row>
    <row r="44" customFormat="false" ht="15" hidden="false" customHeight="true" outlineLevel="0" collapsed="false">
      <c r="B44" s="0" t="s">
        <v>8</v>
      </c>
      <c r="C44" s="6" t="n">
        <f aca="false">C39+(C40+C41)</f>
        <v>3500.59</v>
      </c>
      <c r="D44" s="6" t="n">
        <f aca="false">D39+(D40+D41)</f>
        <v>7811.26999999998</v>
      </c>
      <c r="E44" s="6" t="n">
        <f aca="false">E39+(E40+E41)</f>
        <v>6241.76</v>
      </c>
      <c r="F44" s="6" t="n">
        <f aca="false">F39+(F40+F41)</f>
        <v>16791.85</v>
      </c>
      <c r="G44" s="6" t="n">
        <f aca="false">G39+(G40+G41)</f>
        <v>2692.17999999999</v>
      </c>
      <c r="H44" s="6" t="n">
        <f aca="false">H39+(H40+H41)</f>
        <v>97012.33</v>
      </c>
    </row>
    <row r="45" customFormat="false" ht="15" hidden="false" customHeight="true" outlineLevel="0" collapsed="false">
      <c r="B45" s="0" t="s">
        <v>9</v>
      </c>
      <c r="C45" s="6" t="n">
        <f aca="false">C42-C44</f>
        <v>129.450000000003</v>
      </c>
      <c r="D45" s="6" t="n">
        <f aca="false">D42-D44</f>
        <v>926.470000000018</v>
      </c>
      <c r="E45" s="6" t="n">
        <f aca="false">E42-E44</f>
        <v>477.699999999996</v>
      </c>
      <c r="F45" s="6" t="n">
        <f aca="false">F42-F44</f>
        <v>-9584.50000000001</v>
      </c>
      <c r="G45" s="6" t="n">
        <f aca="false">G42-G44</f>
        <v>74291.33</v>
      </c>
      <c r="H45" s="6" t="n">
        <f aca="false">H42-H44</f>
        <v>22591.07</v>
      </c>
    </row>
    <row r="46" customFormat="false" ht="15" hidden="false" customHeight="true" outlineLevel="0" collapsed="false">
      <c r="B46" s="0" t="s">
        <v>10</v>
      </c>
      <c r="C46" s="5" t="n">
        <f aca="false">C45/C44</f>
        <v>0.0369794806018424</v>
      </c>
      <c r="D46" s="5" t="n">
        <f aca="false">D45/D44</f>
        <v>0.118606833459863</v>
      </c>
      <c r="E46" s="5" t="n">
        <f aca="false">E45/E44</f>
        <v>0.076532900976647</v>
      </c>
      <c r="F46" s="5" t="n">
        <f aca="false">F45/F44</f>
        <v>-0.570782850013549</v>
      </c>
      <c r="G46" s="5" t="n">
        <f aca="false">G45/G44</f>
        <v>27.595231373831</v>
      </c>
      <c r="H46" s="5" t="n">
        <f aca="false">H45/H44</f>
        <v>0.232868028218681</v>
      </c>
    </row>
    <row r="50" customFormat="false" ht="12.75" hidden="false" customHeight="false" outlineLevel="0" collapsed="false">
      <c r="B50" s="2" t="s">
        <v>18</v>
      </c>
      <c r="C50" s="2" t="n">
        <v>1995</v>
      </c>
      <c r="D50" s="2" t="n">
        <v>1996</v>
      </c>
      <c r="E50" s="2" t="n">
        <v>1997</v>
      </c>
      <c r="F50" s="2" t="n">
        <v>1998</v>
      </c>
      <c r="G50" s="2" t="n">
        <v>1999</v>
      </c>
      <c r="H50" s="2" t="s">
        <v>19</v>
      </c>
    </row>
    <row r="52" customFormat="false" ht="12.75" hidden="false" customHeight="false" outlineLevel="0" collapsed="false">
      <c r="B52" s="0" t="s">
        <v>20</v>
      </c>
      <c r="C52" s="5" t="n">
        <v>0.3754</v>
      </c>
      <c r="D52" s="5" t="n">
        <v>0.2323</v>
      </c>
      <c r="E52" s="5" t="n">
        <v>0.3339</v>
      </c>
      <c r="F52" s="5" t="n">
        <v>0.2874</v>
      </c>
      <c r="G52" s="5" t="n">
        <v>0.2103</v>
      </c>
      <c r="H52" s="5" t="n">
        <v>-0.018</v>
      </c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</row>
    <row r="54" customFormat="false" ht="12.75" hidden="false" customHeight="false" outlineLevel="0" collapsed="false">
      <c r="B54" s="0" t="s">
        <v>21</v>
      </c>
      <c r="C54" s="5" t="n">
        <v>0.3701</v>
      </c>
      <c r="D54" s="5" t="n">
        <v>0.2891</v>
      </c>
      <c r="E54" s="5" t="n">
        <v>0.2491</v>
      </c>
      <c r="F54" s="5" t="n">
        <v>0.1816</v>
      </c>
      <c r="G54" s="5" t="n">
        <v>0.2725</v>
      </c>
      <c r="H54" s="5" t="n">
        <v>-0.0332</v>
      </c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</row>
    <row r="56" customFormat="false" ht="12.75" hidden="false" customHeight="false" outlineLevel="0" collapsed="false">
      <c r="B56" s="0" t="s">
        <v>22</v>
      </c>
      <c r="C56" s="5" t="n">
        <v>0.3993</v>
      </c>
      <c r="D56" s="5" t="n">
        <v>0.227</v>
      </c>
      <c r="E56" s="5" t="n">
        <v>0.2165</v>
      </c>
      <c r="F56" s="5" t="n">
        <v>0.3962</v>
      </c>
      <c r="G56" s="5" t="n">
        <v>0.8559</v>
      </c>
      <c r="H56" s="5" t="n">
        <v>-0.172</v>
      </c>
    </row>
    <row r="60" customFormat="false" ht="12.75" hidden="false" customHeight="false" outlineLevel="0" collapsed="false">
      <c r="B60" s="9" t="s">
        <v>23</v>
      </c>
    </row>
  </sheetData>
  <printOptions headings="false" gridLines="false" gridLinesSet="true" horizontalCentered="false" verticalCentered="false"/>
  <pageMargins left="0.209722222222222" right="0.2" top="0.579861111111111" bottom="0.829861111111111" header="0.309722222222222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2000-11-09T18:35:29Z</dcterms:created>
  <dc:creator>se00515</dc:creator>
  <dc:description/>
  <dc:language>en-US</dc:language>
  <cp:lastModifiedBy>se00515</cp:lastModifiedBy>
  <cp:lastPrinted>2000-11-22T14:53:57Z</cp:lastPrinted>
  <cp:revision>0</cp:revision>
  <dc:subject/>
  <dc:title/>
</cp:coreProperties>
</file>