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5" authorId="0">
      <text>
        <r>
          <rPr>
            <b val="true"/>
            <sz val="10"/>
            <color rgb="FF000000"/>
            <rFont val="Times New Roman"/>
            <family val="1"/>
          </rPr>
          <t xml:space="preserve">If Cash Flow Before Debt Service is less than Total Debt Service than a Deficiency has resulted.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39</xdr:colOff>
                <xdr:row>32</xdr:row>
                <xdr:rowOff>7</xdr:rowOff>
              </xdr:from>
              <xdr:to>
                <xdr:col>4</xdr:col>
                <xdr:colOff>39</xdr:colOff>
                <xdr:row>34</xdr:row>
                <xdr:rowOff>11</xdr:rowOff>
              </xdr:to>
            </anchor>
          </commentPr>
        </mc:Choice>
        <mc:Fallback/>
      </mc:AlternateContent>
    </comment>
    <comment ref="A41" authorId="0">
      <text>
        <r>
          <rPr>
            <b val="true"/>
            <sz val="10"/>
            <color rgb="FF000000"/>
            <rFont val="Times New Roman"/>
            <family val="1"/>
          </rPr>
          <t xml:space="preserve">A positive Adjusted Cash Flow demonstrates that the Counterparty has enough sources of cash to meet its Debt Service obligations and other finacial commitments.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38</xdr:row>
                <xdr:rowOff>15</xdr:rowOff>
              </xdr:from>
              <xdr:to>
                <xdr:col>4</xdr:col>
                <xdr:colOff>22</xdr:colOff>
                <xdr:row>41</xdr:row>
                <xdr:rowOff>14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10"/>
            <color rgb="FF000000"/>
            <rFont val="Times New Roman"/>
            <family val="1"/>
          </rPr>
          <t xml:space="preserve">These figures have been inserted to serve as an example, realizing that they are fiscal 1998 figures and not first quarter figures.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107</xdr:colOff>
                <xdr:row>7</xdr:row>
                <xdr:rowOff>11</xdr:rowOff>
              </xdr:from>
              <xdr:to>
                <xdr:col>4</xdr:col>
                <xdr:colOff>73</xdr:colOff>
                <xdr:row>10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<sst xmlns="http://schemas.openxmlformats.org/spreadsheetml/2006/main" count="49" uniqueCount="49">
  <si>
    <t xml:space="preserve">Schedule B</t>
  </si>
  <si>
    <t xml:space="preserve">The following Debt Service Compliance Certificate outlines the Counterparty's projected sources of cash flow, and Funded Debt Service Obligations as a means of determining whether Excess Cash Flow or Deficiency</t>
  </si>
  <si>
    <t xml:space="preserve">exists.  If a Deficiency exists the Certificate displays what cash balances or reserves are available to eliminate such Deficiency and then based on such cash balances and/or reserves calculates an Adjusted Cash Flow balance.  </t>
  </si>
  <si>
    <t xml:space="preserve">A negative Adjusted Cash Flow balance would trigger that a MAC has occurred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</si>
  <si>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</si>
  <si>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</si>
  <si>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</si>
  <si>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</si>
  <si>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Annual </t>
  </si>
  <si>
    <t xml:space="preserve">1/1/2000 - 3/31/2000</t>
  </si>
  <si>
    <t xml:space="preserve">4/01/2000 - 6/30/2000</t>
  </si>
  <si>
    <t xml:space="preserve">7/1/2000 - 9/30/2000</t>
  </si>
  <si>
    <t xml:space="preserve">10/01/2000 - 12/31/2000</t>
  </si>
  <si>
    <t xml:space="preserve">1/01/2000 - 12/31/2000</t>
  </si>
  <si>
    <t xml:space="preserve">Operating Revenues:</t>
  </si>
  <si>
    <t xml:space="preserve">  Member ower Sales</t>
  </si>
  <si>
    <t xml:space="preserve">  Non-Member Power Sales</t>
  </si>
  <si>
    <t xml:space="preserve">Total Operrating Revenues</t>
  </si>
  <si>
    <t xml:space="preserve">Operating Income Before Interest Expense</t>
  </si>
  <si>
    <t xml:space="preserve">Add: Depreciation and Amortization</t>
  </si>
  <si>
    <t xml:space="preserve">Add: Lease Expense</t>
  </si>
  <si>
    <t xml:space="preserve">Less: Capital expenditures and other non Debt Service obligations.</t>
  </si>
  <si>
    <t xml:space="preserve">Cash Flow before Debt Service</t>
  </si>
  <si>
    <t xml:space="preserve">Less: Funded Debt Debt Service Obligations</t>
  </si>
  <si>
    <t xml:space="preserve">  (i) </t>
  </si>
  <si>
    <t xml:space="preserve">CFC Notes (Principal and interest)</t>
  </si>
  <si>
    <t xml:space="preserve">  (ii) </t>
  </si>
  <si>
    <t xml:space="preserve">Bonanza Purchase Money Note (Principal and interest)</t>
  </si>
  <si>
    <t xml:space="preserve">  (iii) </t>
  </si>
  <si>
    <t xml:space="preserve">GECC Secured Participation Note (Principal and interest)</t>
  </si>
  <si>
    <t xml:space="preserve">  (iv) </t>
  </si>
  <si>
    <t xml:space="preserve">GECC Secured Excess Cash Flow Note (Principal and interest)</t>
  </si>
  <si>
    <t xml:space="preserve">  (vi) </t>
  </si>
  <si>
    <t xml:space="preserve">RUS Replacement Note (Principal and interest)</t>
  </si>
  <si>
    <t xml:space="preserve">  (vii) </t>
  </si>
  <si>
    <t xml:space="preserve">RUS Notes (Principal and interest)</t>
  </si>
  <si>
    <t xml:space="preserve">  (viii) </t>
  </si>
  <si>
    <t xml:space="preserve">Capital Lease Obligations - Surface Mining Equipment (Lease Payment)</t>
  </si>
  <si>
    <t xml:space="preserve">  (x) </t>
  </si>
  <si>
    <t xml:space="preserve">Capital Lease Obligations - Underground Mining Equipment (Lease Payment)</t>
  </si>
  <si>
    <t xml:space="preserve">  (xi) </t>
  </si>
  <si>
    <t xml:space="preserve">Operating Lease Obligations - Surface Mining Equipment (Lease Payment)</t>
  </si>
  <si>
    <t xml:space="preserve">  (xii) </t>
  </si>
  <si>
    <t xml:space="preserve">Other</t>
  </si>
  <si>
    <t xml:space="preserve">Total Debt Service</t>
  </si>
  <si>
    <t xml:space="preserve">Excess Cash Flow/(Deficiency)</t>
  </si>
  <si>
    <t xml:space="preserve">Available Cash Balances</t>
  </si>
  <si>
    <t xml:space="preserve">Available Reserves to Offset Deficiency</t>
  </si>
  <si>
    <t xml:space="preserve">Adjusted Cash Flow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</si>
</sst>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_);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0.71"/>
    <col collapsed="false" customWidth="true" hidden="false" outlineLevel="0" max="3" min="3" style="1" width="21.42"/>
    <col collapsed="false" customWidth="true" hidden="false" outlineLevel="0" max="4" min="4" style="1" width="20.13"/>
    <col collapsed="false" customWidth="true" hidden="false" outlineLevel="0" max="5" min="5" style="1" width="20.7"/>
    <col collapsed="false" customWidth="true" hidden="false" outlineLevel="0" max="6" min="6" style="1" width="20.13"/>
    <col collapsed="false" customWidth="true" hidden="false" outlineLevel="0" max="7" min="7" style="1" width="21.28"/>
    <col collapsed="false" customWidth="true" hidden="false" outlineLevel="0" max="8" min="8" style="1" width="20.13"/>
    <col collapsed="false" customWidth="true" hidden="false" outlineLevel="0" max="9" min="9" style="1" width="23.56"/>
    <col collapsed="false" customWidth="true" hidden="false" outlineLevel="0" max="10" min="10" style="1" width="22.42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2" customFormat="false" ht="15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5" customFormat="false" ht="15.75" hidden="false" customHeight="false" outlineLevel="0" collapsed="false">
      <c r="A5" s="1" t="s">
        <v>1</v>
      </c>
    </row>
    <row r="6" customFormat="false" ht="15.75" hidden="false" customHeight="false" outlineLevel="0" collapsed="false">
      <c r="A6" s="1" t="s">
        <v>2</v>
      </c>
    </row>
    <row r="7" customFormat="false" ht="15.75" hidden="false" customHeight="false" outlineLevel="0" collapsed="false">
      <c r="A7" s="1" t="s">
        <v>3</v>
      </c>
    </row>
    <row r="9" customFormat="false" ht="15.75" hidden="false" customHeight="false" outlineLevel="0" collapsed="false">
      <c r="F9" s="4" t="s">
        <v>4</v>
      </c>
      <c r="G9" s="5" t="s">
        <v>5</v>
      </c>
      <c r="H9" s="5" t="s">
        <v>6</v>
      </c>
      <c r="I9" s="5" t="s">
        <v>7</v>
      </c>
      <c r="J9" s="5" t="s">
        <v>8</v>
      </c>
    </row>
    <row r="10" customFormat="false" ht="16.5" hidden="false" customHeight="false" outlineLevel="0" collapsed="false">
      <c r="F10" s="6" t="s">
        <v>9</v>
      </c>
      <c r="G10" s="7" t="s">
        <v>10</v>
      </c>
      <c r="H10" s="7" t="s">
        <v>11</v>
      </c>
      <c r="I10" s="7" t="s">
        <v>12</v>
      </c>
      <c r="J10" s="7" t="s">
        <v>13</v>
      </c>
    </row>
    <row r="11" customFormat="false" ht="15.75" hidden="false" customHeight="false" outlineLevel="0" collapsed="false">
      <c r="A11" s="1" t="s">
        <v>14</v>
      </c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  <c r="X11" s="10"/>
      <c r="Y11" s="10"/>
      <c r="Z11" s="10"/>
      <c r="AA11" s="10"/>
      <c r="AB11" s="10"/>
      <c r="AC11" s="10"/>
    </row>
    <row r="12" customFormat="false" ht="15.75" hidden="false" customHeight="false" outlineLevel="0" collapsed="false">
      <c r="A12" s="1" t="s">
        <v>15</v>
      </c>
      <c r="F12" s="8" t="n">
        <v>39890005</v>
      </c>
      <c r="G12" s="9"/>
      <c r="H12" s="9"/>
      <c r="I12" s="9"/>
      <c r="J12" s="9" t="n">
        <f aca="false">SUM(F12:I12)</f>
        <v>39890005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  <c r="W12" s="10"/>
      <c r="X12" s="10"/>
      <c r="Y12" s="10"/>
      <c r="Z12" s="10"/>
      <c r="AA12" s="10"/>
      <c r="AB12" s="10"/>
      <c r="AC12" s="10"/>
    </row>
    <row r="13" customFormat="false" ht="15.75" hidden="false" customHeight="false" outlineLevel="0" collapsed="false">
      <c r="A13" s="1" t="s">
        <v>16</v>
      </c>
      <c r="F13" s="11" t="n">
        <v>87369676</v>
      </c>
      <c r="G13" s="12"/>
      <c r="H13" s="12"/>
      <c r="I13" s="12"/>
      <c r="J13" s="12" t="n">
        <f aca="false">SUM(F13:I13)</f>
        <v>87369676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  <c r="W13" s="10"/>
      <c r="X13" s="10"/>
      <c r="Y13" s="10"/>
      <c r="Z13" s="10"/>
      <c r="AA13" s="10"/>
      <c r="AB13" s="10"/>
      <c r="AC13" s="10"/>
    </row>
    <row r="14" customFormat="false" ht="15.75" hidden="false" customHeight="false" outlineLevel="0" collapsed="false">
      <c r="A14" s="1" t="s">
        <v>17</v>
      </c>
      <c r="F14" s="8" t="n">
        <f aca="false">F12+F13</f>
        <v>127259681</v>
      </c>
      <c r="G14" s="9" t="n">
        <f aca="false">G12+G13</f>
        <v>0</v>
      </c>
      <c r="H14" s="9" t="n">
        <f aca="false">H12+H13</f>
        <v>0</v>
      </c>
      <c r="I14" s="9" t="n">
        <f aca="false">I12+I13</f>
        <v>0</v>
      </c>
      <c r="J14" s="9" t="n">
        <f aca="false">J12+J13</f>
        <v>127259681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10"/>
      <c r="X14" s="10"/>
      <c r="Y14" s="10"/>
      <c r="Z14" s="10"/>
      <c r="AA14" s="10"/>
      <c r="AB14" s="10"/>
      <c r="AC14" s="10"/>
    </row>
    <row r="15" customFormat="false" ht="15.75" hidden="false" customHeight="false" outlineLevel="0" collapsed="false"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0"/>
      <c r="Z15" s="10"/>
      <c r="AA15" s="10"/>
      <c r="AB15" s="10"/>
      <c r="AC15" s="10"/>
    </row>
    <row r="16" customFormat="false" ht="15.75" hidden="false" customHeight="false" outlineLevel="0" collapsed="false">
      <c r="A16" s="1" t="s">
        <v>18</v>
      </c>
      <c r="F16" s="8" t="n">
        <v>30291380</v>
      </c>
      <c r="G16" s="9"/>
      <c r="H16" s="9"/>
      <c r="I16" s="9"/>
      <c r="J16" s="9" t="n">
        <f aca="false">SUM(F16:I16)</f>
        <v>30291380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0"/>
      <c r="Z16" s="10"/>
      <c r="AA16" s="10"/>
      <c r="AB16" s="10"/>
      <c r="AC16" s="10"/>
    </row>
    <row r="17" customFormat="false" ht="15.75" hidden="false" customHeight="false" outlineLevel="0" collapsed="false">
      <c r="A17" s="1" t="s">
        <v>19</v>
      </c>
      <c r="F17" s="8" t="n">
        <v>23152311</v>
      </c>
      <c r="G17" s="9"/>
      <c r="H17" s="9"/>
      <c r="I17" s="9"/>
      <c r="J17" s="9" t="n">
        <f aca="false">SUM(F17:I17)</f>
        <v>23152311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0"/>
      <c r="X17" s="10"/>
      <c r="Y17" s="10"/>
      <c r="Z17" s="10"/>
      <c r="AA17" s="10"/>
      <c r="AB17" s="10"/>
      <c r="AC17" s="10"/>
    </row>
    <row r="18" customFormat="false" ht="15.75" hidden="false" customHeight="false" outlineLevel="0" collapsed="false">
      <c r="A18" s="1" t="s">
        <v>20</v>
      </c>
      <c r="F18" s="8" t="n">
        <v>11690650</v>
      </c>
      <c r="G18" s="9"/>
      <c r="H18" s="9"/>
      <c r="I18" s="9"/>
      <c r="J18" s="9" t="n">
        <f aca="false">SUM(F18:I18)</f>
        <v>11690650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/>
      <c r="X18" s="10"/>
      <c r="Y18" s="10"/>
      <c r="Z18" s="10"/>
      <c r="AA18" s="10"/>
      <c r="AB18" s="10"/>
      <c r="AC18" s="10"/>
    </row>
    <row r="19" customFormat="false" ht="15.75" hidden="false" customHeight="false" outlineLevel="0" collapsed="false">
      <c r="A19" s="1" t="s">
        <v>21</v>
      </c>
      <c r="F19" s="11" t="n">
        <f aca="false">12718524</f>
        <v>12718524</v>
      </c>
      <c r="G19" s="12"/>
      <c r="H19" s="12"/>
      <c r="I19" s="12"/>
      <c r="J19" s="12" t="n">
        <f aca="false">SUM(F19:I19)</f>
        <v>12718524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0"/>
      <c r="Z19" s="10"/>
      <c r="AA19" s="10"/>
      <c r="AB19" s="10"/>
      <c r="AC19" s="10"/>
    </row>
    <row r="20" customFormat="false" ht="15.75" hidden="false" customHeight="false" outlineLevel="0" collapsed="false">
      <c r="A20" s="1" t="s">
        <v>22</v>
      </c>
      <c r="F20" s="8" t="n">
        <f aca="false">F16+F17+F18-F19</f>
        <v>52415817</v>
      </c>
      <c r="G20" s="9" t="n">
        <f aca="false">G16+G17+G18-G19</f>
        <v>0</v>
      </c>
      <c r="H20" s="9" t="n">
        <f aca="false">H16+H17+H18-H19</f>
        <v>0</v>
      </c>
      <c r="I20" s="9" t="n">
        <f aca="false">I16+I17+I18-I19</f>
        <v>0</v>
      </c>
      <c r="J20" s="9" t="n">
        <f aca="false">J16+J17+J18-J19</f>
        <v>52415817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0"/>
      <c r="Z20" s="10"/>
      <c r="AA20" s="10"/>
      <c r="AB20" s="10"/>
      <c r="AC20" s="10"/>
    </row>
    <row r="21" customFormat="false" ht="15.75" hidden="false" customHeight="false" outlineLevel="0" collapsed="false"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0"/>
      <c r="Z21" s="10"/>
      <c r="AA21" s="10"/>
      <c r="AB21" s="10"/>
      <c r="AC21" s="10"/>
    </row>
    <row r="22" customFormat="false" ht="15.75" hidden="false" customHeight="false" outlineLevel="0" collapsed="false">
      <c r="A22" s="1" t="s">
        <v>23</v>
      </c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</row>
    <row r="23" customFormat="false" ht="15.75" hidden="false" customHeight="false" outlineLevel="0" collapsed="false">
      <c r="A23" s="13" t="s">
        <v>24</v>
      </c>
      <c r="B23" s="1" t="s">
        <v>25</v>
      </c>
      <c r="F23" s="8" t="n">
        <v>39926484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0"/>
      <c r="X23" s="10"/>
      <c r="Y23" s="10"/>
      <c r="Z23" s="10"/>
      <c r="AA23" s="10"/>
      <c r="AB23" s="10"/>
      <c r="AC23" s="10"/>
    </row>
    <row r="24" customFormat="false" ht="15.75" hidden="false" customHeight="false" outlineLevel="0" collapsed="false">
      <c r="A24" s="13" t="s">
        <v>26</v>
      </c>
      <c r="B24" s="1" t="s">
        <v>27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0"/>
      <c r="Z24" s="10"/>
      <c r="AA24" s="10"/>
      <c r="AB24" s="10"/>
      <c r="AC24" s="10"/>
    </row>
    <row r="25" customFormat="false" ht="15.75" hidden="false" customHeight="false" outlineLevel="0" collapsed="false">
      <c r="A25" s="13" t="s">
        <v>28</v>
      </c>
      <c r="B25" s="1" t="s">
        <v>29</v>
      </c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0"/>
      <c r="Z25" s="10"/>
      <c r="AA25" s="10"/>
      <c r="AB25" s="10"/>
      <c r="AC25" s="10"/>
    </row>
    <row r="26" customFormat="false" ht="15.75" hidden="false" customHeight="false" outlineLevel="0" collapsed="false">
      <c r="A26" s="13" t="s">
        <v>30</v>
      </c>
      <c r="B26" s="1" t="s">
        <v>31</v>
      </c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/>
      <c r="X26" s="10"/>
      <c r="Y26" s="10"/>
      <c r="Z26" s="10"/>
      <c r="AA26" s="10"/>
      <c r="AB26" s="10"/>
      <c r="AC26" s="10"/>
    </row>
    <row r="27" customFormat="false" ht="15.75" hidden="false" customHeight="false" outlineLevel="0" collapsed="false">
      <c r="A27" s="13" t="s">
        <v>32</v>
      </c>
      <c r="B27" s="1" t="s">
        <v>33</v>
      </c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/>
      <c r="X27" s="10"/>
      <c r="Y27" s="10"/>
      <c r="Z27" s="10"/>
      <c r="AA27" s="10"/>
      <c r="AB27" s="10"/>
      <c r="AC27" s="10"/>
    </row>
    <row r="28" customFormat="false" ht="15.75" hidden="false" customHeight="false" outlineLevel="0" collapsed="false">
      <c r="A28" s="13" t="s">
        <v>34</v>
      </c>
      <c r="B28" s="1" t="s">
        <v>35</v>
      </c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0"/>
      <c r="Z28" s="10"/>
      <c r="AA28" s="10"/>
      <c r="AB28" s="10"/>
      <c r="AC28" s="10"/>
    </row>
    <row r="29" customFormat="false" ht="15.75" hidden="false" customHeight="false" outlineLevel="0" collapsed="false">
      <c r="A29" s="13" t="s">
        <v>36</v>
      </c>
      <c r="B29" s="1" t="s">
        <v>37</v>
      </c>
      <c r="F29" s="8" t="n">
        <v>11690650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0"/>
      <c r="Z29" s="10"/>
      <c r="AA29" s="10"/>
      <c r="AB29" s="10"/>
      <c r="AC29" s="10"/>
    </row>
    <row r="30" customFormat="false" ht="15.75" hidden="false" customHeight="false" outlineLevel="0" collapsed="false">
      <c r="A30" s="13" t="s">
        <v>38</v>
      </c>
      <c r="B30" s="1" t="s">
        <v>39</v>
      </c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  <c r="X30" s="10"/>
      <c r="Y30" s="10"/>
      <c r="Z30" s="10"/>
      <c r="AA30" s="10"/>
      <c r="AB30" s="10"/>
      <c r="AC30" s="10"/>
    </row>
    <row r="31" customFormat="false" ht="15.75" hidden="false" customHeight="false" outlineLevel="0" collapsed="false">
      <c r="A31" s="13" t="s">
        <v>40</v>
      </c>
      <c r="B31" s="1" t="s">
        <v>41</v>
      </c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  <c r="X31" s="10"/>
      <c r="Y31" s="10"/>
      <c r="Z31" s="10"/>
      <c r="AA31" s="10"/>
      <c r="AB31" s="10"/>
      <c r="AC31" s="10"/>
    </row>
    <row r="32" customFormat="false" ht="15.75" hidden="false" customHeight="false" outlineLevel="0" collapsed="false">
      <c r="A32" s="13" t="s">
        <v>42</v>
      </c>
      <c r="B32" s="1" t="s">
        <v>43</v>
      </c>
      <c r="F32" s="11"/>
      <c r="G32" s="12"/>
      <c r="H32" s="12"/>
      <c r="I32" s="12"/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0"/>
      <c r="X32" s="10"/>
      <c r="Y32" s="10"/>
      <c r="Z32" s="10"/>
      <c r="AA32" s="10"/>
      <c r="AB32" s="10"/>
      <c r="AC32" s="10"/>
    </row>
    <row r="33" customFormat="false" ht="15.75" hidden="false" customHeight="false" outlineLevel="0" collapsed="false">
      <c r="A33" s="14" t="s">
        <v>44</v>
      </c>
      <c r="F33" s="8" t="n">
        <f aca="false">SUM(F23:F32)</f>
        <v>51617134</v>
      </c>
      <c r="G33" s="9" t="n">
        <f aca="false">SUM(G23:G32)</f>
        <v>0</v>
      </c>
      <c r="H33" s="9" t="n">
        <f aca="false">SUM(H23:H32)</f>
        <v>0</v>
      </c>
      <c r="I33" s="9" t="n">
        <f aca="false">SUM(I23:I32)</f>
        <v>0</v>
      </c>
      <c r="J33" s="9" t="n">
        <f aca="false">SUM(F33:I33)</f>
        <v>51617134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0"/>
      <c r="Z33" s="10"/>
      <c r="AA33" s="10"/>
      <c r="AB33" s="10"/>
      <c r="AC33" s="10"/>
    </row>
    <row r="34" customFormat="false" ht="15.75" hidden="false" customHeight="false" outlineLevel="0" collapsed="false">
      <c r="A34" s="13"/>
      <c r="F34" s="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0"/>
      <c r="Z34" s="10"/>
      <c r="AA34" s="10"/>
      <c r="AB34" s="10"/>
      <c r="AC34" s="10"/>
    </row>
    <row r="35" customFormat="false" ht="15.75" hidden="false" customHeight="false" outlineLevel="0" collapsed="false">
      <c r="A35" s="1" t="s">
        <v>45</v>
      </c>
      <c r="F35" s="8" t="n">
        <f aca="false">F20-F33</f>
        <v>798683</v>
      </c>
      <c r="G35" s="9" t="n">
        <f aca="false">G20-G33</f>
        <v>0</v>
      </c>
      <c r="H35" s="9" t="n">
        <f aca="false">H20-H33</f>
        <v>0</v>
      </c>
      <c r="I35" s="9" t="n">
        <f aca="false">I20-I33</f>
        <v>0</v>
      </c>
      <c r="J35" s="9" t="n">
        <f aca="false">J20-J33</f>
        <v>798683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10"/>
      <c r="Z35" s="10"/>
      <c r="AA35" s="10"/>
      <c r="AB35" s="10"/>
      <c r="AC35" s="10"/>
    </row>
    <row r="36" customFormat="false" ht="15.75" hidden="false" customHeight="false" outlineLevel="0" collapsed="false"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0"/>
      <c r="Z36" s="10"/>
      <c r="AA36" s="10"/>
      <c r="AB36" s="10"/>
      <c r="AC36" s="10"/>
    </row>
    <row r="37" customFormat="false" ht="15.75" hidden="false" customHeight="false" outlineLevel="0" collapsed="false">
      <c r="A37" s="1" t="s">
        <v>46</v>
      </c>
      <c r="F37" s="8" t="n">
        <v>6937306</v>
      </c>
      <c r="G37" s="9" t="n">
        <v>0</v>
      </c>
      <c r="H37" s="9" t="n">
        <v>0</v>
      </c>
      <c r="I37" s="9" t="n">
        <v>0</v>
      </c>
      <c r="J37" s="9" t="n">
        <v>0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0"/>
      <c r="Z37" s="10"/>
      <c r="AA37" s="10"/>
      <c r="AB37" s="10"/>
      <c r="AC37" s="10"/>
    </row>
    <row r="38" customFormat="false" ht="15.75" hidden="false" customHeight="false" outlineLevel="0" collapsed="false">
      <c r="A38" s="1" t="s">
        <v>47</v>
      </c>
      <c r="F38" s="11" t="n">
        <v>18533573</v>
      </c>
      <c r="G38" s="12" t="n">
        <v>0</v>
      </c>
      <c r="H38" s="12" t="n">
        <v>0</v>
      </c>
      <c r="I38" s="12" t="n">
        <v>0</v>
      </c>
      <c r="J38" s="12" t="n">
        <v>0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0"/>
      <c r="Z38" s="10"/>
      <c r="AA38" s="10"/>
      <c r="AB38" s="10"/>
      <c r="AC38" s="10"/>
    </row>
    <row r="39" customFormat="false" ht="15.75" hidden="false" customHeight="false" outlineLevel="0" collapsed="false">
      <c r="F39" s="8" t="n">
        <f aca="false">F37+F38</f>
        <v>25470879</v>
      </c>
      <c r="G39" s="9" t="n">
        <f aca="false">G37+G38</f>
        <v>0</v>
      </c>
      <c r="H39" s="9" t="n">
        <f aca="false">H37+H38</f>
        <v>0</v>
      </c>
      <c r="I39" s="9" t="n">
        <f aca="false">I37+I38</f>
        <v>0</v>
      </c>
      <c r="J39" s="9" t="n">
        <f aca="false">J37+J38</f>
        <v>0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10"/>
      <c r="AA39" s="10"/>
      <c r="AB39" s="10"/>
      <c r="AC39" s="10"/>
    </row>
    <row r="40" customFormat="false" ht="15.75" hidden="false" customHeight="false" outlineLevel="0" collapsed="false"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0"/>
      <c r="Z40" s="10"/>
      <c r="AA40" s="10"/>
      <c r="AB40" s="10"/>
      <c r="AC40" s="10"/>
    </row>
    <row r="41" customFormat="false" ht="15.75" hidden="false" customHeight="false" outlineLevel="0" collapsed="false">
      <c r="A41" s="1" t="s">
        <v>48</v>
      </c>
      <c r="F41" s="11" t="n">
        <f aca="false">F35+F39</f>
        <v>26269562</v>
      </c>
      <c r="G41" s="9" t="n">
        <f aca="false">G35+G39</f>
        <v>0</v>
      </c>
      <c r="H41" s="9" t="n">
        <f aca="false">H35+H39</f>
        <v>0</v>
      </c>
      <c r="I41" s="9" t="n">
        <f aca="false">I35+I39</f>
        <v>0</v>
      </c>
      <c r="J41" s="9" t="n">
        <f aca="false">J35+J39</f>
        <v>798683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0"/>
      <c r="Z41" s="10"/>
      <c r="AA41" s="10"/>
      <c r="AB41" s="10"/>
      <c r="AC41" s="10"/>
    </row>
    <row r="42" customFormat="false" ht="15.75" hidden="false" customHeight="false" outlineLevel="0" collapsed="false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0"/>
      <c r="W42" s="10"/>
      <c r="X42" s="10"/>
      <c r="Y42" s="10"/>
      <c r="Z42" s="10"/>
      <c r="AA42" s="10"/>
      <c r="AB42" s="10"/>
      <c r="AC42" s="10"/>
    </row>
    <row r="43" customFormat="false" ht="15.75" hidden="false" customHeight="false" outlineLevel="0" collapsed="false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0"/>
      <c r="Z43" s="10"/>
      <c r="AA43" s="10"/>
      <c r="AB43" s="10"/>
      <c r="AC43" s="10"/>
    </row>
    <row r="44" customFormat="false" ht="15.75" hidden="false" customHeight="false" outlineLevel="0" collapsed="false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/>
      <c r="X44" s="10"/>
      <c r="Y44" s="10"/>
      <c r="Z44" s="10"/>
      <c r="AA44" s="10"/>
      <c r="AB44" s="10"/>
      <c r="AC44" s="10"/>
    </row>
    <row r="45" customFormat="false" ht="15.75" hidden="false" customHeight="false" outlineLevel="0" collapsed="false"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customFormat="false" ht="15.75" hidden="false" customHeight="false" outlineLevel="0" collapsed="false"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customFormat="false" ht="15.75" hidden="false" customHeight="false" outlineLevel="0" collapsed="false"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customFormat="false" ht="15.75" hidden="false" customHeight="false" outlineLevel="0" collapsed="false"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customFormat="false" ht="15.75" hidden="false" customHeight="false" outlineLevel="0" collapsed="false"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customFormat="false" ht="15.75" hidden="false" customHeight="false" outlineLevel="0" collapsed="false"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customFormat="false" ht="15.75" hidden="false" customHeight="false" outlineLevel="0" collapsed="false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customFormat="false" ht="15.75" hidden="false" customHeight="false" outlineLevel="0" collapsed="false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</sheetData>
  <mergeCells count="1">
    <mergeCell ref="A2:J2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1999-11-19T16:16:26Z</dcterms:created>
  <dc:creator>Christopher Smith</dc:creator>
  <dc:description/>
  <dc:language>en-US</dc:language>
  <cp:lastModifiedBy>Christopher Smith</cp:lastModifiedBy>
  <cp:lastPrinted>1999-11-19T17:42:04Z</cp:lastPrinted>
  <cp:revision>0</cp:revision>
  <dc:subject/>
  <dc:title/>
</cp:coreProperties>
</file>