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t Case Forecast" sheetId="1" state="visible" r:id="rId3"/>
  </sheets>
  <externalReferences>
    <externalReference r:id="rId4"/>
  </externalReferences>
  <definedNames>
    <definedName function="false" hidden="false" localSheetId="0" name="_xlnm.Print_Area" vbProcedure="false">'Best Case Forecast'!$A$1:$K$39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<sst xmlns="http://schemas.openxmlformats.org/spreadsheetml/2006/main" count="46" uniqueCount="32">
  <si>
    <t xml:space="preserve">2001 Adjusted Forecast Detailed - Confidential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</si>
  <si>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</si>
  <si>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</si>
  <si>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</si>
  <si>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</si>
  <si>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</si>
  <si>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PLAN</t>
  </si>
  <si>
    <t xml:space="preserve">IBIT</t>
  </si>
  <si>
    <t xml:space="preserve">NI</t>
  </si>
  <si>
    <t xml:space="preserve">PGE</t>
  </si>
  <si>
    <t xml:space="preserve">PVC</t>
  </si>
  <si>
    <t xml:space="preserve">PGH</t>
  </si>
  <si>
    <t xml:space="preserve">Plan total</t>
  </si>
  <si>
    <t xml:space="preserve">First Current Estimate</t>
  </si>
  <si>
    <t xml:space="preserve">PGE Overview</t>
  </si>
  <si>
    <t xml:space="preserve">PGG Total</t>
  </si>
  <si>
    <t xml:space="preserve">Potential Adjustments</t>
  </si>
  <si>
    <t xml:space="preserve">Market Price Up (PGE)*</t>
  </si>
  <si>
    <t xml:space="preserve">Delay of Pelton/Round Butte sale (PVC)</t>
  </si>
  <si>
    <t xml:space="preserve">Best Case Scenario-2 std deviation on mkt price</t>
  </si>
  <si>
    <t xml:space="preserve">PGE *</t>
  </si>
  <si>
    <t xml:space="preserve">* Forecast with 2 standard deviations in market price puts PGE in the 90/10 sharing band under the current PCA mechanism.  Therefore, any additional power cost savings would only add 10% of benefit to IBIT</t>
  </si>
  <si>
    <t xml:space="preserve">Flat Price Curve (Current Forecast)</t>
  </si>
  <si>
    <t xml:space="preserve">2 Standard Deviations $/MWH</t>
  </si>
  <si>
    <t xml:space="preserve">Change (in $/MWH)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</si>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</sst>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.0_);_(* \(#,##0.0\);_(* \-?_);_(@_)"/>
    <numFmt numFmtId="168" formatCode="_(* #,##0_);_(* \(#,##0\);_(* \-??_);_(@_)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8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8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2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11" fillId="2" borderId="1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2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11" fillId="2" borderId="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7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7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0" xfId="2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6" fontId="5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cenari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Bob&apos;s%20Scenari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st Case Forecast"/>
      <sheetName val="With Detailed Adjmnts"/>
      <sheetName val="PGG Scenario"/>
      <sheetName val="PGG Forecast"/>
    </sheetNames>
    <sheetDataSet>
      <sheetData sheetId="0"/>
      <sheetData sheetId="1">
        <row r="34">
          <cell r="D34">
            <v>80.7333333333333</v>
          </cell>
          <cell r="E34">
            <v>39.8143333333333</v>
          </cell>
          <cell r="F34">
            <v>59.1333333333333</v>
          </cell>
          <cell r="G34">
            <v>25.1373333333333</v>
          </cell>
          <cell r="H34">
            <v>63.6333333333333</v>
          </cell>
          <cell r="I34">
            <v>26.2333333333333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49.28"/>
    <col collapsed="false" customWidth="true" hidden="false" outlineLevel="0" max="3" min="2" style="1" width="11.99"/>
    <col collapsed="false" customWidth="true" hidden="false" outlineLevel="0" max="5" min="4" style="2" width="11.99"/>
    <col collapsed="false" customWidth="true" hidden="false" outlineLevel="0" max="7" min="6" style="1" width="11.99"/>
    <col collapsed="false" customWidth="true" hidden="false" outlineLevel="0" max="9" min="8" style="2" width="11.99"/>
    <col collapsed="false" customWidth="true" hidden="false" outlineLevel="0" max="11" min="10" style="1" width="11.99"/>
    <col collapsed="false" customWidth="false" hidden="false" outlineLevel="0" max="257" min="12" style="1" width="7.99"/>
  </cols>
  <sheetData>
    <row r="1" customFormat="false" ht="22.5" hidden="false" customHeight="false" outlineLevel="0" collapsed="false">
      <c r="A1" s="3" t="s">
        <v>0</v>
      </c>
      <c r="B1" s="4"/>
      <c r="C1" s="4"/>
      <c r="D1" s="5"/>
      <c r="E1" s="5"/>
      <c r="F1" s="4"/>
      <c r="G1" s="4"/>
      <c r="H1" s="5"/>
      <c r="I1" s="5"/>
      <c r="J1" s="4"/>
      <c r="K1" s="6"/>
    </row>
    <row r="2" customFormat="false" ht="15.75" hidden="false" customHeight="false" outlineLevel="0" collapsed="false">
      <c r="A2" s="7"/>
      <c r="B2" s="8"/>
      <c r="C2" s="8"/>
      <c r="D2" s="8"/>
      <c r="E2" s="8"/>
      <c r="F2" s="8"/>
      <c r="G2" s="8"/>
      <c r="H2" s="8"/>
      <c r="I2" s="8"/>
      <c r="J2" s="8"/>
      <c r="K2" s="9"/>
    </row>
    <row r="3" customFormat="false" ht="3.75" hidden="false" customHeight="true" outlineLevel="0" collapsed="false">
      <c r="A3" s="10"/>
      <c r="B3" s="11"/>
      <c r="C3" s="11"/>
      <c r="D3" s="11"/>
      <c r="E3" s="11"/>
      <c r="F3" s="11"/>
      <c r="G3" s="11"/>
      <c r="H3" s="11"/>
      <c r="I3" s="11"/>
      <c r="J3" s="11"/>
      <c r="K3" s="12"/>
    </row>
    <row r="4" customFormat="false" ht="12.75" hidden="false" customHeight="true" outlineLevel="0" collapsed="false">
      <c r="A4" s="13"/>
      <c r="B4" s="14" t="s">
        <v>1</v>
      </c>
      <c r="C4" s="14"/>
      <c r="D4" s="15" t="s">
        <v>2</v>
      </c>
      <c r="E4" s="15"/>
      <c r="F4" s="16" t="s">
        <v>3</v>
      </c>
      <c r="G4" s="16"/>
      <c r="H4" s="15" t="s">
        <v>4</v>
      </c>
      <c r="I4" s="15"/>
      <c r="J4" s="15" t="s">
        <v>5</v>
      </c>
      <c r="K4" s="15"/>
    </row>
    <row r="5" customFormat="false" ht="12.75" hidden="false" customHeight="false" outlineLevel="0" collapsed="false">
      <c r="A5" s="17" t="s">
        <v>6</v>
      </c>
      <c r="B5" s="18" t="s">
        <v>7</v>
      </c>
      <c r="C5" s="18" t="s">
        <v>8</v>
      </c>
      <c r="D5" s="19" t="s">
        <v>7</v>
      </c>
      <c r="E5" s="19" t="s">
        <v>8</v>
      </c>
      <c r="F5" s="18" t="s">
        <v>7</v>
      </c>
      <c r="G5" s="18" t="s">
        <v>8</v>
      </c>
      <c r="H5" s="19" t="s">
        <v>7</v>
      </c>
      <c r="I5" s="19" t="s">
        <v>8</v>
      </c>
      <c r="J5" s="19" t="s">
        <v>7</v>
      </c>
      <c r="K5" s="19" t="s">
        <v>8</v>
      </c>
    </row>
    <row r="6" customFormat="false" ht="12.75" hidden="false" customHeight="false" outlineLevel="0" collapsed="false">
      <c r="A6" s="20" t="s">
        <v>9</v>
      </c>
      <c r="B6" s="21" t="n">
        <v>61.3</v>
      </c>
      <c r="C6" s="22" t="n">
        <v>38.3</v>
      </c>
      <c r="D6" s="23" t="n">
        <v>64.5</v>
      </c>
      <c r="E6" s="23" t="n">
        <v>28.3</v>
      </c>
      <c r="F6" s="22" t="n">
        <v>22.9</v>
      </c>
      <c r="G6" s="22" t="n">
        <v>4.3</v>
      </c>
      <c r="H6" s="23" t="n">
        <v>83</v>
      </c>
      <c r="I6" s="23" t="n">
        <v>39.3</v>
      </c>
      <c r="J6" s="24" t="n">
        <v>231.7</v>
      </c>
      <c r="K6" s="24" t="n">
        <v>110.2</v>
      </c>
    </row>
    <row r="7" customFormat="false" ht="12.75" hidden="false" customHeight="false" outlineLevel="0" collapsed="false">
      <c r="A7" s="25" t="s">
        <v>10</v>
      </c>
      <c r="B7" s="21" t="n">
        <v>-4.7</v>
      </c>
      <c r="C7" s="22" t="n">
        <v>-6.5</v>
      </c>
      <c r="D7" s="23" t="n">
        <v>-4.7</v>
      </c>
      <c r="E7" s="23" t="n">
        <v>-6.5</v>
      </c>
      <c r="F7" s="22" t="n">
        <v>-4.7</v>
      </c>
      <c r="G7" s="22" t="n">
        <v>-6.5</v>
      </c>
      <c r="H7" s="23" t="n">
        <v>-12.8</v>
      </c>
      <c r="I7" s="23" t="n">
        <v>-11.4</v>
      </c>
      <c r="J7" s="24" t="n">
        <f aca="false">B7+D7+F7+H7</f>
        <v>-26.9</v>
      </c>
      <c r="K7" s="24" t="n">
        <f aca="false">C7+E7+G7+I7</f>
        <v>-30.9</v>
      </c>
    </row>
    <row r="8" customFormat="false" ht="12.75" hidden="false" customHeight="false" outlineLevel="0" collapsed="false">
      <c r="A8" s="20" t="s">
        <v>11</v>
      </c>
      <c r="B8" s="26" t="n">
        <v>-0.1</v>
      </c>
      <c r="C8" s="27" t="n">
        <v>0</v>
      </c>
      <c r="D8" s="28" t="n">
        <v>-0.1</v>
      </c>
      <c r="E8" s="28" t="n">
        <v>0</v>
      </c>
      <c r="F8" s="27" t="n">
        <v>-0.1</v>
      </c>
      <c r="G8" s="27" t="n">
        <v>0</v>
      </c>
      <c r="H8" s="28" t="n">
        <v>-0.2</v>
      </c>
      <c r="I8" s="28" t="n">
        <v>0</v>
      </c>
      <c r="J8" s="29" t="n">
        <v>-0.5</v>
      </c>
      <c r="K8" s="29" t="n">
        <v>0</v>
      </c>
    </row>
    <row r="9" customFormat="false" ht="13.5" hidden="false" customHeight="false" outlineLevel="0" collapsed="false">
      <c r="A9" s="30" t="s">
        <v>12</v>
      </c>
      <c r="B9" s="31" t="n">
        <f aca="false">SUM(B6:B8)</f>
        <v>56.5</v>
      </c>
      <c r="C9" s="31" t="n">
        <f aca="false">SUM(C6:C8)</f>
        <v>31.8</v>
      </c>
      <c r="D9" s="32" t="n">
        <f aca="false">SUM(D6:D8)</f>
        <v>59.7</v>
      </c>
      <c r="E9" s="32" t="n">
        <f aca="false">SUM(E6:E8)</f>
        <v>21.8</v>
      </c>
      <c r="F9" s="31" t="n">
        <f aca="false">SUM(F6:F8)</f>
        <v>18.1</v>
      </c>
      <c r="G9" s="31" t="n">
        <f aca="false">SUM(G6:G8)</f>
        <v>-2.2</v>
      </c>
      <c r="H9" s="32" t="n">
        <f aca="false">SUM(H6:H8)</f>
        <v>70</v>
      </c>
      <c r="I9" s="32" t="n">
        <f aca="false">SUM(I6:I8)</f>
        <v>27.9</v>
      </c>
      <c r="J9" s="33" t="n">
        <f aca="false">SUM(J6:J8)</f>
        <v>204.3</v>
      </c>
      <c r="K9" s="33" t="n">
        <f aca="false">SUM(K6:K8)</f>
        <v>79.3</v>
      </c>
    </row>
    <row r="10" customFormat="false" ht="13.5" hidden="false" customHeight="false" outlineLevel="0" collapsed="false"/>
    <row r="11" customFormat="false" ht="12.75" hidden="false" customHeight="false" outlineLevel="0" collapsed="false">
      <c r="A11" s="17" t="s">
        <v>13</v>
      </c>
    </row>
    <row r="12" customFormat="false" ht="12.75" hidden="false" customHeight="false" outlineLevel="0" collapsed="false">
      <c r="A12" s="20" t="s">
        <v>9</v>
      </c>
      <c r="B12" s="34" t="n">
        <v>70.2</v>
      </c>
      <c r="C12" s="34" t="n">
        <v>42</v>
      </c>
      <c r="D12" s="24" t="n">
        <v>50.5</v>
      </c>
      <c r="E12" s="24" t="n">
        <v>20.1</v>
      </c>
      <c r="F12" s="34" t="n">
        <v>37.9</v>
      </c>
      <c r="G12" s="34" t="n">
        <v>11.6</v>
      </c>
      <c r="H12" s="24" t="n">
        <v>57</v>
      </c>
      <c r="I12" s="24" t="n">
        <v>21.9</v>
      </c>
      <c r="J12" s="35" t="n">
        <f aca="false">B12+D12+F12+H12</f>
        <v>215.6</v>
      </c>
      <c r="K12" s="35" t="n">
        <f aca="false">C12+E12+G12+I12</f>
        <v>95.6</v>
      </c>
    </row>
    <row r="13" customFormat="false" ht="12.75" hidden="false" customHeight="false" outlineLevel="0" collapsed="false">
      <c r="A13" s="20" t="s">
        <v>14</v>
      </c>
      <c r="B13" s="34" t="n">
        <v>0</v>
      </c>
      <c r="C13" s="34" t="n">
        <v>0</v>
      </c>
      <c r="D13" s="24" t="n">
        <v>9.6</v>
      </c>
      <c r="E13" s="24" t="n">
        <v>5.8</v>
      </c>
      <c r="F13" s="34" t="n">
        <v>0</v>
      </c>
      <c r="G13" s="34" t="n">
        <v>0</v>
      </c>
      <c r="H13" s="24" t="n">
        <v>15.4</v>
      </c>
      <c r="I13" s="24" t="n">
        <v>9.3</v>
      </c>
      <c r="J13" s="35" t="n">
        <f aca="false">B13+D13+F13+H13</f>
        <v>25</v>
      </c>
      <c r="K13" s="35" t="n">
        <f aca="false">C13+E13+G13+I13</f>
        <v>15.1</v>
      </c>
    </row>
    <row r="14" customFormat="false" ht="12.75" hidden="false" customHeight="false" outlineLevel="0" collapsed="false">
      <c r="A14" s="20" t="s">
        <v>10</v>
      </c>
      <c r="B14" s="34" t="n">
        <v>-4.2</v>
      </c>
      <c r="C14" s="34" t="n">
        <v>-6.2</v>
      </c>
      <c r="D14" s="24" t="n">
        <v>0</v>
      </c>
      <c r="E14" s="24" t="n">
        <v>-3.6</v>
      </c>
      <c r="F14" s="34" t="n">
        <v>-4.7</v>
      </c>
      <c r="G14" s="34" t="n">
        <v>-6.5</v>
      </c>
      <c r="H14" s="24" t="n">
        <v>-12.9</v>
      </c>
      <c r="I14" s="24" t="n">
        <v>-11.5</v>
      </c>
      <c r="J14" s="35" t="n">
        <f aca="false">B14+D14+F14+H14</f>
        <v>-21.8</v>
      </c>
      <c r="K14" s="35" t="n">
        <f aca="false">C14+E14+G14+I14</f>
        <v>-27.8</v>
      </c>
    </row>
    <row r="15" customFormat="false" ht="12.75" hidden="false" customHeight="false" outlineLevel="0" collapsed="false">
      <c r="A15" s="20" t="s">
        <v>11</v>
      </c>
      <c r="B15" s="34" t="n">
        <v>-6.1</v>
      </c>
      <c r="C15" s="34" t="n">
        <v>-3.5</v>
      </c>
      <c r="D15" s="24" t="n">
        <v>-2.4</v>
      </c>
      <c r="E15" s="24" t="n">
        <v>0.2</v>
      </c>
      <c r="F15" s="34" t="n">
        <v>-2.4</v>
      </c>
      <c r="G15" s="34" t="n">
        <v>0.1</v>
      </c>
      <c r="H15" s="24" t="n">
        <v>-2.3</v>
      </c>
      <c r="I15" s="24" t="n">
        <v>0</v>
      </c>
      <c r="J15" s="35" t="n">
        <f aca="false">B15+D15+F15+H15</f>
        <v>-13.2</v>
      </c>
      <c r="K15" s="35" t="n">
        <f aca="false">C15+E15+G15+I15</f>
        <v>-3.2</v>
      </c>
    </row>
    <row r="16" customFormat="false" ht="13.5" hidden="false" customHeight="false" outlineLevel="0" collapsed="false">
      <c r="A16" s="30" t="s">
        <v>15</v>
      </c>
      <c r="B16" s="31" t="n">
        <f aca="false">SUM(B12:B15)</f>
        <v>59.9</v>
      </c>
      <c r="C16" s="31" t="n">
        <f aca="false">SUM(C12:C15)</f>
        <v>32.3</v>
      </c>
      <c r="D16" s="32" t="n">
        <f aca="false">SUM(D12:D15)</f>
        <v>57.7</v>
      </c>
      <c r="E16" s="32" t="n">
        <f aca="false">SUM(E12:E15)</f>
        <v>22.5</v>
      </c>
      <c r="F16" s="31" t="n">
        <f aca="false">SUM(F12:F15)</f>
        <v>30.8</v>
      </c>
      <c r="G16" s="31" t="n">
        <f aca="false">SUM(G12:G15)</f>
        <v>5.2</v>
      </c>
      <c r="H16" s="32" t="n">
        <f aca="false">SUM(H12:H15)</f>
        <v>57.2</v>
      </c>
      <c r="I16" s="32" t="n">
        <f aca="false">SUM(I12:I15)</f>
        <v>19.7</v>
      </c>
      <c r="J16" s="33" t="n">
        <f aca="false">SUM(J12:J15)</f>
        <v>205.6</v>
      </c>
      <c r="K16" s="33" t="n">
        <f aca="false">SUM(K12:K15)</f>
        <v>79.7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7" t="s">
        <v>16</v>
      </c>
    </row>
    <row r="19" customFormat="false" ht="12.75" hidden="false" customHeight="false" outlineLevel="0" collapsed="false">
      <c r="A19" s="20" t="s">
        <v>17</v>
      </c>
      <c r="B19" s="34" t="n">
        <v>0</v>
      </c>
      <c r="C19" s="34" t="n">
        <v>0</v>
      </c>
      <c r="D19" s="24" t="n">
        <f aca="false">'[1]With Detailed Adjmnts'!D34-D12</f>
        <v>30.2333333333333</v>
      </c>
      <c r="E19" s="24" t="n">
        <f aca="false">'[1]With Detailed Adjmnts'!E34-E12</f>
        <v>19.7143333333333</v>
      </c>
      <c r="F19" s="34" t="n">
        <f aca="false">'[1]With Detailed Adjmnts'!F34-F12</f>
        <v>21.2333333333333</v>
      </c>
      <c r="G19" s="34" t="n">
        <f aca="false">'[1]With Detailed Adjmnts'!G34-G12</f>
        <v>13.5373333333333</v>
      </c>
      <c r="H19" s="24" t="n">
        <f aca="false">'[1]With Detailed Adjmnts'!H34-H12</f>
        <v>6.63333333333333</v>
      </c>
      <c r="I19" s="24" t="n">
        <f aca="false">'[1]With Detailed Adjmnts'!I34-I12</f>
        <v>4.33333333333334</v>
      </c>
      <c r="J19" s="35" t="n">
        <f aca="false">B19+D19+F19+H19</f>
        <v>58.1</v>
      </c>
      <c r="K19" s="35" t="n">
        <f aca="false">C19+E19+G19+I19</f>
        <v>37.585</v>
      </c>
    </row>
    <row r="20" customFormat="false" ht="12.75" hidden="false" customHeight="false" outlineLevel="0" collapsed="false">
      <c r="A20" s="20" t="s">
        <v>18</v>
      </c>
      <c r="B20" s="34" t="n">
        <v>0</v>
      </c>
      <c r="C20" s="34" t="n">
        <v>0</v>
      </c>
      <c r="D20" s="24" t="n">
        <v>0</v>
      </c>
      <c r="E20" s="24" t="n">
        <v>0</v>
      </c>
      <c r="F20" s="34" t="n">
        <v>0</v>
      </c>
      <c r="G20" s="34" t="n">
        <v>0</v>
      </c>
      <c r="H20" s="24" t="n">
        <v>8.3</v>
      </c>
      <c r="I20" s="24" t="n">
        <f aca="false">H20*0.605</f>
        <v>5.0215</v>
      </c>
      <c r="J20" s="35" t="n">
        <f aca="false">B20+D20+F20+H20</f>
        <v>8.3</v>
      </c>
      <c r="K20" s="35" t="n">
        <f aca="false">C20+E20+G20+I20</f>
        <v>5.0215</v>
      </c>
    </row>
    <row r="22" customFormat="false" ht="12.75" hidden="false" customHeight="false" outlineLevel="0" collapsed="false">
      <c r="A22" s="17" t="s">
        <v>19</v>
      </c>
    </row>
    <row r="23" customFormat="false" ht="12.75" hidden="false" customHeight="false" outlineLevel="0" collapsed="false">
      <c r="A23" s="20" t="s">
        <v>20</v>
      </c>
      <c r="B23" s="34" t="n">
        <f aca="false">B12+B19</f>
        <v>70.2</v>
      </c>
      <c r="C23" s="34" t="n">
        <f aca="false">C12+C19</f>
        <v>42</v>
      </c>
      <c r="D23" s="24" t="n">
        <f aca="false">D12+D19</f>
        <v>80.7333333333333</v>
      </c>
      <c r="E23" s="24" t="n">
        <f aca="false">E12+E19</f>
        <v>39.8143333333333</v>
      </c>
      <c r="F23" s="34" t="n">
        <f aca="false">F12+F19</f>
        <v>59.1333333333333</v>
      </c>
      <c r="G23" s="34" t="n">
        <f aca="false">G12+G19</f>
        <v>25.1373333333333</v>
      </c>
      <c r="H23" s="24" t="n">
        <f aca="false">H12+H19</f>
        <v>63.6333333333333</v>
      </c>
      <c r="I23" s="24" t="n">
        <f aca="false">I12+I19</f>
        <v>26.2333333333333</v>
      </c>
      <c r="J23" s="35" t="n">
        <f aca="false">J12+J19</f>
        <v>273.7</v>
      </c>
      <c r="K23" s="35" t="n">
        <f aca="false">K12+K19</f>
        <v>133.185</v>
      </c>
    </row>
    <row r="24" customFormat="false" ht="12.75" hidden="false" customHeight="false" outlineLevel="0" collapsed="false">
      <c r="A24" s="20" t="s">
        <v>10</v>
      </c>
      <c r="B24" s="34" t="n">
        <f aca="false">B14+B20</f>
        <v>-4.2</v>
      </c>
      <c r="C24" s="34" t="n">
        <f aca="false">C14+C20</f>
        <v>-6.2</v>
      </c>
      <c r="D24" s="24" t="n">
        <f aca="false">D14+D20</f>
        <v>0</v>
      </c>
      <c r="E24" s="24" t="n">
        <f aca="false">E14+E20</f>
        <v>-3.6</v>
      </c>
      <c r="F24" s="34" t="n">
        <f aca="false">F14+F20</f>
        <v>-4.7</v>
      </c>
      <c r="G24" s="34" t="n">
        <f aca="false">G14+G20</f>
        <v>-6.5</v>
      </c>
      <c r="H24" s="24" t="n">
        <f aca="false">H14+H20</f>
        <v>-4.6</v>
      </c>
      <c r="I24" s="24" t="n">
        <f aca="false">I14+I20</f>
        <v>-6.4785</v>
      </c>
      <c r="J24" s="35" t="n">
        <f aca="false">J14+J20</f>
        <v>-13.5</v>
      </c>
      <c r="K24" s="35" t="n">
        <f aca="false">K14+K20</f>
        <v>-22.7785</v>
      </c>
    </row>
    <row r="25" customFormat="false" ht="12.75" hidden="false" customHeight="false" outlineLevel="0" collapsed="false">
      <c r="A25" s="20" t="s">
        <v>11</v>
      </c>
      <c r="B25" s="34" t="n">
        <f aca="false">B15</f>
        <v>-6.1</v>
      </c>
      <c r="C25" s="34" t="n">
        <f aca="false">C15</f>
        <v>-3.5</v>
      </c>
      <c r="D25" s="24" t="n">
        <f aca="false">D15</f>
        <v>-2.4</v>
      </c>
      <c r="E25" s="24" t="n">
        <f aca="false">E15</f>
        <v>0.2</v>
      </c>
      <c r="F25" s="34" t="n">
        <f aca="false">F15</f>
        <v>-2.4</v>
      </c>
      <c r="G25" s="34" t="n">
        <f aca="false">G15</f>
        <v>0.1</v>
      </c>
      <c r="H25" s="24" t="n">
        <f aca="false">H15</f>
        <v>-2.3</v>
      </c>
      <c r="I25" s="24" t="n">
        <f aca="false">I15</f>
        <v>0</v>
      </c>
      <c r="J25" s="35" t="n">
        <f aca="false">J15</f>
        <v>-13.2</v>
      </c>
      <c r="K25" s="35" t="n">
        <f aca="false">K15</f>
        <v>-3.2</v>
      </c>
    </row>
    <row r="26" customFormat="false" ht="12.75" hidden="false" customHeight="false" outlineLevel="0" collapsed="false">
      <c r="A26" s="30" t="s">
        <v>15</v>
      </c>
      <c r="B26" s="34" t="n">
        <f aca="false">SUM(B23:B25)</f>
        <v>59.9</v>
      </c>
      <c r="C26" s="34" t="n">
        <f aca="false">SUM(C23:C25)</f>
        <v>32.3</v>
      </c>
      <c r="D26" s="24" t="n">
        <f aca="false">SUM(D23:D25)</f>
        <v>78.3333333333333</v>
      </c>
      <c r="E26" s="24" t="n">
        <f aca="false">SUM(E23:E25)</f>
        <v>36.4143333333333</v>
      </c>
      <c r="F26" s="34" t="n">
        <f aca="false">SUM(F23:F25)</f>
        <v>52.0333333333333</v>
      </c>
      <c r="G26" s="34" t="n">
        <f aca="false">SUM(G23:G25)</f>
        <v>18.7373333333333</v>
      </c>
      <c r="H26" s="24" t="n">
        <f aca="false">SUM(H23:H25)</f>
        <v>56.7333333333333</v>
      </c>
      <c r="I26" s="24" t="n">
        <f aca="false">SUM(I23:I25)</f>
        <v>19.7548333333333</v>
      </c>
      <c r="J26" s="36" t="n">
        <f aca="false">SUM(J23:J25)</f>
        <v>247</v>
      </c>
      <c r="K26" s="36" t="n">
        <f aca="false">SUM(K23:K25)</f>
        <v>107.2065</v>
      </c>
    </row>
    <row r="27" customFormat="false" ht="12.75" hidden="false" customHeight="false" outlineLevel="0" collapsed="false">
      <c r="A27" s="37"/>
    </row>
    <row r="29" customFormat="false" ht="54.75" hidden="false" customHeight="true" outlineLevel="0" collapsed="false">
      <c r="A29" s="38" t="s">
        <v>21</v>
      </c>
      <c r="B29" s="39" t="s">
        <v>22</v>
      </c>
      <c r="C29" s="39" t="s">
        <v>23</v>
      </c>
      <c r="D29" s="39" t="s">
        <v>24</v>
      </c>
      <c r="E29" s="1"/>
      <c r="G29" s="2"/>
      <c r="I29" s="1"/>
    </row>
    <row r="30" customFormat="false" ht="12.75" hidden="false" customHeight="false" outlineLevel="0" collapsed="false">
      <c r="A30" s="40" t="s">
        <v>25</v>
      </c>
      <c r="B30" s="41" t="n">
        <v>298</v>
      </c>
      <c r="C30" s="41" t="n">
        <v>423</v>
      </c>
      <c r="D30" s="41" t="n">
        <f aca="false">C30-B30</f>
        <v>125</v>
      </c>
      <c r="E30" s="1"/>
      <c r="G30" s="2"/>
      <c r="I30" s="1"/>
    </row>
    <row r="31" customFormat="false" ht="12.75" hidden="false" customHeight="false" outlineLevel="0" collapsed="false">
      <c r="A31" s="40" t="s">
        <v>26</v>
      </c>
      <c r="B31" s="41" t="n">
        <v>332</v>
      </c>
      <c r="C31" s="41" t="n">
        <v>464</v>
      </c>
      <c r="D31" s="41" t="n">
        <f aca="false">C31-B31</f>
        <v>132</v>
      </c>
      <c r="E31" s="1"/>
      <c r="G31" s="2"/>
      <c r="I31" s="1"/>
    </row>
    <row r="32" customFormat="false" ht="12.75" hidden="false" customHeight="false" outlineLevel="0" collapsed="false">
      <c r="A32" s="40" t="s">
        <v>27</v>
      </c>
      <c r="B32" s="41" t="n">
        <v>392</v>
      </c>
      <c r="C32" s="41" t="n">
        <v>506</v>
      </c>
      <c r="D32" s="41" t="n">
        <f aca="false">C32-B32</f>
        <v>114</v>
      </c>
      <c r="E32" s="1"/>
      <c r="G32" s="2"/>
      <c r="I32" s="1"/>
    </row>
    <row r="33" customFormat="false" ht="12.75" hidden="false" customHeight="false" outlineLevel="0" collapsed="false">
      <c r="A33" s="40" t="s">
        <v>28</v>
      </c>
      <c r="B33" s="41" t="n">
        <v>255</v>
      </c>
      <c r="C33" s="41" t="n">
        <v>340</v>
      </c>
      <c r="D33" s="41" t="n">
        <f aca="false">C33-B33</f>
        <v>85</v>
      </c>
      <c r="E33" s="1"/>
      <c r="G33" s="2"/>
      <c r="I33" s="1"/>
    </row>
    <row r="34" customFormat="false" ht="12.75" hidden="false" customHeight="false" outlineLevel="0" collapsed="false">
      <c r="A34" s="40" t="s">
        <v>29</v>
      </c>
      <c r="B34" s="41" t="n">
        <v>234</v>
      </c>
      <c r="C34" s="41" t="n">
        <v>332</v>
      </c>
      <c r="D34" s="41" t="n">
        <f aca="false">C34-B34</f>
        <v>98</v>
      </c>
      <c r="E34" s="1"/>
      <c r="G34" s="2"/>
      <c r="I34" s="1"/>
    </row>
    <row r="35" customFormat="false" ht="12.75" hidden="false" customHeight="false" outlineLevel="0" collapsed="false">
      <c r="A35" s="40" t="s">
        <v>30</v>
      </c>
      <c r="B35" s="41" t="n">
        <v>212</v>
      </c>
      <c r="C35" s="41" t="n">
        <v>296</v>
      </c>
      <c r="D35" s="41" t="n">
        <f aca="false">C35-B35</f>
        <v>84</v>
      </c>
      <c r="E35" s="1"/>
      <c r="G35" s="2"/>
      <c r="I35" s="1"/>
    </row>
    <row r="36" customFormat="false" ht="12.75" hidden="false" customHeight="false" outlineLevel="0" collapsed="false">
      <c r="A36" s="40" t="s">
        <v>31</v>
      </c>
      <c r="B36" s="41" t="n">
        <v>257</v>
      </c>
      <c r="C36" s="41" t="n">
        <v>341</v>
      </c>
      <c r="D36" s="41" t="n">
        <f aca="false">C36-B36</f>
        <v>84</v>
      </c>
      <c r="E36" s="1"/>
      <c r="G36" s="2"/>
      <c r="I36" s="1"/>
    </row>
    <row r="37" customFormat="false" ht="12.75" hidden="false" customHeight="false" outlineLevel="0" collapsed="false">
      <c r="E37" s="1"/>
      <c r="G37" s="2"/>
      <c r="I37" s="1"/>
    </row>
    <row r="38" customFormat="false" ht="12.75" hidden="false" customHeight="false" outlineLevel="0" collapsed="false">
      <c r="A38" s="1" t="str">
        <f aca="true">CELL("filename")</f>
        <v>'file:///mnt/12tb/@roms/datasets/enron/EDRM Enron Email Data Set v2 XML/filtered-attachments/xls/Scenario_file___May_18.xls'#$Best Case Forecast</v>
      </c>
      <c r="E38" s="1"/>
      <c r="G38" s="2"/>
      <c r="I38" s="1"/>
    </row>
  </sheetData>
  <mergeCells count="5">
    <mergeCell ref="B4:C4"/>
    <mergeCell ref="D4:E4"/>
    <mergeCell ref="F4:G4"/>
    <mergeCell ref="H4:I4"/>
    <mergeCell ref="J4:K4"/>
  </mergeCells>
  <printOptions headings="false" gridLines="false" gridLinesSet="true" horizontalCentered="true" verticalCentered="true"/>
  <pageMargins left="0.209722222222222" right="0.190277777777778" top="0.2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2001-05-18T18:07:59Z</dcterms:created>
  <dc:creator>E50357</dc:creator>
  <dc:description/>
  <dc:language>en-US</dc:language>
  <cp:lastModifiedBy>Kirk M. Stevens</cp:lastModifiedBy>
  <cp:revision>0</cp:revision>
  <dc:subject/>
  <dc:title/>
</cp:coreProperties>
</file>