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alyst Salary Comps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<sst xmlns="http://schemas.openxmlformats.org/spreadsheetml/2006/main" count="101" uniqueCount="45">
  <si>
    <t xml:space="preserve">Comparable Compensation Analysis</t>
  </si>
  <si>
    <t xml:space="preserve">First Year Analyst Position</t>
  </si>
  <si>
    <t xml:space="preserve">Fall 2000</t>
  </si>
  <si>
    <t xml:space="preserve">Signing Bonus</t>
  </si>
  <si>
    <t xml:space="preserve">Base Salary</t>
  </si>
  <si>
    <t xml:space="preserve">Year End Bonus Range</t>
  </si>
  <si>
    <t xml:space="preserve">Other</t>
  </si>
  <si>
    <t xml:space="preserve">Total Compensation Range</t>
  </si>
  <si>
    <t xml:space="preserve">Low Case</t>
  </si>
  <si>
    <t xml:space="preserve">High Case</t>
  </si>
  <si>
    <t xml:space="preserve">Source</t>
  </si>
  <si>
    <t xml:space="preserve">Investment Banks</t>
  </si>
  <si>
    <t xml:space="preserve">Chase Securities</t>
  </si>
  <si>
    <t xml:space="preserve">RG</t>
  </si>
  <si>
    <t xml:space="preserve">CSFB</t>
  </si>
  <si>
    <t xml:space="preserve">SA</t>
  </si>
  <si>
    <t xml:space="preserve">Goldman Sachs</t>
  </si>
  <si>
    <t xml:space="preserve">Lehman Brothers</t>
  </si>
  <si>
    <t xml:space="preserve">-</t>
  </si>
  <si>
    <t xml:space="preserve">Merrill Lynch</t>
  </si>
  <si>
    <t xml:space="preserve">Robertson Stephens</t>
  </si>
  <si>
    <t xml:space="preserve">Mean</t>
  </si>
  <si>
    <t xml:space="preserve"> </t>
  </si>
  <si>
    <t xml:space="preserve">Consulting Companies</t>
  </si>
  <si>
    <t xml:space="preserve">Bain</t>
  </si>
  <si>
    <t xml:space="preserve">BCG</t>
  </si>
  <si>
    <t xml:space="preserve">Deloitte &amp; Touche</t>
  </si>
  <si>
    <t xml:space="preserve">?</t>
  </si>
  <si>
    <t xml:space="preserve">Ernst &amp; Young</t>
  </si>
  <si>
    <t xml:space="preserve">McKinsey</t>
  </si>
  <si>
    <t xml:space="preserve">Energy Companies</t>
  </si>
  <si>
    <t xml:space="preserve">El Paso</t>
  </si>
  <si>
    <t xml:space="preserve">R2</t>
  </si>
  <si>
    <t xml:space="preserve">Duke</t>
  </si>
  <si>
    <t xml:space="preserve">Options</t>
  </si>
  <si>
    <t xml:space="preserve">Dynegy</t>
  </si>
  <si>
    <t xml:space="preserve">Williams</t>
  </si>
  <si>
    <t xml:space="preserve">Overall Mean</t>
  </si>
  <si>
    <t xml:space="preserve">Enron 2000 </t>
  </si>
  <si>
    <t xml:space="preserve">Revised 12/15/00</t>
  </si>
  <si>
    <t xml:space="preserve">Above / (Below) Market</t>
  </si>
  <si>
    <t xml:space="preserve">Notes:</t>
  </si>
  <si>
    <t xml:space="preserve">RG = Rice Graduate</t>
  </si>
  <si>
    <t xml:space="preserve">SA = Enron Summer Analyst</t>
  </si>
  <si>
    <t xml:space="preserve">R2 = 2000 Enron Recruit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</si>
</sst>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_(\$* #,##0_);_(\$* \(#,##0\);_(\$* \-??_);_(@_)"/>
    <numFmt numFmtId="169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4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name val="Arial"/>
      <family val="2"/>
    </font>
    <font>
      <i val="true"/>
      <sz val="8"/>
      <name val="Arial"/>
      <family val="2"/>
    </font>
    <font>
      <b val="true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double"/>
      <right/>
      <top style="thin"/>
      <bottom style="thin"/>
      <diagonal/>
    </border>
    <border diagonalUp="false" diagonalDown="false">
      <left style="double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double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double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/>
      <right/>
      <top style="double"/>
      <bottom style="thin"/>
      <diagonal/>
    </border>
    <border diagonalUp="false" diagonalDown="false">
      <left style="double"/>
      <right style="thin"/>
      <top style="double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3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6" fontId="0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3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6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bottom" textRotation="0" wrapText="false" indent="4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5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41"/>
    <col collapsed="false" customWidth="true" hidden="false" outlineLevel="0" max="2" min="2" style="0" width="10.99"/>
    <col collapsed="false" customWidth="true" hidden="false" outlineLevel="0" max="3" min="3" style="1" width="10.99"/>
    <col collapsed="false" customWidth="true" hidden="false" outlineLevel="0" max="5" min="4" style="0" width="10.71"/>
    <col collapsed="false" customWidth="true" hidden="false" outlineLevel="0" max="6" min="6" style="0" width="10.28"/>
    <col collapsed="false" customWidth="true" hidden="false" outlineLevel="0" max="8" min="7" style="0" width="12.7"/>
    <col collapsed="false" customWidth="true" hidden="false" outlineLevel="0" max="9" min="9" style="2" width="7.14"/>
  </cols>
  <sheetData>
    <row r="2" customFormat="false" ht="18" hidden="false" customHeight="false" outlineLevel="0" collapsed="false">
      <c r="A2" s="3" t="s">
        <v>0</v>
      </c>
      <c r="B2" s="3"/>
      <c r="C2" s="3"/>
      <c r="D2" s="3"/>
      <c r="E2" s="3"/>
      <c r="F2" s="3"/>
      <c r="G2" s="3"/>
      <c r="H2" s="3"/>
      <c r="I2" s="3"/>
    </row>
    <row r="3" customFormat="false" ht="18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</row>
    <row r="4" customFormat="false" ht="18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</row>
    <row r="7" customFormat="false" ht="12.75" hidden="false" customHeight="true" outlineLevel="0" collapsed="false">
      <c r="B7" s="4" t="s">
        <v>3</v>
      </c>
      <c r="C7" s="4" t="s">
        <v>4</v>
      </c>
      <c r="D7" s="5" t="s">
        <v>5</v>
      </c>
      <c r="E7" s="5"/>
      <c r="F7" s="6" t="s">
        <v>6</v>
      </c>
      <c r="G7" s="7" t="s">
        <v>7</v>
      </c>
      <c r="H7" s="7"/>
      <c r="I7" s="8"/>
    </row>
    <row r="8" customFormat="false" ht="12.75" hidden="false" customHeight="false" outlineLevel="0" collapsed="false">
      <c r="B8" s="4"/>
      <c r="C8" s="4"/>
      <c r="D8" s="9" t="s">
        <v>8</v>
      </c>
      <c r="E8" s="10" t="s">
        <v>9</v>
      </c>
      <c r="F8" s="6"/>
      <c r="G8" s="11" t="s">
        <v>8</v>
      </c>
      <c r="H8" s="10" t="s">
        <v>9</v>
      </c>
      <c r="I8" s="12" t="s">
        <v>10</v>
      </c>
    </row>
    <row r="9" customFormat="false" ht="12.75" hidden="false" customHeight="false" outlineLevel="0" collapsed="false">
      <c r="A9" s="13" t="s">
        <v>11</v>
      </c>
      <c r="B9" s="14"/>
      <c r="C9" s="15"/>
      <c r="D9" s="14"/>
      <c r="E9" s="16"/>
      <c r="F9" s="17"/>
      <c r="G9" s="18"/>
      <c r="H9" s="19"/>
      <c r="I9" s="20"/>
    </row>
    <row r="10" customFormat="false" ht="12.75" hidden="false" customHeight="false" outlineLevel="0" collapsed="false">
      <c r="A10" s="21"/>
      <c r="B10" s="22"/>
      <c r="C10" s="23"/>
      <c r="D10" s="22"/>
      <c r="E10" s="24"/>
      <c r="F10" s="25"/>
      <c r="G10" s="26"/>
      <c r="H10" s="27"/>
      <c r="I10" s="20"/>
    </row>
    <row r="11" customFormat="false" ht="12.75" hidden="false" customHeight="false" outlineLevel="0" collapsed="false">
      <c r="A11" s="28" t="s">
        <v>12</v>
      </c>
      <c r="B11" s="22" t="n">
        <v>10000</v>
      </c>
      <c r="C11" s="23" t="n">
        <v>55000</v>
      </c>
      <c r="D11" s="22" t="n">
        <v>35000</v>
      </c>
      <c r="E11" s="24" t="n">
        <v>55000</v>
      </c>
      <c r="F11" s="29" t="n">
        <v>0</v>
      </c>
      <c r="G11" s="30" t="n">
        <f aca="false">B11+C11+D11</f>
        <v>100000</v>
      </c>
      <c r="H11" s="31" t="n">
        <f aca="false">B11+C11+E11</f>
        <v>120000</v>
      </c>
      <c r="I11" s="32" t="s">
        <v>13</v>
      </c>
    </row>
    <row r="12" customFormat="false" ht="12.75" hidden="false" customHeight="false" outlineLevel="0" collapsed="false">
      <c r="A12" s="28" t="s">
        <v>14</v>
      </c>
      <c r="B12" s="22" t="n">
        <v>10000</v>
      </c>
      <c r="C12" s="23" t="n">
        <v>55000</v>
      </c>
      <c r="D12" s="22" t="n">
        <v>35000</v>
      </c>
      <c r="E12" s="24" t="n">
        <v>45000</v>
      </c>
      <c r="F12" s="29" t="n">
        <v>0</v>
      </c>
      <c r="G12" s="30" t="n">
        <f aca="false">B12+C12+D12</f>
        <v>100000</v>
      </c>
      <c r="H12" s="31" t="n">
        <f aca="false">B12+C12+E12</f>
        <v>110000</v>
      </c>
      <c r="I12" s="32" t="s">
        <v>15</v>
      </c>
    </row>
    <row r="13" customFormat="false" ht="12.75" hidden="false" customHeight="false" outlineLevel="0" collapsed="false">
      <c r="A13" s="28" t="s">
        <v>16</v>
      </c>
      <c r="B13" s="22" t="n">
        <v>5000</v>
      </c>
      <c r="C13" s="23" t="n">
        <v>55000</v>
      </c>
      <c r="D13" s="22" t="n">
        <v>10000</v>
      </c>
      <c r="E13" s="24" t="n">
        <v>30000</v>
      </c>
      <c r="F13" s="25" t="n">
        <v>10000</v>
      </c>
      <c r="G13" s="30" t="n">
        <f aca="false">B13+C13+D13+F13</f>
        <v>80000</v>
      </c>
      <c r="H13" s="31" t="n">
        <f aca="false">B13+C13+E13+F13</f>
        <v>100000</v>
      </c>
      <c r="I13" s="32" t="s">
        <v>15</v>
      </c>
    </row>
    <row r="14" customFormat="false" ht="12.75" hidden="false" customHeight="false" outlineLevel="0" collapsed="false">
      <c r="A14" s="28" t="s">
        <v>17</v>
      </c>
      <c r="B14" s="22" t="n">
        <v>7500</v>
      </c>
      <c r="C14" s="23" t="n">
        <v>55000</v>
      </c>
      <c r="D14" s="22" t="n">
        <v>20000</v>
      </c>
      <c r="E14" s="24" t="n">
        <v>40000</v>
      </c>
      <c r="F14" s="29" t="s">
        <v>18</v>
      </c>
      <c r="G14" s="30" t="n">
        <f aca="false">B14+C14+D14</f>
        <v>82500</v>
      </c>
      <c r="H14" s="31" t="n">
        <f aca="false">B14+C14+E14</f>
        <v>102500</v>
      </c>
      <c r="I14" s="32" t="s">
        <v>15</v>
      </c>
    </row>
    <row r="15" customFormat="false" ht="12.75" hidden="false" customHeight="false" outlineLevel="0" collapsed="false">
      <c r="A15" s="28" t="s">
        <v>19</v>
      </c>
      <c r="B15" s="22" t="n">
        <v>10000</v>
      </c>
      <c r="C15" s="23" t="n">
        <v>55000</v>
      </c>
      <c r="D15" s="22" t="n">
        <v>15000</v>
      </c>
      <c r="E15" s="24" t="n">
        <v>40000</v>
      </c>
      <c r="F15" s="29" t="n">
        <v>0</v>
      </c>
      <c r="G15" s="30" t="n">
        <f aca="false">B15+C15+D15</f>
        <v>80000</v>
      </c>
      <c r="H15" s="31" t="n">
        <f aca="false">B15+C15+E15</f>
        <v>105000</v>
      </c>
      <c r="I15" s="32" t="s">
        <v>15</v>
      </c>
    </row>
    <row r="16" customFormat="false" ht="12.75" hidden="false" customHeight="false" outlineLevel="0" collapsed="false">
      <c r="A16" s="28" t="s">
        <v>20</v>
      </c>
      <c r="B16" s="22" t="n">
        <v>7000</v>
      </c>
      <c r="C16" s="23" t="n">
        <v>55000</v>
      </c>
      <c r="D16" s="22" t="n">
        <v>15000</v>
      </c>
      <c r="E16" s="24" t="n">
        <v>45000</v>
      </c>
      <c r="F16" s="29" t="n">
        <v>0</v>
      </c>
      <c r="G16" s="30" t="n">
        <f aca="false">B16+C16+D16</f>
        <v>77000</v>
      </c>
      <c r="H16" s="31" t="n">
        <f aca="false">B16+C16+E16</f>
        <v>107000</v>
      </c>
      <c r="I16" s="32" t="s">
        <v>15</v>
      </c>
    </row>
    <row r="17" customFormat="false" ht="12.75" hidden="false" customHeight="false" outlineLevel="0" collapsed="false">
      <c r="A17" s="28"/>
      <c r="B17" s="22"/>
      <c r="C17" s="23"/>
      <c r="D17" s="22"/>
      <c r="E17" s="24"/>
      <c r="F17" s="25"/>
      <c r="G17" s="33"/>
      <c r="H17" s="34"/>
      <c r="I17" s="20"/>
    </row>
    <row r="18" customFormat="false" ht="12.75" hidden="false" customHeight="false" outlineLevel="0" collapsed="false">
      <c r="A18" s="35" t="s">
        <v>21</v>
      </c>
      <c r="B18" s="36" t="n">
        <f aca="false">AVERAGE(B11:B16)</f>
        <v>8250</v>
      </c>
      <c r="C18" s="37" t="n">
        <f aca="false">AVERAGE(C11:C16)</f>
        <v>55000</v>
      </c>
      <c r="D18" s="36" t="n">
        <f aca="false">AVERAGE(D11:D16)</f>
        <v>21666.6666666667</v>
      </c>
      <c r="E18" s="36" t="n">
        <f aca="false">AVERAGE(E11:E16)</f>
        <v>42500</v>
      </c>
      <c r="F18" s="38" t="n">
        <f aca="false">AVERAGE(F11:F16)</f>
        <v>2000</v>
      </c>
      <c r="G18" s="33" t="n">
        <f aca="false">AVERAGE(G11:G16)</f>
        <v>86583.3333333333</v>
      </c>
      <c r="H18" s="39" t="n">
        <f aca="false">AVERAGE(H11:H16)</f>
        <v>107416.666666667</v>
      </c>
      <c r="I18" s="20"/>
    </row>
    <row r="19" customFormat="false" ht="12.75" hidden="false" customHeight="false" outlineLevel="0" collapsed="false">
      <c r="A19" s="21"/>
      <c r="B19" s="22"/>
      <c r="C19" s="23"/>
      <c r="D19" s="22"/>
      <c r="E19" s="24"/>
      <c r="F19" s="25"/>
      <c r="G19" s="33" t="s">
        <v>22</v>
      </c>
      <c r="H19" s="34" t="s">
        <v>22</v>
      </c>
      <c r="I19" s="20"/>
    </row>
    <row r="20" customFormat="false" ht="12.75" hidden="false" customHeight="false" outlineLevel="0" collapsed="false">
      <c r="A20" s="13" t="s">
        <v>23</v>
      </c>
      <c r="B20" s="14"/>
      <c r="C20" s="15"/>
      <c r="D20" s="14"/>
      <c r="E20" s="16"/>
      <c r="F20" s="17"/>
      <c r="G20" s="40" t="s">
        <v>22</v>
      </c>
      <c r="H20" s="41" t="s">
        <v>22</v>
      </c>
      <c r="I20" s="41" t="s">
        <v>22</v>
      </c>
    </row>
    <row r="21" customFormat="false" ht="12.75" hidden="false" customHeight="false" outlineLevel="0" collapsed="false">
      <c r="A21" s="42"/>
      <c r="B21" s="22"/>
      <c r="C21" s="23"/>
      <c r="D21" s="22"/>
      <c r="E21" s="24"/>
      <c r="F21" s="25"/>
      <c r="G21" s="33" t="s">
        <v>22</v>
      </c>
      <c r="H21" s="34" t="s">
        <v>22</v>
      </c>
      <c r="I21" s="20"/>
    </row>
    <row r="22" customFormat="false" ht="12.75" hidden="false" customHeight="false" outlineLevel="0" collapsed="false">
      <c r="A22" s="43" t="s">
        <v>24</v>
      </c>
      <c r="B22" s="22" t="n">
        <v>3500</v>
      </c>
      <c r="C22" s="23" t="n">
        <v>56000</v>
      </c>
      <c r="D22" s="22" t="n">
        <v>2000</v>
      </c>
      <c r="E22" s="24" t="n">
        <v>8000</v>
      </c>
      <c r="F22" s="29" t="s">
        <v>18</v>
      </c>
      <c r="G22" s="30" t="n">
        <f aca="false">B22+C22+D22</f>
        <v>61500</v>
      </c>
      <c r="H22" s="31" t="n">
        <f aca="false">B22+C22+E22</f>
        <v>67500</v>
      </c>
      <c r="I22" s="32" t="s">
        <v>13</v>
      </c>
    </row>
    <row r="23" customFormat="false" ht="12.75" hidden="false" customHeight="false" outlineLevel="0" collapsed="false">
      <c r="A23" s="21" t="s">
        <v>25</v>
      </c>
      <c r="B23" s="22" t="n">
        <v>3500</v>
      </c>
      <c r="C23" s="23" t="n">
        <v>56000</v>
      </c>
      <c r="D23" s="44" t="n">
        <v>2000</v>
      </c>
      <c r="E23" s="45" t="n">
        <v>8000</v>
      </c>
      <c r="F23" s="29" t="s">
        <v>18</v>
      </c>
      <c r="G23" s="30" t="n">
        <f aca="false">B23+C23+D23</f>
        <v>61500</v>
      </c>
      <c r="H23" s="31" t="n">
        <f aca="false">B23+C23+E23</f>
        <v>67500</v>
      </c>
      <c r="I23" s="32" t="s">
        <v>13</v>
      </c>
    </row>
    <row r="24" customFormat="false" ht="12.75" hidden="false" customHeight="false" outlineLevel="0" collapsed="false">
      <c r="A24" s="21" t="s">
        <v>26</v>
      </c>
      <c r="B24" s="22" t="n">
        <v>7000</v>
      </c>
      <c r="C24" s="23" t="n">
        <v>60000</v>
      </c>
      <c r="D24" s="44" t="s">
        <v>27</v>
      </c>
      <c r="E24" s="45" t="s">
        <v>27</v>
      </c>
      <c r="F24" s="29" t="s">
        <v>18</v>
      </c>
      <c r="G24" s="30" t="n">
        <f aca="false">B24+C24</f>
        <v>67000</v>
      </c>
      <c r="H24" s="31" t="n">
        <f aca="false">B24+C24</f>
        <v>67000</v>
      </c>
      <c r="I24" s="32" t="s">
        <v>13</v>
      </c>
    </row>
    <row r="25" customFormat="false" ht="12.75" hidden="false" customHeight="false" outlineLevel="0" collapsed="false">
      <c r="A25" s="21" t="s">
        <v>28</v>
      </c>
      <c r="B25" s="22" t="n">
        <v>4000</v>
      </c>
      <c r="C25" s="23" t="n">
        <v>52000</v>
      </c>
      <c r="D25" s="22" t="n">
        <v>3000</v>
      </c>
      <c r="E25" s="24" t="n">
        <v>6000</v>
      </c>
      <c r="F25" s="29" t="s">
        <v>18</v>
      </c>
      <c r="G25" s="30" t="n">
        <f aca="false">B25+C25+D25</f>
        <v>59000</v>
      </c>
      <c r="H25" s="31" t="n">
        <f aca="false">B25+C25+E25</f>
        <v>62000</v>
      </c>
      <c r="I25" s="32" t="s">
        <v>13</v>
      </c>
    </row>
    <row r="26" customFormat="false" ht="12.75" hidden="false" customHeight="false" outlineLevel="0" collapsed="false">
      <c r="A26" s="21" t="s">
        <v>29</v>
      </c>
      <c r="B26" s="22" t="n">
        <v>3500</v>
      </c>
      <c r="C26" s="23" t="n">
        <v>56000</v>
      </c>
      <c r="D26" s="22" t="n">
        <v>2000</v>
      </c>
      <c r="E26" s="24" t="n">
        <v>8000</v>
      </c>
      <c r="F26" s="29" t="s">
        <v>18</v>
      </c>
      <c r="G26" s="30" t="n">
        <f aca="false">B26+C26+D26</f>
        <v>61500</v>
      </c>
      <c r="H26" s="31" t="n">
        <f aca="false">B26+C26+E26</f>
        <v>67500</v>
      </c>
      <c r="I26" s="32" t="s">
        <v>13</v>
      </c>
    </row>
    <row r="27" customFormat="false" ht="12.75" hidden="false" customHeight="false" outlineLevel="0" collapsed="false">
      <c r="A27" s="21"/>
      <c r="B27" s="22"/>
      <c r="C27" s="23"/>
      <c r="D27" s="22"/>
      <c r="E27" s="24"/>
      <c r="F27" s="29"/>
      <c r="G27" s="33"/>
      <c r="H27" s="34"/>
      <c r="I27" s="20"/>
    </row>
    <row r="28" customFormat="false" ht="12.75" hidden="false" customHeight="false" outlineLevel="0" collapsed="false">
      <c r="A28" s="35" t="s">
        <v>21</v>
      </c>
      <c r="B28" s="36" t="n">
        <f aca="false">AVERAGE(B22:B26)</f>
        <v>4300</v>
      </c>
      <c r="C28" s="37" t="n">
        <f aca="false">AVERAGE(C22:C26)</f>
        <v>56000</v>
      </c>
      <c r="D28" s="36" t="n">
        <f aca="false">AVERAGE(D22:D26)</f>
        <v>2250</v>
      </c>
      <c r="E28" s="36" t="n">
        <f aca="false">AVERAGE(E22:E26)</f>
        <v>7500</v>
      </c>
      <c r="F28" s="46" t="s">
        <v>18</v>
      </c>
      <c r="G28" s="33" t="n">
        <f aca="false">AVERAGE(G22:G26)</f>
        <v>62100</v>
      </c>
      <c r="H28" s="39" t="n">
        <f aca="false">AVERAGE(H22:H26)</f>
        <v>66300</v>
      </c>
      <c r="I28" s="20"/>
    </row>
    <row r="29" customFormat="false" ht="12.75" hidden="false" customHeight="false" outlineLevel="0" collapsed="false">
      <c r="A29" s="21"/>
      <c r="B29" s="22"/>
      <c r="C29" s="23"/>
      <c r="D29" s="22"/>
      <c r="E29" s="24"/>
      <c r="F29" s="25"/>
      <c r="G29" s="33" t="s">
        <v>22</v>
      </c>
      <c r="H29" s="34" t="s">
        <v>22</v>
      </c>
      <c r="I29" s="20"/>
    </row>
    <row r="30" customFormat="false" ht="12.75" hidden="false" customHeight="false" outlineLevel="0" collapsed="false">
      <c r="A30" s="13" t="s">
        <v>30</v>
      </c>
      <c r="B30" s="14"/>
      <c r="C30" s="15"/>
      <c r="D30" s="14"/>
      <c r="E30" s="16"/>
      <c r="F30" s="17"/>
      <c r="G30" s="40" t="s">
        <v>22</v>
      </c>
      <c r="H30" s="41" t="s">
        <v>22</v>
      </c>
      <c r="I30" s="41" t="s">
        <v>22</v>
      </c>
    </row>
    <row r="31" customFormat="false" ht="12.75" hidden="false" customHeight="false" outlineLevel="0" collapsed="false">
      <c r="A31" s="21"/>
      <c r="B31" s="22"/>
      <c r="C31" s="23"/>
      <c r="D31" s="22"/>
      <c r="E31" s="24"/>
      <c r="F31" s="25"/>
      <c r="G31" s="33" t="s">
        <v>22</v>
      </c>
      <c r="H31" s="34" t="s">
        <v>22</v>
      </c>
      <c r="I31" s="20"/>
    </row>
    <row r="32" customFormat="false" ht="12.75" hidden="false" customHeight="false" outlineLevel="0" collapsed="false">
      <c r="A32" s="21" t="s">
        <v>31</v>
      </c>
      <c r="B32" s="22" t="n">
        <v>5000</v>
      </c>
      <c r="C32" s="47" t="n">
        <v>50000</v>
      </c>
      <c r="D32" s="44" t="s">
        <v>27</v>
      </c>
      <c r="E32" s="45" t="s">
        <v>27</v>
      </c>
      <c r="F32" s="29" t="s">
        <v>27</v>
      </c>
      <c r="G32" s="33" t="n">
        <f aca="false">B32+C32</f>
        <v>55000</v>
      </c>
      <c r="H32" s="34" t="n">
        <f aca="false">B32+C32</f>
        <v>55000</v>
      </c>
      <c r="I32" s="32" t="s">
        <v>32</v>
      </c>
    </row>
    <row r="33" customFormat="false" ht="12.75" hidden="false" customHeight="false" outlineLevel="0" collapsed="false">
      <c r="A33" s="21" t="s">
        <v>33</v>
      </c>
      <c r="B33" s="22" t="n">
        <v>3000</v>
      </c>
      <c r="C33" s="47" t="n">
        <v>46000</v>
      </c>
      <c r="D33" s="44" t="s">
        <v>27</v>
      </c>
      <c r="E33" s="45" t="s">
        <v>27</v>
      </c>
      <c r="F33" s="25" t="s">
        <v>34</v>
      </c>
      <c r="G33" s="33" t="n">
        <f aca="false">B33+C33</f>
        <v>49000</v>
      </c>
      <c r="H33" s="34" t="n">
        <f aca="false">B33+C33</f>
        <v>49000</v>
      </c>
      <c r="I33" s="32" t="s">
        <v>32</v>
      </c>
    </row>
    <row r="34" customFormat="false" ht="12.75" hidden="false" customHeight="false" outlineLevel="0" collapsed="false">
      <c r="A34" s="21" t="s">
        <v>35</v>
      </c>
      <c r="B34" s="22" t="n">
        <v>5000</v>
      </c>
      <c r="C34" s="47" t="n">
        <v>48000</v>
      </c>
      <c r="D34" s="44" t="s">
        <v>27</v>
      </c>
      <c r="E34" s="45" t="s">
        <v>27</v>
      </c>
      <c r="F34" s="25" t="s">
        <v>34</v>
      </c>
      <c r="G34" s="33" t="n">
        <f aca="false">B34+C34</f>
        <v>53000</v>
      </c>
      <c r="H34" s="34" t="n">
        <f aca="false">B34+C34</f>
        <v>53000</v>
      </c>
      <c r="I34" s="32" t="s">
        <v>32</v>
      </c>
    </row>
    <row r="35" customFormat="false" ht="12.75" hidden="false" customHeight="false" outlineLevel="0" collapsed="false">
      <c r="A35" s="21" t="s">
        <v>36</v>
      </c>
      <c r="B35" s="44" t="s">
        <v>18</v>
      </c>
      <c r="C35" s="48" t="s">
        <v>18</v>
      </c>
      <c r="D35" s="44" t="s">
        <v>18</v>
      </c>
      <c r="E35" s="45" t="s">
        <v>18</v>
      </c>
      <c r="F35" s="29" t="s">
        <v>18</v>
      </c>
      <c r="G35" s="33" t="s">
        <v>22</v>
      </c>
      <c r="H35" s="34" t="s">
        <v>22</v>
      </c>
      <c r="I35" s="20"/>
    </row>
    <row r="36" customFormat="false" ht="12.75" hidden="false" customHeight="false" outlineLevel="0" collapsed="false">
      <c r="A36" s="21"/>
      <c r="B36" s="22"/>
      <c r="C36" s="23"/>
      <c r="D36" s="22"/>
      <c r="E36" s="24"/>
      <c r="F36" s="25"/>
      <c r="G36" s="33"/>
      <c r="H36" s="34"/>
      <c r="I36" s="20"/>
    </row>
    <row r="37" customFormat="false" ht="12.75" hidden="false" customHeight="false" outlineLevel="0" collapsed="false">
      <c r="A37" s="35" t="s">
        <v>21</v>
      </c>
      <c r="B37" s="36" t="n">
        <f aca="false">AVERAGE(B32:B35)</f>
        <v>4333.33333333333</v>
      </c>
      <c r="C37" s="37" t="n">
        <f aca="false">AVERAGE(C32:C35)</f>
        <v>48000</v>
      </c>
      <c r="D37" s="49" t="s">
        <v>22</v>
      </c>
      <c r="E37" s="50" t="s">
        <v>18</v>
      </c>
      <c r="F37" s="46" t="s">
        <v>18</v>
      </c>
      <c r="G37" s="51" t="n">
        <f aca="false">AVERAGE(G32:G35)</f>
        <v>52333.3333333333</v>
      </c>
      <c r="H37" s="51" t="n">
        <f aca="false">AVERAGE(H32:H35)</f>
        <v>52333.3333333333</v>
      </c>
      <c r="I37" s="20"/>
    </row>
    <row r="38" customFormat="false" ht="12.75" hidden="false" customHeight="false" outlineLevel="0" collapsed="false">
      <c r="A38" s="52"/>
      <c r="B38" s="53"/>
      <c r="C38" s="54"/>
      <c r="D38" s="53"/>
      <c r="E38" s="55"/>
      <c r="F38" s="56"/>
      <c r="G38" s="57" t="s">
        <v>22</v>
      </c>
      <c r="H38" s="58" t="s">
        <v>22</v>
      </c>
      <c r="I38" s="59"/>
    </row>
    <row r="39" customFormat="false" ht="12.75" hidden="false" customHeight="false" outlineLevel="0" collapsed="false">
      <c r="A39" s="60"/>
      <c r="B39" s="61"/>
      <c r="C39" s="62"/>
      <c r="D39" s="61"/>
      <c r="E39" s="63"/>
      <c r="F39" s="60"/>
      <c r="G39" s="64"/>
      <c r="H39" s="61"/>
      <c r="I39" s="65"/>
    </row>
    <row r="40" customFormat="false" ht="12.75" hidden="false" customHeight="false" outlineLevel="0" collapsed="false">
      <c r="A40" s="66" t="s">
        <v>37</v>
      </c>
      <c r="B40" s="39" t="n">
        <f aca="false">AVERAGE(B37,B28,B18)</f>
        <v>5627.77777777778</v>
      </c>
      <c r="C40" s="67" t="n">
        <f aca="false">AVERAGE(C37,C28,C18)</f>
        <v>53000</v>
      </c>
      <c r="D40" s="39" t="n">
        <f aca="false">AVERAGE(D18,D28)</f>
        <v>11958.3333333333</v>
      </c>
      <c r="E40" s="67" t="n">
        <f aca="false">AVERAGE(E18,E28)</f>
        <v>25000</v>
      </c>
      <c r="F40" s="68" t="n">
        <f aca="false">F18</f>
        <v>2000</v>
      </c>
      <c r="G40" s="33" t="n">
        <f aca="false">AVERAGE(G18,G28,G37)</f>
        <v>67005.5555555556</v>
      </c>
      <c r="H40" s="39" t="n">
        <f aca="false">AVERAGE(H18,H28,H37)</f>
        <v>75350</v>
      </c>
      <c r="I40" s="69"/>
    </row>
    <row r="41" customFormat="false" ht="12.75" hidden="false" customHeight="false" outlineLevel="0" collapsed="false">
      <c r="A41" s="66"/>
      <c r="B41" s="39"/>
      <c r="C41" s="70"/>
      <c r="D41" s="39"/>
      <c r="E41" s="67"/>
      <c r="F41" s="71"/>
      <c r="G41" s="33"/>
      <c r="H41" s="39"/>
      <c r="I41" s="69"/>
    </row>
    <row r="42" customFormat="false" ht="12.75" hidden="false" customHeight="false" outlineLevel="0" collapsed="false">
      <c r="A42" s="66" t="s">
        <v>38</v>
      </c>
      <c r="B42" s="39" t="n">
        <v>10000</v>
      </c>
      <c r="C42" s="70" t="n">
        <v>40000</v>
      </c>
      <c r="D42" s="39" t="n">
        <v>3000</v>
      </c>
      <c r="E42" s="67" t="n">
        <v>16000</v>
      </c>
      <c r="F42" s="68" t="n">
        <v>0</v>
      </c>
      <c r="G42" s="33" t="n">
        <f aca="false">B42+C42+D42</f>
        <v>53000</v>
      </c>
      <c r="H42" s="39" t="n">
        <f aca="false">B42+C42+E42</f>
        <v>66000</v>
      </c>
      <c r="I42" s="69"/>
    </row>
    <row r="43" customFormat="false" ht="12.75" hidden="false" customHeight="false" outlineLevel="0" collapsed="false">
      <c r="A43" s="72" t="s">
        <v>39</v>
      </c>
      <c r="B43" s="21"/>
      <c r="C43" s="73"/>
      <c r="D43" s="21"/>
      <c r="E43" s="74"/>
      <c r="F43" s="75"/>
      <c r="G43" s="76"/>
      <c r="H43" s="21"/>
      <c r="I43" s="69"/>
    </row>
    <row r="44" customFormat="false" ht="13.5" hidden="false" customHeight="false" outlineLevel="0" collapsed="false">
      <c r="A44" s="75"/>
      <c r="B44" s="21"/>
      <c r="C44" s="73"/>
      <c r="D44" s="21"/>
      <c r="E44" s="74"/>
      <c r="F44" s="75"/>
      <c r="G44" s="76"/>
      <c r="H44" s="21"/>
      <c r="I44" s="69"/>
    </row>
    <row r="45" customFormat="false" ht="15.75" hidden="false" customHeight="false" outlineLevel="0" collapsed="false">
      <c r="A45" s="77" t="s">
        <v>40</v>
      </c>
      <c r="B45" s="78" t="n">
        <f aca="false">B42-B40</f>
        <v>4372.22222222222</v>
      </c>
      <c r="C45" s="79" t="n">
        <f aca="false">C42-C40</f>
        <v>-13000</v>
      </c>
      <c r="D45" s="78" t="n">
        <f aca="false">D42-D40</f>
        <v>-8958.33333333333</v>
      </c>
      <c r="E45" s="79" t="n">
        <f aca="false">E42-E40</f>
        <v>-9000</v>
      </c>
      <c r="F45" s="80" t="s">
        <v>27</v>
      </c>
      <c r="G45" s="81" t="n">
        <f aca="false">G42-G40</f>
        <v>-14005.5555555555</v>
      </c>
      <c r="H45" s="78" t="n">
        <f aca="false">H42-H40</f>
        <v>-9350</v>
      </c>
      <c r="I45" s="69"/>
    </row>
    <row r="52" customFormat="false" ht="12.75" hidden="false" customHeight="false" outlineLevel="0" collapsed="false">
      <c r="A52" s="2" t="s">
        <v>41</v>
      </c>
    </row>
    <row r="53" customFormat="false" ht="12.75" hidden="false" customHeight="false" outlineLevel="0" collapsed="false">
      <c r="A53" s="2" t="s">
        <v>42</v>
      </c>
    </row>
    <row r="54" customFormat="false" ht="12.75" hidden="false" customHeight="false" outlineLevel="0" collapsed="false">
      <c r="A54" s="2" t="s">
        <v>43</v>
      </c>
    </row>
    <row r="55" customFormat="false" ht="12.75" hidden="false" customHeight="false" outlineLevel="0" collapsed="false">
      <c r="A55" s="2" t="s">
        <v>44</v>
      </c>
    </row>
  </sheetData>
  <mergeCells count="8">
    <mergeCell ref="A2:I2"/>
    <mergeCell ref="A3:I3"/>
    <mergeCell ref="A4:I4"/>
    <mergeCell ref="B7:B8"/>
    <mergeCell ref="C7:C8"/>
    <mergeCell ref="D7:E7"/>
    <mergeCell ref="F7:F8"/>
    <mergeCell ref="G7:H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2000-12-13T11:25:01Z</dcterms:created>
  <dc:creator>ahernan6</dc:creator>
  <dc:description/>
  <dc:language>en-US</dc:language>
  <cp:lastModifiedBy>ahernan6</cp:lastModifiedBy>
  <cp:lastPrinted>2000-12-15T17:22:07Z</cp:lastPrinted>
  <cp:revision>0</cp:revision>
  <dc:subject/>
  <dc:title/>
</cp:coreProperties>
</file>