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Table" sheetId="2" state="visible" r:id="rId4"/>
    <sheet name="Lines" sheetId="3" state="visible" r:id="rId5"/>
    <sheet name="Sagarin" sheetId="4" state="visible" r:id="rId6"/>
    <sheet name="SagarinPro" sheetId="5" state="visible" r:id="rId7"/>
    <sheet name="Rush O" sheetId="6" state="visible" r:id="rId8"/>
    <sheet name="PassO" sheetId="7" state="visible" r:id="rId9"/>
    <sheet name="TotalO" sheetId="8" state="visible" r:id="rId10"/>
    <sheet name="ScoringO" sheetId="9" state="visible" r:id="rId11"/>
    <sheet name="RushingD" sheetId="10" state="visible" r:id="rId12"/>
    <sheet name="PassD" sheetId="11" state="visible" r:id="rId13"/>
    <sheet name="TotalD" sheetId="12" state="visible" r:id="rId14"/>
    <sheet name="ScoringD" sheetId="13" state="visible" r:id="rId15"/>
  </sheets>
  <definedNames>
    <definedName function="false" hidden="false" name="PassD" vbProcedure="false">#REF!</definedName>
    <definedName function="false" hidden="false" name="PassO" vbProcedure="false">#REF!</definedName>
    <definedName function="false" hidden="false" name="RushingD" vbProcedure="false">#REF!</definedName>
    <definedName function="false" hidden="false" name="RushO" vbProcedure="false">#REF!</definedName>
    <definedName function="false" hidden="false" name="Sagarin1" vbProcedure="false">Sagarin!$C$3:$D$244</definedName>
    <definedName function="false" hidden="false" name="SagPro" vbProcedure="false">SagarinPro!$C$4:$D$34</definedName>
    <definedName function="false" hidden="false" name="ScoringD" vbProcedure="false">#REF!</definedName>
    <definedName function="false" hidden="false" name="ScoringO" vbProcedure="false">#REF!</definedName>
    <definedName function="false" hidden="false" name="Table" vbProcedure="false">Table!$B$3:$D$100</definedName>
    <definedName function="false" hidden="false" name="TablePro" vbProcedure="false">Table!$B$52:$C$82</definedName>
    <definedName function="false" hidden="false" name="TotalD" vbProcedure="false">#REF!</definedName>
    <definedName function="false" hidden="false" name="TotalO" vbProcedure="false">#REF!</definedName>
    <definedName function="false" hidden="false" localSheetId="0" name="COLLEGE_FOOTBALL" vbProcedure="false">Sheet1!$C$3:$G$288</definedName>
    <definedName function="false" hidden="false" localSheetId="0" name="IA_teamrush" vbProcedure="false">#REF!</definedName>
    <definedName function="false" hidden="false" localSheetId="2" name="COLLEGE_FOOTBALL" vbProcedure="false">#REF!</definedName>
    <definedName function="false" hidden="false" localSheetId="2" name="COLLEGE_FOOTBALL_1" vbProcedure="false">#REF!</definedName>
    <definedName function="false" hidden="false" localSheetId="2" name="COLLEGE_FOOTBALL_2" vbProcedure="false">#REF!</definedName>
    <definedName function="false" hidden="false" localSheetId="2" name="COLLEGE_FOOTBALL_3" vbProcedure="false">#REF!</definedName>
    <definedName function="false" hidden="false" localSheetId="2" name="COLLEGE_FOOTBALL_4" vbProcedure="false">#REF!</definedName>
    <definedName function="false" hidden="false" localSheetId="2" name="COLLEGE_FOOTBALL_5" vbProcedure="false">Lines!$B$3:$G$108</definedName>
    <definedName function="false" hidden="false" localSheetId="2" name="IA_teamrush" vbProcedure="false">Lines!$H$1:$K$1</definedName>
    <definedName function="false" hidden="false" localSheetId="2" name="IA_teamrush_1" vbProcedure="false">#REF!</definedName>
    <definedName function="false" hidden="false" localSheetId="2" name="IA_teamrush_2" vbProcedure="false">#REF!</definedName>
    <definedName function="false" hidden="false" localSheetId="2" name="PRO_FOOTBALL" vbProcedure="false">#REF!</definedName>
    <definedName function="false" hidden="false" localSheetId="2" name="PRO_FOOTBALL_1" vbProcedure="false">#REF!</definedName>
    <definedName function="false" hidden="false" localSheetId="3" name="fbt01" vbProcedure="false">Sagarin!$B$3:$C$244</definedName>
    <definedName function="false" hidden="false" localSheetId="3" name="fbt01_1" vbProcedure="false">#REF!</definedName>
    <definedName function="false" hidden="false" localSheetId="4" name="NFL101" vbProcedure="false">SagarinPro!$B$3:$C$34</definedName>
    <definedName function="false" hidden="false" localSheetId="4" name="NFL101_2" vbProcedure="false">#REF!</definedName>
    <definedName function="false" hidden="false" localSheetId="5" name="IA_teamrush" vbProcedure="false">#REF!</definedName>
    <definedName function="false" hidden="false" localSheetId="5" name="IA_teamrush_1" vbProcedure="false">#REF!</definedName>
    <definedName function="false" hidden="false" localSheetId="5" name="IA_teamrush_2" vbProcedure="false">#REF!</definedName>
    <definedName function="false" hidden="false" localSheetId="5" name="IA_teamrush_3" vbProcedure="false">#REF!</definedName>
    <definedName function="false" hidden="false" localSheetId="5" name="IA_teamrush_4" vbProcedure="false">'Rush O'!$B$3:$Q$120</definedName>
    <definedName function="false" hidden="false" localSheetId="6" name="IA_teampass" vbProcedure="false">#REF!</definedName>
    <definedName function="false" hidden="false" localSheetId="6" name="IA_teampass_1" vbProcedure="false">#REF!</definedName>
    <definedName function="false" hidden="false" localSheetId="6" name="IA_teampass_2" vbProcedure="false">#REF!</definedName>
    <definedName function="false" hidden="false" localSheetId="6" name="IA_teampass_3" vbProcedure="false">PassO!$B$3:$Q$120</definedName>
    <definedName function="false" hidden="false" localSheetId="7" name="IA_teamtotoff" vbProcedure="false">TotalO!$B$3:$Q$120</definedName>
    <definedName function="false" hidden="false" localSheetId="7" name="IA_teamtotoff_html" vbProcedure="false">#REF!</definedName>
    <definedName function="false" hidden="false" localSheetId="8" name="IA_teamscoroff" vbProcedure="false">ScoringO!$B$3:$Q$120</definedName>
    <definedName function="false" hidden="false" localSheetId="8" name="IA_teamscoroff_html" vbProcedure="false">#REF!</definedName>
    <definedName function="false" hidden="false" localSheetId="9" name="IA_teamrushdef_html" vbProcedure="false">RushingD!$B$3:$Q$120</definedName>
    <definedName function="false" hidden="false" localSheetId="10" name="IA_teampassdef" vbProcedure="false">PassD!$B$3:$R$120</definedName>
    <definedName function="false" hidden="false" localSheetId="10" name="IA_teampassdef_html" vbProcedure="false">#REF!</definedName>
    <definedName function="false" hidden="false" localSheetId="11" name="IA_teamtotdef" vbProcedure="false">TotalD!$B$3:$Q$120</definedName>
    <definedName function="false" hidden="false" localSheetId="11" name="IA_teamtotdef_html" vbProcedure="false">#REF!</definedName>
    <definedName function="false" hidden="false" localSheetId="12" name="IA_teamscordef" vbProcedure="false">ScoringD!$B$3:$Q$120</definedName>
    <definedName function="false" hidden="false" localSheetId="12" name="IA_teamscordef_htm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<sst xmlns="http://schemas.openxmlformats.org/spreadsheetml/2006/main" count="1887" uniqueCount="483">
  <si>
    <t xml:space="preserve">Back to Straight Wager Menu</t>
  </si>
  <si>
    <t xml:space="preserve">WSEX</t>
  </si>
  <si>
    <t xml:space="preserve">Sagarin</t>
  </si>
  <si>
    <t xml:space="preserve">Difference</t>
  </si>
  <si>
    <t xml:space="preserve">Offense</t>
  </si>
  <si>
    <t xml:space="preserve">Defense</t>
  </si>
  <si>
    <t xml:space="preserve">Rush</t>
  </si>
  <si>
    <t xml:space="preserve">Pass</t>
  </si>
  <si>
    <t xml:space="preserve">Total</t>
  </si>
  <si>
    <t xml:space="preserve">Score</t>
  </si>
  <si>
    <t xml:space="preserve">SO MISSISSIPPI</t>
  </si>
  <si>
    <t xml:space="preserve">LOUISVILLE</t>
  </si>
  <si>
    <t xml:space="preserve">BOISE ST</t>
  </si>
  <si>
    <t xml:space="preserve">FRESNO ST</t>
  </si>
  <si>
    <t xml:space="preserve">NORTH CAROLINA</t>
  </si>
  <si>
    <t xml:space="preserve">CLEMSON</t>
  </si>
  <si>
    <t xml:space="preserve">NORTH CAROLINA ST</t>
  </si>
  <si>
    <t xml:space="preserve">GEORGIA TECH</t>
  </si>
  <si>
    <t xml:space="preserve">TEMPLE</t>
  </si>
  <si>
    <t xml:space="preserve">SYRACUSE</t>
  </si>
  <si>
    <t xml:space="preserve">PITTSBURGH</t>
  </si>
  <si>
    <t xml:space="preserve">BOSTON COLLEGE</t>
  </si>
  <si>
    <t xml:space="preserve">PENN STATE</t>
  </si>
  <si>
    <t xml:space="preserve">NORTHWESTERN</t>
  </si>
  <si>
    <t xml:space="preserve">MICHIGAN ST</t>
  </si>
  <si>
    <t xml:space="preserve">MINNESOTA</t>
  </si>
  <si>
    <t xml:space="preserve">WISCONSIN</t>
  </si>
  <si>
    <t xml:space="preserve">ILLINOIS</t>
  </si>
  <si>
    <t xml:space="preserve">LSU</t>
  </si>
  <si>
    <t xml:space="preserve">MISSISSIPPI ST</t>
  </si>
  <si>
    <t xml:space="preserve">KENTUCKY</t>
  </si>
  <si>
    <t xml:space="preserve">GEORGIA</t>
  </si>
  <si>
    <t xml:space="preserve">MIDDLE TENN ST</t>
  </si>
  <si>
    <t xml:space="preserve">MISSISSIPPI</t>
  </si>
  <si>
    <t xml:space="preserve">BUFFALO</t>
  </si>
  <si>
    <t xml:space="preserve">KENT</t>
  </si>
  <si>
    <t xml:space="preserve">TOLEDO</t>
  </si>
  <si>
    <t xml:space="preserve">BALL ST</t>
  </si>
  <si>
    <t xml:space="preserve">OKLAHOMA ST</t>
  </si>
  <si>
    <t xml:space="preserve">IOWA ST</t>
  </si>
  <si>
    <t xml:space="preserve">LA TECH</t>
  </si>
  <si>
    <t xml:space="preserve">AUBURN</t>
  </si>
  <si>
    <t xml:space="preserve">MISSOURI</t>
  </si>
  <si>
    <t xml:space="preserve">KANSAS</t>
  </si>
  <si>
    <t xml:space="preserve">INDIANA</t>
  </si>
  <si>
    <t xml:space="preserve">IOWA</t>
  </si>
  <si>
    <t xml:space="preserve">WESTERN MICH</t>
  </si>
  <si>
    <t xml:space="preserve">NORTHERN ILL</t>
  </si>
  <si>
    <t xml:space="preserve">USC</t>
  </si>
  <si>
    <t xml:space="preserve">PICK</t>
  </si>
  <si>
    <t xml:space="preserve">NOTRE DAME</t>
  </si>
  <si>
    <t xml:space="preserve">MIAMI OHIO</t>
  </si>
  <si>
    <t xml:space="preserve">OHIO</t>
  </si>
  <si>
    <t xml:space="preserve">HAWAII</t>
  </si>
  <si>
    <t xml:space="preserve">TULSA</t>
  </si>
  <si>
    <t xml:space="preserve">AIR FORCE</t>
  </si>
  <si>
    <t xml:space="preserve">BYU</t>
  </si>
  <si>
    <t xml:space="preserve">ARMY</t>
  </si>
  <si>
    <t xml:space="preserve">TCU</t>
  </si>
  <si>
    <t xml:space="preserve">BAYLOR</t>
  </si>
  <si>
    <t xml:space="preserve">OKLAHOMA</t>
  </si>
  <si>
    <t xml:space="preserve">WYOMING</t>
  </si>
  <si>
    <t xml:space="preserve">UTAH</t>
  </si>
  <si>
    <t xml:space="preserve">TENNESSEE</t>
  </si>
  <si>
    <t xml:space="preserve">ALABAMA</t>
  </si>
  <si>
    <t xml:space="preserve">STANFORD</t>
  </si>
  <si>
    <t xml:space="preserve">OREGON</t>
  </si>
  <si>
    <t xml:space="preserve">TEXAS A&amp;M</t>
  </si>
  <si>
    <t xml:space="preserve">otb</t>
  </si>
  <si>
    <t xml:space="preserve">KANSAS ST</t>
  </si>
  <si>
    <t xml:space="preserve">ARIZONA</t>
  </si>
  <si>
    <t xml:space="preserve">WASHINGTON</t>
  </si>
  <si>
    <t xml:space="preserve">MEMPHIS</t>
  </si>
  <si>
    <t xml:space="preserve">EAST CAROLINA</t>
  </si>
  <si>
    <t xml:space="preserve">COLORADO</t>
  </si>
  <si>
    <t xml:space="preserve">TEXAS</t>
  </si>
  <si>
    <t xml:space="preserve">NAVY</t>
  </si>
  <si>
    <t xml:space="preserve">RUTGERS</t>
  </si>
  <si>
    <t xml:space="preserve">LA LAFAYETTE</t>
  </si>
  <si>
    <t xml:space="preserve">IDAHO</t>
  </si>
  <si>
    <t xml:space="preserve">CENTRAL MICH</t>
  </si>
  <si>
    <t xml:space="preserve">MARSHALL</t>
  </si>
  <si>
    <t xml:space="preserve">LA MONROE</t>
  </si>
  <si>
    <t xml:space="preserve">CENTRAL FLORIDA</t>
  </si>
  <si>
    <t xml:space="preserve">ARKANSAS ST</t>
  </si>
  <si>
    <t xml:space="preserve">NORTH TEXAS</t>
  </si>
  <si>
    <t xml:space="preserve">TULANE</t>
  </si>
  <si>
    <t xml:space="preserve">ALA BIRMINGHAM</t>
  </si>
  <si>
    <t xml:space="preserve">BOWLING GREEN</t>
  </si>
  <si>
    <t xml:space="preserve">AKRON</t>
  </si>
  <si>
    <t xml:space="preserve">OREGON ST</t>
  </si>
  <si>
    <t xml:space="preserve">ARIZONA ST</t>
  </si>
  <si>
    <t xml:space="preserve">DUKE</t>
  </si>
  <si>
    <t xml:space="preserve">MARYLAND</t>
  </si>
  <si>
    <t xml:space="preserve">TEXAS TECH</t>
  </si>
  <si>
    <t xml:space="preserve">NEBRASKA</t>
  </si>
  <si>
    <t xml:space="preserve">VANDERBILT</t>
  </si>
  <si>
    <t xml:space="preserve">SOUTH CAROLINA</t>
  </si>
  <si>
    <t xml:space="preserve">FLORIDA ST</t>
  </si>
  <si>
    <t xml:space="preserve">VIRGINIA</t>
  </si>
  <si>
    <t xml:space="preserve">CINCINNATI</t>
  </si>
  <si>
    <t xml:space="preserve">HOUSTON</t>
  </si>
  <si>
    <t xml:space="preserve">NEVADA</t>
  </si>
  <si>
    <t xml:space="preserve">RICE</t>
  </si>
  <si>
    <t xml:space="preserve">SAN JOSE ST</t>
  </si>
  <si>
    <t xml:space="preserve">TEXAS EL PASO</t>
  </si>
  <si>
    <t xml:space="preserve">CALIFORNIA</t>
  </si>
  <si>
    <t xml:space="preserve">UCLA</t>
  </si>
  <si>
    <t xml:space="preserve">SAN DIEGO ST</t>
  </si>
  <si>
    <t xml:space="preserve">OHIO ST</t>
  </si>
  <si>
    <t xml:space="preserve">COLORADO ST</t>
  </si>
  <si>
    <t xml:space="preserve">UNLV</t>
  </si>
  <si>
    <t xml:space="preserve">ST LOUIS</t>
  </si>
  <si>
    <t xml:space="preserve">DETROIT</t>
  </si>
  <si>
    <t xml:space="preserve">BALTIMORE</t>
  </si>
  <si>
    <t xml:space="preserve">GREEN BAY</t>
  </si>
  <si>
    <t xml:space="preserve">TAMPA BAY</t>
  </si>
  <si>
    <t xml:space="preserve">CHICAGO</t>
  </si>
  <si>
    <t xml:space="preserve">CLEVELAND</t>
  </si>
  <si>
    <t xml:space="preserve">NEW ORLEANS</t>
  </si>
  <si>
    <t xml:space="preserve">CAROLINA</t>
  </si>
  <si>
    <t xml:space="preserve">NEW YORK G</t>
  </si>
  <si>
    <t xml:space="preserve">KANSAS CITY</t>
  </si>
  <si>
    <t xml:space="preserve">SAN DIEGO</t>
  </si>
  <si>
    <t xml:space="preserve">NEW ENGLAND</t>
  </si>
  <si>
    <t xml:space="preserve">SAN FRANCISCO</t>
  </si>
  <si>
    <t xml:space="preserve">ATLANTA</t>
  </si>
  <si>
    <t xml:space="preserve">MIAMI</t>
  </si>
  <si>
    <t xml:space="preserve">NEW YORK J</t>
  </si>
  <si>
    <t xml:space="preserve">DENVER</t>
  </si>
  <si>
    <t xml:space="preserve">SEATTLE</t>
  </si>
  <si>
    <t xml:space="preserve">OAKLAND</t>
  </si>
  <si>
    <t xml:space="preserve">INDIANAPOLIS</t>
  </si>
  <si>
    <t xml:space="preserve">DALLAS</t>
  </si>
  <si>
    <t xml:space="preserve">Stats</t>
  </si>
  <si>
    <t xml:space="preserve">UAB</t>
  </si>
  <si>
    <t xml:space="preserve">8-2</t>
  </si>
  <si>
    <t xml:space="preserve">Arizona St</t>
  </si>
  <si>
    <t xml:space="preserve">Arizona St.</t>
  </si>
  <si>
    <t xml:space="preserve">4-6</t>
  </si>
  <si>
    <t xml:space="preserve">Ball St</t>
  </si>
  <si>
    <t xml:space="preserve">Ball St.</t>
  </si>
  <si>
    <t xml:space="preserve">14-10</t>
  </si>
  <si>
    <t xml:space="preserve">Boise St.</t>
  </si>
  <si>
    <t xml:space="preserve">Brigham Young</t>
  </si>
  <si>
    <t xml:space="preserve">Central Florida</t>
  </si>
  <si>
    <t xml:space="preserve">UCF(Central Florida)</t>
  </si>
  <si>
    <t xml:space="preserve">Central Fla.</t>
  </si>
  <si>
    <t xml:space="preserve">Central Michigan</t>
  </si>
  <si>
    <t xml:space="preserve">Central Mich.</t>
  </si>
  <si>
    <t xml:space="preserve">Colorado St.</t>
  </si>
  <si>
    <t xml:space="preserve">Florida St.</t>
  </si>
  <si>
    <t xml:space="preserve">Fresno St.</t>
  </si>
  <si>
    <t xml:space="preserve">Iowa St.</t>
  </si>
  <si>
    <t xml:space="preserve">Kansas St.</t>
  </si>
  <si>
    <t xml:space="preserve">Kent</t>
  </si>
  <si>
    <t xml:space="preserve">Kent St.</t>
  </si>
  <si>
    <t xml:space="preserve">Louisiana-Lafayette</t>
  </si>
  <si>
    <t xml:space="preserve">La.-Lafayette</t>
  </si>
  <si>
    <t xml:space="preserve">Louisiana Tech</t>
  </si>
  <si>
    <t xml:space="preserve">Miami-Florida</t>
  </si>
  <si>
    <t xml:space="preserve">Miami (Fla.)</t>
  </si>
  <si>
    <t xml:space="preserve">Miami-Ohio</t>
  </si>
  <si>
    <t xml:space="preserve">Miami (Ohio)</t>
  </si>
  <si>
    <t xml:space="preserve">Michigan St.</t>
  </si>
  <si>
    <t xml:space="preserve">Middle Tennessee</t>
  </si>
  <si>
    <t xml:space="preserve">Middle Tenn. St.</t>
  </si>
  <si>
    <t xml:space="preserve">Mississippi St.</t>
  </si>
  <si>
    <t xml:space="preserve">NEVADA-RENO</t>
  </si>
  <si>
    <t xml:space="preserve">Nevada</t>
  </si>
  <si>
    <t xml:space="preserve">New Mexico St</t>
  </si>
  <si>
    <t xml:space="preserve">New Mexico St.</t>
  </si>
  <si>
    <t xml:space="preserve">No. Carolina St.</t>
  </si>
  <si>
    <t xml:space="preserve">North Carolina St.</t>
  </si>
  <si>
    <t xml:space="preserve">Northern Illinois</t>
  </si>
  <si>
    <t xml:space="preserve">Northern Ill.</t>
  </si>
  <si>
    <t xml:space="preserve">Ohio U.</t>
  </si>
  <si>
    <t xml:space="preserve">Ohio St.</t>
  </si>
  <si>
    <t xml:space="preserve">Oklahoma St</t>
  </si>
  <si>
    <t xml:space="preserve">Oklahoma St.</t>
  </si>
  <si>
    <t xml:space="preserve">Oregon St.</t>
  </si>
  <si>
    <t xml:space="preserve">Penn St.</t>
  </si>
  <si>
    <t xml:space="preserve">San Diego St</t>
  </si>
  <si>
    <t xml:space="preserve">San Diego St.</t>
  </si>
  <si>
    <t xml:space="preserve">San Jose St.</t>
  </si>
  <si>
    <t xml:space="preserve">Southern Miss</t>
  </si>
  <si>
    <t xml:space="preserve">Southern Miss.</t>
  </si>
  <si>
    <t xml:space="preserve">UTEP</t>
  </si>
  <si>
    <t xml:space="preserve">UL MONROE</t>
  </si>
  <si>
    <t xml:space="preserve">Louisiana-Monroe</t>
  </si>
  <si>
    <t xml:space="preserve">La.-Monroe</t>
  </si>
  <si>
    <t xml:space="preserve">Southern Cal</t>
  </si>
  <si>
    <t xml:space="preserve">Southern California</t>
  </si>
  <si>
    <t xml:space="preserve">UTAH ST</t>
  </si>
  <si>
    <t xml:space="preserve">Utah St.</t>
  </si>
  <si>
    <t xml:space="preserve">WASHINGTON ST</t>
  </si>
  <si>
    <t xml:space="preserve">Washington St.</t>
  </si>
  <si>
    <t xml:space="preserve">Western Michigan</t>
  </si>
  <si>
    <t xml:space="preserve">Western Mich.</t>
  </si>
  <si>
    <t xml:space="preserve">EASTERN MICHIGAN</t>
  </si>
  <si>
    <t xml:space="preserve">Eastern Mich.</t>
  </si>
  <si>
    <t xml:space="preserve">SOUTH FLORIDA</t>
  </si>
  <si>
    <t xml:space="preserve">South Fla.</t>
  </si>
  <si>
    <t xml:space="preserve">CONNECTICUT</t>
  </si>
  <si>
    <t xml:space="preserve">Connecticut</t>
  </si>
  <si>
    <t xml:space="preserve">Arkansas St.</t>
  </si>
  <si>
    <t xml:space="preserve">SMU</t>
  </si>
  <si>
    <t xml:space="preserve">Southern Methodist</t>
  </si>
  <si>
    <t xml:space="preserve">TROY ST</t>
  </si>
  <si>
    <t xml:space="preserve">Troy St.</t>
  </si>
  <si>
    <t xml:space="preserve">East Caro.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</si>
  <si>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</si>
  <si>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</si>
  <si>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</si>
  <si>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</si>
  <si>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</si>
  <si>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</si>
  <si>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Cincinnati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</si>
  <si>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</si>
  <si>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</si>
  <si>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</si>
  <si>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</si>
  <si>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</si>
  <si>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</si>
  <si>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</si>
  <si>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</si>
  <si>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</si>
  <si>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</si>
  <si>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</si>
  <si>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</si>
  <si>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</si>
  <si>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New York Giants</t>
  </si>
  <si>
    <t xml:space="preserve">New York Jets</t>
  </si>
  <si>
    <t xml:space="preserve">Oakland Raiders</t>
  </si>
  <si>
    <t xml:space="preserve">PHILADELPHIA</t>
  </si>
  <si>
    <t xml:space="preserve">Philadelphia Eagles</t>
  </si>
  <si>
    <t xml:space="preserve">Pittsburgh Steelers</t>
  </si>
  <si>
    <t xml:space="preserve">San Diego Chargers</t>
  </si>
  <si>
    <t xml:space="preserve">San Francisco 49ers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</si>
  <si>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</si>
  <si>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</si>
  <si>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</si>
  <si>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</si>
  <si>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</si>
  <si>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Wager</t>
  </si>
  <si>
    <t xml:space="preserve">O.T.B.</t>
  </si>
  <si>
    <t xml:space="preserve">OVER</t>
  </si>
  <si>
    <t xml:space="preserve">UNDER</t>
  </si>
  <si>
    <t xml:space="preserve">HOME</t>
  </si>
  <si>
    <t xml:space="preserve">ADVANTAGE=  2.82</t>
  </si>
  <si>
    <t xml:space="preserve">RATING</t>
  </si>
  <si>
    <t xml:space="preserve">Oklahoma</t>
  </si>
  <si>
    <t xml:space="preserve">Nebraska</t>
  </si>
  <si>
    <t xml:space="preserve">Virginia Tech</t>
  </si>
  <si>
    <t xml:space="preserve">Texas</t>
  </si>
  <si>
    <t xml:space="preserve">Michigan</t>
  </si>
  <si>
    <t xml:space="preserve">Oregon</t>
  </si>
  <si>
    <t xml:space="preserve">Florida</t>
  </si>
  <si>
    <t xml:space="preserve">Maryland</t>
  </si>
  <si>
    <t xml:space="preserve">Colorado</t>
  </si>
  <si>
    <t xml:space="preserve">Stanford</t>
  </si>
  <si>
    <t xml:space="preserve">Toledo</t>
  </si>
  <si>
    <t xml:space="preserve">Washington</t>
  </si>
  <si>
    <t xml:space="preserve">Purdue</t>
  </si>
  <si>
    <t xml:space="preserve">Illinois</t>
  </si>
  <si>
    <t xml:space="preserve">North Carolina</t>
  </si>
  <si>
    <t xml:space="preserve">Tennessee</t>
  </si>
  <si>
    <t xml:space="preserve">South Carolina</t>
  </si>
  <si>
    <t xml:space="preserve">Iowa</t>
  </si>
  <si>
    <t xml:space="preserve">Clemson</t>
  </si>
  <si>
    <t xml:space="preserve">Utah</t>
  </si>
  <si>
    <t xml:space="preserve">Georgia</t>
  </si>
  <si>
    <t xml:space="preserve">Northwestern</t>
  </si>
  <si>
    <t xml:space="preserve">Alabama</t>
  </si>
  <si>
    <t xml:space="preserve">Georgia Tech</t>
  </si>
  <si>
    <t xml:space="preserve">Boston College</t>
  </si>
  <si>
    <t xml:space="preserve">Syracuse</t>
  </si>
  <si>
    <t xml:space="preserve">Auburn</t>
  </si>
  <si>
    <t xml:space="preserve">Texas A&amp;M</t>
  </si>
  <si>
    <t xml:space="preserve">Texas Tech</t>
  </si>
  <si>
    <t xml:space="preserve">Marshall</t>
  </si>
  <si>
    <t xml:space="preserve">Wisconsin</t>
  </si>
  <si>
    <t xml:space="preserve">Louisville</t>
  </si>
  <si>
    <t xml:space="preserve">Hofstra</t>
  </si>
  <si>
    <t xml:space="preserve">Bowling Green</t>
  </si>
  <si>
    <t xml:space="preserve">Rhode Island</t>
  </si>
  <si>
    <t xml:space="preserve">Kansas</t>
  </si>
  <si>
    <t xml:space="preserve">Virginia</t>
  </si>
  <si>
    <t xml:space="preserve">Mississippi</t>
  </si>
  <si>
    <t xml:space="preserve">Georgia Southern</t>
  </si>
  <si>
    <t xml:space="preserve">Arkansas</t>
  </si>
  <si>
    <t xml:space="preserve">Maine</t>
  </si>
  <si>
    <t xml:space="preserve">East Carolina</t>
  </si>
  <si>
    <t xml:space="preserve">Villanova</t>
  </si>
  <si>
    <t xml:space="preserve">Indiana</t>
  </si>
  <si>
    <t xml:space="preserve">Notre Dame</t>
  </si>
  <si>
    <t xml:space="preserve">Air Force</t>
  </si>
  <si>
    <t xml:space="preserve">West Virginia</t>
  </si>
  <si>
    <t xml:space="preserve">Minnesota</t>
  </si>
  <si>
    <t xml:space="preserve">Rice</t>
  </si>
  <si>
    <t xml:space="preserve">Cincinnati</t>
  </si>
  <si>
    <t xml:space="preserve">Akron</t>
  </si>
  <si>
    <t xml:space="preserve">Pennsylvania</t>
  </si>
  <si>
    <t xml:space="preserve">Missouri</t>
  </si>
  <si>
    <t xml:space="preserve">Wake Forest</t>
  </si>
  <si>
    <t xml:space="preserve">Harvard</t>
  </si>
  <si>
    <t xml:space="preserve">New Mexico</t>
  </si>
  <si>
    <t xml:space="preserve">Baylor</t>
  </si>
  <si>
    <t xml:space="preserve">Memphis</t>
  </si>
  <si>
    <t xml:space="preserve">Arizona</t>
  </si>
  <si>
    <t xml:space="preserve">Hawaii</t>
  </si>
  <si>
    <t xml:space="preserve">Furman</t>
  </si>
  <si>
    <t xml:space="preserve">William &amp; Mary</t>
  </si>
  <si>
    <t xml:space="preserve">Montana</t>
  </si>
  <si>
    <t xml:space="preserve">Temple</t>
  </si>
  <si>
    <t xml:space="preserve">Lehigh</t>
  </si>
  <si>
    <t xml:space="preserve">Vanderbilt</t>
  </si>
  <si>
    <t xml:space="preserve">South Florida</t>
  </si>
  <si>
    <t xml:space="preserve">Richmond</t>
  </si>
  <si>
    <t xml:space="preserve">Dayton</t>
  </si>
  <si>
    <t xml:space="preserve">Northern Iowa</t>
  </si>
  <si>
    <t xml:space="preserve">Brown</t>
  </si>
  <si>
    <t xml:space="preserve">California</t>
  </si>
  <si>
    <t xml:space="preserve">Wyoming</t>
  </si>
  <si>
    <t xml:space="preserve">Northeastern</t>
  </si>
  <si>
    <t xml:space="preserve">Sam Houston St.</t>
  </si>
  <si>
    <t xml:space="preserve">Cal Poly</t>
  </si>
  <si>
    <t xml:space="preserve">Colgate</t>
  </si>
  <si>
    <t xml:space="preserve">Tulane</t>
  </si>
  <si>
    <t xml:space="preserve">Delaware</t>
  </si>
  <si>
    <t xml:space="preserve">Northern Arizona</t>
  </si>
  <si>
    <t xml:space="preserve">Youngstown St.</t>
  </si>
  <si>
    <t xml:space="preserve">Yale</t>
  </si>
  <si>
    <t xml:space="preserve">McNeese St.</t>
  </si>
  <si>
    <t xml:space="preserve">Kentucky</t>
  </si>
  <si>
    <t xml:space="preserve">Jacksonville St.</t>
  </si>
  <si>
    <t xml:space="preserve">Grambling</t>
  </si>
  <si>
    <t xml:space="preserve">NW Louisiana</t>
  </si>
  <si>
    <t xml:space="preserve">Eastern Washington</t>
  </si>
  <si>
    <t xml:space="preserve">Stephen F. Austin</t>
  </si>
  <si>
    <t xml:space="preserve">New Hampshire</t>
  </si>
  <si>
    <t xml:space="preserve">James Madison</t>
  </si>
  <si>
    <t xml:space="preserve">Pittsburgh</t>
  </si>
  <si>
    <t xml:space="preserve">Appalachian St.</t>
  </si>
  <si>
    <t xml:space="preserve">Holy Cross</t>
  </si>
  <si>
    <t xml:space="preserve">Wofford</t>
  </si>
  <si>
    <t xml:space="preserve">North Texas</t>
  </si>
  <si>
    <t xml:space="preserve">Fordham</t>
  </si>
  <si>
    <t xml:space="preserve">Bucknell</t>
  </si>
  <si>
    <t xml:space="preserve">Western Carolina</t>
  </si>
  <si>
    <t xml:space="preserve">Montana St.</t>
  </si>
  <si>
    <t xml:space="preserve">Idaho</t>
  </si>
  <si>
    <t xml:space="preserve">Duke</t>
  </si>
  <si>
    <t xml:space="preserve">Army</t>
  </si>
  <si>
    <t xml:space="preserve">Dartmouth</t>
  </si>
  <si>
    <t xml:space="preserve">Navy</t>
  </si>
  <si>
    <t xml:space="preserve">Eastern Illinois</t>
  </si>
  <si>
    <t xml:space="preserve">Portland St.</t>
  </si>
  <si>
    <t xml:space="preserve">Western Kentucky</t>
  </si>
  <si>
    <t xml:space="preserve">Rutgers</t>
  </si>
  <si>
    <t xml:space="preserve">Buffalo</t>
  </si>
  <si>
    <t xml:space="preserve">Western Illinois</t>
  </si>
  <si>
    <t xml:space="preserve">Tulsa</t>
  </si>
  <si>
    <t xml:space="preserve">No. Carolina A&amp;T</t>
  </si>
  <si>
    <t xml:space="preserve">Cornell</t>
  </si>
  <si>
    <t xml:space="preserve">Eastern Kentucky</t>
  </si>
  <si>
    <t xml:space="preserve">Princeton</t>
  </si>
  <si>
    <t xml:space="preserve">Charleston Southern</t>
  </si>
  <si>
    <t xml:space="preserve">Houston</t>
  </si>
  <si>
    <t xml:space="preserve">Tennessee St.</t>
  </si>
  <si>
    <t xml:space="preserve">Sacred Heart</t>
  </si>
  <si>
    <t xml:space="preserve">SW Texas St.</t>
  </si>
  <si>
    <t xml:space="preserve">CS Northridge</t>
  </si>
  <si>
    <t xml:space="preserve">SMS(SW Missouri St.)</t>
  </si>
  <si>
    <t xml:space="preserve">Idaho St.</t>
  </si>
  <si>
    <t xml:space="preserve">Duquesne</t>
  </si>
  <si>
    <t xml:space="preserve">Tennessee Tech</t>
  </si>
  <si>
    <t xml:space="preserve">Chattanooga</t>
  </si>
  <si>
    <t xml:space="preserve">Southern Utah</t>
  </si>
  <si>
    <t xml:space="preserve">Albany (NY)</t>
  </si>
  <si>
    <t xml:space="preserve">San Diego</t>
  </si>
  <si>
    <t xml:space="preserve">Massachusetts</t>
  </si>
  <si>
    <t xml:space="preserve">Florida Atlantic</t>
  </si>
  <si>
    <t xml:space="preserve">Citadel</t>
  </si>
  <si>
    <t xml:space="preserve">UC Davis</t>
  </si>
  <si>
    <t xml:space="preserve">Jacksonville</t>
  </si>
  <si>
    <t xml:space="preserve">Nicholls St.</t>
  </si>
  <si>
    <t xml:space="preserve">Lafayette</t>
  </si>
  <si>
    <t xml:space="preserve">Weber St.</t>
  </si>
  <si>
    <t xml:space="preserve">Bethune-Cookman</t>
  </si>
  <si>
    <t xml:space="preserve">Sacramento St.</t>
  </si>
  <si>
    <t xml:space="preserve">Alcorn St.</t>
  </si>
  <si>
    <t xml:space="preserve">Murray St.</t>
  </si>
  <si>
    <t xml:space="preserve">Monmouth-NJ</t>
  </si>
  <si>
    <t xml:space="preserve">Towson</t>
  </si>
  <si>
    <t xml:space="preserve">Georgetown</t>
  </si>
  <si>
    <t xml:space="preserve">East Tennessee St.</t>
  </si>
  <si>
    <t xml:space="preserve">Saint Mary's-Cal.</t>
  </si>
  <si>
    <t xml:space="preserve">VMI</t>
  </si>
  <si>
    <t xml:space="preserve">Drake</t>
  </si>
  <si>
    <t xml:space="preserve">Southern U.</t>
  </si>
  <si>
    <t xml:space="preserve">Robert Morris</t>
  </si>
  <si>
    <t xml:space="preserve">SE Missouri St.</t>
  </si>
  <si>
    <t xml:space="preserve">Butler</t>
  </si>
  <si>
    <t xml:space="preserve">Elon</t>
  </si>
  <si>
    <t xml:space="preserve">Liberty</t>
  </si>
  <si>
    <t xml:space="preserve">Indiana St.</t>
  </si>
  <si>
    <t xml:space="preserve">Florida A&amp;M</t>
  </si>
  <si>
    <t xml:space="preserve">Morehead St.</t>
  </si>
  <si>
    <t xml:space="preserve">Jackson St.</t>
  </si>
  <si>
    <t xml:space="preserve">Eastern Michigan</t>
  </si>
  <si>
    <t xml:space="preserve">Columbia</t>
  </si>
  <si>
    <t xml:space="preserve">Fairfield</t>
  </si>
  <si>
    <t xml:space="preserve">St. Peter's</t>
  </si>
  <si>
    <t xml:space="preserve">Samford</t>
  </si>
  <si>
    <t xml:space="preserve">Stony Brook</t>
  </si>
  <si>
    <t xml:space="preserve">Southern Illinois</t>
  </si>
  <si>
    <t xml:space="preserve">Austin Peay</t>
  </si>
  <si>
    <t xml:space="preserve">Wagner</t>
  </si>
  <si>
    <t xml:space="preserve">Alabama St.</t>
  </si>
  <si>
    <t xml:space="preserve">Hampton</t>
  </si>
  <si>
    <t xml:space="preserve">Morgan St.</t>
  </si>
  <si>
    <t xml:space="preserve">Davidson</t>
  </si>
  <si>
    <t xml:space="preserve">Gardner-Webb</t>
  </si>
  <si>
    <t xml:space="preserve">Illinois St.</t>
  </si>
  <si>
    <t xml:space="preserve">Norfolk St.</t>
  </si>
  <si>
    <t xml:space="preserve">Central Conn. St.</t>
  </si>
  <si>
    <t xml:space="preserve">Valparaiso</t>
  </si>
  <si>
    <t xml:space="preserve">Ark.-Pine Bluff</t>
  </si>
  <si>
    <t xml:space="preserve">Iona</t>
  </si>
  <si>
    <t xml:space="preserve">So. Carolina St.</t>
  </si>
  <si>
    <t xml:space="preserve">Howard</t>
  </si>
  <si>
    <t xml:space="preserve">Alabama A&amp;M</t>
  </si>
  <si>
    <t xml:space="preserve">St. John's</t>
  </si>
  <si>
    <t xml:space="preserve">Savannah St.</t>
  </si>
  <si>
    <t xml:space="preserve">Marist</t>
  </si>
  <si>
    <t xml:space="preserve">Delaware St.</t>
  </si>
  <si>
    <t xml:space="preserve">Kentucky St.</t>
  </si>
  <si>
    <t xml:space="preserve">Morris Brown</t>
  </si>
  <si>
    <t xml:space="preserve">Texas Southern</t>
  </si>
  <si>
    <t xml:space="preserve">Prairie View A&amp;M</t>
  </si>
  <si>
    <t xml:space="preserve">Canisius</t>
  </si>
  <si>
    <t xml:space="preserve">La Salle</t>
  </si>
  <si>
    <t xml:space="preserve">Tenn.-Martin</t>
  </si>
  <si>
    <t xml:space="preserve">Siena</t>
  </si>
  <si>
    <t xml:space="preserve">Miss. Valley St.</t>
  </si>
  <si>
    <t xml:space="preserve">St. Francis-Pa.</t>
  </si>
  <si>
    <t xml:space="preserve">ADVANTAGE=  2.68</t>
  </si>
  <si>
    <t xml:space="preserve">Year: 2001</t>
  </si>
  <si>
    <t xml:space="preserve">Thru: 10/13/01</t>
  </si>
  <si>
    <t xml:space="preserve">Rank</t>
  </si>
  <si>
    <t xml:space="preserve">Name</t>
  </si>
  <si>
    <t xml:space="preserve">Games</t>
  </si>
  <si>
    <t xml:space="preserve">Carries</t>
  </si>
  <si>
    <t xml:space="preserve">Net</t>
  </si>
  <si>
    <t xml:space="preserve">Avg.</t>
  </si>
  <si>
    <t xml:space="preserve">TDs</t>
  </si>
  <si>
    <t xml:space="preserve">Ydspg</t>
  </si>
  <si>
    <t xml:space="preserve">Wins</t>
  </si>
  <si>
    <t xml:space="preserve">Losses</t>
  </si>
  <si>
    <t xml:space="preserve">Ties</t>
  </si>
  <si>
    <t xml:space="preserve">Ohio</t>
  </si>
  <si>
    <t xml:space="preserve">Patt</t>
  </si>
  <si>
    <t xml:space="preserve">Pcom</t>
  </si>
  <si>
    <t xml:space="preserve">Int</t>
  </si>
  <si>
    <t xml:space="preserve">Papct</t>
  </si>
  <si>
    <t xml:space="preserve">Yds</t>
  </si>
  <si>
    <t xml:space="preserve">Ydsatt</t>
  </si>
  <si>
    <t xml:space="preserve">Ydspgm</t>
  </si>
  <si>
    <t xml:space="preserve">Intpct</t>
  </si>
  <si>
    <t xml:space="preserve">Ydscmp</t>
  </si>
  <si>
    <t xml:space="preserve">Plays</t>
  </si>
  <si>
    <t xml:space="preserve">Avg</t>
  </si>
  <si>
    <t xml:space="preserve">Points</t>
  </si>
  <si>
    <t xml:space="preserve">Kxp</t>
  </si>
  <si>
    <t xml:space="preserve">Oxp</t>
  </si>
  <si>
    <t xml:space="preserve">Dkxp</t>
  </si>
  <si>
    <t xml:space="preserve">Doxp</t>
  </si>
  <si>
    <t xml:space="preserve">FG</t>
  </si>
  <si>
    <t xml:space="preserve">Sf</t>
  </si>
  <si>
    <t xml:space="preserve">Pcomp</t>
  </si>
  <si>
    <t xml:space="preserve">CM</t>
  </si>
  <si>
    <t xml:space="preserve">Ptspgm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</si>
</sst>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0.0"/>
    <numFmt numFmtId="167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b val="1"/>
        <i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85"/>
    <col collapsed="false" customWidth="true" hidden="false" outlineLevel="0" max="4" min="4" style="0" width="20.28"/>
    <col collapsed="false" customWidth="true" hidden="false" outlineLevel="0" max="5" min="5" style="0" width="6.28"/>
    <col collapsed="false" customWidth="true" hidden="false" outlineLevel="0" max="7" min="7" style="0" width="6.41"/>
  </cols>
  <sheetData>
    <row r="1" customFormat="false" ht="12.75" hidden="false" customHeight="false" outlineLevel="0" collapsed="false">
      <c r="A1" s="1"/>
      <c r="B1" s="1"/>
    </row>
    <row r="3" customFormat="false" ht="13.5" hidden="false" customHeight="false" outlineLevel="0" collapsed="false">
      <c r="C3" s="0" t="s">
        <v>0</v>
      </c>
    </row>
    <row r="4" customFormat="false" ht="13.5" hidden="false" customHeight="false" outlineLevel="0" collapsed="false">
      <c r="E4" s="2" t="s">
        <v>1</v>
      </c>
      <c r="F4" s="2"/>
      <c r="G4" s="2"/>
      <c r="H4" s="2"/>
      <c r="I4" s="2" t="s">
        <v>2</v>
      </c>
      <c r="J4" s="2" t="s">
        <v>3</v>
      </c>
      <c r="K4" s="3" t="s">
        <v>4</v>
      </c>
      <c r="L4" s="3"/>
      <c r="M4" s="3"/>
      <c r="N4" s="3"/>
      <c r="O4" s="3" t="s">
        <v>5</v>
      </c>
      <c r="P4" s="3"/>
      <c r="Q4" s="3"/>
      <c r="R4" s="3"/>
    </row>
    <row r="5" customFormat="false" ht="12.75" hidden="false" customHeight="false" outlineLevel="0" collapsed="false">
      <c r="K5" s="4" t="s">
        <v>6</v>
      </c>
      <c r="L5" s="5" t="s">
        <v>7</v>
      </c>
      <c r="M5" s="5" t="s">
        <v>8</v>
      </c>
      <c r="N5" s="6" t="s">
        <v>9</v>
      </c>
      <c r="O5" s="4"/>
      <c r="P5" s="5"/>
      <c r="Q5" s="5"/>
      <c r="R5" s="6"/>
    </row>
    <row r="6" customFormat="false" ht="12.75" hidden="false" customHeight="false" outlineLevel="0" collapsed="false">
      <c r="C6" s="0" t="n">
        <v>5001</v>
      </c>
      <c r="D6" s="7" t="s">
        <v>10</v>
      </c>
      <c r="E6" s="0" t="n">
        <v>4.5</v>
      </c>
      <c r="G6" s="0" t="n">
        <f aca="false">IF(ISERROR(VLOOKUP(D6,Sagarin1,2,FALSE()))=TRUE(),VLOOKUP(VLOOKUP(D6,Table,2,FALSE()),Sagarin1,2,FALSE()),VLOOKUP(D6,Sagarin1,2,FALSE()))</f>
        <v>67.38</v>
      </c>
      <c r="H6" s="0" t="n">
        <v>0</v>
      </c>
      <c r="I6" s="8" t="n">
        <f aca="false">-SUM(G6:H6)+SUM(G7:H7)</f>
        <v>11.5</v>
      </c>
      <c r="J6" s="8" t="n">
        <f aca="false">I6-E6</f>
        <v>7</v>
      </c>
      <c r="K6" s="9" t="e">
        <f aca="false">IF(ISERROR(VLOOKUP(D6,RushO,7,FALSE()))=TRUE(),VLOOKUP(VLOOKUP(D6,Table,3,FALSE()),RushO,7,FALSE()),VLOOKUP(D6,RushO,7,FALSE()))</f>
        <v>#REF!</v>
      </c>
      <c r="L6" s="10" t="e">
        <f aca="false">IF(ISERROR(VLOOKUP(D6,PassO,10,FALSE()))=TRUE(),VLOOKUP(VLOOKUP(D6,Table,3,FALSE()),PassO,10,FALSE()),VLOOKUP(D6,PassO,10,FALSE()))</f>
        <v>#REF!</v>
      </c>
      <c r="M6" s="10" t="e">
        <f aca="false">IF(ISERROR(VLOOKUP(D6,TotalO,7,FALSE()))=TRUE(),VLOOKUP(VLOOKUP(D6,Table,3,FALSE()),TotalO,7,FALSE()),VLOOKUP(D6,TotalO,7,FALSE()))</f>
        <v>#REF!</v>
      </c>
      <c r="N6" s="11" t="e">
        <f aca="false">IF(ISERROR(VLOOKUP(D6,ScoringO,4,FALSE()))=TRUE(),VLOOKUP(VLOOKUP(D6,Table,3,FALSE()),ScoringO,4,FALSE()),VLOOKUP(D6,ScoringO,4,FALSE()))</f>
        <v>#REF!</v>
      </c>
      <c r="O6" s="9" t="e">
        <f aca="false">IF(ISERROR(VLOOKUP(D6,RushingD,7,FALSE()))=TRUE(),VLOOKUP(VLOOKUP(D6,Table,3,FALSE()),RushingD,7,FALSE()),VLOOKUP(D6,RushingD,7,FALSE()))</f>
        <v>#REF!</v>
      </c>
      <c r="P6" s="10" t="e">
        <f aca="false">IF(ISERROR(VLOOKUP(D6,PassD,12,FALSE()))=TRUE(),VLOOKUP(VLOOKUP(D6,Table,3,FALSE()),PassD,12,FALSE()),VLOOKUP(D6,PassD,12,FALSE()))</f>
        <v>#REF!</v>
      </c>
      <c r="Q6" s="10" t="e">
        <f aca="false">IF(ISERROR(VLOOKUP(D6,TotalD,7,FALSE()))=TRUE(),VLOOKUP(VLOOKUP(D6,Table,3,FALSE()),TotalD,7,FALSE()),VLOOKUP(D6,TotalD,7,FALSE()))</f>
        <v>#REF!</v>
      </c>
      <c r="R6" s="11" t="e">
        <f aca="false">IF(ISERROR(VLOOKUP(D6,ScoringD,11,FALSE()))=TRUE(),VLOOKUP(VLOOKUP(D6,Table,3,FALSE()),ScoringD,11,FALSE()),VLOOKUP(D6,ScoringD,11,FALSE()))</f>
        <v>#REF!</v>
      </c>
    </row>
    <row r="7" customFormat="false" ht="12.75" hidden="false" customHeight="false" outlineLevel="0" collapsed="false">
      <c r="C7" s="0" t="n">
        <v>5002</v>
      </c>
      <c r="D7" s="7" t="s">
        <v>11</v>
      </c>
      <c r="E7" s="0" t="n">
        <v>-4.5</v>
      </c>
      <c r="G7" s="0" t="n">
        <f aca="false">IF(ISERROR(VLOOKUP(D7,Sagarin1,2,FALSE()))=TRUE(),VLOOKUP(VLOOKUP(D7,Table,2,FALSE()),Sagarin1,2,FALSE()),VLOOKUP(D7,Sagarin1,2,FALSE()))</f>
        <v>76.06</v>
      </c>
      <c r="H7" s="0" t="n">
        <v>2.82</v>
      </c>
      <c r="I7" s="8" t="n">
        <f aca="false">-SUM(G7:H7)+SUM(G6:H6)</f>
        <v>-11.5</v>
      </c>
      <c r="J7" s="8" t="n">
        <f aca="false">I7-E7</f>
        <v>-7</v>
      </c>
      <c r="K7" s="9" t="e">
        <f aca="false">IF(ISERROR(VLOOKUP(D7,RushO,7,FALSE()))=TRUE(),VLOOKUP(VLOOKUP(D7,Table,3,FALSE()),RushO,7,FALSE()),VLOOKUP(D7,RushO,7,FALSE()))</f>
        <v>#N/A</v>
      </c>
      <c r="L7" s="10" t="e">
        <f aca="false">IF(ISERROR(VLOOKUP(D7,PassO,10,FALSE()))=TRUE(),VLOOKUP(VLOOKUP(D7,Table,3,FALSE()),PassO,10,FALSE()),VLOOKUP(D7,PassO,10,FALSE()))</f>
        <v>#N/A</v>
      </c>
      <c r="M7" s="10" t="e">
        <f aca="false">IF(ISERROR(VLOOKUP(D7,TotalO,7,FALSE()))=TRUE(),VLOOKUP(VLOOKUP(D7,Table,3,FALSE()),TotalO,7,FALSE()),VLOOKUP(D7,TotalO,7,FALSE()))</f>
        <v>#N/A</v>
      </c>
      <c r="N7" s="11" t="e">
        <f aca="false">IF(ISERROR(VLOOKUP(D7,ScoringO,4,FALSE()))=TRUE(),VLOOKUP(VLOOKUP(D7,Table,3,FALSE()),ScoringO,4,FALSE()),VLOOKUP(D7,ScoringO,4,FALSE()))</f>
        <v>#N/A</v>
      </c>
      <c r="O7" s="9" t="e">
        <f aca="false">IF(ISERROR(VLOOKUP(D7,RushingD,7,FALSE()))=TRUE(),VLOOKUP(VLOOKUP(D7,Table,3,FALSE()),RushingD,7,FALSE()),VLOOKUP(D7,RushingD,7,FALSE()))</f>
        <v>#N/A</v>
      </c>
      <c r="P7" s="10" t="e">
        <f aca="false">IF(ISERROR(VLOOKUP(D7,PassD,12,FALSE()))=TRUE(),VLOOKUP(VLOOKUP(D7,Table,3,FALSE()),PassD,12,FALSE()),VLOOKUP(D7,PassD,12,FALSE()))</f>
        <v>#N/A</v>
      </c>
      <c r="Q7" s="10" t="e">
        <f aca="false">IF(ISERROR(VLOOKUP(D7,TotalD,7,FALSE()))=TRUE(),VLOOKUP(VLOOKUP(D7,Table,3,FALSE()),TotalD,7,FALSE()),VLOOKUP(D7,TotalD,7,FALSE()))</f>
        <v>#N/A</v>
      </c>
      <c r="R7" s="11" t="e">
        <f aca="false">IF(ISERROR(VLOOKUP(D7,ScoringD,11,FALSE()))=TRUE(),VLOOKUP(VLOOKUP(D7,Table,3,FALSE()),ScoringD,11,FALSE()),VLOOKUP(D7,ScoringD,11,FALSE()))</f>
        <v>#N/A</v>
      </c>
    </row>
    <row r="8" customFormat="false" ht="12.75" hidden="false" customHeight="false" outlineLevel="0" collapsed="false">
      <c r="C8" s="0" t="n">
        <v>5003</v>
      </c>
      <c r="D8" s="7" t="s">
        <v>12</v>
      </c>
      <c r="E8" s="0" t="n">
        <v>14.5</v>
      </c>
      <c r="G8" s="0" t="n">
        <f aca="false">IF(ISERROR(VLOOKUP(D8,Sagarin1,2,FALSE()))=TRUE(),VLOOKUP(VLOOKUP(D8,Table,2,FALSE()),Sagarin1,2,FALSE()),VLOOKUP(D8,Sagarin1,2,FALSE()))</f>
        <v>66.25</v>
      </c>
      <c r="H8" s="0" t="n">
        <f aca="false">+H6</f>
        <v>0</v>
      </c>
      <c r="I8" s="8" t="n">
        <f aca="false">-SUM(G8:H8)+SUM(G9:H9)</f>
        <v>24.58</v>
      </c>
      <c r="J8" s="12" t="n">
        <f aca="false">I8-E8</f>
        <v>10.08</v>
      </c>
      <c r="K8" s="9" t="e">
        <f aca="false">IF(ISERROR(VLOOKUP(D8,RushO,7,FALSE()))=TRUE(),VLOOKUP(VLOOKUP(D8,Table,3,FALSE()),RushO,7,FALSE()),VLOOKUP(D8,RushO,7,FALSE()))</f>
        <v>#REF!</v>
      </c>
      <c r="L8" s="10" t="e">
        <f aca="false">IF(ISERROR(VLOOKUP(D8,PassO,10,FALSE()))=TRUE(),VLOOKUP(VLOOKUP(D8,Table,3,FALSE()),PassO,10,FALSE()),VLOOKUP(D8,PassO,10,FALSE()))</f>
        <v>#REF!</v>
      </c>
      <c r="M8" s="10" t="e">
        <f aca="false">IF(ISERROR(VLOOKUP(D8,TotalO,7,FALSE()))=TRUE(),VLOOKUP(VLOOKUP(D8,Table,3,FALSE()),TotalO,7,FALSE()),VLOOKUP(D8,TotalO,7,FALSE()))</f>
        <v>#REF!</v>
      </c>
      <c r="N8" s="11" t="e">
        <f aca="false">IF(ISERROR(VLOOKUP(D8,ScoringO,4,FALSE()))=TRUE(),VLOOKUP(VLOOKUP(D8,Table,3,FALSE()),ScoringO,4,FALSE()),VLOOKUP(D8,ScoringO,4,FALSE()))</f>
        <v>#REF!</v>
      </c>
      <c r="O8" s="9" t="e">
        <f aca="false">IF(ISERROR(VLOOKUP(D8,RushingD,7,FALSE()))=TRUE(),VLOOKUP(VLOOKUP(D8,Table,3,FALSE()),RushingD,7,FALSE()),VLOOKUP(D8,RushingD,7,FALSE()))</f>
        <v>#REF!</v>
      </c>
      <c r="P8" s="10" t="e">
        <f aca="false">IF(ISERROR(VLOOKUP(D8,PassD,12,FALSE()))=TRUE(),VLOOKUP(VLOOKUP(D8,Table,3,FALSE()),PassD,12,FALSE()),VLOOKUP(D8,PassD,12,FALSE()))</f>
        <v>#REF!</v>
      </c>
      <c r="Q8" s="10" t="e">
        <f aca="false">IF(ISERROR(VLOOKUP(D8,TotalD,7,FALSE()))=TRUE(),VLOOKUP(VLOOKUP(D8,Table,3,FALSE()),TotalD,7,FALSE()),VLOOKUP(D8,TotalD,7,FALSE()))</f>
        <v>#REF!</v>
      </c>
      <c r="R8" s="11" t="e">
        <f aca="false">IF(ISERROR(VLOOKUP(D8,ScoringD,11,FALSE()))=TRUE(),VLOOKUP(VLOOKUP(D8,Table,3,FALSE()),ScoringD,11,FALSE()),VLOOKUP(D8,ScoringD,11,FALSE()))</f>
        <v>#REF!</v>
      </c>
    </row>
    <row r="9" customFormat="false" ht="12.75" hidden="false" customHeight="false" outlineLevel="0" collapsed="false">
      <c r="B9" s="0" t="n">
        <v>50</v>
      </c>
      <c r="C9" s="0" t="n">
        <v>5004</v>
      </c>
      <c r="D9" s="7" t="s">
        <v>13</v>
      </c>
      <c r="E9" s="0" t="n">
        <v>-14.5</v>
      </c>
      <c r="G9" s="0" t="n">
        <f aca="false">IF(ISERROR(VLOOKUP(D9,Sagarin1,2,FALSE()))=TRUE(),VLOOKUP(VLOOKUP(D9,Table,2,FALSE()),Sagarin1,2,FALSE()),VLOOKUP(D9,Sagarin1,2,FALSE()))</f>
        <v>88.01</v>
      </c>
      <c r="H9" s="0" t="n">
        <f aca="false">+H7</f>
        <v>2.82</v>
      </c>
      <c r="I9" s="8" t="n">
        <f aca="false">-SUM(G9:H9)+SUM(G8:H8)</f>
        <v>-24.58</v>
      </c>
      <c r="J9" s="8" t="n">
        <f aca="false">I9-E9</f>
        <v>-10.08</v>
      </c>
      <c r="K9" s="9" t="e">
        <f aca="false">IF(ISERROR(VLOOKUP(D9,RushO,7,FALSE()))=TRUE(),VLOOKUP(VLOOKUP(D9,Table,3,FALSE()),RushO,7,FALSE()),VLOOKUP(D9,RushO,7,FALSE()))</f>
        <v>#REF!</v>
      </c>
      <c r="L9" s="10" t="e">
        <f aca="false">IF(ISERROR(VLOOKUP(D9,PassO,10,FALSE()))=TRUE(),VLOOKUP(VLOOKUP(D9,Table,3,FALSE()),PassO,10,FALSE()),VLOOKUP(D9,PassO,10,FALSE()))</f>
        <v>#REF!</v>
      </c>
      <c r="M9" s="10" t="e">
        <f aca="false">IF(ISERROR(VLOOKUP(D9,TotalO,7,FALSE()))=TRUE(),VLOOKUP(VLOOKUP(D9,Table,3,FALSE()),TotalO,7,FALSE()),VLOOKUP(D9,TotalO,7,FALSE()))</f>
        <v>#REF!</v>
      </c>
      <c r="N9" s="11" t="e">
        <f aca="false">IF(ISERROR(VLOOKUP(D9,ScoringO,4,FALSE()))=TRUE(),VLOOKUP(VLOOKUP(D9,Table,3,FALSE()),ScoringO,4,FALSE()),VLOOKUP(D9,ScoringO,4,FALSE()))</f>
        <v>#REF!</v>
      </c>
      <c r="O9" s="9" t="e">
        <f aca="false">IF(ISERROR(VLOOKUP(D9,RushingD,7,FALSE()))=TRUE(),VLOOKUP(VLOOKUP(D9,Table,3,FALSE()),RushingD,7,FALSE()),VLOOKUP(D9,RushingD,7,FALSE()))</f>
        <v>#REF!</v>
      </c>
      <c r="P9" s="10" t="e">
        <f aca="false">IF(ISERROR(VLOOKUP(D9,PassD,12,FALSE()))=TRUE(),VLOOKUP(VLOOKUP(D9,Table,3,FALSE()),PassD,12,FALSE()),VLOOKUP(D9,PassD,12,FALSE()))</f>
        <v>#REF!</v>
      </c>
      <c r="Q9" s="10" t="e">
        <f aca="false">IF(ISERROR(VLOOKUP(D9,TotalD,7,FALSE()))=TRUE(),VLOOKUP(VLOOKUP(D9,Table,3,FALSE()),TotalD,7,FALSE()),VLOOKUP(D9,TotalD,7,FALSE()))</f>
        <v>#REF!</v>
      </c>
      <c r="R9" s="11" t="e">
        <f aca="false">IF(ISERROR(VLOOKUP(D9,ScoringD,11,FALSE()))=TRUE(),VLOOKUP(VLOOKUP(D9,Table,3,FALSE()),ScoringD,11,FALSE()),VLOOKUP(D9,ScoringD,11,FALSE()))</f>
        <v>#REF!</v>
      </c>
    </row>
    <row r="10" customFormat="false" ht="12.75" hidden="false" customHeight="false" outlineLevel="0" collapsed="false">
      <c r="C10" s="0" t="n">
        <v>5005</v>
      </c>
      <c r="D10" s="7" t="s">
        <v>14</v>
      </c>
      <c r="E10" s="0" t="n">
        <v>7</v>
      </c>
      <c r="G10" s="0" t="n">
        <f aca="false">IF(ISERROR(VLOOKUP(D10,Sagarin1,2,FALSE()))=TRUE(),VLOOKUP(VLOOKUP(D10,Table,2,FALSE()),Sagarin1,2,FALSE()),VLOOKUP(D10,Sagarin1,2,FALSE()))</f>
        <v>82.83</v>
      </c>
      <c r="H10" s="0" t="n">
        <f aca="false">+H8</f>
        <v>0</v>
      </c>
      <c r="I10" s="8" t="n">
        <f aca="false">-SUM(G10:H10)+SUM(G11:H11)</f>
        <v>0.530000000000001</v>
      </c>
      <c r="J10" s="8" t="n">
        <f aca="false">I10-E10</f>
        <v>-6.47</v>
      </c>
      <c r="K10" s="9" t="e">
        <f aca="false">IF(ISERROR(VLOOKUP(D10,RushO,7,FALSE()))=TRUE(),VLOOKUP(VLOOKUP(D10,Table,3,FALSE()),RushO,7,FALSE()),VLOOKUP(D10,RushO,7,FALSE()))</f>
        <v>#N/A</v>
      </c>
      <c r="L10" s="10" t="e">
        <f aca="false">IF(ISERROR(VLOOKUP(D10,PassO,10,FALSE()))=TRUE(),VLOOKUP(VLOOKUP(D10,Table,3,FALSE()),PassO,10,FALSE()),VLOOKUP(D10,PassO,10,FALSE()))</f>
        <v>#N/A</v>
      </c>
      <c r="M10" s="10" t="e">
        <f aca="false">IF(ISERROR(VLOOKUP(D10,TotalO,7,FALSE()))=TRUE(),VLOOKUP(VLOOKUP(D10,Table,3,FALSE()),TotalO,7,FALSE()),VLOOKUP(D10,TotalO,7,FALSE()))</f>
        <v>#N/A</v>
      </c>
      <c r="N10" s="11" t="e">
        <f aca="false">IF(ISERROR(VLOOKUP(D10,ScoringO,4,FALSE()))=TRUE(),VLOOKUP(VLOOKUP(D10,Table,3,FALSE()),ScoringO,4,FALSE()),VLOOKUP(D10,ScoringO,4,FALSE()))</f>
        <v>#N/A</v>
      </c>
      <c r="O10" s="9" t="e">
        <f aca="false">IF(ISERROR(VLOOKUP(D10,RushingD,7,FALSE()))=TRUE(),VLOOKUP(VLOOKUP(D10,Table,3,FALSE()),RushingD,7,FALSE()),VLOOKUP(D10,RushingD,7,FALSE()))</f>
        <v>#N/A</v>
      </c>
      <c r="P10" s="10" t="e">
        <f aca="false">IF(ISERROR(VLOOKUP(D10,PassD,12,FALSE()))=TRUE(),VLOOKUP(VLOOKUP(D10,Table,3,FALSE()),PassD,12,FALSE()),VLOOKUP(D10,PassD,12,FALSE()))</f>
        <v>#N/A</v>
      </c>
      <c r="Q10" s="10" t="e">
        <f aca="false">IF(ISERROR(VLOOKUP(D10,TotalD,7,FALSE()))=TRUE(),VLOOKUP(VLOOKUP(D10,Table,3,FALSE()),TotalD,7,FALSE()),VLOOKUP(D10,TotalD,7,FALSE()))</f>
        <v>#N/A</v>
      </c>
      <c r="R10" s="11" t="e">
        <f aca="false">IF(ISERROR(VLOOKUP(D10,ScoringD,11,FALSE()))=TRUE(),VLOOKUP(VLOOKUP(D10,Table,3,FALSE()),ScoringD,11,FALSE()),VLOOKUP(D10,ScoringD,11,FALSE()))</f>
        <v>#N/A</v>
      </c>
    </row>
    <row r="11" customFormat="false" ht="12.75" hidden="false" customHeight="false" outlineLevel="0" collapsed="false">
      <c r="C11" s="0" t="n">
        <v>5006</v>
      </c>
      <c r="D11" s="7" t="s">
        <v>15</v>
      </c>
      <c r="E11" s="0" t="n">
        <v>-7</v>
      </c>
      <c r="G11" s="0" t="n">
        <f aca="false">IF(ISERROR(VLOOKUP(D11,Sagarin1,2,FALSE()))=TRUE(),VLOOKUP(VLOOKUP(D11,Table,2,FALSE()),Sagarin1,2,FALSE()),VLOOKUP(D11,Sagarin1,2,FALSE()))</f>
        <v>80.54</v>
      </c>
      <c r="H11" s="0" t="n">
        <f aca="false">+H9</f>
        <v>2.82</v>
      </c>
      <c r="I11" s="8" t="n">
        <f aca="false">-SUM(G11:H11)+SUM(G10:H10)</f>
        <v>-0.530000000000001</v>
      </c>
      <c r="J11" s="8" t="n">
        <f aca="false">I11-E11</f>
        <v>6.47</v>
      </c>
      <c r="K11" s="9" t="e">
        <f aca="false">IF(ISERROR(VLOOKUP(D11,RushO,7,FALSE()))=TRUE(),VLOOKUP(VLOOKUP(D11,Table,3,FALSE()),RushO,7,FALSE()),VLOOKUP(D11,RushO,7,FALSE()))</f>
        <v>#N/A</v>
      </c>
      <c r="L11" s="10" t="e">
        <f aca="false">IF(ISERROR(VLOOKUP(D11,PassO,10,FALSE()))=TRUE(),VLOOKUP(VLOOKUP(D11,Table,3,FALSE()),PassO,10,FALSE()),VLOOKUP(D11,PassO,10,FALSE()))</f>
        <v>#N/A</v>
      </c>
      <c r="M11" s="10" t="e">
        <f aca="false">IF(ISERROR(VLOOKUP(D11,TotalO,7,FALSE()))=TRUE(),VLOOKUP(VLOOKUP(D11,Table,3,FALSE()),TotalO,7,FALSE()),VLOOKUP(D11,TotalO,7,FALSE()))</f>
        <v>#N/A</v>
      </c>
      <c r="N11" s="11" t="e">
        <f aca="false">IF(ISERROR(VLOOKUP(D11,ScoringO,4,FALSE()))=TRUE(),VLOOKUP(VLOOKUP(D11,Table,3,FALSE()),ScoringO,4,FALSE()),VLOOKUP(D11,ScoringO,4,FALSE()))</f>
        <v>#N/A</v>
      </c>
      <c r="O11" s="9" t="e">
        <f aca="false">IF(ISERROR(VLOOKUP(D11,RushingD,7,FALSE()))=TRUE(),VLOOKUP(VLOOKUP(D11,Table,3,FALSE()),RushingD,7,FALSE()),VLOOKUP(D11,RushingD,7,FALSE()))</f>
        <v>#N/A</v>
      </c>
      <c r="P11" s="10" t="e">
        <f aca="false">IF(ISERROR(VLOOKUP(D11,PassD,12,FALSE()))=TRUE(),VLOOKUP(VLOOKUP(D11,Table,3,FALSE()),PassD,12,FALSE()),VLOOKUP(D11,PassD,12,FALSE()))</f>
        <v>#N/A</v>
      </c>
      <c r="Q11" s="10" t="e">
        <f aca="false">IF(ISERROR(VLOOKUP(D11,TotalD,7,FALSE()))=TRUE(),VLOOKUP(VLOOKUP(D11,Table,3,FALSE()),TotalD,7,FALSE()),VLOOKUP(D11,TotalD,7,FALSE()))</f>
        <v>#N/A</v>
      </c>
      <c r="R11" s="11" t="e">
        <f aca="false">IF(ISERROR(VLOOKUP(D11,ScoringD,11,FALSE()))=TRUE(),VLOOKUP(VLOOKUP(D11,Table,3,FALSE()),ScoringD,11,FALSE()),VLOOKUP(D11,ScoringD,11,FALSE()))</f>
        <v>#N/A</v>
      </c>
    </row>
    <row r="12" customFormat="false" ht="12.75" hidden="false" customHeight="false" outlineLevel="0" collapsed="false">
      <c r="C12" s="0" t="n">
        <v>5007</v>
      </c>
      <c r="D12" s="7" t="s">
        <v>16</v>
      </c>
      <c r="E12" s="0" t="n">
        <v>12.5</v>
      </c>
      <c r="G12" s="0" t="n">
        <f aca="false">IF(ISERROR(VLOOKUP(D12,Sagarin1,2,FALSE()))=TRUE(),VLOOKUP(VLOOKUP(D12,Table,2,FALSE()),Sagarin1,2,FALSE()),VLOOKUP(D12,Sagarin1,2,FALSE()))</f>
        <v>72.87</v>
      </c>
      <c r="H12" s="0" t="n">
        <f aca="false">+H10</f>
        <v>0</v>
      </c>
      <c r="I12" s="8" t="n">
        <f aca="false">-SUM(G12:H12)+SUM(G13:H13)</f>
        <v>8.76999999999998</v>
      </c>
      <c r="J12" s="8" t="n">
        <f aca="false">I12-E12</f>
        <v>-3.73000000000002</v>
      </c>
      <c r="K12" s="9" t="e">
        <f aca="false">IF(ISERROR(VLOOKUP(D12,RushO,7,FALSE()))=TRUE(),VLOOKUP(VLOOKUP(D12,Table,3,FALSE()),RushO,7,FALSE()),VLOOKUP(D12,RushO,7,FALSE()))</f>
        <v>#REF!</v>
      </c>
      <c r="L12" s="10" t="e">
        <f aca="false">IF(ISERROR(VLOOKUP(D12,PassO,10,FALSE()))=TRUE(),VLOOKUP(VLOOKUP(D12,Table,3,FALSE()),PassO,10,FALSE()),VLOOKUP(D12,PassO,10,FALSE()))</f>
        <v>#REF!</v>
      </c>
      <c r="M12" s="10" t="e">
        <f aca="false">IF(ISERROR(VLOOKUP(D12,TotalO,7,FALSE()))=TRUE(),VLOOKUP(VLOOKUP(D12,Table,3,FALSE()),TotalO,7,FALSE()),VLOOKUP(D12,TotalO,7,FALSE()))</f>
        <v>#REF!</v>
      </c>
      <c r="N12" s="11" t="e">
        <f aca="false">IF(ISERROR(VLOOKUP(D12,ScoringO,4,FALSE()))=TRUE(),VLOOKUP(VLOOKUP(D12,Table,3,FALSE()),ScoringO,4,FALSE()),VLOOKUP(D12,ScoringO,4,FALSE()))</f>
        <v>#REF!</v>
      </c>
      <c r="O12" s="9" t="e">
        <f aca="false">IF(ISERROR(VLOOKUP(D12,RushingD,7,FALSE()))=TRUE(),VLOOKUP(VLOOKUP(D12,Table,3,FALSE()),RushingD,7,FALSE()),VLOOKUP(D12,RushingD,7,FALSE()))</f>
        <v>#REF!</v>
      </c>
      <c r="P12" s="10" t="e">
        <f aca="false">IF(ISERROR(VLOOKUP(D12,PassD,12,FALSE()))=TRUE(),VLOOKUP(VLOOKUP(D12,Table,3,FALSE()),PassD,12,FALSE()),VLOOKUP(D12,PassD,12,FALSE()))</f>
        <v>#REF!</v>
      </c>
      <c r="Q12" s="10" t="e">
        <f aca="false">IF(ISERROR(VLOOKUP(D12,TotalD,7,FALSE()))=TRUE(),VLOOKUP(VLOOKUP(D12,Table,3,FALSE()),TotalD,7,FALSE()),VLOOKUP(D12,TotalD,7,FALSE()))</f>
        <v>#REF!</v>
      </c>
      <c r="R12" s="11" t="e">
        <f aca="false">IF(ISERROR(VLOOKUP(D12,ScoringD,11,FALSE()))=TRUE(),VLOOKUP(VLOOKUP(D12,Table,3,FALSE()),ScoringD,11,FALSE()),VLOOKUP(D12,ScoringD,11,FALSE()))</f>
        <v>#REF!</v>
      </c>
    </row>
    <row r="13" customFormat="false" ht="12.75" hidden="false" customHeight="false" outlineLevel="0" collapsed="false">
      <c r="C13" s="0" t="n">
        <v>5008</v>
      </c>
      <c r="D13" s="7" t="s">
        <v>17</v>
      </c>
      <c r="E13" s="0" t="n">
        <v>-12.5</v>
      </c>
      <c r="G13" s="0" t="n">
        <f aca="false">IF(ISERROR(VLOOKUP(D13,Sagarin1,2,FALSE()))=TRUE(),VLOOKUP(VLOOKUP(D13,Table,2,FALSE()),Sagarin1,2,FALSE()),VLOOKUP(D13,Sagarin1,2,FALSE()))</f>
        <v>78.82</v>
      </c>
      <c r="H13" s="0" t="n">
        <f aca="false">+H11</f>
        <v>2.82</v>
      </c>
      <c r="I13" s="8" t="n">
        <f aca="false">-SUM(G13:H13)+SUM(G12:H12)</f>
        <v>-8.76999999999998</v>
      </c>
      <c r="J13" s="8" t="n">
        <f aca="false">I13-E13</f>
        <v>3.73000000000002</v>
      </c>
      <c r="K13" s="9" t="e">
        <f aca="false">IF(ISERROR(VLOOKUP(D13,RushO,7,FALSE()))=TRUE(),VLOOKUP(VLOOKUP(D13,Table,3,FALSE()),RushO,7,FALSE()),VLOOKUP(D13,RushO,7,FALSE()))</f>
        <v>#N/A</v>
      </c>
      <c r="L13" s="10" t="e">
        <f aca="false">IF(ISERROR(VLOOKUP(D13,PassO,10,FALSE()))=TRUE(),VLOOKUP(VLOOKUP(D13,Table,3,FALSE()),PassO,10,FALSE()),VLOOKUP(D13,PassO,10,FALSE()))</f>
        <v>#N/A</v>
      </c>
      <c r="M13" s="10" t="e">
        <f aca="false">IF(ISERROR(VLOOKUP(D13,TotalO,7,FALSE()))=TRUE(),VLOOKUP(VLOOKUP(D13,Table,3,FALSE()),TotalO,7,FALSE()),VLOOKUP(D13,TotalO,7,FALSE()))</f>
        <v>#N/A</v>
      </c>
      <c r="N13" s="11" t="e">
        <f aca="false">IF(ISERROR(VLOOKUP(D13,ScoringO,4,FALSE()))=TRUE(),VLOOKUP(VLOOKUP(D13,Table,3,FALSE()),ScoringO,4,FALSE()),VLOOKUP(D13,ScoringO,4,FALSE()))</f>
        <v>#N/A</v>
      </c>
      <c r="O13" s="9" t="e">
        <f aca="false">IF(ISERROR(VLOOKUP(D13,RushingD,7,FALSE()))=TRUE(),VLOOKUP(VLOOKUP(D13,Table,3,FALSE()),RushingD,7,FALSE()),VLOOKUP(D13,RushingD,7,FALSE()))</f>
        <v>#N/A</v>
      </c>
      <c r="P13" s="10" t="e">
        <f aca="false">IF(ISERROR(VLOOKUP(D13,PassD,12,FALSE()))=TRUE(),VLOOKUP(VLOOKUP(D13,Table,3,FALSE()),PassD,12,FALSE()),VLOOKUP(D13,PassD,12,FALSE()))</f>
        <v>#N/A</v>
      </c>
      <c r="Q13" s="10" t="e">
        <f aca="false">IF(ISERROR(VLOOKUP(D13,TotalD,7,FALSE()))=TRUE(),VLOOKUP(VLOOKUP(D13,Table,3,FALSE()),TotalD,7,FALSE()),VLOOKUP(D13,TotalD,7,FALSE()))</f>
        <v>#N/A</v>
      </c>
      <c r="R13" s="11" t="e">
        <f aca="false">IF(ISERROR(VLOOKUP(D13,ScoringD,11,FALSE()))=TRUE(),VLOOKUP(VLOOKUP(D13,Table,3,FALSE()),ScoringD,11,FALSE()),VLOOKUP(D13,ScoringD,11,FALSE()))</f>
        <v>#N/A</v>
      </c>
    </row>
    <row r="14" customFormat="false" ht="12.75" hidden="false" customHeight="false" outlineLevel="0" collapsed="false">
      <c r="C14" s="0" t="n">
        <v>5009</v>
      </c>
      <c r="D14" s="7" t="s">
        <v>18</v>
      </c>
      <c r="E14" s="0" t="n">
        <v>16.5</v>
      </c>
      <c r="G14" s="0" t="n">
        <f aca="false">IF(ISERROR(VLOOKUP(D14,Sagarin1,2,FALSE()))=TRUE(),VLOOKUP(VLOOKUP(D14,Table,2,FALSE()),Sagarin1,2,FALSE()),VLOOKUP(D14,Sagarin1,2,FALSE()))</f>
        <v>61.7</v>
      </c>
      <c r="H14" s="0" t="n">
        <f aca="false">+H12</f>
        <v>0</v>
      </c>
      <c r="I14" s="8" t="n">
        <f aca="false">-SUM(G14:H14)+SUM(G15:H15)</f>
        <v>18.94</v>
      </c>
      <c r="J14" s="8" t="n">
        <f aca="false">I14-E14</f>
        <v>2.43999999999998</v>
      </c>
      <c r="K14" s="9" t="e">
        <f aca="false">IF(ISERROR(VLOOKUP(D14,RushO,7,FALSE()))=TRUE(),VLOOKUP(VLOOKUP(D14,Table,3,FALSE()),RushO,7,FALSE()),VLOOKUP(D14,RushO,7,FALSE()))</f>
        <v>#N/A</v>
      </c>
      <c r="L14" s="10" t="e">
        <f aca="false">IF(ISERROR(VLOOKUP(D14,PassO,10,FALSE()))=TRUE(),VLOOKUP(VLOOKUP(D14,Table,3,FALSE()),PassO,10,FALSE()),VLOOKUP(D14,PassO,10,FALSE()))</f>
        <v>#N/A</v>
      </c>
      <c r="M14" s="10" t="e">
        <f aca="false">IF(ISERROR(VLOOKUP(D14,TotalO,7,FALSE()))=TRUE(),VLOOKUP(VLOOKUP(D14,Table,3,FALSE()),TotalO,7,FALSE()),VLOOKUP(D14,TotalO,7,FALSE()))</f>
        <v>#N/A</v>
      </c>
      <c r="N14" s="11" t="e">
        <f aca="false">IF(ISERROR(VLOOKUP(D14,ScoringO,4,FALSE()))=TRUE(),VLOOKUP(VLOOKUP(D14,Table,3,FALSE()),ScoringO,4,FALSE()),VLOOKUP(D14,ScoringO,4,FALSE()))</f>
        <v>#N/A</v>
      </c>
      <c r="O14" s="9" t="e">
        <f aca="false">IF(ISERROR(VLOOKUP(D14,RushingD,7,FALSE()))=TRUE(),VLOOKUP(VLOOKUP(D14,Table,3,FALSE()),RushingD,7,FALSE()),VLOOKUP(D14,RushingD,7,FALSE()))</f>
        <v>#N/A</v>
      </c>
      <c r="P14" s="10" t="e">
        <f aca="false">IF(ISERROR(VLOOKUP(D14,PassD,12,FALSE()))=TRUE(),VLOOKUP(VLOOKUP(D14,Table,3,FALSE()),PassD,12,FALSE()),VLOOKUP(D14,PassD,12,FALSE()))</f>
        <v>#N/A</v>
      </c>
      <c r="Q14" s="10" t="e">
        <f aca="false">IF(ISERROR(VLOOKUP(D14,TotalD,7,FALSE()))=TRUE(),VLOOKUP(VLOOKUP(D14,Table,3,FALSE()),TotalD,7,FALSE()),VLOOKUP(D14,TotalD,7,FALSE()))</f>
        <v>#N/A</v>
      </c>
      <c r="R14" s="11" t="e">
        <f aca="false">IF(ISERROR(VLOOKUP(D14,ScoringD,11,FALSE()))=TRUE(),VLOOKUP(VLOOKUP(D14,Table,3,FALSE()),ScoringD,11,FALSE()),VLOOKUP(D14,ScoringD,11,FALSE()))</f>
        <v>#N/A</v>
      </c>
    </row>
    <row r="15" customFormat="false" ht="12.75" hidden="false" customHeight="false" outlineLevel="0" collapsed="false">
      <c r="C15" s="0" t="n">
        <v>5010</v>
      </c>
      <c r="D15" s="7" t="s">
        <v>19</v>
      </c>
      <c r="E15" s="0" t="n">
        <v>-16.5</v>
      </c>
      <c r="G15" s="0" t="n">
        <f aca="false">IF(ISERROR(VLOOKUP(D15,Sagarin1,2,FALSE()))=TRUE(),VLOOKUP(VLOOKUP(D15,Table,2,FALSE()),Sagarin1,2,FALSE()),VLOOKUP(D15,Sagarin1,2,FALSE()))</f>
        <v>77.82</v>
      </c>
      <c r="H15" s="0" t="n">
        <f aca="false">+H13</f>
        <v>2.82</v>
      </c>
      <c r="I15" s="8" t="n">
        <f aca="false">-SUM(G15:H15)+SUM(G14:H14)</f>
        <v>-18.94</v>
      </c>
      <c r="J15" s="8" t="n">
        <f aca="false">I15-E15</f>
        <v>-2.43999999999998</v>
      </c>
      <c r="K15" s="9" t="e">
        <f aca="false">IF(ISERROR(VLOOKUP(D15,RushO,7,FALSE()))=TRUE(),VLOOKUP(VLOOKUP(D15,Table,3,FALSE()),RushO,7,FALSE()),VLOOKUP(D15,RushO,7,FALSE()))</f>
        <v>#N/A</v>
      </c>
      <c r="L15" s="10" t="e">
        <f aca="false">IF(ISERROR(VLOOKUP(D15,PassO,10,FALSE()))=TRUE(),VLOOKUP(VLOOKUP(D15,Table,3,FALSE()),PassO,10,FALSE()),VLOOKUP(D15,PassO,10,FALSE()))</f>
        <v>#N/A</v>
      </c>
      <c r="M15" s="10" t="e">
        <f aca="false">IF(ISERROR(VLOOKUP(D15,TotalO,7,FALSE()))=TRUE(),VLOOKUP(VLOOKUP(D15,Table,3,FALSE()),TotalO,7,FALSE()),VLOOKUP(D15,TotalO,7,FALSE()))</f>
        <v>#N/A</v>
      </c>
      <c r="N15" s="11" t="e">
        <f aca="false">IF(ISERROR(VLOOKUP(D15,ScoringO,4,FALSE()))=TRUE(),VLOOKUP(VLOOKUP(D15,Table,3,FALSE()),ScoringO,4,FALSE()),VLOOKUP(D15,ScoringO,4,FALSE()))</f>
        <v>#N/A</v>
      </c>
      <c r="O15" s="9" t="e">
        <f aca="false">IF(ISERROR(VLOOKUP(D15,RushingD,7,FALSE()))=TRUE(),VLOOKUP(VLOOKUP(D15,Table,3,FALSE()),RushingD,7,FALSE()),VLOOKUP(D15,RushingD,7,FALSE()))</f>
        <v>#N/A</v>
      </c>
      <c r="P15" s="10" t="e">
        <f aca="false">IF(ISERROR(VLOOKUP(D15,PassD,12,FALSE()))=TRUE(),VLOOKUP(VLOOKUP(D15,Table,3,FALSE()),PassD,12,FALSE()),VLOOKUP(D15,PassD,12,FALSE()))</f>
        <v>#N/A</v>
      </c>
      <c r="Q15" s="10" t="e">
        <f aca="false">IF(ISERROR(VLOOKUP(D15,TotalD,7,FALSE()))=TRUE(),VLOOKUP(VLOOKUP(D15,Table,3,FALSE()),TotalD,7,FALSE()),VLOOKUP(D15,TotalD,7,FALSE()))</f>
        <v>#N/A</v>
      </c>
      <c r="R15" s="11" t="e">
        <f aca="false">IF(ISERROR(VLOOKUP(D15,ScoringD,11,FALSE()))=TRUE(),VLOOKUP(VLOOKUP(D15,Table,3,FALSE()),ScoringD,11,FALSE()),VLOOKUP(D15,ScoringD,11,FALSE()))</f>
        <v>#N/A</v>
      </c>
    </row>
    <row r="16" customFormat="false" ht="12.75" hidden="false" customHeight="false" outlineLevel="0" collapsed="false">
      <c r="C16" s="0" t="n">
        <v>5011</v>
      </c>
      <c r="D16" s="7" t="s">
        <v>20</v>
      </c>
      <c r="E16" s="0" t="n">
        <v>7.5</v>
      </c>
      <c r="G16" s="0" t="n">
        <f aca="false">IF(ISERROR(VLOOKUP(D16,Sagarin1,2,FALSE()))=TRUE(),VLOOKUP(VLOOKUP(D16,Table,2,FALSE()),Sagarin1,2,FALSE()),VLOOKUP(D16,Sagarin1,2,FALSE()))</f>
        <v>52.84</v>
      </c>
      <c r="H16" s="0" t="n">
        <f aca="false">+H14</f>
        <v>0</v>
      </c>
      <c r="I16" s="8" t="n">
        <f aca="false">-SUM(G16:H16)+SUM(G17:H17)</f>
        <v>28.1</v>
      </c>
      <c r="J16" s="8" t="n">
        <f aca="false">I16-E16</f>
        <v>20.6</v>
      </c>
      <c r="K16" s="9" t="e">
        <f aca="false">IF(ISERROR(VLOOKUP(D16,RushO,7,FALSE()))=TRUE(),VLOOKUP(VLOOKUP(D16,Table,3,FALSE()),RushO,7,FALSE()),VLOOKUP(D16,RushO,7,FALSE()))</f>
        <v>#REF!</v>
      </c>
      <c r="L16" s="10" t="e">
        <f aca="false">IF(ISERROR(VLOOKUP(D16,PassO,10,FALSE()))=TRUE(),VLOOKUP(VLOOKUP(D16,Table,3,FALSE()),PassO,10,FALSE()),VLOOKUP(D16,PassO,10,FALSE()))</f>
        <v>#REF!</v>
      </c>
      <c r="M16" s="10" t="e">
        <f aca="false">IF(ISERROR(VLOOKUP(D16,TotalO,7,FALSE()))=TRUE(),VLOOKUP(VLOOKUP(D16,Table,3,FALSE()),TotalO,7,FALSE()),VLOOKUP(D16,TotalO,7,FALSE()))</f>
        <v>#REF!</v>
      </c>
      <c r="N16" s="11" t="e">
        <f aca="false">IF(ISERROR(VLOOKUP(D16,ScoringO,4,FALSE()))=TRUE(),VLOOKUP(VLOOKUP(D16,Table,3,FALSE()),ScoringO,4,FALSE()),VLOOKUP(D16,ScoringO,4,FALSE()))</f>
        <v>#REF!</v>
      </c>
      <c r="O16" s="9" t="e">
        <f aca="false">IF(ISERROR(VLOOKUP(D16,RushingD,7,FALSE()))=TRUE(),VLOOKUP(VLOOKUP(D16,Table,3,FALSE()),RushingD,7,FALSE()),VLOOKUP(D16,RushingD,7,FALSE()))</f>
        <v>#REF!</v>
      </c>
      <c r="P16" s="10" t="e">
        <f aca="false">IF(ISERROR(VLOOKUP(D16,PassD,12,FALSE()))=TRUE(),VLOOKUP(VLOOKUP(D16,Table,3,FALSE()),PassD,12,FALSE()),VLOOKUP(D16,PassD,12,FALSE()))</f>
        <v>#REF!</v>
      </c>
      <c r="Q16" s="10" t="e">
        <f aca="false">IF(ISERROR(VLOOKUP(D16,TotalD,7,FALSE()))=TRUE(),VLOOKUP(VLOOKUP(D16,Table,3,FALSE()),TotalD,7,FALSE()),VLOOKUP(D16,TotalD,7,FALSE()))</f>
        <v>#REF!</v>
      </c>
      <c r="R16" s="11" t="e">
        <f aca="false">IF(ISERROR(VLOOKUP(D16,ScoringD,11,FALSE()))=TRUE(),VLOOKUP(VLOOKUP(D16,Table,3,FALSE()),ScoringD,11,FALSE()),VLOOKUP(D16,ScoringD,11,FALSE()))</f>
        <v>#REF!</v>
      </c>
    </row>
    <row r="17" customFormat="false" ht="12.75" hidden="false" customHeight="false" outlineLevel="0" collapsed="false">
      <c r="B17" s="0" t="n">
        <v>50</v>
      </c>
      <c r="C17" s="0" t="n">
        <v>5012</v>
      </c>
      <c r="D17" s="7" t="s">
        <v>21</v>
      </c>
      <c r="E17" s="0" t="n">
        <v>-7.5</v>
      </c>
      <c r="G17" s="0" t="n">
        <f aca="false">IF(ISERROR(VLOOKUP(D17,Sagarin1,2,FALSE()))=TRUE(),VLOOKUP(VLOOKUP(D17,Table,2,FALSE()),Sagarin1,2,FALSE()),VLOOKUP(D17,Sagarin1,2,FALSE()))</f>
        <v>78.12</v>
      </c>
      <c r="H17" s="0" t="n">
        <f aca="false">+H15</f>
        <v>2.82</v>
      </c>
      <c r="I17" s="8" t="n">
        <f aca="false">-SUM(G17:H17)+SUM(G16:H16)</f>
        <v>-28.1</v>
      </c>
      <c r="J17" s="8" t="n">
        <f aca="false">I17-E17</f>
        <v>-20.6</v>
      </c>
      <c r="K17" s="9" t="e">
        <f aca="false">IF(ISERROR(VLOOKUP(D17,RushO,7,FALSE()))=TRUE(),VLOOKUP(VLOOKUP(D17,Table,3,FALSE()),RushO,7,FALSE()),VLOOKUP(D17,RushO,7,FALSE()))</f>
        <v>#N/A</v>
      </c>
      <c r="L17" s="10" t="e">
        <f aca="false">IF(ISERROR(VLOOKUP(D17,PassO,10,FALSE()))=TRUE(),VLOOKUP(VLOOKUP(D17,Table,3,FALSE()),PassO,10,FALSE()),VLOOKUP(D17,PassO,10,FALSE()))</f>
        <v>#N/A</v>
      </c>
      <c r="M17" s="10" t="e">
        <f aca="false">IF(ISERROR(VLOOKUP(D17,TotalO,7,FALSE()))=TRUE(),VLOOKUP(VLOOKUP(D17,Table,3,FALSE()),TotalO,7,FALSE()),VLOOKUP(D17,TotalO,7,FALSE()))</f>
        <v>#N/A</v>
      </c>
      <c r="N17" s="11" t="e">
        <f aca="false">IF(ISERROR(VLOOKUP(D17,ScoringO,4,FALSE()))=TRUE(),VLOOKUP(VLOOKUP(D17,Table,3,FALSE()),ScoringO,4,FALSE()),VLOOKUP(D17,ScoringO,4,FALSE()))</f>
        <v>#N/A</v>
      </c>
      <c r="O17" s="9" t="e">
        <f aca="false">IF(ISERROR(VLOOKUP(D17,RushingD,7,FALSE()))=TRUE(),VLOOKUP(VLOOKUP(D17,Table,3,FALSE()),RushingD,7,FALSE()),VLOOKUP(D17,RushingD,7,FALSE()))</f>
        <v>#N/A</v>
      </c>
      <c r="P17" s="10" t="e">
        <f aca="false">IF(ISERROR(VLOOKUP(D17,PassD,12,FALSE()))=TRUE(),VLOOKUP(VLOOKUP(D17,Table,3,FALSE()),PassD,12,FALSE()),VLOOKUP(D17,PassD,12,FALSE()))</f>
        <v>#N/A</v>
      </c>
      <c r="Q17" s="10" t="e">
        <f aca="false">IF(ISERROR(VLOOKUP(D17,TotalD,7,FALSE()))=TRUE(),VLOOKUP(VLOOKUP(D17,Table,3,FALSE()),TotalD,7,FALSE()),VLOOKUP(D17,TotalD,7,FALSE()))</f>
        <v>#N/A</v>
      </c>
      <c r="R17" s="11" t="e">
        <f aca="false">IF(ISERROR(VLOOKUP(D17,ScoringD,11,FALSE()))=TRUE(),VLOOKUP(VLOOKUP(D17,Table,3,FALSE()),ScoringD,11,FALSE()),VLOOKUP(D17,ScoringD,11,FALSE()))</f>
        <v>#N/A</v>
      </c>
    </row>
    <row r="18" customFormat="false" ht="12.75" hidden="false" customHeight="false" outlineLevel="0" collapsed="false">
      <c r="C18" s="0" t="n">
        <v>5013</v>
      </c>
      <c r="D18" s="7" t="s">
        <v>22</v>
      </c>
      <c r="E18" s="0" t="n">
        <v>11</v>
      </c>
      <c r="G18" s="0" t="n">
        <f aca="false">IF(ISERROR(VLOOKUP(D18,Sagarin1,2,FALSE()))=TRUE(),VLOOKUP(VLOOKUP(D18,Table,2,FALSE()),Sagarin1,2,FALSE()),VLOOKUP(D18,Sagarin1,2,FALSE()))</f>
        <v>65.6</v>
      </c>
      <c r="H18" s="0" t="n">
        <f aca="false">+H16</f>
        <v>0</v>
      </c>
      <c r="I18" s="8" t="n">
        <f aca="false">-SUM(G18:H18)+SUM(G19:H19)</f>
        <v>17.06</v>
      </c>
      <c r="J18" s="8" t="n">
        <f aca="false">I18-E18</f>
        <v>6.06</v>
      </c>
      <c r="K18" s="9" t="e">
        <f aca="false">IF(ISERROR(VLOOKUP(D18,RushO,7,FALSE()))=TRUE(),VLOOKUP(VLOOKUP(D18,Table,3,FALSE()),RushO,7,FALSE()),VLOOKUP(D18,RushO,7,FALSE()))</f>
        <v>#REF!</v>
      </c>
      <c r="L18" s="10" t="e">
        <f aca="false">IF(ISERROR(VLOOKUP(D18,PassO,10,FALSE()))=TRUE(),VLOOKUP(VLOOKUP(D18,Table,3,FALSE()),PassO,10,FALSE()),VLOOKUP(D18,PassO,10,FALSE()))</f>
        <v>#REF!</v>
      </c>
      <c r="M18" s="10" t="e">
        <f aca="false">IF(ISERROR(VLOOKUP(D18,TotalO,7,FALSE()))=TRUE(),VLOOKUP(VLOOKUP(D18,Table,3,FALSE()),TotalO,7,FALSE()),VLOOKUP(D18,TotalO,7,FALSE()))</f>
        <v>#REF!</v>
      </c>
      <c r="N18" s="11" t="e">
        <f aca="false">IF(ISERROR(VLOOKUP(D18,ScoringO,4,FALSE()))=TRUE(),VLOOKUP(VLOOKUP(D18,Table,3,FALSE()),ScoringO,4,FALSE()),VLOOKUP(D18,ScoringO,4,FALSE()))</f>
        <v>#REF!</v>
      </c>
      <c r="O18" s="9" t="e">
        <f aca="false">IF(ISERROR(VLOOKUP(D18,RushingD,7,FALSE()))=TRUE(),VLOOKUP(VLOOKUP(D18,Table,3,FALSE()),RushingD,7,FALSE()),VLOOKUP(D18,RushingD,7,FALSE()))</f>
        <v>#REF!</v>
      </c>
      <c r="P18" s="10" t="e">
        <f aca="false">IF(ISERROR(VLOOKUP(D18,PassD,12,FALSE()))=TRUE(),VLOOKUP(VLOOKUP(D18,Table,3,FALSE()),PassD,12,FALSE()),VLOOKUP(D18,PassD,12,FALSE()))</f>
        <v>#REF!</v>
      </c>
      <c r="Q18" s="10" t="e">
        <f aca="false">IF(ISERROR(VLOOKUP(D18,TotalD,7,FALSE()))=TRUE(),VLOOKUP(VLOOKUP(D18,Table,3,FALSE()),TotalD,7,FALSE()),VLOOKUP(D18,TotalD,7,FALSE()))</f>
        <v>#REF!</v>
      </c>
      <c r="R18" s="11" t="e">
        <f aca="false">IF(ISERROR(VLOOKUP(D18,ScoringD,11,FALSE()))=TRUE(),VLOOKUP(VLOOKUP(D18,Table,3,FALSE()),ScoringD,11,FALSE()),VLOOKUP(D18,ScoringD,11,FALSE()))</f>
        <v>#REF!</v>
      </c>
    </row>
    <row r="19" customFormat="false" ht="12.75" hidden="false" customHeight="false" outlineLevel="0" collapsed="false">
      <c r="C19" s="0" t="n">
        <v>5014</v>
      </c>
      <c r="D19" s="7" t="s">
        <v>23</v>
      </c>
      <c r="E19" s="0" t="n">
        <v>-11</v>
      </c>
      <c r="G19" s="0" t="n">
        <f aca="false">IF(ISERROR(VLOOKUP(D19,Sagarin1,2,FALSE()))=TRUE(),VLOOKUP(VLOOKUP(D19,Table,2,FALSE()),Sagarin1,2,FALSE()),VLOOKUP(D19,Sagarin1,2,FALSE()))</f>
        <v>79.84</v>
      </c>
      <c r="H19" s="0" t="n">
        <f aca="false">+H17</f>
        <v>2.82</v>
      </c>
      <c r="I19" s="8" t="n">
        <f aca="false">-SUM(G19:H19)+SUM(G18:H18)</f>
        <v>-17.06</v>
      </c>
      <c r="J19" s="8" t="n">
        <f aca="false">I19-E19</f>
        <v>-6.06</v>
      </c>
      <c r="K19" s="9" t="e">
        <f aca="false">IF(ISERROR(VLOOKUP(D19,RushO,7,FALSE()))=TRUE(),VLOOKUP(VLOOKUP(D19,Table,3,FALSE()),RushO,7,FALSE()),VLOOKUP(D19,RushO,7,FALSE()))</f>
        <v>#N/A</v>
      </c>
      <c r="L19" s="10" t="e">
        <f aca="false">IF(ISERROR(VLOOKUP(D19,PassO,10,FALSE()))=TRUE(),VLOOKUP(VLOOKUP(D19,Table,3,FALSE()),PassO,10,FALSE()),VLOOKUP(D19,PassO,10,FALSE()))</f>
        <v>#N/A</v>
      </c>
      <c r="M19" s="10" t="e">
        <f aca="false">IF(ISERROR(VLOOKUP(D19,TotalO,7,FALSE()))=TRUE(),VLOOKUP(VLOOKUP(D19,Table,3,FALSE()),TotalO,7,FALSE()),VLOOKUP(D19,TotalO,7,FALSE()))</f>
        <v>#N/A</v>
      </c>
      <c r="N19" s="11" t="e">
        <f aca="false">IF(ISERROR(VLOOKUP(D19,ScoringO,4,FALSE()))=TRUE(),VLOOKUP(VLOOKUP(D19,Table,3,FALSE()),ScoringO,4,FALSE()),VLOOKUP(D19,ScoringO,4,FALSE()))</f>
        <v>#N/A</v>
      </c>
      <c r="O19" s="9" t="e">
        <f aca="false">IF(ISERROR(VLOOKUP(D19,RushingD,7,FALSE()))=TRUE(),VLOOKUP(VLOOKUP(D19,Table,3,FALSE()),RushingD,7,FALSE()),VLOOKUP(D19,RushingD,7,FALSE()))</f>
        <v>#N/A</v>
      </c>
      <c r="P19" s="10" t="e">
        <f aca="false">IF(ISERROR(VLOOKUP(D19,PassD,12,FALSE()))=TRUE(),VLOOKUP(VLOOKUP(D19,Table,3,FALSE()),PassD,12,FALSE()),VLOOKUP(D19,PassD,12,FALSE()))</f>
        <v>#N/A</v>
      </c>
      <c r="Q19" s="10" t="e">
        <f aca="false">IF(ISERROR(VLOOKUP(D19,TotalD,7,FALSE()))=TRUE(),VLOOKUP(VLOOKUP(D19,Table,3,FALSE()),TotalD,7,FALSE()),VLOOKUP(D19,TotalD,7,FALSE()))</f>
        <v>#N/A</v>
      </c>
      <c r="R19" s="11" t="e">
        <f aca="false">IF(ISERROR(VLOOKUP(D19,ScoringD,11,FALSE()))=TRUE(),VLOOKUP(VLOOKUP(D19,Table,3,FALSE()),ScoringD,11,FALSE()),VLOOKUP(D19,ScoringD,11,FALSE()))</f>
        <v>#N/A</v>
      </c>
    </row>
    <row r="20" customFormat="false" ht="12.75" hidden="false" customHeight="false" outlineLevel="0" collapsed="false">
      <c r="C20" s="0" t="n">
        <v>5015</v>
      </c>
      <c r="D20" s="7" t="s">
        <v>24</v>
      </c>
      <c r="E20" s="0" t="n">
        <v>-4</v>
      </c>
      <c r="G20" s="0" t="n">
        <f aca="false">IF(ISERROR(VLOOKUP(D20,Sagarin1,2,FALSE()))=TRUE(),VLOOKUP(VLOOKUP(D20,Table,2,FALSE()),Sagarin1,2,FALSE()),VLOOKUP(D20,Sagarin1,2,FALSE()))</f>
        <v>80.13</v>
      </c>
      <c r="H20" s="0" t="n">
        <f aca="false">+H18</f>
        <v>0</v>
      </c>
      <c r="I20" s="8" t="n">
        <f aca="false">-SUM(G20:H20)+SUM(G21:H21)</f>
        <v>-7.75</v>
      </c>
      <c r="J20" s="8" t="n">
        <f aca="false">I20-E20</f>
        <v>-3.75</v>
      </c>
      <c r="K20" s="9" t="e">
        <f aca="false">IF(ISERROR(VLOOKUP(D20,RushO,7,FALSE()))=TRUE(),VLOOKUP(VLOOKUP(D20,Table,3,FALSE()),RushO,7,FALSE()),VLOOKUP(D20,RushO,7,FALSE()))</f>
        <v>#REF!</v>
      </c>
      <c r="L20" s="10" t="e">
        <f aca="false">IF(ISERROR(VLOOKUP(D20,PassO,10,FALSE()))=TRUE(),VLOOKUP(VLOOKUP(D20,Table,3,FALSE()),PassO,10,FALSE()),VLOOKUP(D20,PassO,10,FALSE()))</f>
        <v>#REF!</v>
      </c>
      <c r="M20" s="10" t="e">
        <f aca="false">IF(ISERROR(VLOOKUP(D20,TotalO,7,FALSE()))=TRUE(),VLOOKUP(VLOOKUP(D20,Table,3,FALSE()),TotalO,7,FALSE()),VLOOKUP(D20,TotalO,7,FALSE()))</f>
        <v>#REF!</v>
      </c>
      <c r="N20" s="11" t="e">
        <f aca="false">IF(ISERROR(VLOOKUP(D20,ScoringO,4,FALSE()))=TRUE(),VLOOKUP(VLOOKUP(D20,Table,3,FALSE()),ScoringO,4,FALSE()),VLOOKUP(D20,ScoringO,4,FALSE()))</f>
        <v>#REF!</v>
      </c>
      <c r="O20" s="9" t="e">
        <f aca="false">IF(ISERROR(VLOOKUP(D20,RushingD,7,FALSE()))=TRUE(),VLOOKUP(VLOOKUP(D20,Table,3,FALSE()),RushingD,7,FALSE()),VLOOKUP(D20,RushingD,7,FALSE()))</f>
        <v>#REF!</v>
      </c>
      <c r="P20" s="10" t="e">
        <f aca="false">IF(ISERROR(VLOOKUP(D20,PassD,12,FALSE()))=TRUE(),VLOOKUP(VLOOKUP(D20,Table,3,FALSE()),PassD,12,FALSE()),VLOOKUP(D20,PassD,12,FALSE()))</f>
        <v>#REF!</v>
      </c>
      <c r="Q20" s="10" t="e">
        <f aca="false">IF(ISERROR(VLOOKUP(D20,TotalD,7,FALSE()))=TRUE(),VLOOKUP(VLOOKUP(D20,Table,3,FALSE()),TotalD,7,FALSE()),VLOOKUP(D20,TotalD,7,FALSE()))</f>
        <v>#REF!</v>
      </c>
      <c r="R20" s="11" t="e">
        <f aca="false">IF(ISERROR(VLOOKUP(D20,ScoringD,11,FALSE()))=TRUE(),VLOOKUP(VLOOKUP(D20,Table,3,FALSE()),ScoringD,11,FALSE()),VLOOKUP(D20,ScoringD,11,FALSE()))</f>
        <v>#REF!</v>
      </c>
    </row>
    <row r="21" customFormat="false" ht="12.75" hidden="false" customHeight="false" outlineLevel="0" collapsed="false">
      <c r="C21" s="0" t="n">
        <v>5016</v>
      </c>
      <c r="D21" s="7" t="s">
        <v>25</v>
      </c>
      <c r="E21" s="0" t="n">
        <v>4</v>
      </c>
      <c r="G21" s="0" t="n">
        <f aca="false">IF(ISERROR(VLOOKUP(D21,Sagarin1,2,FALSE()))=TRUE(),VLOOKUP(VLOOKUP(D21,Table,2,FALSE()),Sagarin1,2,FALSE()),VLOOKUP(D21,Sagarin1,2,FALSE()))</f>
        <v>69.56</v>
      </c>
      <c r="H21" s="0" t="n">
        <f aca="false">+H19</f>
        <v>2.82</v>
      </c>
      <c r="I21" s="8" t="n">
        <f aca="false">-SUM(G21:H21)+SUM(G20:H20)</f>
        <v>7.75</v>
      </c>
      <c r="J21" s="8" t="n">
        <f aca="false">I21-E21</f>
        <v>3.75</v>
      </c>
      <c r="K21" s="9" t="e">
        <f aca="false">IF(ISERROR(VLOOKUP(D21,RushO,7,FALSE()))=TRUE(),VLOOKUP(VLOOKUP(D21,Table,3,FALSE()),RushO,7,FALSE()),VLOOKUP(D21,RushO,7,FALSE()))</f>
        <v>#REF!</v>
      </c>
      <c r="L21" s="10" t="e">
        <f aca="false">IF(ISERROR(VLOOKUP(D21,PassO,10,FALSE()))=TRUE(),VLOOKUP(VLOOKUP(D21,Table,3,FALSE()),PassO,10,FALSE()),VLOOKUP(D21,PassO,10,FALSE()))</f>
        <v>#REF!</v>
      </c>
      <c r="M21" s="10" t="e">
        <f aca="false">IF(ISERROR(VLOOKUP(D21,TotalO,7,FALSE()))=TRUE(),VLOOKUP(VLOOKUP(D21,Table,3,FALSE()),TotalO,7,FALSE()),VLOOKUP(D21,TotalO,7,FALSE()))</f>
        <v>#REF!</v>
      </c>
      <c r="N21" s="11" t="e">
        <f aca="false">IF(ISERROR(VLOOKUP(D21,ScoringO,4,FALSE()))=TRUE(),VLOOKUP(VLOOKUP(D21,Table,3,FALSE()),ScoringO,4,FALSE()),VLOOKUP(D21,ScoringO,4,FALSE()))</f>
        <v>#REF!</v>
      </c>
      <c r="O21" s="9" t="e">
        <f aca="false">IF(ISERROR(VLOOKUP(D21,RushingD,7,FALSE()))=TRUE(),VLOOKUP(VLOOKUP(D21,Table,3,FALSE()),RushingD,7,FALSE()),VLOOKUP(D21,RushingD,7,FALSE()))</f>
        <v>#REF!</v>
      </c>
      <c r="P21" s="10" t="e">
        <f aca="false">IF(ISERROR(VLOOKUP(D21,PassD,12,FALSE()))=TRUE(),VLOOKUP(VLOOKUP(D21,Table,3,FALSE()),PassD,12,FALSE()),VLOOKUP(D21,PassD,12,FALSE()))</f>
        <v>#REF!</v>
      </c>
      <c r="Q21" s="10" t="e">
        <f aca="false">IF(ISERROR(VLOOKUP(D21,TotalD,7,FALSE()))=TRUE(),VLOOKUP(VLOOKUP(D21,Table,3,FALSE()),TotalD,7,FALSE()),VLOOKUP(D21,TotalD,7,FALSE()))</f>
        <v>#REF!</v>
      </c>
      <c r="R21" s="11" t="e">
        <f aca="false">IF(ISERROR(VLOOKUP(D21,ScoringD,11,FALSE()))=TRUE(),VLOOKUP(VLOOKUP(D21,Table,3,FALSE()),ScoringD,11,FALSE()),VLOOKUP(D21,ScoringD,11,FALSE()))</f>
        <v>#REF!</v>
      </c>
    </row>
    <row r="22" customFormat="false" ht="12.75" hidden="false" customHeight="false" outlineLevel="0" collapsed="false">
      <c r="C22" s="0" t="n">
        <v>5017</v>
      </c>
      <c r="D22" s="7" t="s">
        <v>26</v>
      </c>
      <c r="E22" s="0" t="n">
        <v>3.5</v>
      </c>
      <c r="G22" s="0" t="n">
        <f aca="false">IF(ISERROR(VLOOKUP(D22,Sagarin1,2,FALSE()))=TRUE(),VLOOKUP(VLOOKUP(D22,Table,2,FALSE()),Sagarin1,2,FALSE()),VLOOKUP(D22,Sagarin1,2,FALSE()))</f>
        <v>76.06</v>
      </c>
      <c r="H22" s="0" t="n">
        <f aca="false">+H20</f>
        <v>0</v>
      </c>
      <c r="I22" s="8" t="n">
        <f aca="false">-SUM(G22:H22)+SUM(G23:H23)</f>
        <v>10.94</v>
      </c>
      <c r="J22" s="8" t="n">
        <f aca="false">I22-E22</f>
        <v>7.44</v>
      </c>
      <c r="K22" s="9" t="e">
        <f aca="false">IF(ISERROR(VLOOKUP(D22,RushO,7,FALSE()))=TRUE(),VLOOKUP(VLOOKUP(D22,Table,3,FALSE()),RushO,7,FALSE()),VLOOKUP(D22,RushO,7,FALSE()))</f>
        <v>#N/A</v>
      </c>
      <c r="L22" s="10" t="e">
        <f aca="false">IF(ISERROR(VLOOKUP(D22,PassO,10,FALSE()))=TRUE(),VLOOKUP(VLOOKUP(D22,Table,3,FALSE()),PassO,10,FALSE()),VLOOKUP(D22,PassO,10,FALSE()))</f>
        <v>#N/A</v>
      </c>
      <c r="M22" s="10" t="e">
        <f aca="false">IF(ISERROR(VLOOKUP(D22,TotalO,7,FALSE()))=TRUE(),VLOOKUP(VLOOKUP(D22,Table,3,FALSE()),TotalO,7,FALSE()),VLOOKUP(D22,TotalO,7,FALSE()))</f>
        <v>#N/A</v>
      </c>
      <c r="N22" s="11" t="e">
        <f aca="false">IF(ISERROR(VLOOKUP(D22,ScoringO,4,FALSE()))=TRUE(),VLOOKUP(VLOOKUP(D22,Table,3,FALSE()),ScoringO,4,FALSE()),VLOOKUP(D22,ScoringO,4,FALSE()))</f>
        <v>#N/A</v>
      </c>
      <c r="O22" s="9" t="e">
        <f aca="false">IF(ISERROR(VLOOKUP(D22,RushingD,7,FALSE()))=TRUE(),VLOOKUP(VLOOKUP(D22,Table,3,FALSE()),RushingD,7,FALSE()),VLOOKUP(D22,RushingD,7,FALSE()))</f>
        <v>#N/A</v>
      </c>
      <c r="P22" s="10" t="e">
        <f aca="false">IF(ISERROR(VLOOKUP(D22,PassD,12,FALSE()))=TRUE(),VLOOKUP(VLOOKUP(D22,Table,3,FALSE()),PassD,12,FALSE()),VLOOKUP(D22,PassD,12,FALSE()))</f>
        <v>#N/A</v>
      </c>
      <c r="Q22" s="10" t="e">
        <f aca="false">IF(ISERROR(VLOOKUP(D22,TotalD,7,FALSE()))=TRUE(),VLOOKUP(VLOOKUP(D22,Table,3,FALSE()),TotalD,7,FALSE()),VLOOKUP(D22,TotalD,7,FALSE()))</f>
        <v>#N/A</v>
      </c>
      <c r="R22" s="11" t="e">
        <f aca="false">IF(ISERROR(VLOOKUP(D22,ScoringD,11,FALSE()))=TRUE(),VLOOKUP(VLOOKUP(D22,Table,3,FALSE()),ScoringD,11,FALSE()),VLOOKUP(D22,ScoringD,11,FALSE()))</f>
        <v>#N/A</v>
      </c>
    </row>
    <row r="23" customFormat="false" ht="12.75" hidden="false" customHeight="false" outlineLevel="0" collapsed="false">
      <c r="C23" s="0" t="n">
        <v>5018</v>
      </c>
      <c r="D23" s="7" t="s">
        <v>27</v>
      </c>
      <c r="E23" s="0" t="n">
        <v>-3.5</v>
      </c>
      <c r="G23" s="0" t="n">
        <f aca="false">IF(ISERROR(VLOOKUP(D23,Sagarin1,2,FALSE()))=TRUE(),VLOOKUP(VLOOKUP(D23,Table,2,FALSE()),Sagarin1,2,FALSE()),VLOOKUP(D23,Sagarin1,2,FALSE()))</f>
        <v>84.18</v>
      </c>
      <c r="H23" s="0" t="n">
        <f aca="false">+H21</f>
        <v>2.82</v>
      </c>
      <c r="I23" s="8" t="n">
        <f aca="false">-SUM(G23:H23)+SUM(G22:H22)</f>
        <v>-10.94</v>
      </c>
      <c r="J23" s="8" t="n">
        <f aca="false">I23-E23</f>
        <v>-7.44</v>
      </c>
      <c r="K23" s="9" t="e">
        <f aca="false">IF(ISERROR(VLOOKUP(D23,RushO,7,FALSE()))=TRUE(),VLOOKUP(VLOOKUP(D23,Table,3,FALSE()),RushO,7,FALSE()),VLOOKUP(D23,RushO,7,FALSE()))</f>
        <v>#N/A</v>
      </c>
      <c r="L23" s="10" t="e">
        <f aca="false">IF(ISERROR(VLOOKUP(D23,PassO,10,FALSE()))=TRUE(),VLOOKUP(VLOOKUP(D23,Table,3,FALSE()),PassO,10,FALSE()),VLOOKUP(D23,PassO,10,FALSE()))</f>
        <v>#N/A</v>
      </c>
      <c r="M23" s="10" t="e">
        <f aca="false">IF(ISERROR(VLOOKUP(D23,TotalO,7,FALSE()))=TRUE(),VLOOKUP(VLOOKUP(D23,Table,3,FALSE()),TotalO,7,FALSE()),VLOOKUP(D23,TotalO,7,FALSE()))</f>
        <v>#N/A</v>
      </c>
      <c r="N23" s="11" t="e">
        <f aca="false">IF(ISERROR(VLOOKUP(D23,ScoringO,4,FALSE()))=TRUE(),VLOOKUP(VLOOKUP(D23,Table,3,FALSE()),ScoringO,4,FALSE()),VLOOKUP(D23,ScoringO,4,FALSE()))</f>
        <v>#N/A</v>
      </c>
      <c r="O23" s="9" t="e">
        <f aca="false">IF(ISERROR(VLOOKUP(D23,RushingD,7,FALSE()))=TRUE(),VLOOKUP(VLOOKUP(D23,Table,3,FALSE()),RushingD,7,FALSE()),VLOOKUP(D23,RushingD,7,FALSE()))</f>
        <v>#N/A</v>
      </c>
      <c r="P23" s="10" t="e">
        <f aca="false">IF(ISERROR(VLOOKUP(D23,PassD,12,FALSE()))=TRUE(),VLOOKUP(VLOOKUP(D23,Table,3,FALSE()),PassD,12,FALSE()),VLOOKUP(D23,PassD,12,FALSE()))</f>
        <v>#N/A</v>
      </c>
      <c r="Q23" s="10" t="e">
        <f aca="false">IF(ISERROR(VLOOKUP(D23,TotalD,7,FALSE()))=TRUE(),VLOOKUP(VLOOKUP(D23,Table,3,FALSE()),TotalD,7,FALSE()),VLOOKUP(D23,TotalD,7,FALSE()))</f>
        <v>#N/A</v>
      </c>
      <c r="R23" s="11" t="e">
        <f aca="false">IF(ISERROR(VLOOKUP(D23,ScoringD,11,FALSE()))=TRUE(),VLOOKUP(VLOOKUP(D23,Table,3,FALSE()),ScoringD,11,FALSE()),VLOOKUP(D23,ScoringD,11,FALSE()))</f>
        <v>#N/A</v>
      </c>
    </row>
    <row r="24" customFormat="false" ht="12.75" hidden="false" customHeight="false" outlineLevel="0" collapsed="false">
      <c r="A24" s="13"/>
      <c r="B24" s="13"/>
      <c r="C24" s="0" t="n">
        <v>5019</v>
      </c>
      <c r="D24" s="7" t="s">
        <v>28</v>
      </c>
      <c r="E24" s="0" t="n">
        <v>-2.5</v>
      </c>
      <c r="G24" s="0" t="n">
        <f aca="false">IF(ISERROR(VLOOKUP(D24,Sagarin1,2,FALSE()))=TRUE(),VLOOKUP(VLOOKUP(D24,Table,2,FALSE()),Sagarin1,2,FALSE()),VLOOKUP(D24,Sagarin1,2,FALSE()))</f>
        <v>71.95</v>
      </c>
      <c r="H24" s="0" t="n">
        <f aca="false">+H22</f>
        <v>0</v>
      </c>
      <c r="I24" s="8" t="n">
        <f aca="false">-SUM(G24:H24)+SUM(G25:H25)</f>
        <v>-3.64000000000002</v>
      </c>
      <c r="J24" s="12" t="n">
        <f aca="false">I24-E24</f>
        <v>-1.14000000000001</v>
      </c>
      <c r="K24" s="9" t="e">
        <f aca="false">IF(ISERROR(VLOOKUP(D24,RushO,7,FALSE()))=TRUE(),VLOOKUP(VLOOKUP(D24,Table,3,FALSE()),RushO,7,FALSE()),VLOOKUP(D24,RushO,7,FALSE()))</f>
        <v>#N/A</v>
      </c>
      <c r="L24" s="10" t="e">
        <f aca="false">IF(ISERROR(VLOOKUP(D24,PassO,10,FALSE()))=TRUE(),VLOOKUP(VLOOKUP(D24,Table,3,FALSE()),PassO,10,FALSE()),VLOOKUP(D24,PassO,10,FALSE()))</f>
        <v>#N/A</v>
      </c>
      <c r="M24" s="10" t="e">
        <f aca="false">IF(ISERROR(VLOOKUP(D24,TotalO,7,FALSE()))=TRUE(),VLOOKUP(VLOOKUP(D24,Table,3,FALSE()),TotalO,7,FALSE()),VLOOKUP(D24,TotalO,7,FALSE()))</f>
        <v>#N/A</v>
      </c>
      <c r="N24" s="11" t="e">
        <f aca="false">IF(ISERROR(VLOOKUP(D24,ScoringO,4,FALSE()))=TRUE(),VLOOKUP(VLOOKUP(D24,Table,3,FALSE()),ScoringO,4,FALSE()),VLOOKUP(D24,ScoringO,4,FALSE()))</f>
        <v>#N/A</v>
      </c>
      <c r="O24" s="9" t="e">
        <f aca="false">IF(ISERROR(VLOOKUP(D24,RushingD,7,FALSE()))=TRUE(),VLOOKUP(VLOOKUP(D24,Table,3,FALSE()),RushingD,7,FALSE()),VLOOKUP(D24,RushingD,7,FALSE()))</f>
        <v>#N/A</v>
      </c>
      <c r="P24" s="10" t="e">
        <f aca="false">IF(ISERROR(VLOOKUP(D24,PassD,12,FALSE()))=TRUE(),VLOOKUP(VLOOKUP(D24,Table,3,FALSE()),PassD,12,FALSE()),VLOOKUP(D24,PassD,12,FALSE()))</f>
        <v>#N/A</v>
      </c>
      <c r="Q24" s="10" t="e">
        <f aca="false">IF(ISERROR(VLOOKUP(D24,TotalD,7,FALSE()))=TRUE(),VLOOKUP(VLOOKUP(D24,Table,3,FALSE()),TotalD,7,FALSE()),VLOOKUP(D24,TotalD,7,FALSE()))</f>
        <v>#N/A</v>
      </c>
      <c r="R24" s="11" t="e">
        <f aca="false">IF(ISERROR(VLOOKUP(D24,ScoringD,11,FALSE()))=TRUE(),VLOOKUP(VLOOKUP(D24,Table,3,FALSE()),ScoringD,11,FALSE()),VLOOKUP(D24,ScoringD,11,FALSE()))</f>
        <v>#N/A</v>
      </c>
    </row>
    <row r="25" customFormat="false" ht="12.75" hidden="false" customHeight="false" outlineLevel="0" collapsed="false">
      <c r="C25" s="0" t="n">
        <v>5020</v>
      </c>
      <c r="D25" s="7" t="s">
        <v>29</v>
      </c>
      <c r="E25" s="0" t="n">
        <v>2.5</v>
      </c>
      <c r="G25" s="0" t="n">
        <f aca="false">IF(ISERROR(VLOOKUP(D25,Sagarin1,2,FALSE()))=TRUE(),VLOOKUP(VLOOKUP(D25,Table,2,FALSE()),Sagarin1,2,FALSE()),VLOOKUP(D25,Sagarin1,2,FALSE()))</f>
        <v>65.49</v>
      </c>
      <c r="H25" s="0" t="n">
        <f aca="false">+H23</f>
        <v>2.82</v>
      </c>
      <c r="I25" s="8" t="n">
        <f aca="false">-SUM(G25:H25)+SUM(G24:H24)</f>
        <v>3.64000000000002</v>
      </c>
      <c r="J25" s="8" t="n">
        <f aca="false">I25-E25</f>
        <v>1.14000000000001</v>
      </c>
      <c r="K25" s="9" t="e">
        <f aca="false">IF(ISERROR(VLOOKUP(D25,RushO,7,FALSE()))=TRUE(),VLOOKUP(VLOOKUP(D25,Table,3,FALSE()),RushO,7,FALSE()),VLOOKUP(D25,RushO,7,FALSE()))</f>
        <v>#REF!</v>
      </c>
      <c r="L25" s="10" t="e">
        <f aca="false">IF(ISERROR(VLOOKUP(D25,PassO,10,FALSE()))=TRUE(),VLOOKUP(VLOOKUP(D25,Table,3,FALSE()),PassO,10,FALSE()),VLOOKUP(D25,PassO,10,FALSE()))</f>
        <v>#REF!</v>
      </c>
      <c r="M25" s="10" t="e">
        <f aca="false">IF(ISERROR(VLOOKUP(D25,TotalO,7,FALSE()))=TRUE(),VLOOKUP(VLOOKUP(D25,Table,3,FALSE()),TotalO,7,FALSE()),VLOOKUP(D25,TotalO,7,FALSE()))</f>
        <v>#REF!</v>
      </c>
      <c r="N25" s="11" t="e">
        <f aca="false">IF(ISERROR(VLOOKUP(D25,ScoringO,4,FALSE()))=TRUE(),VLOOKUP(VLOOKUP(D25,Table,3,FALSE()),ScoringO,4,FALSE()),VLOOKUP(D25,ScoringO,4,FALSE()))</f>
        <v>#REF!</v>
      </c>
      <c r="O25" s="9" t="e">
        <f aca="false">IF(ISERROR(VLOOKUP(D25,RushingD,7,FALSE()))=TRUE(),VLOOKUP(VLOOKUP(D25,Table,3,FALSE()),RushingD,7,FALSE()),VLOOKUP(D25,RushingD,7,FALSE()))</f>
        <v>#REF!</v>
      </c>
      <c r="P25" s="10" t="e">
        <f aca="false">IF(ISERROR(VLOOKUP(D25,PassD,12,FALSE()))=TRUE(),VLOOKUP(VLOOKUP(D25,Table,3,FALSE()),PassD,12,FALSE()),VLOOKUP(D25,PassD,12,FALSE()))</f>
        <v>#REF!</v>
      </c>
      <c r="Q25" s="10" t="e">
        <f aca="false">IF(ISERROR(VLOOKUP(D25,TotalD,7,FALSE()))=TRUE(),VLOOKUP(VLOOKUP(D25,Table,3,FALSE()),TotalD,7,FALSE()),VLOOKUP(D25,TotalD,7,FALSE()))</f>
        <v>#REF!</v>
      </c>
      <c r="R25" s="11" t="e">
        <f aca="false">IF(ISERROR(VLOOKUP(D25,ScoringD,11,FALSE()))=TRUE(),VLOOKUP(VLOOKUP(D25,Table,3,FALSE()),ScoringD,11,FALSE()),VLOOKUP(D25,ScoringD,11,FALSE()))</f>
        <v>#REF!</v>
      </c>
    </row>
    <row r="26" customFormat="false" ht="12.75" hidden="false" customHeight="false" outlineLevel="0" collapsed="false">
      <c r="C26" s="0" t="n">
        <v>5021</v>
      </c>
      <c r="D26" s="7" t="s">
        <v>30</v>
      </c>
      <c r="E26" s="0" t="n">
        <v>22.5</v>
      </c>
      <c r="G26" s="0" t="n">
        <f aca="false">IF(ISERROR(VLOOKUP(D26,Sagarin1,2,FALSE()))=TRUE(),VLOOKUP(VLOOKUP(D26,Table,2,FALSE()),Sagarin1,2,FALSE()),VLOOKUP(D26,Sagarin1,2,FALSE()))</f>
        <v>55.05</v>
      </c>
      <c r="H26" s="0" t="n">
        <f aca="false">+H24</f>
        <v>0</v>
      </c>
      <c r="I26" s="8" t="n">
        <f aca="false">-SUM(G26:H26)+SUM(G27:H27)</f>
        <v>28.05</v>
      </c>
      <c r="J26" s="8" t="n">
        <f aca="false">I26-E26</f>
        <v>5.55</v>
      </c>
      <c r="K26" s="9" t="e">
        <f aca="false">IF(ISERROR(VLOOKUP(D26,RushO,7,FALSE()))=TRUE(),VLOOKUP(VLOOKUP(D26,Table,3,FALSE()),RushO,7,FALSE()),VLOOKUP(D26,RushO,7,FALSE()))</f>
        <v>#N/A</v>
      </c>
      <c r="L26" s="10" t="e">
        <f aca="false">IF(ISERROR(VLOOKUP(D26,PassO,10,FALSE()))=TRUE(),VLOOKUP(VLOOKUP(D26,Table,3,FALSE()),PassO,10,FALSE()),VLOOKUP(D26,PassO,10,FALSE()))</f>
        <v>#N/A</v>
      </c>
      <c r="M26" s="10" t="e">
        <f aca="false">IF(ISERROR(VLOOKUP(D26,TotalO,7,FALSE()))=TRUE(),VLOOKUP(VLOOKUP(D26,Table,3,FALSE()),TotalO,7,FALSE()),VLOOKUP(D26,TotalO,7,FALSE()))</f>
        <v>#N/A</v>
      </c>
      <c r="N26" s="11" t="e">
        <f aca="false">IF(ISERROR(VLOOKUP(D26,ScoringO,4,FALSE()))=TRUE(),VLOOKUP(VLOOKUP(D26,Table,3,FALSE()),ScoringO,4,FALSE()),VLOOKUP(D26,ScoringO,4,FALSE()))</f>
        <v>#N/A</v>
      </c>
      <c r="O26" s="9" t="e">
        <f aca="false">IF(ISERROR(VLOOKUP(D26,RushingD,7,FALSE()))=TRUE(),VLOOKUP(VLOOKUP(D26,Table,3,FALSE()),RushingD,7,FALSE()),VLOOKUP(D26,RushingD,7,FALSE()))</f>
        <v>#N/A</v>
      </c>
      <c r="P26" s="10" t="e">
        <f aca="false">IF(ISERROR(VLOOKUP(D26,PassD,12,FALSE()))=TRUE(),VLOOKUP(VLOOKUP(D26,Table,3,FALSE()),PassD,12,FALSE()),VLOOKUP(D26,PassD,12,FALSE()))</f>
        <v>#N/A</v>
      </c>
      <c r="Q26" s="10" t="e">
        <f aca="false">IF(ISERROR(VLOOKUP(D26,TotalD,7,FALSE()))=TRUE(),VLOOKUP(VLOOKUP(D26,Table,3,FALSE()),TotalD,7,FALSE()),VLOOKUP(D26,TotalD,7,FALSE()))</f>
        <v>#N/A</v>
      </c>
      <c r="R26" s="11" t="e">
        <f aca="false">IF(ISERROR(VLOOKUP(D26,ScoringD,11,FALSE()))=TRUE(),VLOOKUP(VLOOKUP(D26,Table,3,FALSE()),ScoringD,11,FALSE()),VLOOKUP(D26,ScoringD,11,FALSE()))</f>
        <v>#N/A</v>
      </c>
    </row>
    <row r="27" customFormat="false" ht="12.75" hidden="false" customHeight="false" outlineLevel="0" collapsed="false">
      <c r="C27" s="0" t="n">
        <v>5022</v>
      </c>
      <c r="D27" s="7" t="s">
        <v>31</v>
      </c>
      <c r="E27" s="0" t="n">
        <v>-22.5</v>
      </c>
      <c r="G27" s="0" t="n">
        <f aca="false">IF(ISERROR(VLOOKUP(D27,Sagarin1,2,FALSE()))=TRUE(),VLOOKUP(VLOOKUP(D27,Table,2,FALSE()),Sagarin1,2,FALSE()),VLOOKUP(D27,Sagarin1,2,FALSE()))</f>
        <v>80.28</v>
      </c>
      <c r="H27" s="0" t="n">
        <f aca="false">+H25</f>
        <v>2.82</v>
      </c>
      <c r="I27" s="8" t="n">
        <f aca="false">-SUM(G27:H27)+SUM(G26:H26)</f>
        <v>-28.05</v>
      </c>
      <c r="J27" s="12" t="n">
        <f aca="false">I27-E27</f>
        <v>-5.55</v>
      </c>
      <c r="K27" s="9" t="e">
        <f aca="false">IF(ISERROR(VLOOKUP(D27,RushO,7,FALSE()))=TRUE(),VLOOKUP(VLOOKUP(D27,Table,3,FALSE()),RushO,7,FALSE()),VLOOKUP(D27,RushO,7,FALSE()))</f>
        <v>#N/A</v>
      </c>
      <c r="L27" s="10" t="e">
        <f aca="false">IF(ISERROR(VLOOKUP(D27,PassO,10,FALSE()))=TRUE(),VLOOKUP(VLOOKUP(D27,Table,3,FALSE()),PassO,10,FALSE()),VLOOKUP(D27,PassO,10,FALSE()))</f>
        <v>#N/A</v>
      </c>
      <c r="M27" s="10" t="e">
        <f aca="false">IF(ISERROR(VLOOKUP(D27,TotalO,7,FALSE()))=TRUE(),VLOOKUP(VLOOKUP(D27,Table,3,FALSE()),TotalO,7,FALSE()),VLOOKUP(D27,TotalO,7,FALSE()))</f>
        <v>#N/A</v>
      </c>
      <c r="N27" s="11" t="e">
        <f aca="false">IF(ISERROR(VLOOKUP(D27,ScoringO,4,FALSE()))=TRUE(),VLOOKUP(VLOOKUP(D27,Table,3,FALSE()),ScoringO,4,FALSE()),VLOOKUP(D27,ScoringO,4,FALSE()))</f>
        <v>#N/A</v>
      </c>
      <c r="O27" s="9" t="e">
        <f aca="false">IF(ISERROR(VLOOKUP(D27,RushingD,7,FALSE()))=TRUE(),VLOOKUP(VLOOKUP(D27,Table,3,FALSE()),RushingD,7,FALSE()),VLOOKUP(D27,RushingD,7,FALSE()))</f>
        <v>#N/A</v>
      </c>
      <c r="P27" s="10" t="e">
        <f aca="false">IF(ISERROR(VLOOKUP(D27,PassD,12,FALSE()))=TRUE(),VLOOKUP(VLOOKUP(D27,Table,3,FALSE()),PassD,12,FALSE()),VLOOKUP(D27,PassD,12,FALSE()))</f>
        <v>#N/A</v>
      </c>
      <c r="Q27" s="10" t="e">
        <f aca="false">IF(ISERROR(VLOOKUP(D27,TotalD,7,FALSE()))=TRUE(),VLOOKUP(VLOOKUP(D27,Table,3,FALSE()),TotalD,7,FALSE()),VLOOKUP(D27,TotalD,7,FALSE()))</f>
        <v>#N/A</v>
      </c>
      <c r="R27" s="11" t="e">
        <f aca="false">IF(ISERROR(VLOOKUP(D27,ScoringD,11,FALSE()))=TRUE(),VLOOKUP(VLOOKUP(D27,Table,3,FALSE()),ScoringD,11,FALSE()),VLOOKUP(D27,ScoringD,11,FALSE()))</f>
        <v>#N/A</v>
      </c>
    </row>
    <row r="28" customFormat="false" ht="12.75" hidden="false" customHeight="false" outlineLevel="0" collapsed="false">
      <c r="C28" s="0" t="n">
        <v>5023</v>
      </c>
      <c r="D28" s="7" t="s">
        <v>32</v>
      </c>
      <c r="E28" s="0" t="n">
        <v>12.5</v>
      </c>
      <c r="G28" s="0" t="n">
        <f aca="false">IF(ISERROR(VLOOKUP(D28,Sagarin1,2,FALSE()))=TRUE(),VLOOKUP(VLOOKUP(D28,Table,2,FALSE()),Sagarin1,2,FALSE()),VLOOKUP(D28,Sagarin1,2,FALSE()))</f>
        <v>67.94</v>
      </c>
      <c r="H28" s="0" t="n">
        <f aca="false">+H26</f>
        <v>0</v>
      </c>
      <c r="I28" s="8" t="n">
        <f aca="false">-SUM(G28:H28)+SUM(G29:H29)</f>
        <v>9.06</v>
      </c>
      <c r="J28" s="12" t="n">
        <f aca="false">I28-E28</f>
        <v>-3.44</v>
      </c>
      <c r="K28" s="9" t="e">
        <f aca="false">IF(ISERROR(VLOOKUP(D28,RushO,7,FALSE()))=TRUE(),VLOOKUP(VLOOKUP(D28,Table,3,FALSE()),RushO,7,FALSE()),VLOOKUP(D28,RushO,7,FALSE()))</f>
        <v>#REF!</v>
      </c>
      <c r="L28" s="10" t="e">
        <f aca="false">IF(ISERROR(VLOOKUP(D28,PassO,10,FALSE()))=TRUE(),VLOOKUP(VLOOKUP(D28,Table,3,FALSE()),PassO,10,FALSE()),VLOOKUP(D28,PassO,10,FALSE()))</f>
        <v>#REF!</v>
      </c>
      <c r="M28" s="10" t="e">
        <f aca="false">IF(ISERROR(VLOOKUP(D28,TotalO,7,FALSE()))=TRUE(),VLOOKUP(VLOOKUP(D28,Table,3,FALSE()),TotalO,7,FALSE()),VLOOKUP(D28,TotalO,7,FALSE()))</f>
        <v>#REF!</v>
      </c>
      <c r="N28" s="11" t="e">
        <f aca="false">IF(ISERROR(VLOOKUP(D28,ScoringO,4,FALSE()))=TRUE(),VLOOKUP(VLOOKUP(D28,Table,3,FALSE()),ScoringO,4,FALSE()),VLOOKUP(D28,ScoringO,4,FALSE()))</f>
        <v>#REF!</v>
      </c>
      <c r="O28" s="9" t="e">
        <f aca="false">IF(ISERROR(VLOOKUP(D28,RushingD,7,FALSE()))=TRUE(),VLOOKUP(VLOOKUP(D28,Table,3,FALSE()),RushingD,7,FALSE()),VLOOKUP(D28,RushingD,7,FALSE()))</f>
        <v>#REF!</v>
      </c>
      <c r="P28" s="10" t="e">
        <f aca="false">IF(ISERROR(VLOOKUP(D28,PassD,12,FALSE()))=TRUE(),VLOOKUP(VLOOKUP(D28,Table,3,FALSE()),PassD,12,FALSE()),VLOOKUP(D28,PassD,12,FALSE()))</f>
        <v>#REF!</v>
      </c>
      <c r="Q28" s="10" t="e">
        <f aca="false">IF(ISERROR(VLOOKUP(D28,TotalD,7,FALSE()))=TRUE(),VLOOKUP(VLOOKUP(D28,Table,3,FALSE()),TotalD,7,FALSE()),VLOOKUP(D28,TotalD,7,FALSE()))</f>
        <v>#REF!</v>
      </c>
      <c r="R28" s="11" t="e">
        <f aca="false">IF(ISERROR(VLOOKUP(D28,ScoringD,11,FALSE()))=TRUE(),VLOOKUP(VLOOKUP(D28,Table,3,FALSE()),ScoringD,11,FALSE()),VLOOKUP(D28,ScoringD,11,FALSE()))</f>
        <v>#REF!</v>
      </c>
    </row>
    <row r="29" customFormat="false" ht="12.75" hidden="false" customHeight="false" outlineLevel="0" collapsed="false">
      <c r="C29" s="0" t="n">
        <v>5024</v>
      </c>
      <c r="D29" s="7" t="s">
        <v>33</v>
      </c>
      <c r="E29" s="0" t="n">
        <v>-12.5</v>
      </c>
      <c r="G29" s="0" t="n">
        <f aca="false">IF(ISERROR(VLOOKUP(D29,Sagarin1,2,FALSE()))=TRUE(),VLOOKUP(VLOOKUP(D29,Table,2,FALSE()),Sagarin1,2,FALSE()),VLOOKUP(D29,Sagarin1,2,FALSE()))</f>
        <v>74.18</v>
      </c>
      <c r="H29" s="0" t="n">
        <f aca="false">+H27</f>
        <v>2.82</v>
      </c>
      <c r="I29" s="8" t="n">
        <f aca="false">-SUM(G29:H29)+SUM(G28:H28)</f>
        <v>-9.06</v>
      </c>
      <c r="J29" s="8" t="n">
        <f aca="false">I29-E29</f>
        <v>3.44</v>
      </c>
      <c r="K29" s="9" t="e">
        <f aca="false">IF(ISERROR(VLOOKUP(D29,RushO,7,FALSE()))=TRUE(),VLOOKUP(VLOOKUP(D29,Table,3,FALSE()),RushO,7,FALSE()),VLOOKUP(D29,RushO,7,FALSE()))</f>
        <v>#N/A</v>
      </c>
      <c r="L29" s="10" t="e">
        <f aca="false">IF(ISERROR(VLOOKUP(D29,PassO,10,FALSE()))=TRUE(),VLOOKUP(VLOOKUP(D29,Table,3,FALSE()),PassO,10,FALSE()),VLOOKUP(D29,PassO,10,FALSE()))</f>
        <v>#N/A</v>
      </c>
      <c r="M29" s="10" t="e">
        <f aca="false">IF(ISERROR(VLOOKUP(D29,TotalO,7,FALSE()))=TRUE(),VLOOKUP(VLOOKUP(D29,Table,3,FALSE()),TotalO,7,FALSE()),VLOOKUP(D29,TotalO,7,FALSE()))</f>
        <v>#N/A</v>
      </c>
      <c r="N29" s="11" t="e">
        <f aca="false">IF(ISERROR(VLOOKUP(D29,ScoringO,4,FALSE()))=TRUE(),VLOOKUP(VLOOKUP(D29,Table,3,FALSE()),ScoringO,4,FALSE()),VLOOKUP(D29,ScoringO,4,FALSE()))</f>
        <v>#N/A</v>
      </c>
      <c r="O29" s="9" t="e">
        <f aca="false">IF(ISERROR(VLOOKUP(D29,RushingD,7,FALSE()))=TRUE(),VLOOKUP(VLOOKUP(D29,Table,3,FALSE()),RushingD,7,FALSE()),VLOOKUP(D29,RushingD,7,FALSE()))</f>
        <v>#N/A</v>
      </c>
      <c r="P29" s="10" t="e">
        <f aca="false">IF(ISERROR(VLOOKUP(D29,PassD,12,FALSE()))=TRUE(),VLOOKUP(VLOOKUP(D29,Table,3,FALSE()),PassD,12,FALSE()),VLOOKUP(D29,PassD,12,FALSE()))</f>
        <v>#N/A</v>
      </c>
      <c r="Q29" s="10" t="e">
        <f aca="false">IF(ISERROR(VLOOKUP(D29,TotalD,7,FALSE()))=TRUE(),VLOOKUP(VLOOKUP(D29,Table,3,FALSE()),TotalD,7,FALSE()),VLOOKUP(D29,TotalD,7,FALSE()))</f>
        <v>#N/A</v>
      </c>
      <c r="R29" s="11" t="e">
        <f aca="false">IF(ISERROR(VLOOKUP(D29,ScoringD,11,FALSE()))=TRUE(),VLOOKUP(VLOOKUP(D29,Table,3,FALSE()),ScoringD,11,FALSE()),VLOOKUP(D29,ScoringD,11,FALSE()))</f>
        <v>#N/A</v>
      </c>
    </row>
    <row r="30" customFormat="false" ht="12.75" hidden="false" customHeight="false" outlineLevel="0" collapsed="false">
      <c r="C30" s="0" t="n">
        <v>5025</v>
      </c>
      <c r="D30" s="7" t="s">
        <v>34</v>
      </c>
      <c r="E30" s="0" t="n">
        <v>11</v>
      </c>
      <c r="G30" s="0" t="n">
        <f aca="false">IF(ISERROR(VLOOKUP(D30,Sagarin1,2,FALSE()))=TRUE(),VLOOKUP(VLOOKUP(D30,Table,2,FALSE()),Sagarin1,2,FALSE()),VLOOKUP(D30,Sagarin1,2,FALSE()))</f>
        <v>45.92</v>
      </c>
      <c r="H30" s="0" t="n">
        <f aca="false">+H28</f>
        <v>0</v>
      </c>
      <c r="I30" s="8" t="n">
        <f aca="false">-SUM(G30:H30)+SUM(G31:H31)</f>
        <v>18.66</v>
      </c>
      <c r="J30" s="8" t="n">
        <f aca="false">I30-E30</f>
        <v>7.66</v>
      </c>
      <c r="K30" s="9" t="e">
        <f aca="false">IF(ISERROR(VLOOKUP(D30,RushO,7,FALSE()))=TRUE(),VLOOKUP(VLOOKUP(D30,Table,3,FALSE()),RushO,7,FALSE()),VLOOKUP(D30,RushO,7,FALSE()))</f>
        <v>#REF!</v>
      </c>
      <c r="L30" s="10" t="e">
        <f aca="false">IF(ISERROR(VLOOKUP(D30,PassO,10,FALSE()))=TRUE(),VLOOKUP(VLOOKUP(D30,Table,3,FALSE()),PassO,10,FALSE()),VLOOKUP(D30,PassO,10,FALSE()))</f>
        <v>#REF!</v>
      </c>
      <c r="M30" s="10" t="e">
        <f aca="false">IF(ISERROR(VLOOKUP(D30,TotalO,7,FALSE()))=TRUE(),VLOOKUP(VLOOKUP(D30,Table,3,FALSE()),TotalO,7,FALSE()),VLOOKUP(D30,TotalO,7,FALSE()))</f>
        <v>#REF!</v>
      </c>
      <c r="N30" s="11" t="e">
        <f aca="false">IF(ISERROR(VLOOKUP(D30,ScoringO,4,FALSE()))=TRUE(),VLOOKUP(VLOOKUP(D30,Table,3,FALSE()),ScoringO,4,FALSE()),VLOOKUP(D30,ScoringO,4,FALSE()))</f>
        <v>#REF!</v>
      </c>
      <c r="O30" s="9" t="e">
        <f aca="false">IF(ISERROR(VLOOKUP(D30,RushingD,7,FALSE()))=TRUE(),VLOOKUP(VLOOKUP(D30,Table,3,FALSE()),RushingD,7,FALSE()),VLOOKUP(D30,RushingD,7,FALSE()))</f>
        <v>#REF!</v>
      </c>
      <c r="P30" s="10" t="e">
        <f aca="false">IF(ISERROR(VLOOKUP(D30,PassD,12,FALSE()))=TRUE(),VLOOKUP(VLOOKUP(D30,Table,3,FALSE()),PassD,12,FALSE()),VLOOKUP(D30,PassD,12,FALSE()))</f>
        <v>#REF!</v>
      </c>
      <c r="Q30" s="10" t="e">
        <f aca="false">IF(ISERROR(VLOOKUP(D30,TotalD,7,FALSE()))=TRUE(),VLOOKUP(VLOOKUP(D30,Table,3,FALSE()),TotalD,7,FALSE()),VLOOKUP(D30,TotalD,7,FALSE()))</f>
        <v>#REF!</v>
      </c>
      <c r="R30" s="11" t="e">
        <f aca="false">IF(ISERROR(VLOOKUP(D30,ScoringD,11,FALSE()))=TRUE(),VLOOKUP(VLOOKUP(D30,Table,3,FALSE()),ScoringD,11,FALSE()),VLOOKUP(D30,ScoringD,11,FALSE()))</f>
        <v>#REF!</v>
      </c>
    </row>
    <row r="31" customFormat="false" ht="12.75" hidden="false" customHeight="false" outlineLevel="0" collapsed="false">
      <c r="B31" s="0" t="n">
        <v>50</v>
      </c>
      <c r="C31" s="0" t="n">
        <v>5026</v>
      </c>
      <c r="D31" s="7" t="s">
        <v>35</v>
      </c>
      <c r="E31" s="0" t="n">
        <v>-11</v>
      </c>
      <c r="G31" s="0" t="n">
        <f aca="false">IF(ISERROR(VLOOKUP(D31,Sagarin1,2,FALSE()))=TRUE(),VLOOKUP(VLOOKUP(D31,Table,2,FALSE()),Sagarin1,2,FALSE()),VLOOKUP(D31,Sagarin1,2,FALSE()))</f>
        <v>61.76</v>
      </c>
      <c r="H31" s="0" t="n">
        <f aca="false">+H29</f>
        <v>2.82</v>
      </c>
      <c r="I31" s="8" t="n">
        <f aca="false">-SUM(G31:H31)+SUM(G30:H30)</f>
        <v>-18.66</v>
      </c>
      <c r="J31" s="8" t="n">
        <f aca="false">I31-E31</f>
        <v>-7.66</v>
      </c>
      <c r="K31" s="9" t="e">
        <f aca="false">IF(ISERROR(VLOOKUP(D31,RushO,7,FALSE()))=TRUE(),VLOOKUP(VLOOKUP(D31,Table,3,FALSE()),RushO,7,FALSE()),VLOOKUP(D31,RushO,7,FALSE()))</f>
        <v>#REF!</v>
      </c>
      <c r="L31" s="10" t="e">
        <f aca="false">IF(ISERROR(VLOOKUP(D31,PassO,10,FALSE()))=TRUE(),VLOOKUP(VLOOKUP(D31,Table,3,FALSE()),PassO,10,FALSE()),VLOOKUP(D31,PassO,10,FALSE()))</f>
        <v>#REF!</v>
      </c>
      <c r="M31" s="10" t="e">
        <f aca="false">IF(ISERROR(VLOOKUP(D31,TotalO,7,FALSE()))=TRUE(),VLOOKUP(VLOOKUP(D31,Table,3,FALSE()),TotalO,7,FALSE()),VLOOKUP(D31,TotalO,7,FALSE()))</f>
        <v>#REF!</v>
      </c>
      <c r="N31" s="11" t="e">
        <f aca="false">IF(ISERROR(VLOOKUP(D31,ScoringO,4,FALSE()))=TRUE(),VLOOKUP(VLOOKUP(D31,Table,3,FALSE()),ScoringO,4,FALSE()),VLOOKUP(D31,ScoringO,4,FALSE()))</f>
        <v>#REF!</v>
      </c>
      <c r="O31" s="9" t="e">
        <f aca="false">IF(ISERROR(VLOOKUP(D31,RushingD,7,FALSE()))=TRUE(),VLOOKUP(VLOOKUP(D31,Table,3,FALSE()),RushingD,7,FALSE()),VLOOKUP(D31,RushingD,7,FALSE()))</f>
        <v>#REF!</v>
      </c>
      <c r="P31" s="10" t="e">
        <f aca="false">IF(ISERROR(VLOOKUP(D31,PassD,12,FALSE()))=TRUE(),VLOOKUP(VLOOKUP(D31,Table,3,FALSE()),PassD,12,FALSE()),VLOOKUP(D31,PassD,12,FALSE()))</f>
        <v>#REF!</v>
      </c>
      <c r="Q31" s="10" t="e">
        <f aca="false">IF(ISERROR(VLOOKUP(D31,TotalD,7,FALSE()))=TRUE(),VLOOKUP(VLOOKUP(D31,Table,3,FALSE()),TotalD,7,FALSE()),VLOOKUP(D31,TotalD,7,FALSE()))</f>
        <v>#REF!</v>
      </c>
      <c r="R31" s="11" t="e">
        <f aca="false">IF(ISERROR(VLOOKUP(D31,ScoringD,11,FALSE()))=TRUE(),VLOOKUP(VLOOKUP(D31,Table,3,FALSE()),ScoringD,11,FALSE()),VLOOKUP(D31,ScoringD,11,FALSE()))</f>
        <v>#REF!</v>
      </c>
    </row>
    <row r="32" customFormat="false" ht="12.75" hidden="false" customHeight="false" outlineLevel="0" collapsed="false">
      <c r="B32" s="0" t="n">
        <v>50</v>
      </c>
      <c r="C32" s="0" t="n">
        <v>5027</v>
      </c>
      <c r="D32" s="7" t="s">
        <v>36</v>
      </c>
      <c r="E32" s="0" t="n">
        <v>-22.5</v>
      </c>
      <c r="G32" s="0" t="n">
        <f aca="false">IF(ISERROR(VLOOKUP(D32,Sagarin1,2,FALSE()))=TRUE(),VLOOKUP(VLOOKUP(D32,Table,2,FALSE()),Sagarin1,2,FALSE()),VLOOKUP(D32,Sagarin1,2,FALSE()))</f>
        <v>86.52</v>
      </c>
      <c r="H32" s="0" t="n">
        <f aca="false">+H30</f>
        <v>0</v>
      </c>
      <c r="I32" s="8" t="n">
        <f aca="false">-SUM(G32:H32)+SUM(G33:H33)</f>
        <v>-33.51</v>
      </c>
      <c r="J32" s="8" t="n">
        <f aca="false">I32-E32</f>
        <v>-11.01</v>
      </c>
      <c r="K32" s="9" t="e">
        <f aca="false">IF(ISERROR(VLOOKUP(D32,RushO,7,FALSE()))=TRUE(),VLOOKUP(VLOOKUP(D32,Table,3,FALSE()),RushO,7,FALSE()),VLOOKUP(D32,RushO,7,FALSE()))</f>
        <v>#N/A</v>
      </c>
      <c r="L32" s="10" t="e">
        <f aca="false">IF(ISERROR(VLOOKUP(D32,PassO,10,FALSE()))=TRUE(),VLOOKUP(VLOOKUP(D32,Table,3,FALSE()),PassO,10,FALSE()),VLOOKUP(D32,PassO,10,FALSE()))</f>
        <v>#N/A</v>
      </c>
      <c r="M32" s="10" t="e">
        <f aca="false">IF(ISERROR(VLOOKUP(D32,TotalO,7,FALSE()))=TRUE(),VLOOKUP(VLOOKUP(D32,Table,3,FALSE()),TotalO,7,FALSE()),VLOOKUP(D32,TotalO,7,FALSE()))</f>
        <v>#N/A</v>
      </c>
      <c r="N32" s="11" t="e">
        <f aca="false">IF(ISERROR(VLOOKUP(D32,ScoringO,4,FALSE()))=TRUE(),VLOOKUP(VLOOKUP(D32,Table,3,FALSE()),ScoringO,4,FALSE()),VLOOKUP(D32,ScoringO,4,FALSE()))</f>
        <v>#N/A</v>
      </c>
      <c r="O32" s="9" t="e">
        <f aca="false">IF(ISERROR(VLOOKUP(D32,RushingD,7,FALSE()))=TRUE(),VLOOKUP(VLOOKUP(D32,Table,3,FALSE()),RushingD,7,FALSE()),VLOOKUP(D32,RushingD,7,FALSE()))</f>
        <v>#N/A</v>
      </c>
      <c r="P32" s="10" t="e">
        <f aca="false">IF(ISERROR(VLOOKUP(D32,PassD,12,FALSE()))=TRUE(),VLOOKUP(VLOOKUP(D32,Table,3,FALSE()),PassD,12,FALSE()),VLOOKUP(D32,PassD,12,FALSE()))</f>
        <v>#N/A</v>
      </c>
      <c r="Q32" s="10" t="e">
        <f aca="false">IF(ISERROR(VLOOKUP(D32,TotalD,7,FALSE()))=TRUE(),VLOOKUP(VLOOKUP(D32,Table,3,FALSE()),TotalD,7,FALSE()),VLOOKUP(D32,TotalD,7,FALSE()))</f>
        <v>#N/A</v>
      </c>
      <c r="R32" s="11" t="e">
        <f aca="false">IF(ISERROR(VLOOKUP(D32,ScoringD,11,FALSE()))=TRUE(),VLOOKUP(VLOOKUP(D32,Table,3,FALSE()),ScoringD,11,FALSE()),VLOOKUP(D32,ScoringD,11,FALSE()))</f>
        <v>#N/A</v>
      </c>
    </row>
    <row r="33" customFormat="false" ht="12.75" hidden="false" customHeight="false" outlineLevel="0" collapsed="false">
      <c r="C33" s="0" t="n">
        <v>5028</v>
      </c>
      <c r="D33" s="7" t="s">
        <v>37</v>
      </c>
      <c r="E33" s="0" t="n">
        <v>22.5</v>
      </c>
      <c r="G33" s="0" t="n">
        <f aca="false">IF(ISERROR(VLOOKUP(D33,Sagarin1,2,FALSE()))=TRUE(),VLOOKUP(VLOOKUP(D33,Table,2,FALSE()),Sagarin1,2,FALSE()),VLOOKUP(D33,Sagarin1,2,FALSE()))</f>
        <v>50.19</v>
      </c>
      <c r="H33" s="0" t="n">
        <f aca="false">+H31</f>
        <v>2.82</v>
      </c>
      <c r="I33" s="8" t="n">
        <f aca="false">-SUM(G33:H33)+SUM(G32:H32)</f>
        <v>33.51</v>
      </c>
      <c r="J33" s="8" t="n">
        <f aca="false">I33-E33</f>
        <v>11.01</v>
      </c>
      <c r="K33" s="9" t="e">
        <f aca="false">IF(ISERROR(VLOOKUP(D33,RushO,7,FALSE()))=TRUE(),VLOOKUP(VLOOKUP(D33,Table,3,FALSE()),RushO,7,FALSE()),VLOOKUP(D33,RushO,7,FALSE()))</f>
        <v>#REF!</v>
      </c>
      <c r="L33" s="10" t="e">
        <f aca="false">IF(ISERROR(VLOOKUP(D33,PassO,10,FALSE()))=TRUE(),VLOOKUP(VLOOKUP(D33,Table,3,FALSE()),PassO,10,FALSE()),VLOOKUP(D33,PassO,10,FALSE()))</f>
        <v>#REF!</v>
      </c>
      <c r="M33" s="10" t="e">
        <f aca="false">IF(ISERROR(VLOOKUP(D33,TotalO,7,FALSE()))=TRUE(),VLOOKUP(VLOOKUP(D33,Table,3,FALSE()),TotalO,7,FALSE()),VLOOKUP(D33,TotalO,7,FALSE()))</f>
        <v>#REF!</v>
      </c>
      <c r="N33" s="11" t="e">
        <f aca="false">IF(ISERROR(VLOOKUP(D33,ScoringO,4,FALSE()))=TRUE(),VLOOKUP(VLOOKUP(D33,Table,3,FALSE()),ScoringO,4,FALSE()),VLOOKUP(D33,ScoringO,4,FALSE()))</f>
        <v>#REF!</v>
      </c>
      <c r="O33" s="9" t="e">
        <f aca="false">IF(ISERROR(VLOOKUP(D33,RushingD,7,FALSE()))=TRUE(),VLOOKUP(VLOOKUP(D33,Table,3,FALSE()),RushingD,7,FALSE()),VLOOKUP(D33,RushingD,7,FALSE()))</f>
        <v>#REF!</v>
      </c>
      <c r="P33" s="10" t="e">
        <f aca="false">IF(ISERROR(VLOOKUP(D33,PassD,12,FALSE()))=TRUE(),VLOOKUP(VLOOKUP(D33,Table,3,FALSE()),PassD,12,FALSE()),VLOOKUP(D33,PassD,12,FALSE()))</f>
        <v>#REF!</v>
      </c>
      <c r="Q33" s="10" t="e">
        <f aca="false">IF(ISERROR(VLOOKUP(D33,TotalD,7,FALSE()))=TRUE(),VLOOKUP(VLOOKUP(D33,Table,3,FALSE()),TotalD,7,FALSE()),VLOOKUP(D33,TotalD,7,FALSE()))</f>
        <v>#REF!</v>
      </c>
      <c r="R33" s="11" t="e">
        <f aca="false">IF(ISERROR(VLOOKUP(D33,ScoringD,11,FALSE()))=TRUE(),VLOOKUP(VLOOKUP(D33,Table,3,FALSE()),ScoringD,11,FALSE()),VLOOKUP(D33,ScoringD,11,FALSE()))</f>
        <v>#REF!</v>
      </c>
    </row>
    <row r="34" customFormat="false" ht="12.75" hidden="false" customHeight="false" outlineLevel="0" collapsed="false">
      <c r="C34" s="0" t="n">
        <v>5029</v>
      </c>
      <c r="D34" s="7" t="s">
        <v>38</v>
      </c>
      <c r="E34" s="0" t="n">
        <v>8</v>
      </c>
      <c r="G34" s="0" t="n">
        <f aca="false">IF(ISERROR(VLOOKUP(D34,Sagarin1,2,FALSE()))=TRUE(),VLOOKUP(VLOOKUP(D34,Table,2,FALSE()),Sagarin1,2,FALSE()),VLOOKUP(D34,Sagarin1,2,FALSE()))</f>
        <v>64.08</v>
      </c>
      <c r="H34" s="0" t="n">
        <f aca="false">+H32</f>
        <v>0</v>
      </c>
      <c r="I34" s="8" t="n">
        <f aca="false">-SUM(G34:H34)+SUM(G35:H35)</f>
        <v>22.73</v>
      </c>
      <c r="J34" s="8" t="n">
        <f aca="false">I34-E34</f>
        <v>14.73</v>
      </c>
      <c r="K34" s="9" t="e">
        <f aca="false">IF(ISERROR(VLOOKUP(D34,RushO,7,FALSE()))=TRUE(),VLOOKUP(VLOOKUP(D34,Table,3,FALSE()),RushO,7,FALSE()),VLOOKUP(D34,RushO,7,FALSE()))</f>
        <v>#REF!</v>
      </c>
      <c r="L34" s="10" t="e">
        <f aca="false">IF(ISERROR(VLOOKUP(D34,PassO,10,FALSE()))=TRUE(),VLOOKUP(VLOOKUP(D34,Table,3,FALSE()),PassO,10,FALSE()),VLOOKUP(D34,PassO,10,FALSE()))</f>
        <v>#REF!</v>
      </c>
      <c r="M34" s="10" t="e">
        <f aca="false">IF(ISERROR(VLOOKUP(D34,TotalO,7,FALSE()))=TRUE(),VLOOKUP(VLOOKUP(D34,Table,3,FALSE()),TotalO,7,FALSE()),VLOOKUP(D34,TotalO,7,FALSE()))</f>
        <v>#REF!</v>
      </c>
      <c r="N34" s="11" t="e">
        <f aca="false">IF(ISERROR(VLOOKUP(D34,ScoringO,4,FALSE()))=TRUE(),VLOOKUP(VLOOKUP(D34,Table,3,FALSE()),ScoringO,4,FALSE()),VLOOKUP(D34,ScoringO,4,FALSE()))</f>
        <v>#REF!</v>
      </c>
      <c r="O34" s="9" t="e">
        <f aca="false">IF(ISERROR(VLOOKUP(D34,RushingD,7,FALSE()))=TRUE(),VLOOKUP(VLOOKUP(D34,Table,3,FALSE()),RushingD,7,FALSE()),VLOOKUP(D34,RushingD,7,FALSE()))</f>
        <v>#REF!</v>
      </c>
      <c r="P34" s="10" t="e">
        <f aca="false">IF(ISERROR(VLOOKUP(D34,PassD,12,FALSE()))=TRUE(),VLOOKUP(VLOOKUP(D34,Table,3,FALSE()),PassD,12,FALSE()),VLOOKUP(D34,PassD,12,FALSE()))</f>
        <v>#REF!</v>
      </c>
      <c r="Q34" s="10" t="e">
        <f aca="false">IF(ISERROR(VLOOKUP(D34,TotalD,7,FALSE()))=TRUE(),VLOOKUP(VLOOKUP(D34,Table,3,FALSE()),TotalD,7,FALSE()),VLOOKUP(D34,TotalD,7,FALSE()))</f>
        <v>#REF!</v>
      </c>
      <c r="R34" s="11" t="e">
        <f aca="false">IF(ISERROR(VLOOKUP(D34,ScoringD,11,FALSE()))=TRUE(),VLOOKUP(VLOOKUP(D34,Table,3,FALSE()),ScoringD,11,FALSE()),VLOOKUP(D34,ScoringD,11,FALSE()))</f>
        <v>#REF!</v>
      </c>
    </row>
    <row r="35" customFormat="false" ht="12.75" hidden="false" customHeight="false" outlineLevel="0" collapsed="false">
      <c r="B35" s="0" t="n">
        <v>50</v>
      </c>
      <c r="C35" s="0" t="n">
        <v>5030</v>
      </c>
      <c r="D35" s="7" t="s">
        <v>39</v>
      </c>
      <c r="E35" s="0" t="n">
        <v>-8</v>
      </c>
      <c r="G35" s="0" t="n">
        <f aca="false">IF(ISERROR(VLOOKUP(D35,Sagarin1,2,FALSE()))=TRUE(),VLOOKUP(VLOOKUP(D35,Table,2,FALSE()),Sagarin1,2,FALSE()),VLOOKUP(D35,Sagarin1,2,FALSE()))</f>
        <v>83.99</v>
      </c>
      <c r="H35" s="0" t="n">
        <f aca="false">+H33</f>
        <v>2.82</v>
      </c>
      <c r="I35" s="8" t="n">
        <f aca="false">-SUM(G35:H35)+SUM(G34:H34)</f>
        <v>-22.73</v>
      </c>
      <c r="J35" s="8" t="n">
        <f aca="false">I35-E35</f>
        <v>-14.73</v>
      </c>
      <c r="K35" s="9" t="e">
        <f aca="false">IF(ISERROR(VLOOKUP(D35,RushO,7,FALSE()))=TRUE(),VLOOKUP(VLOOKUP(D35,Table,3,FALSE()),RushO,7,FALSE()),VLOOKUP(D35,RushO,7,FALSE()))</f>
        <v>#REF!</v>
      </c>
      <c r="L35" s="10" t="e">
        <f aca="false">IF(ISERROR(VLOOKUP(D35,PassO,10,FALSE()))=TRUE(),VLOOKUP(VLOOKUP(D35,Table,3,FALSE()),PassO,10,FALSE()),VLOOKUP(D35,PassO,10,FALSE()))</f>
        <v>#REF!</v>
      </c>
      <c r="M35" s="10" t="e">
        <f aca="false">IF(ISERROR(VLOOKUP(D35,TotalO,7,FALSE()))=TRUE(),VLOOKUP(VLOOKUP(D35,Table,3,FALSE()),TotalO,7,FALSE()),VLOOKUP(D35,TotalO,7,FALSE()))</f>
        <v>#REF!</v>
      </c>
      <c r="N35" s="11" t="e">
        <f aca="false">IF(ISERROR(VLOOKUP(D35,ScoringO,4,FALSE()))=TRUE(),VLOOKUP(VLOOKUP(D35,Table,3,FALSE()),ScoringO,4,FALSE()),VLOOKUP(D35,ScoringO,4,FALSE()))</f>
        <v>#REF!</v>
      </c>
      <c r="O35" s="9" t="e">
        <f aca="false">IF(ISERROR(VLOOKUP(D35,RushingD,7,FALSE()))=TRUE(),VLOOKUP(VLOOKUP(D35,Table,3,FALSE()),RushingD,7,FALSE()),VLOOKUP(D35,RushingD,7,FALSE()))</f>
        <v>#REF!</v>
      </c>
      <c r="P35" s="10" t="e">
        <f aca="false">IF(ISERROR(VLOOKUP(D35,PassD,12,FALSE()))=TRUE(),VLOOKUP(VLOOKUP(D35,Table,3,FALSE()),PassD,12,FALSE()),VLOOKUP(D35,PassD,12,FALSE()))</f>
        <v>#REF!</v>
      </c>
      <c r="Q35" s="10" t="e">
        <f aca="false">IF(ISERROR(VLOOKUP(D35,TotalD,7,FALSE()))=TRUE(),VLOOKUP(VLOOKUP(D35,Table,3,FALSE()),TotalD,7,FALSE()),VLOOKUP(D35,TotalD,7,FALSE()))</f>
        <v>#REF!</v>
      </c>
      <c r="R35" s="11" t="e">
        <f aca="false">IF(ISERROR(VLOOKUP(D35,ScoringD,11,FALSE()))=TRUE(),VLOOKUP(VLOOKUP(D35,Table,3,FALSE()),ScoringD,11,FALSE()),VLOOKUP(D35,ScoringD,11,FALSE()))</f>
        <v>#REF!</v>
      </c>
    </row>
    <row r="36" customFormat="false" ht="12.75" hidden="false" customHeight="false" outlineLevel="0" collapsed="false">
      <c r="C36" s="0" t="n">
        <v>5031</v>
      </c>
      <c r="D36" s="7" t="s">
        <v>40</v>
      </c>
      <c r="E36" s="0" t="n">
        <v>13.5</v>
      </c>
      <c r="G36" s="0" t="n">
        <f aca="false">IF(ISERROR(VLOOKUP(D36,Sagarin1,2,FALSE()))=TRUE(),VLOOKUP(VLOOKUP(D36,Table,2,FALSE()),Sagarin1,2,FALSE()),VLOOKUP(D36,Sagarin1,2,FALSE()))</f>
        <v>66.5</v>
      </c>
      <c r="H36" s="0" t="n">
        <f aca="false">+H34</f>
        <v>0</v>
      </c>
      <c r="I36" s="8" t="n">
        <f aca="false">-SUM(G36:H36)+SUM(G37:H37)</f>
        <v>13.73</v>
      </c>
      <c r="J36" s="8" t="n">
        <f aca="false">I36-E36</f>
        <v>0.22999999999999</v>
      </c>
      <c r="K36" s="9" t="e">
        <f aca="false">IF(ISERROR(VLOOKUP(D36,RushO,7,FALSE()))=TRUE(),VLOOKUP(VLOOKUP(D36,Table,3,FALSE()),RushO,7,FALSE()),VLOOKUP(D36,RushO,7,FALSE()))</f>
        <v>#REF!</v>
      </c>
      <c r="L36" s="10" t="e">
        <f aca="false">IF(ISERROR(VLOOKUP(D36,PassO,10,FALSE()))=TRUE(),VLOOKUP(VLOOKUP(D36,Table,3,FALSE()),PassO,10,FALSE()),VLOOKUP(D36,PassO,10,FALSE()))</f>
        <v>#REF!</v>
      </c>
      <c r="M36" s="10" t="e">
        <f aca="false">IF(ISERROR(VLOOKUP(D36,TotalO,7,FALSE()))=TRUE(),VLOOKUP(VLOOKUP(D36,Table,3,FALSE()),TotalO,7,FALSE()),VLOOKUP(D36,TotalO,7,FALSE()))</f>
        <v>#REF!</v>
      </c>
      <c r="N36" s="11" t="e">
        <f aca="false">IF(ISERROR(VLOOKUP(D36,ScoringO,4,FALSE()))=TRUE(),VLOOKUP(VLOOKUP(D36,Table,3,FALSE()),ScoringO,4,FALSE()),VLOOKUP(D36,ScoringO,4,FALSE()))</f>
        <v>#REF!</v>
      </c>
      <c r="O36" s="9" t="e">
        <f aca="false">IF(ISERROR(VLOOKUP(D36,RushingD,7,FALSE()))=TRUE(),VLOOKUP(VLOOKUP(D36,Table,3,FALSE()),RushingD,7,FALSE()),VLOOKUP(D36,RushingD,7,FALSE()))</f>
        <v>#REF!</v>
      </c>
      <c r="P36" s="10" t="e">
        <f aca="false">IF(ISERROR(VLOOKUP(D36,PassD,12,FALSE()))=TRUE(),VLOOKUP(VLOOKUP(D36,Table,3,FALSE()),PassD,12,FALSE()),VLOOKUP(D36,PassD,12,FALSE()))</f>
        <v>#REF!</v>
      </c>
      <c r="Q36" s="10" t="e">
        <f aca="false">IF(ISERROR(VLOOKUP(D36,TotalD,7,FALSE()))=TRUE(),VLOOKUP(VLOOKUP(D36,Table,3,FALSE()),TotalD,7,FALSE()),VLOOKUP(D36,TotalD,7,FALSE()))</f>
        <v>#REF!</v>
      </c>
      <c r="R36" s="11" t="e">
        <f aca="false">IF(ISERROR(VLOOKUP(D36,ScoringD,11,FALSE()))=TRUE(),VLOOKUP(VLOOKUP(D36,Table,3,FALSE()),ScoringD,11,FALSE()),VLOOKUP(D36,ScoringD,11,FALSE()))</f>
        <v>#REF!</v>
      </c>
    </row>
    <row r="37" customFormat="false" ht="12.75" hidden="false" customHeight="false" outlineLevel="0" collapsed="false">
      <c r="C37" s="0" t="n">
        <v>5032</v>
      </c>
      <c r="D37" s="7" t="s">
        <v>41</v>
      </c>
      <c r="E37" s="0" t="n">
        <v>-13.5</v>
      </c>
      <c r="G37" s="0" t="n">
        <f aca="false">IF(ISERROR(VLOOKUP(D37,Sagarin1,2,FALSE()))=TRUE(),VLOOKUP(VLOOKUP(D37,Table,2,FALSE()),Sagarin1,2,FALSE()),VLOOKUP(D37,Sagarin1,2,FALSE()))</f>
        <v>77.41</v>
      </c>
      <c r="H37" s="0" t="n">
        <f aca="false">+H35</f>
        <v>2.82</v>
      </c>
      <c r="I37" s="8" t="n">
        <f aca="false">-SUM(G37:H37)+SUM(G36:H36)</f>
        <v>-13.73</v>
      </c>
      <c r="J37" s="8" t="n">
        <f aca="false">I37-E37</f>
        <v>-0.22999999999999</v>
      </c>
      <c r="K37" s="9" t="e">
        <f aca="false">IF(ISERROR(VLOOKUP(D37,RushO,7,FALSE()))=TRUE(),VLOOKUP(VLOOKUP(D37,Table,3,FALSE()),RushO,7,FALSE()),VLOOKUP(D37,RushO,7,FALSE()))</f>
        <v>#N/A</v>
      </c>
      <c r="L37" s="10" t="e">
        <f aca="false">IF(ISERROR(VLOOKUP(D37,PassO,10,FALSE()))=TRUE(),VLOOKUP(VLOOKUP(D37,Table,3,FALSE()),PassO,10,FALSE()),VLOOKUP(D37,PassO,10,FALSE()))</f>
        <v>#N/A</v>
      </c>
      <c r="M37" s="10" t="e">
        <f aca="false">IF(ISERROR(VLOOKUP(D37,TotalO,7,FALSE()))=TRUE(),VLOOKUP(VLOOKUP(D37,Table,3,FALSE()),TotalO,7,FALSE()),VLOOKUP(D37,TotalO,7,FALSE()))</f>
        <v>#N/A</v>
      </c>
      <c r="N37" s="11" t="e">
        <f aca="false">IF(ISERROR(VLOOKUP(D37,ScoringO,4,FALSE()))=TRUE(),VLOOKUP(VLOOKUP(D37,Table,3,FALSE()),ScoringO,4,FALSE()),VLOOKUP(D37,ScoringO,4,FALSE()))</f>
        <v>#N/A</v>
      </c>
      <c r="O37" s="9" t="e">
        <f aca="false">IF(ISERROR(VLOOKUP(D37,RushingD,7,FALSE()))=TRUE(),VLOOKUP(VLOOKUP(D37,Table,3,FALSE()),RushingD,7,FALSE()),VLOOKUP(D37,RushingD,7,FALSE()))</f>
        <v>#N/A</v>
      </c>
      <c r="P37" s="10" t="e">
        <f aca="false">IF(ISERROR(VLOOKUP(D37,PassD,12,FALSE()))=TRUE(),VLOOKUP(VLOOKUP(D37,Table,3,FALSE()),PassD,12,FALSE()),VLOOKUP(D37,PassD,12,FALSE()))</f>
        <v>#N/A</v>
      </c>
      <c r="Q37" s="10" t="e">
        <f aca="false">IF(ISERROR(VLOOKUP(D37,TotalD,7,FALSE()))=TRUE(),VLOOKUP(VLOOKUP(D37,Table,3,FALSE()),TotalD,7,FALSE()),VLOOKUP(D37,TotalD,7,FALSE()))</f>
        <v>#N/A</v>
      </c>
      <c r="R37" s="11" t="e">
        <f aca="false">IF(ISERROR(VLOOKUP(D37,ScoringD,11,FALSE()))=TRUE(),VLOOKUP(VLOOKUP(D37,Table,3,FALSE()),ScoringD,11,FALSE()),VLOOKUP(D37,ScoringD,11,FALSE()))</f>
        <v>#N/A</v>
      </c>
    </row>
    <row r="38" customFormat="false" ht="12.75" hidden="false" customHeight="false" outlineLevel="0" collapsed="false">
      <c r="C38" s="0" t="n">
        <v>5033</v>
      </c>
      <c r="D38" s="7" t="s">
        <v>42</v>
      </c>
      <c r="E38" s="0" t="n">
        <v>2</v>
      </c>
      <c r="G38" s="0" t="n">
        <f aca="false">IF(ISERROR(VLOOKUP(D38,Sagarin1,2,FALSE()))=TRUE(),VLOOKUP(VLOOKUP(D38,Table,2,FALSE()),Sagarin1,2,FALSE()),VLOOKUP(D38,Sagarin1,2,FALSE()))</f>
        <v>67.57</v>
      </c>
      <c r="H38" s="0" t="n">
        <f aca="false">+H36</f>
        <v>0</v>
      </c>
      <c r="I38" s="8" t="n">
        <f aca="false">-SUM(G38:H38)+SUM(G39:H39)</f>
        <v>9.7</v>
      </c>
      <c r="J38" s="8" t="n">
        <f aca="false">I38-E38</f>
        <v>7.7</v>
      </c>
      <c r="K38" s="9" t="e">
        <f aca="false">IF(ISERROR(VLOOKUP(D38,RushO,7,FALSE()))=TRUE(),VLOOKUP(VLOOKUP(D38,Table,3,FALSE()),RushO,7,FALSE()),VLOOKUP(D38,RushO,7,FALSE()))</f>
        <v>#N/A</v>
      </c>
      <c r="L38" s="10" t="e">
        <f aca="false">IF(ISERROR(VLOOKUP(D38,PassO,10,FALSE()))=TRUE(),VLOOKUP(VLOOKUP(D38,Table,3,FALSE()),PassO,10,FALSE()),VLOOKUP(D38,PassO,10,FALSE()))</f>
        <v>#N/A</v>
      </c>
      <c r="M38" s="10" t="e">
        <f aca="false">IF(ISERROR(VLOOKUP(D38,TotalO,7,FALSE()))=TRUE(),VLOOKUP(VLOOKUP(D38,Table,3,FALSE()),TotalO,7,FALSE()),VLOOKUP(D38,TotalO,7,FALSE()))</f>
        <v>#N/A</v>
      </c>
      <c r="N38" s="11" t="e">
        <f aca="false">IF(ISERROR(VLOOKUP(D38,ScoringO,4,FALSE()))=TRUE(),VLOOKUP(VLOOKUP(D38,Table,3,FALSE()),ScoringO,4,FALSE()),VLOOKUP(D38,ScoringO,4,FALSE()))</f>
        <v>#N/A</v>
      </c>
      <c r="O38" s="9" t="e">
        <f aca="false">IF(ISERROR(VLOOKUP(D38,RushingD,7,FALSE()))=TRUE(),VLOOKUP(VLOOKUP(D38,Table,3,FALSE()),RushingD,7,FALSE()),VLOOKUP(D38,RushingD,7,FALSE()))</f>
        <v>#N/A</v>
      </c>
      <c r="P38" s="10" t="e">
        <f aca="false">IF(ISERROR(VLOOKUP(D38,PassD,12,FALSE()))=TRUE(),VLOOKUP(VLOOKUP(D38,Table,3,FALSE()),PassD,12,FALSE()),VLOOKUP(D38,PassD,12,FALSE()))</f>
        <v>#N/A</v>
      </c>
      <c r="Q38" s="10" t="e">
        <f aca="false">IF(ISERROR(VLOOKUP(D38,TotalD,7,FALSE()))=TRUE(),VLOOKUP(VLOOKUP(D38,Table,3,FALSE()),TotalD,7,FALSE()),VLOOKUP(D38,TotalD,7,FALSE()))</f>
        <v>#N/A</v>
      </c>
      <c r="R38" s="11" t="e">
        <f aca="false">IF(ISERROR(VLOOKUP(D38,ScoringD,11,FALSE()))=TRUE(),VLOOKUP(VLOOKUP(D38,Table,3,FALSE()),ScoringD,11,FALSE()),VLOOKUP(D38,ScoringD,11,FALSE()))</f>
        <v>#N/A</v>
      </c>
    </row>
    <row r="39" customFormat="false" ht="12.75" hidden="false" customHeight="false" outlineLevel="0" collapsed="false">
      <c r="B39" s="0" t="n">
        <v>50</v>
      </c>
      <c r="C39" s="0" t="n">
        <v>5034</v>
      </c>
      <c r="D39" s="7" t="s">
        <v>43</v>
      </c>
      <c r="E39" s="0" t="n">
        <v>-2</v>
      </c>
      <c r="G39" s="0" t="n">
        <f aca="false">IF(ISERROR(VLOOKUP(D39,Sagarin1,2,FALSE()))=TRUE(),VLOOKUP(VLOOKUP(D39,Table,2,FALSE()),Sagarin1,2,FALSE()),VLOOKUP(D39,Sagarin1,2,FALSE()))</f>
        <v>74.45</v>
      </c>
      <c r="H39" s="0" t="n">
        <f aca="false">+H37</f>
        <v>2.82</v>
      </c>
      <c r="I39" s="8" t="n">
        <f aca="false">-SUM(G39:H39)+SUM(G38:H38)</f>
        <v>-9.7</v>
      </c>
      <c r="J39" s="8" t="n">
        <f aca="false">I39-E39</f>
        <v>-7.7</v>
      </c>
      <c r="K39" s="9" t="e">
        <f aca="false">IF(ISERROR(VLOOKUP(D39,RushO,7,FALSE()))=TRUE(),VLOOKUP(VLOOKUP(D39,Table,3,FALSE()),RushO,7,FALSE()),VLOOKUP(D39,RushO,7,FALSE()))</f>
        <v>#N/A</v>
      </c>
      <c r="L39" s="10" t="e">
        <f aca="false">IF(ISERROR(VLOOKUP(D39,PassO,10,FALSE()))=TRUE(),VLOOKUP(VLOOKUP(D39,Table,3,FALSE()),PassO,10,FALSE()),VLOOKUP(D39,PassO,10,FALSE()))</f>
        <v>#N/A</v>
      </c>
      <c r="M39" s="10" t="e">
        <f aca="false">IF(ISERROR(VLOOKUP(D39,TotalO,7,FALSE()))=TRUE(),VLOOKUP(VLOOKUP(D39,Table,3,FALSE()),TotalO,7,FALSE()),VLOOKUP(D39,TotalO,7,FALSE()))</f>
        <v>#N/A</v>
      </c>
      <c r="N39" s="11" t="e">
        <f aca="false">IF(ISERROR(VLOOKUP(D39,ScoringO,4,FALSE()))=TRUE(),VLOOKUP(VLOOKUP(D39,Table,3,FALSE()),ScoringO,4,FALSE()),VLOOKUP(D39,ScoringO,4,FALSE()))</f>
        <v>#N/A</v>
      </c>
      <c r="O39" s="9" t="e">
        <f aca="false">IF(ISERROR(VLOOKUP(D39,RushingD,7,FALSE()))=TRUE(),VLOOKUP(VLOOKUP(D39,Table,3,FALSE()),RushingD,7,FALSE()),VLOOKUP(D39,RushingD,7,FALSE()))</f>
        <v>#N/A</v>
      </c>
      <c r="P39" s="10" t="e">
        <f aca="false">IF(ISERROR(VLOOKUP(D39,PassD,12,FALSE()))=TRUE(),VLOOKUP(VLOOKUP(D39,Table,3,FALSE()),PassD,12,FALSE()),VLOOKUP(D39,PassD,12,FALSE()))</f>
        <v>#N/A</v>
      </c>
      <c r="Q39" s="10" t="e">
        <f aca="false">IF(ISERROR(VLOOKUP(D39,TotalD,7,FALSE()))=TRUE(),VLOOKUP(VLOOKUP(D39,Table,3,FALSE()),TotalD,7,FALSE()),VLOOKUP(D39,TotalD,7,FALSE()))</f>
        <v>#N/A</v>
      </c>
      <c r="R39" s="11" t="e">
        <f aca="false">IF(ISERROR(VLOOKUP(D39,ScoringD,11,FALSE()))=TRUE(),VLOOKUP(VLOOKUP(D39,Table,3,FALSE()),ScoringD,11,FALSE()),VLOOKUP(D39,ScoringD,11,FALSE()))</f>
        <v>#N/A</v>
      </c>
    </row>
    <row r="40" customFormat="false" ht="12.75" hidden="false" customHeight="false" outlineLevel="0" collapsed="false">
      <c r="C40" s="0" t="n">
        <v>5035</v>
      </c>
      <c r="D40" s="7" t="s">
        <v>44</v>
      </c>
      <c r="E40" s="0" t="n">
        <v>9.5</v>
      </c>
      <c r="G40" s="0" t="n">
        <f aca="false">IF(ISERROR(VLOOKUP(D40,Sagarin1,2,FALSE()))=TRUE(),VLOOKUP(VLOOKUP(D40,Table,2,FALSE()),Sagarin1,2,FALSE()),VLOOKUP(D40,Sagarin1,2,FALSE()))</f>
        <v>70.67</v>
      </c>
      <c r="H40" s="0" t="n">
        <f aca="false">+H38</f>
        <v>0</v>
      </c>
      <c r="I40" s="8" t="n">
        <f aca="false">-SUM(G40:H40)+SUM(G41:H41)</f>
        <v>12.71</v>
      </c>
      <c r="J40" s="8" t="n">
        <f aca="false">I40-E40</f>
        <v>3.20999999999999</v>
      </c>
      <c r="K40" s="9" t="e">
        <f aca="false">IF(ISERROR(VLOOKUP(D40,RushO,7,FALSE()))=TRUE(),VLOOKUP(VLOOKUP(D40,Table,3,FALSE()),RushO,7,FALSE()),VLOOKUP(D40,RushO,7,FALSE()))</f>
        <v>#N/A</v>
      </c>
      <c r="L40" s="10" t="e">
        <f aca="false">IF(ISERROR(VLOOKUP(D40,PassO,10,FALSE()))=TRUE(),VLOOKUP(VLOOKUP(D40,Table,3,FALSE()),PassO,10,FALSE()),VLOOKUP(D40,PassO,10,FALSE()))</f>
        <v>#N/A</v>
      </c>
      <c r="M40" s="10" t="e">
        <f aca="false">IF(ISERROR(VLOOKUP(D40,TotalO,7,FALSE()))=TRUE(),VLOOKUP(VLOOKUP(D40,Table,3,FALSE()),TotalO,7,FALSE()),VLOOKUP(D40,TotalO,7,FALSE()))</f>
        <v>#N/A</v>
      </c>
      <c r="N40" s="11" t="e">
        <f aca="false">IF(ISERROR(VLOOKUP(D40,ScoringO,4,FALSE()))=TRUE(),VLOOKUP(VLOOKUP(D40,Table,3,FALSE()),ScoringO,4,FALSE()),VLOOKUP(D40,ScoringO,4,FALSE()))</f>
        <v>#N/A</v>
      </c>
      <c r="O40" s="9" t="e">
        <f aca="false">IF(ISERROR(VLOOKUP(D40,RushingD,7,FALSE()))=TRUE(),VLOOKUP(VLOOKUP(D40,Table,3,FALSE()),RushingD,7,FALSE()),VLOOKUP(D40,RushingD,7,FALSE()))</f>
        <v>#N/A</v>
      </c>
      <c r="P40" s="10" t="e">
        <f aca="false">IF(ISERROR(VLOOKUP(D40,PassD,12,FALSE()))=TRUE(),VLOOKUP(VLOOKUP(D40,Table,3,FALSE()),PassD,12,FALSE()),VLOOKUP(D40,PassD,12,FALSE()))</f>
        <v>#N/A</v>
      </c>
      <c r="Q40" s="10" t="e">
        <f aca="false">IF(ISERROR(VLOOKUP(D40,TotalD,7,FALSE()))=TRUE(),VLOOKUP(VLOOKUP(D40,Table,3,FALSE()),TotalD,7,FALSE()),VLOOKUP(D40,TotalD,7,FALSE()))</f>
        <v>#N/A</v>
      </c>
      <c r="R40" s="11" t="e">
        <f aca="false">IF(ISERROR(VLOOKUP(D40,ScoringD,11,FALSE()))=TRUE(),VLOOKUP(VLOOKUP(D40,Table,3,FALSE()),ScoringD,11,FALSE()),VLOOKUP(D40,ScoringD,11,FALSE()))</f>
        <v>#N/A</v>
      </c>
    </row>
    <row r="41" customFormat="false" ht="12.75" hidden="false" customHeight="false" outlineLevel="0" collapsed="false">
      <c r="C41" s="0" t="n">
        <v>5036</v>
      </c>
      <c r="D41" s="7" t="s">
        <v>45</v>
      </c>
      <c r="E41" s="0" t="n">
        <v>-9.5</v>
      </c>
      <c r="G41" s="0" t="n">
        <f aca="false">IF(ISERROR(VLOOKUP(D41,Sagarin1,2,FALSE()))=TRUE(),VLOOKUP(VLOOKUP(D41,Table,2,FALSE()),Sagarin1,2,FALSE()),VLOOKUP(D41,Sagarin1,2,FALSE()))</f>
        <v>80.56</v>
      </c>
      <c r="H41" s="0" t="n">
        <f aca="false">+H39</f>
        <v>2.82</v>
      </c>
      <c r="I41" s="8" t="n">
        <f aca="false">-SUM(G41:H41)+SUM(G40:H40)</f>
        <v>-12.71</v>
      </c>
      <c r="J41" s="8" t="n">
        <f aca="false">I41-E41</f>
        <v>-3.20999999999999</v>
      </c>
      <c r="K41" s="9" t="e">
        <f aca="false">IF(ISERROR(VLOOKUP(D41,RushO,7,FALSE()))=TRUE(),VLOOKUP(VLOOKUP(D41,Table,3,FALSE()),RushO,7,FALSE()),VLOOKUP(D41,RushO,7,FALSE()))</f>
        <v>#N/A</v>
      </c>
      <c r="L41" s="10" t="e">
        <f aca="false">IF(ISERROR(VLOOKUP(D41,PassO,10,FALSE()))=TRUE(),VLOOKUP(VLOOKUP(D41,Table,3,FALSE()),PassO,10,FALSE()),VLOOKUP(D41,PassO,10,FALSE()))</f>
        <v>#N/A</v>
      </c>
      <c r="M41" s="10" t="e">
        <f aca="false">IF(ISERROR(VLOOKUP(D41,TotalO,7,FALSE()))=TRUE(),VLOOKUP(VLOOKUP(D41,Table,3,FALSE()),TotalO,7,FALSE()),VLOOKUP(D41,TotalO,7,FALSE()))</f>
        <v>#N/A</v>
      </c>
      <c r="N41" s="11" t="e">
        <f aca="false">IF(ISERROR(VLOOKUP(D41,ScoringO,4,FALSE()))=TRUE(),VLOOKUP(VLOOKUP(D41,Table,3,FALSE()),ScoringO,4,FALSE()),VLOOKUP(D41,ScoringO,4,FALSE()))</f>
        <v>#N/A</v>
      </c>
      <c r="O41" s="9" t="e">
        <f aca="false">IF(ISERROR(VLOOKUP(D41,RushingD,7,FALSE()))=TRUE(),VLOOKUP(VLOOKUP(D41,Table,3,FALSE()),RushingD,7,FALSE()),VLOOKUP(D41,RushingD,7,FALSE()))</f>
        <v>#N/A</v>
      </c>
      <c r="P41" s="10" t="e">
        <f aca="false">IF(ISERROR(VLOOKUP(D41,PassD,12,FALSE()))=TRUE(),VLOOKUP(VLOOKUP(D41,Table,3,FALSE()),PassD,12,FALSE()),VLOOKUP(D41,PassD,12,FALSE()))</f>
        <v>#N/A</v>
      </c>
      <c r="Q41" s="10" t="e">
        <f aca="false">IF(ISERROR(VLOOKUP(D41,TotalD,7,FALSE()))=TRUE(),VLOOKUP(VLOOKUP(D41,Table,3,FALSE()),TotalD,7,FALSE()),VLOOKUP(D41,TotalD,7,FALSE()))</f>
        <v>#N/A</v>
      </c>
      <c r="R41" s="11" t="e">
        <f aca="false">IF(ISERROR(VLOOKUP(D41,ScoringD,11,FALSE()))=TRUE(),VLOOKUP(VLOOKUP(D41,Table,3,FALSE()),ScoringD,11,FALSE()),VLOOKUP(D41,ScoringD,11,FALSE()))</f>
        <v>#N/A</v>
      </c>
    </row>
    <row r="42" customFormat="false" ht="12.75" hidden="false" customHeight="false" outlineLevel="0" collapsed="false">
      <c r="C42" s="0" t="n">
        <v>5037</v>
      </c>
      <c r="D42" s="7" t="s">
        <v>46</v>
      </c>
      <c r="E42" s="0" t="n">
        <v>-8</v>
      </c>
      <c r="G42" s="0" t="n">
        <f aca="false">IF(ISERROR(VLOOKUP(D42,Sagarin1,2,FALSE()))=TRUE(),VLOOKUP(VLOOKUP(D42,Table,2,FALSE()),Sagarin1,2,FALSE()),VLOOKUP(D42,Sagarin1,2,FALSE()))</f>
        <v>75.78</v>
      </c>
      <c r="H42" s="0" t="n">
        <f aca="false">+H40</f>
        <v>0</v>
      </c>
      <c r="I42" s="8" t="n">
        <f aca="false">-SUM(G42:H42)+SUM(G43:H43)</f>
        <v>-8.00000000000001</v>
      </c>
      <c r="J42" s="8" t="n">
        <f aca="false">I42-E42</f>
        <v>0</v>
      </c>
      <c r="K42" s="9" t="e">
        <f aca="false">IF(ISERROR(VLOOKUP(D42,RushO,7,FALSE()))=TRUE(),VLOOKUP(VLOOKUP(D42,Table,3,FALSE()),RushO,7,FALSE()),VLOOKUP(D42,RushO,7,FALSE()))</f>
        <v>#REF!</v>
      </c>
      <c r="L42" s="10" t="e">
        <f aca="false">IF(ISERROR(VLOOKUP(D42,PassO,10,FALSE()))=TRUE(),VLOOKUP(VLOOKUP(D42,Table,3,FALSE()),PassO,10,FALSE()),VLOOKUP(D42,PassO,10,FALSE()))</f>
        <v>#REF!</v>
      </c>
      <c r="M42" s="10" t="e">
        <f aca="false">IF(ISERROR(VLOOKUP(D42,TotalO,7,FALSE()))=TRUE(),VLOOKUP(VLOOKUP(D42,Table,3,FALSE()),TotalO,7,FALSE()),VLOOKUP(D42,TotalO,7,FALSE()))</f>
        <v>#REF!</v>
      </c>
      <c r="N42" s="11" t="e">
        <f aca="false">IF(ISERROR(VLOOKUP(D42,ScoringO,4,FALSE()))=TRUE(),VLOOKUP(VLOOKUP(D42,Table,3,FALSE()),ScoringO,4,FALSE()),VLOOKUP(D42,ScoringO,4,FALSE()))</f>
        <v>#REF!</v>
      </c>
      <c r="O42" s="9" t="e">
        <f aca="false">IF(ISERROR(VLOOKUP(D42,RushingD,7,FALSE()))=TRUE(),VLOOKUP(VLOOKUP(D42,Table,3,FALSE()),RushingD,7,FALSE()),VLOOKUP(D42,RushingD,7,FALSE()))</f>
        <v>#REF!</v>
      </c>
      <c r="P42" s="10" t="e">
        <f aca="false">IF(ISERROR(VLOOKUP(D42,PassD,12,FALSE()))=TRUE(),VLOOKUP(VLOOKUP(D42,Table,3,FALSE()),PassD,12,FALSE()),VLOOKUP(D42,PassD,12,FALSE()))</f>
        <v>#REF!</v>
      </c>
      <c r="Q42" s="10" t="e">
        <f aca="false">IF(ISERROR(VLOOKUP(D42,TotalD,7,FALSE()))=TRUE(),VLOOKUP(VLOOKUP(D42,Table,3,FALSE()),TotalD,7,FALSE()),VLOOKUP(D42,TotalD,7,FALSE()))</f>
        <v>#REF!</v>
      </c>
      <c r="R42" s="11" t="e">
        <f aca="false">IF(ISERROR(VLOOKUP(D42,ScoringD,11,FALSE()))=TRUE(),VLOOKUP(VLOOKUP(D42,Table,3,FALSE()),ScoringD,11,FALSE()),VLOOKUP(D42,ScoringD,11,FALSE()))</f>
        <v>#REF!</v>
      </c>
    </row>
    <row r="43" customFormat="false" ht="12.75" hidden="false" customHeight="false" outlineLevel="0" collapsed="false">
      <c r="C43" s="0" t="n">
        <v>5038</v>
      </c>
      <c r="D43" s="7" t="s">
        <v>47</v>
      </c>
      <c r="E43" s="0" t="n">
        <v>8</v>
      </c>
      <c r="G43" s="0" t="n">
        <f aca="false">IF(ISERROR(VLOOKUP(D43,Sagarin1,2,FALSE()))=TRUE(),VLOOKUP(VLOOKUP(D43,Table,2,FALSE()),Sagarin1,2,FALSE()),VLOOKUP(D43,Sagarin1,2,FALSE()))</f>
        <v>64.96</v>
      </c>
      <c r="H43" s="0" t="n">
        <f aca="false">+H41</f>
        <v>2.82</v>
      </c>
      <c r="I43" s="8" t="n">
        <f aca="false">-SUM(G43:H43)+SUM(G42:H42)</f>
        <v>8.00000000000001</v>
      </c>
      <c r="J43" s="8" t="n">
        <f aca="false">I43-E43</f>
        <v>0</v>
      </c>
      <c r="K43" s="9" t="e">
        <f aca="false">IF(ISERROR(VLOOKUP(D43,RushO,7,FALSE()))=TRUE(),VLOOKUP(VLOOKUP(D43,Table,3,FALSE()),RushO,7,FALSE()),VLOOKUP(D43,RushO,7,FALSE()))</f>
        <v>#REF!</v>
      </c>
      <c r="L43" s="10" t="e">
        <f aca="false">IF(ISERROR(VLOOKUP(D43,PassO,10,FALSE()))=TRUE(),VLOOKUP(VLOOKUP(D43,Table,3,FALSE()),PassO,10,FALSE()),VLOOKUP(D43,PassO,10,FALSE()))</f>
        <v>#REF!</v>
      </c>
      <c r="M43" s="10" t="e">
        <f aca="false">IF(ISERROR(VLOOKUP(D43,TotalO,7,FALSE()))=TRUE(),VLOOKUP(VLOOKUP(D43,Table,3,FALSE()),TotalO,7,FALSE()),VLOOKUP(D43,TotalO,7,FALSE()))</f>
        <v>#REF!</v>
      </c>
      <c r="N43" s="11" t="e">
        <f aca="false">IF(ISERROR(VLOOKUP(D43,ScoringO,4,FALSE()))=TRUE(),VLOOKUP(VLOOKUP(D43,Table,3,FALSE()),ScoringO,4,FALSE()),VLOOKUP(D43,ScoringO,4,FALSE()))</f>
        <v>#REF!</v>
      </c>
      <c r="O43" s="9" t="e">
        <f aca="false">IF(ISERROR(VLOOKUP(D43,RushingD,7,FALSE()))=TRUE(),VLOOKUP(VLOOKUP(D43,Table,3,FALSE()),RushingD,7,FALSE()),VLOOKUP(D43,RushingD,7,FALSE()))</f>
        <v>#REF!</v>
      </c>
      <c r="P43" s="10" t="e">
        <f aca="false">IF(ISERROR(VLOOKUP(D43,PassD,12,FALSE()))=TRUE(),VLOOKUP(VLOOKUP(D43,Table,3,FALSE()),PassD,12,FALSE()),VLOOKUP(D43,PassD,12,FALSE()))</f>
        <v>#REF!</v>
      </c>
      <c r="Q43" s="10" t="e">
        <f aca="false">IF(ISERROR(VLOOKUP(D43,TotalD,7,FALSE()))=TRUE(),VLOOKUP(VLOOKUP(D43,Table,3,FALSE()),TotalD,7,FALSE()),VLOOKUP(D43,TotalD,7,FALSE()))</f>
        <v>#REF!</v>
      </c>
      <c r="R43" s="11" t="e">
        <f aca="false">IF(ISERROR(VLOOKUP(D43,ScoringD,11,FALSE()))=TRUE(),VLOOKUP(VLOOKUP(D43,Table,3,FALSE()),ScoringD,11,FALSE()),VLOOKUP(D43,ScoringD,11,FALSE()))</f>
        <v>#REF!</v>
      </c>
    </row>
    <row r="44" customFormat="false" ht="12.75" hidden="false" customHeight="false" outlineLevel="0" collapsed="false">
      <c r="C44" s="0" t="n">
        <v>5039</v>
      </c>
      <c r="D44" s="7" t="s">
        <v>48</v>
      </c>
      <c r="E44" s="0" t="s">
        <v>49</v>
      </c>
      <c r="G44" s="0" t="n">
        <f aca="false">IF(ISERROR(VLOOKUP(D44,Sagarin1,2,FALSE()))=TRUE(),VLOOKUP(VLOOKUP(D44,Table,2,FALSE()),Sagarin1,2,FALSE()),VLOOKUP(D44,Sagarin1,2,FALSE()))</f>
        <v>74.21</v>
      </c>
      <c r="H44" s="0" t="n">
        <f aca="false">+H42</f>
        <v>0</v>
      </c>
      <c r="I44" s="8" t="n">
        <f aca="false">-SUM(G44:H44)+SUM(G45:H45)</f>
        <v>-0.890000000000001</v>
      </c>
      <c r="J44" s="8" t="e">
        <f aca="false">I44-E44</f>
        <v>#VALUE!</v>
      </c>
      <c r="K44" s="9" t="e">
        <f aca="false">IF(ISERROR(VLOOKUP(D44,RushO,7,FALSE()))=TRUE(),VLOOKUP(VLOOKUP(D44,Table,3,FALSE()),RushO,7,FALSE()),VLOOKUP(D44,RushO,7,FALSE()))</f>
        <v>#REF!</v>
      </c>
      <c r="L44" s="10" t="e">
        <f aca="false">IF(ISERROR(VLOOKUP(D44,PassO,10,FALSE()))=TRUE(),VLOOKUP(VLOOKUP(D44,Table,3,FALSE()),PassO,10,FALSE()),VLOOKUP(D44,PassO,10,FALSE()))</f>
        <v>#REF!</v>
      </c>
      <c r="M44" s="10" t="e">
        <f aca="false">IF(ISERROR(VLOOKUP(D44,TotalO,7,FALSE()))=TRUE(),VLOOKUP(VLOOKUP(D44,Table,3,FALSE()),TotalO,7,FALSE()),VLOOKUP(D44,TotalO,7,FALSE()))</f>
        <v>#REF!</v>
      </c>
      <c r="N44" s="11" t="e">
        <f aca="false">IF(ISERROR(VLOOKUP(D44,ScoringO,4,FALSE()))=TRUE(),VLOOKUP(VLOOKUP(D44,Table,3,FALSE()),ScoringO,4,FALSE()),VLOOKUP(D44,ScoringO,4,FALSE()))</f>
        <v>#REF!</v>
      </c>
      <c r="O44" s="9" t="e">
        <f aca="false">IF(ISERROR(VLOOKUP(D44,RushingD,7,FALSE()))=TRUE(),VLOOKUP(VLOOKUP(D44,Table,3,FALSE()),RushingD,7,FALSE()),VLOOKUP(D44,RushingD,7,FALSE()))</f>
        <v>#REF!</v>
      </c>
      <c r="P44" s="10" t="e">
        <f aca="false">IF(ISERROR(VLOOKUP(D44,PassD,12,FALSE()))=TRUE(),VLOOKUP(VLOOKUP(D44,Table,3,FALSE()),PassD,12,FALSE()),VLOOKUP(D44,PassD,12,FALSE()))</f>
        <v>#REF!</v>
      </c>
      <c r="Q44" s="10" t="e">
        <f aca="false">IF(ISERROR(VLOOKUP(D44,TotalD,7,FALSE()))=TRUE(),VLOOKUP(VLOOKUP(D44,Table,3,FALSE()),TotalD,7,FALSE()),VLOOKUP(D44,TotalD,7,FALSE()))</f>
        <v>#REF!</v>
      </c>
      <c r="R44" s="11" t="e">
        <f aca="false">IF(ISERROR(VLOOKUP(D44,ScoringD,11,FALSE()))=TRUE(),VLOOKUP(VLOOKUP(D44,Table,3,FALSE()),ScoringD,11,FALSE()),VLOOKUP(D44,ScoringD,11,FALSE()))</f>
        <v>#REF!</v>
      </c>
    </row>
    <row r="45" customFormat="false" ht="12.75" hidden="false" customHeight="false" outlineLevel="0" collapsed="false">
      <c r="C45" s="0" t="n">
        <v>5040</v>
      </c>
      <c r="D45" s="7" t="s">
        <v>50</v>
      </c>
      <c r="E45" s="0" t="s">
        <v>49</v>
      </c>
      <c r="G45" s="0" t="n">
        <f aca="false">IF(ISERROR(VLOOKUP(D45,Sagarin1,2,FALSE()))=TRUE(),VLOOKUP(VLOOKUP(D45,Table,2,FALSE()),Sagarin1,2,FALSE()),VLOOKUP(D45,Sagarin1,2,FALSE()))</f>
        <v>70.5</v>
      </c>
      <c r="H45" s="0" t="n">
        <f aca="false">+H43</f>
        <v>2.82</v>
      </c>
      <c r="I45" s="8" t="n">
        <f aca="false">-SUM(G45:H45)+SUM(G44:H44)</f>
        <v>0.890000000000001</v>
      </c>
      <c r="J45" s="8" t="e">
        <f aca="false">I45-E45</f>
        <v>#VALUE!</v>
      </c>
      <c r="K45" s="9" t="e">
        <f aca="false">IF(ISERROR(VLOOKUP(D45,RushO,7,FALSE()))=TRUE(),VLOOKUP(VLOOKUP(D45,Table,3,FALSE()),RushO,7,FALSE()),VLOOKUP(D45,RushO,7,FALSE()))</f>
        <v>#N/A</v>
      </c>
      <c r="L45" s="10" t="e">
        <f aca="false">IF(ISERROR(VLOOKUP(D45,PassO,10,FALSE()))=TRUE(),VLOOKUP(VLOOKUP(D45,Table,3,FALSE()),PassO,10,FALSE()),VLOOKUP(D45,PassO,10,FALSE()))</f>
        <v>#N/A</v>
      </c>
      <c r="M45" s="10" t="e">
        <f aca="false">IF(ISERROR(VLOOKUP(D45,TotalO,7,FALSE()))=TRUE(),VLOOKUP(VLOOKUP(D45,Table,3,FALSE()),TotalO,7,FALSE()),VLOOKUP(D45,TotalO,7,FALSE()))</f>
        <v>#N/A</v>
      </c>
      <c r="N45" s="11" t="e">
        <f aca="false">IF(ISERROR(VLOOKUP(D45,ScoringO,4,FALSE()))=TRUE(),VLOOKUP(VLOOKUP(D45,Table,3,FALSE()),ScoringO,4,FALSE()),VLOOKUP(D45,ScoringO,4,FALSE()))</f>
        <v>#N/A</v>
      </c>
      <c r="O45" s="9" t="e">
        <f aca="false">IF(ISERROR(VLOOKUP(D45,RushingD,7,FALSE()))=TRUE(),VLOOKUP(VLOOKUP(D45,Table,3,FALSE()),RushingD,7,FALSE()),VLOOKUP(D45,RushingD,7,FALSE()))</f>
        <v>#N/A</v>
      </c>
      <c r="P45" s="10" t="e">
        <f aca="false">IF(ISERROR(VLOOKUP(D45,PassD,12,FALSE()))=TRUE(),VLOOKUP(VLOOKUP(D45,Table,3,FALSE()),PassD,12,FALSE()),VLOOKUP(D45,PassD,12,FALSE()))</f>
        <v>#N/A</v>
      </c>
      <c r="Q45" s="10" t="e">
        <f aca="false">IF(ISERROR(VLOOKUP(D45,TotalD,7,FALSE()))=TRUE(),VLOOKUP(VLOOKUP(D45,Table,3,FALSE()),TotalD,7,FALSE()),VLOOKUP(D45,TotalD,7,FALSE()))</f>
        <v>#N/A</v>
      </c>
      <c r="R45" s="11" t="e">
        <f aca="false">IF(ISERROR(VLOOKUP(D45,ScoringD,11,FALSE()))=TRUE(),VLOOKUP(VLOOKUP(D45,Table,3,FALSE()),ScoringD,11,FALSE()),VLOOKUP(D45,ScoringD,11,FALSE()))</f>
        <v>#N/A</v>
      </c>
    </row>
    <row r="46" customFormat="false" ht="12.75" hidden="false" customHeight="false" outlineLevel="0" collapsed="false">
      <c r="C46" s="0" t="n">
        <v>5041</v>
      </c>
      <c r="D46" s="7" t="s">
        <v>51</v>
      </c>
      <c r="E46" s="0" t="n">
        <v>6.5</v>
      </c>
      <c r="G46" s="0" t="n">
        <f aca="false">IF(ISERROR(VLOOKUP(D46,Sagarin1,2,FALSE()))=TRUE(),VLOOKUP(VLOOKUP(D46,Table,2,FALSE()),Sagarin1,2,FALSE()),VLOOKUP(D46,Sagarin1,2,FALSE()))</f>
        <v>69.91</v>
      </c>
      <c r="H46" s="0" t="n">
        <f aca="false">+H44</f>
        <v>0</v>
      </c>
      <c r="I46" s="8" t="n">
        <f aca="false">-SUM(G46:H46)+SUM(G47:H47)</f>
        <v>1.66</v>
      </c>
      <c r="J46" s="8" t="n">
        <f aca="false">I46-E46</f>
        <v>-4.84</v>
      </c>
      <c r="K46" s="9" t="e">
        <f aca="false">IF(ISERROR(VLOOKUP(D46,RushO,7,FALSE()))=TRUE(),VLOOKUP(VLOOKUP(D46,Table,3,FALSE()),RushO,7,FALSE()),VLOOKUP(D46,RushO,7,FALSE()))</f>
        <v>#REF!</v>
      </c>
      <c r="L46" s="10" t="e">
        <f aca="false">IF(ISERROR(VLOOKUP(D46,PassO,10,FALSE()))=TRUE(),VLOOKUP(VLOOKUP(D46,Table,3,FALSE()),PassO,10,FALSE()),VLOOKUP(D46,PassO,10,FALSE()))</f>
        <v>#REF!</v>
      </c>
      <c r="M46" s="10" t="e">
        <f aca="false">IF(ISERROR(VLOOKUP(D46,TotalO,7,FALSE()))=TRUE(),VLOOKUP(VLOOKUP(D46,Table,3,FALSE()),TotalO,7,FALSE()),VLOOKUP(D46,TotalO,7,FALSE()))</f>
        <v>#REF!</v>
      </c>
      <c r="N46" s="11" t="e">
        <f aca="false">IF(ISERROR(VLOOKUP(D46,ScoringO,4,FALSE()))=TRUE(),VLOOKUP(VLOOKUP(D46,Table,3,FALSE()),ScoringO,4,FALSE()),VLOOKUP(D46,ScoringO,4,FALSE()))</f>
        <v>#REF!</v>
      </c>
      <c r="O46" s="9" t="e">
        <f aca="false">IF(ISERROR(VLOOKUP(D46,RushingD,7,FALSE()))=TRUE(),VLOOKUP(VLOOKUP(D46,Table,3,FALSE()),RushingD,7,FALSE()),VLOOKUP(D46,RushingD,7,FALSE()))</f>
        <v>#REF!</v>
      </c>
      <c r="P46" s="10" t="e">
        <f aca="false">IF(ISERROR(VLOOKUP(D46,PassD,12,FALSE()))=TRUE(),VLOOKUP(VLOOKUP(D46,Table,3,FALSE()),PassD,12,FALSE()),VLOOKUP(D46,PassD,12,FALSE()))</f>
        <v>#REF!</v>
      </c>
      <c r="Q46" s="10" t="e">
        <f aca="false">IF(ISERROR(VLOOKUP(D46,TotalD,7,FALSE()))=TRUE(),VLOOKUP(VLOOKUP(D46,Table,3,FALSE()),TotalD,7,FALSE()),VLOOKUP(D46,TotalD,7,FALSE()))</f>
        <v>#REF!</v>
      </c>
      <c r="R46" s="11" t="e">
        <f aca="false">IF(ISERROR(VLOOKUP(D46,ScoringD,11,FALSE()))=TRUE(),VLOOKUP(VLOOKUP(D46,Table,3,FALSE()),ScoringD,11,FALSE()),VLOOKUP(D46,ScoringD,11,FALSE()))</f>
        <v>#REF!</v>
      </c>
    </row>
    <row r="47" customFormat="false" ht="12.75" hidden="false" customHeight="false" outlineLevel="0" collapsed="false">
      <c r="C47" s="0" t="n">
        <v>5042</v>
      </c>
      <c r="D47" s="7" t="s">
        <v>52</v>
      </c>
      <c r="E47" s="0" t="n">
        <v>-6.5</v>
      </c>
      <c r="G47" s="0" t="n">
        <f aca="false">IF(ISERROR(VLOOKUP(D47,Sagarin1,2,FALSE()))=TRUE(),VLOOKUP(VLOOKUP(D47,Table,2,FALSE()),Sagarin1,2,FALSE()),VLOOKUP(D47,Sagarin1,2,FALSE()))</f>
        <v>68.75</v>
      </c>
      <c r="H47" s="0" t="n">
        <f aca="false">+H45</f>
        <v>2.82</v>
      </c>
      <c r="I47" s="8" t="n">
        <f aca="false">-SUM(G47:H47)+SUM(G46:H46)</f>
        <v>-1.66</v>
      </c>
      <c r="J47" s="8" t="n">
        <f aca="false">I47-E47</f>
        <v>4.84</v>
      </c>
      <c r="K47" s="9" t="e">
        <f aca="false">IF(ISERROR(VLOOKUP(D47,RushO,7,FALSE()))=TRUE(),VLOOKUP(VLOOKUP(D47,Table,3,FALSE()),RushO,7,FALSE()),VLOOKUP(D47,RushO,7,FALSE()))</f>
        <v>#REF!</v>
      </c>
      <c r="L47" s="10" t="e">
        <f aca="false">IF(ISERROR(VLOOKUP(D47,PassO,10,FALSE()))=TRUE(),VLOOKUP(VLOOKUP(D47,Table,3,FALSE()),PassO,10,FALSE()),VLOOKUP(D47,PassO,10,FALSE()))</f>
        <v>#REF!</v>
      </c>
      <c r="M47" s="10" t="e">
        <f aca="false">IF(ISERROR(VLOOKUP(D47,TotalO,7,FALSE()))=TRUE(),VLOOKUP(VLOOKUP(D47,Table,3,FALSE()),TotalO,7,FALSE()),VLOOKUP(D47,TotalO,7,FALSE()))</f>
        <v>#REF!</v>
      </c>
      <c r="N47" s="11" t="e">
        <f aca="false">IF(ISERROR(VLOOKUP(D47,ScoringO,4,FALSE()))=TRUE(),VLOOKUP(VLOOKUP(D47,Table,3,FALSE()),ScoringO,4,FALSE()),VLOOKUP(D47,ScoringO,4,FALSE()))</f>
        <v>#REF!</v>
      </c>
      <c r="O47" s="9" t="e">
        <f aca="false">IF(ISERROR(VLOOKUP(D47,RushingD,7,FALSE()))=TRUE(),VLOOKUP(VLOOKUP(D47,Table,3,FALSE()),RushingD,7,FALSE()),VLOOKUP(D47,RushingD,7,FALSE()))</f>
        <v>#REF!</v>
      </c>
      <c r="P47" s="10" t="e">
        <f aca="false">IF(ISERROR(VLOOKUP(D47,PassD,12,FALSE()))=TRUE(),VLOOKUP(VLOOKUP(D47,Table,3,FALSE()),PassD,12,FALSE()),VLOOKUP(D47,PassD,12,FALSE()))</f>
        <v>#REF!</v>
      </c>
      <c r="Q47" s="10" t="e">
        <f aca="false">IF(ISERROR(VLOOKUP(D47,TotalD,7,FALSE()))=TRUE(),VLOOKUP(VLOOKUP(D47,Table,3,FALSE()),TotalD,7,FALSE()),VLOOKUP(D47,TotalD,7,FALSE()))</f>
        <v>#REF!</v>
      </c>
      <c r="R47" s="11" t="e">
        <f aca="false">IF(ISERROR(VLOOKUP(D47,ScoringD,11,FALSE()))=TRUE(),VLOOKUP(VLOOKUP(D47,Table,3,FALSE()),ScoringD,11,FALSE()),VLOOKUP(D47,ScoringD,11,FALSE()))</f>
        <v>#REF!</v>
      </c>
    </row>
    <row r="48" customFormat="false" ht="12.75" hidden="false" customHeight="false" outlineLevel="0" collapsed="false">
      <c r="B48" s="0" t="n">
        <v>50</v>
      </c>
      <c r="C48" s="0" t="n">
        <v>5043</v>
      </c>
      <c r="D48" s="7" t="s">
        <v>53</v>
      </c>
      <c r="E48" s="0" t="n">
        <v>-7</v>
      </c>
      <c r="G48" s="0" t="n">
        <f aca="false">IF(ISERROR(VLOOKUP(D48,Sagarin1,2,FALSE()))=TRUE(),VLOOKUP(VLOOKUP(D48,Table,2,FALSE()),Sagarin1,2,FALSE()),VLOOKUP(D48,Sagarin1,2,FALSE()))</f>
        <v>64.02</v>
      </c>
      <c r="H48" s="0" t="n">
        <f aca="false">+H46</f>
        <v>0</v>
      </c>
      <c r="I48" s="8" t="n">
        <f aca="false">-SUM(G48:H48)+SUM(G49:H49)</f>
        <v>-15.49</v>
      </c>
      <c r="J48" s="8" t="n">
        <f aca="false">I48-E48</f>
        <v>-8.49</v>
      </c>
      <c r="K48" s="9" t="e">
        <f aca="false">IF(ISERROR(VLOOKUP(D48,RushO,7,FALSE()))=TRUE(),VLOOKUP(VLOOKUP(D48,Table,3,FALSE()),RushO,7,FALSE()),VLOOKUP(D48,RushO,7,FALSE()))</f>
        <v>#N/A</v>
      </c>
      <c r="L48" s="10" t="e">
        <f aca="false">IF(ISERROR(VLOOKUP(D48,PassO,10,FALSE()))=TRUE(),VLOOKUP(VLOOKUP(D48,Table,3,FALSE()),PassO,10,FALSE()),VLOOKUP(D48,PassO,10,FALSE()))</f>
        <v>#N/A</v>
      </c>
      <c r="M48" s="10" t="e">
        <f aca="false">IF(ISERROR(VLOOKUP(D48,TotalO,7,FALSE()))=TRUE(),VLOOKUP(VLOOKUP(D48,Table,3,FALSE()),TotalO,7,FALSE()),VLOOKUP(D48,TotalO,7,FALSE()))</f>
        <v>#N/A</v>
      </c>
      <c r="N48" s="11" t="e">
        <f aca="false">IF(ISERROR(VLOOKUP(D48,ScoringO,4,FALSE()))=TRUE(),VLOOKUP(VLOOKUP(D48,Table,3,FALSE()),ScoringO,4,FALSE()),VLOOKUP(D48,ScoringO,4,FALSE()))</f>
        <v>#N/A</v>
      </c>
      <c r="O48" s="9" t="e">
        <f aca="false">IF(ISERROR(VLOOKUP(D48,RushingD,7,FALSE()))=TRUE(),VLOOKUP(VLOOKUP(D48,Table,3,FALSE()),RushingD,7,FALSE()),VLOOKUP(D48,RushingD,7,FALSE()))</f>
        <v>#N/A</v>
      </c>
      <c r="P48" s="10" t="e">
        <f aca="false">IF(ISERROR(VLOOKUP(D48,PassD,12,FALSE()))=TRUE(),VLOOKUP(VLOOKUP(D48,Table,3,FALSE()),PassD,12,FALSE()),VLOOKUP(D48,PassD,12,FALSE()))</f>
        <v>#N/A</v>
      </c>
      <c r="Q48" s="10" t="e">
        <f aca="false">IF(ISERROR(VLOOKUP(D48,TotalD,7,FALSE()))=TRUE(),VLOOKUP(VLOOKUP(D48,Table,3,FALSE()),TotalD,7,FALSE()),VLOOKUP(D48,TotalD,7,FALSE()))</f>
        <v>#N/A</v>
      </c>
      <c r="R48" s="11" t="e">
        <f aca="false">IF(ISERROR(VLOOKUP(D48,ScoringD,11,FALSE()))=TRUE(),VLOOKUP(VLOOKUP(D48,Table,3,FALSE()),ScoringD,11,FALSE()),VLOOKUP(D48,ScoringD,11,FALSE()))</f>
        <v>#N/A</v>
      </c>
    </row>
    <row r="49" customFormat="false" ht="12.75" hidden="false" customHeight="false" outlineLevel="0" collapsed="false">
      <c r="C49" s="0" t="n">
        <v>5044</v>
      </c>
      <c r="D49" s="7" t="s">
        <v>54</v>
      </c>
      <c r="E49" s="0" t="n">
        <v>7</v>
      </c>
      <c r="G49" s="0" t="n">
        <f aca="false">IF(ISERROR(VLOOKUP(D49,Sagarin1,2,FALSE()))=TRUE(),VLOOKUP(VLOOKUP(D49,Table,2,FALSE()),Sagarin1,2,FALSE()),VLOOKUP(D49,Sagarin1,2,FALSE()))</f>
        <v>45.71</v>
      </c>
      <c r="H49" s="0" t="n">
        <f aca="false">+H47</f>
        <v>2.82</v>
      </c>
      <c r="I49" s="8" t="n">
        <f aca="false">-SUM(G49:H49)+SUM(G48:H48)</f>
        <v>15.49</v>
      </c>
      <c r="J49" s="8" t="n">
        <f aca="false">I49-E49</f>
        <v>8.49</v>
      </c>
      <c r="K49" s="9" t="e">
        <f aca="false">IF(ISERROR(VLOOKUP(D49,RushO,7,FALSE()))=TRUE(),VLOOKUP(VLOOKUP(D49,Table,3,FALSE()),RushO,7,FALSE()),VLOOKUP(D49,RushO,7,FALSE()))</f>
        <v>#N/A</v>
      </c>
      <c r="L49" s="10" t="e">
        <f aca="false">IF(ISERROR(VLOOKUP(D49,PassO,10,FALSE()))=TRUE(),VLOOKUP(VLOOKUP(D49,Table,3,FALSE()),PassO,10,FALSE()),VLOOKUP(D49,PassO,10,FALSE()))</f>
        <v>#N/A</v>
      </c>
      <c r="M49" s="10" t="e">
        <f aca="false">IF(ISERROR(VLOOKUP(D49,TotalO,7,FALSE()))=TRUE(),VLOOKUP(VLOOKUP(D49,Table,3,FALSE()),TotalO,7,FALSE()),VLOOKUP(D49,TotalO,7,FALSE()))</f>
        <v>#N/A</v>
      </c>
      <c r="N49" s="11" t="e">
        <f aca="false">IF(ISERROR(VLOOKUP(D49,ScoringO,4,FALSE()))=TRUE(),VLOOKUP(VLOOKUP(D49,Table,3,FALSE()),ScoringO,4,FALSE()),VLOOKUP(D49,ScoringO,4,FALSE()))</f>
        <v>#N/A</v>
      </c>
      <c r="O49" s="9" t="e">
        <f aca="false">IF(ISERROR(VLOOKUP(D49,RushingD,7,FALSE()))=TRUE(),VLOOKUP(VLOOKUP(D49,Table,3,FALSE()),RushingD,7,FALSE()),VLOOKUP(D49,RushingD,7,FALSE()))</f>
        <v>#N/A</v>
      </c>
      <c r="P49" s="10" t="e">
        <f aca="false">IF(ISERROR(VLOOKUP(D49,PassD,12,FALSE()))=TRUE(),VLOOKUP(VLOOKUP(D49,Table,3,FALSE()),PassD,12,FALSE()),VLOOKUP(D49,PassD,12,FALSE()))</f>
        <v>#N/A</v>
      </c>
      <c r="Q49" s="10" t="e">
        <f aca="false">IF(ISERROR(VLOOKUP(D49,TotalD,7,FALSE()))=TRUE(),VLOOKUP(VLOOKUP(D49,Table,3,FALSE()),TotalD,7,FALSE()),VLOOKUP(D49,TotalD,7,FALSE()))</f>
        <v>#N/A</v>
      </c>
      <c r="R49" s="11" t="e">
        <f aca="false">IF(ISERROR(VLOOKUP(D49,ScoringD,11,FALSE()))=TRUE(),VLOOKUP(VLOOKUP(D49,Table,3,FALSE()),ScoringD,11,FALSE()),VLOOKUP(D49,ScoringD,11,FALSE()))</f>
        <v>#N/A</v>
      </c>
    </row>
    <row r="50" customFormat="false" ht="12.75" hidden="false" customHeight="false" outlineLevel="0" collapsed="false">
      <c r="C50" s="0" t="n">
        <v>5045</v>
      </c>
      <c r="D50" s="7" t="s">
        <v>55</v>
      </c>
      <c r="E50" s="0" t="n">
        <v>12.5</v>
      </c>
      <c r="G50" s="0" t="n">
        <f aca="false">IF(ISERROR(VLOOKUP(D50,Sagarin1,2,FALSE()))=TRUE(),VLOOKUP(VLOOKUP(D50,Table,2,FALSE()),Sagarin1,2,FALSE()),VLOOKUP(D50,Sagarin1,2,FALSE()))</f>
        <v>70.15</v>
      </c>
      <c r="H50" s="0" t="n">
        <f aca="false">+H48</f>
        <v>0</v>
      </c>
      <c r="I50" s="8" t="n">
        <f aca="false">-SUM(G50:H50)+SUM(G51:H51)</f>
        <v>17.67</v>
      </c>
      <c r="J50" s="8" t="n">
        <f aca="false">I50-E50</f>
        <v>5.16999999999999</v>
      </c>
      <c r="K50" s="9" t="e">
        <f aca="false">IF(ISERROR(VLOOKUP(D50,RushO,7,FALSE()))=TRUE(),VLOOKUP(VLOOKUP(D50,Table,3,FALSE()),RushO,7,FALSE()),VLOOKUP(D50,RushO,7,FALSE()))</f>
        <v>#N/A</v>
      </c>
      <c r="L50" s="10" t="e">
        <f aca="false">IF(ISERROR(VLOOKUP(D50,PassO,10,FALSE()))=TRUE(),VLOOKUP(VLOOKUP(D50,Table,3,FALSE()),PassO,10,FALSE()),VLOOKUP(D50,PassO,10,FALSE()))</f>
        <v>#N/A</v>
      </c>
      <c r="M50" s="10" t="e">
        <f aca="false">IF(ISERROR(VLOOKUP(D50,TotalO,7,FALSE()))=TRUE(),VLOOKUP(VLOOKUP(D50,Table,3,FALSE()),TotalO,7,FALSE()),VLOOKUP(D50,TotalO,7,FALSE()))</f>
        <v>#N/A</v>
      </c>
      <c r="N50" s="11" t="e">
        <f aca="false">IF(ISERROR(VLOOKUP(D50,ScoringO,4,FALSE()))=TRUE(),VLOOKUP(VLOOKUP(D50,Table,3,FALSE()),ScoringO,4,FALSE()),VLOOKUP(D50,ScoringO,4,FALSE()))</f>
        <v>#N/A</v>
      </c>
      <c r="O50" s="9" t="e">
        <f aca="false">IF(ISERROR(VLOOKUP(D50,RushingD,7,FALSE()))=TRUE(),VLOOKUP(VLOOKUP(D50,Table,3,FALSE()),RushingD,7,FALSE()),VLOOKUP(D50,RushingD,7,FALSE()))</f>
        <v>#N/A</v>
      </c>
      <c r="P50" s="10" t="e">
        <f aca="false">IF(ISERROR(VLOOKUP(D50,PassD,12,FALSE()))=TRUE(),VLOOKUP(VLOOKUP(D50,Table,3,FALSE()),PassD,12,FALSE()),VLOOKUP(D50,PassD,12,FALSE()))</f>
        <v>#N/A</v>
      </c>
      <c r="Q50" s="10" t="e">
        <f aca="false">IF(ISERROR(VLOOKUP(D50,TotalD,7,FALSE()))=TRUE(),VLOOKUP(VLOOKUP(D50,Table,3,FALSE()),TotalD,7,FALSE()),VLOOKUP(D50,TotalD,7,FALSE()))</f>
        <v>#N/A</v>
      </c>
      <c r="R50" s="11" t="e">
        <f aca="false">IF(ISERROR(VLOOKUP(D50,ScoringD,11,FALSE()))=TRUE(),VLOOKUP(VLOOKUP(D50,Table,3,FALSE()),ScoringD,11,FALSE()),VLOOKUP(D50,ScoringD,11,FALSE()))</f>
        <v>#N/A</v>
      </c>
    </row>
    <row r="51" customFormat="false" ht="12.75" hidden="false" customHeight="false" outlineLevel="0" collapsed="false">
      <c r="C51" s="0" t="n">
        <v>5046</v>
      </c>
      <c r="D51" s="7" t="s">
        <v>56</v>
      </c>
      <c r="E51" s="0" t="n">
        <v>-12.5</v>
      </c>
      <c r="G51" s="0" t="n">
        <f aca="false">IF(ISERROR(VLOOKUP(D51,Sagarin1,2,FALSE()))=TRUE(),VLOOKUP(VLOOKUP(D51,Table,2,FALSE()),Sagarin1,2,FALSE()),VLOOKUP(D51,Sagarin1,2,FALSE()))</f>
        <v>85</v>
      </c>
      <c r="H51" s="0" t="n">
        <f aca="false">+H49</f>
        <v>2.82</v>
      </c>
      <c r="I51" s="8" t="n">
        <f aca="false">-SUM(G51:H51)+SUM(G50:H50)</f>
        <v>-17.67</v>
      </c>
      <c r="J51" s="8" t="n">
        <f aca="false">I51-E51</f>
        <v>-5.16999999999999</v>
      </c>
      <c r="K51" s="9" t="e">
        <f aca="false">IF(ISERROR(VLOOKUP(D51,RushO,7,FALSE()))=TRUE(),VLOOKUP(VLOOKUP(D51,Table,3,FALSE()),RushO,7,FALSE()),VLOOKUP(D51,RushO,7,FALSE()))</f>
        <v>#REF!</v>
      </c>
      <c r="L51" s="10" t="e">
        <f aca="false">IF(ISERROR(VLOOKUP(D51,PassO,10,FALSE()))=TRUE(),VLOOKUP(VLOOKUP(D51,Table,3,FALSE()),PassO,10,FALSE()),VLOOKUP(D51,PassO,10,FALSE()))</f>
        <v>#REF!</v>
      </c>
      <c r="M51" s="10" t="e">
        <f aca="false">IF(ISERROR(VLOOKUP(D51,TotalO,7,FALSE()))=TRUE(),VLOOKUP(VLOOKUP(D51,Table,3,FALSE()),TotalO,7,FALSE()),VLOOKUP(D51,TotalO,7,FALSE()))</f>
        <v>#REF!</v>
      </c>
      <c r="N51" s="11" t="e">
        <f aca="false">IF(ISERROR(VLOOKUP(D51,ScoringO,4,FALSE()))=TRUE(),VLOOKUP(VLOOKUP(D51,Table,3,FALSE()),ScoringO,4,FALSE()),VLOOKUP(D51,ScoringO,4,FALSE()))</f>
        <v>#REF!</v>
      </c>
      <c r="O51" s="9" t="e">
        <f aca="false">IF(ISERROR(VLOOKUP(D51,RushingD,7,FALSE()))=TRUE(),VLOOKUP(VLOOKUP(D51,Table,3,FALSE()),RushingD,7,FALSE()),VLOOKUP(D51,RushingD,7,FALSE()))</f>
        <v>#REF!</v>
      </c>
      <c r="P51" s="10" t="e">
        <f aca="false">IF(ISERROR(VLOOKUP(D51,PassD,12,FALSE()))=TRUE(),VLOOKUP(VLOOKUP(D51,Table,3,FALSE()),PassD,12,FALSE()),VLOOKUP(D51,PassD,12,FALSE()))</f>
        <v>#REF!</v>
      </c>
      <c r="Q51" s="10" t="e">
        <f aca="false">IF(ISERROR(VLOOKUP(D51,TotalD,7,FALSE()))=TRUE(),VLOOKUP(VLOOKUP(D51,Table,3,FALSE()),TotalD,7,FALSE()),VLOOKUP(D51,TotalD,7,FALSE()))</f>
        <v>#REF!</v>
      </c>
      <c r="R51" s="11" t="e">
        <f aca="false">IF(ISERROR(VLOOKUP(D51,ScoringD,11,FALSE()))=TRUE(),VLOOKUP(VLOOKUP(D51,Table,3,FALSE()),ScoringD,11,FALSE()),VLOOKUP(D51,ScoringD,11,FALSE()))</f>
        <v>#REF!</v>
      </c>
    </row>
    <row r="52" customFormat="false" ht="12.75" hidden="false" customHeight="false" outlineLevel="0" collapsed="false">
      <c r="C52" s="0" t="n">
        <v>5047</v>
      </c>
      <c r="D52" s="7" t="s">
        <v>57</v>
      </c>
      <c r="E52" s="0" t="n">
        <v>13.5</v>
      </c>
      <c r="G52" s="0" t="n">
        <f aca="false">IF(ISERROR(VLOOKUP(D52,Sagarin1,2,FALSE()))=TRUE(),VLOOKUP(VLOOKUP(D52,Table,2,FALSE()),Sagarin1,2,FALSE()),VLOOKUP(D52,Sagarin1,2,FALSE()))</f>
        <v>49.56</v>
      </c>
      <c r="H52" s="0" t="n">
        <f aca="false">+H50</f>
        <v>0</v>
      </c>
      <c r="I52" s="8" t="n">
        <f aca="false">-SUM(G52:H52)+SUM(G53:H53)</f>
        <v>14.54</v>
      </c>
      <c r="J52" s="8" t="n">
        <f aca="false">I52-E52</f>
        <v>1.03999999999999</v>
      </c>
      <c r="K52" s="9" t="e">
        <f aca="false">IF(ISERROR(VLOOKUP(D52,RushO,7,FALSE()))=TRUE(),VLOOKUP(VLOOKUP(D52,Table,3,FALSE()),RushO,7,FALSE()),VLOOKUP(D52,RushO,7,FALSE()))</f>
        <v>#N/A</v>
      </c>
      <c r="L52" s="10" t="e">
        <f aca="false">IF(ISERROR(VLOOKUP(D52,PassO,10,FALSE()))=TRUE(),VLOOKUP(VLOOKUP(D52,Table,3,FALSE()),PassO,10,FALSE()),VLOOKUP(D52,PassO,10,FALSE()))</f>
        <v>#N/A</v>
      </c>
      <c r="M52" s="10" t="e">
        <f aca="false">IF(ISERROR(VLOOKUP(D52,TotalO,7,FALSE()))=TRUE(),VLOOKUP(VLOOKUP(D52,Table,3,FALSE()),TotalO,7,FALSE()),VLOOKUP(D52,TotalO,7,FALSE()))</f>
        <v>#N/A</v>
      </c>
      <c r="N52" s="11" t="e">
        <f aca="false">IF(ISERROR(VLOOKUP(D52,ScoringO,4,FALSE()))=TRUE(),VLOOKUP(VLOOKUP(D52,Table,3,FALSE()),ScoringO,4,FALSE()),VLOOKUP(D52,ScoringO,4,FALSE()))</f>
        <v>#N/A</v>
      </c>
      <c r="O52" s="9" t="e">
        <f aca="false">IF(ISERROR(VLOOKUP(D52,RushingD,7,FALSE()))=TRUE(),VLOOKUP(VLOOKUP(D52,Table,3,FALSE()),RushingD,7,FALSE()),VLOOKUP(D52,RushingD,7,FALSE()))</f>
        <v>#N/A</v>
      </c>
      <c r="P52" s="10" t="e">
        <f aca="false">IF(ISERROR(VLOOKUP(D52,PassD,12,FALSE()))=TRUE(),VLOOKUP(VLOOKUP(D52,Table,3,FALSE()),PassD,12,FALSE()),VLOOKUP(D52,PassD,12,FALSE()))</f>
        <v>#N/A</v>
      </c>
      <c r="Q52" s="10" t="e">
        <f aca="false">IF(ISERROR(VLOOKUP(D52,TotalD,7,FALSE()))=TRUE(),VLOOKUP(VLOOKUP(D52,Table,3,FALSE()),TotalD,7,FALSE()),VLOOKUP(D52,TotalD,7,FALSE()))</f>
        <v>#N/A</v>
      </c>
      <c r="R52" s="11" t="e">
        <f aca="false">IF(ISERROR(VLOOKUP(D52,ScoringD,11,FALSE()))=TRUE(),VLOOKUP(VLOOKUP(D52,Table,3,FALSE()),ScoringD,11,FALSE()),VLOOKUP(D52,ScoringD,11,FALSE()))</f>
        <v>#N/A</v>
      </c>
    </row>
    <row r="53" customFormat="false" ht="12.75" hidden="false" customHeight="false" outlineLevel="0" collapsed="false">
      <c r="C53" s="0" t="n">
        <v>5048</v>
      </c>
      <c r="D53" s="7" t="s">
        <v>58</v>
      </c>
      <c r="E53" s="0" t="n">
        <v>-13.5</v>
      </c>
      <c r="G53" s="0" t="n">
        <f aca="false">IF(ISERROR(VLOOKUP(D53,Sagarin1,2,FALSE()))=TRUE(),VLOOKUP(VLOOKUP(D53,Table,2,FALSE()),Sagarin1,2,FALSE()),VLOOKUP(D53,Sagarin1,2,FALSE()))</f>
        <v>61.28</v>
      </c>
      <c r="H53" s="0" t="n">
        <f aca="false">+H51</f>
        <v>2.82</v>
      </c>
      <c r="I53" s="8" t="n">
        <f aca="false">-SUM(G53:H53)+SUM(G52:H52)</f>
        <v>-14.54</v>
      </c>
      <c r="J53" s="8" t="n">
        <f aca="false">I53-E53</f>
        <v>-1.03999999999999</v>
      </c>
      <c r="K53" s="9" t="e">
        <f aca="false">IF(ISERROR(VLOOKUP(D53,RushO,7,FALSE()))=TRUE(),VLOOKUP(VLOOKUP(D53,Table,3,FALSE()),RushO,7,FALSE()),VLOOKUP(D53,RushO,7,FALSE()))</f>
        <v>#N/A</v>
      </c>
      <c r="L53" s="10" t="e">
        <f aca="false">IF(ISERROR(VLOOKUP(D53,PassO,10,FALSE()))=TRUE(),VLOOKUP(VLOOKUP(D53,Table,3,FALSE()),PassO,10,FALSE()),VLOOKUP(D53,PassO,10,FALSE()))</f>
        <v>#N/A</v>
      </c>
      <c r="M53" s="10" t="e">
        <f aca="false">IF(ISERROR(VLOOKUP(D53,TotalO,7,FALSE()))=TRUE(),VLOOKUP(VLOOKUP(D53,Table,3,FALSE()),TotalO,7,FALSE()),VLOOKUP(D53,TotalO,7,FALSE()))</f>
        <v>#N/A</v>
      </c>
      <c r="N53" s="11" t="e">
        <f aca="false">IF(ISERROR(VLOOKUP(D53,ScoringO,4,FALSE()))=TRUE(),VLOOKUP(VLOOKUP(D53,Table,3,FALSE()),ScoringO,4,FALSE()),VLOOKUP(D53,ScoringO,4,FALSE()))</f>
        <v>#N/A</v>
      </c>
      <c r="O53" s="9" t="e">
        <f aca="false">IF(ISERROR(VLOOKUP(D53,RushingD,7,FALSE()))=TRUE(),VLOOKUP(VLOOKUP(D53,Table,3,FALSE()),RushingD,7,FALSE()),VLOOKUP(D53,RushingD,7,FALSE()))</f>
        <v>#N/A</v>
      </c>
      <c r="P53" s="10" t="e">
        <f aca="false">IF(ISERROR(VLOOKUP(D53,PassD,12,FALSE()))=TRUE(),VLOOKUP(VLOOKUP(D53,Table,3,FALSE()),PassD,12,FALSE()),VLOOKUP(D53,PassD,12,FALSE()))</f>
        <v>#N/A</v>
      </c>
      <c r="Q53" s="10" t="e">
        <f aca="false">IF(ISERROR(VLOOKUP(D53,TotalD,7,FALSE()))=TRUE(),VLOOKUP(VLOOKUP(D53,Table,3,FALSE()),TotalD,7,FALSE()),VLOOKUP(D53,TotalD,7,FALSE()))</f>
        <v>#N/A</v>
      </c>
      <c r="R53" s="11" t="e">
        <f aca="false">IF(ISERROR(VLOOKUP(D53,ScoringD,11,FALSE()))=TRUE(),VLOOKUP(VLOOKUP(D53,Table,3,FALSE()),ScoringD,11,FALSE()),VLOOKUP(D53,ScoringD,11,FALSE()))</f>
        <v>#N/A</v>
      </c>
    </row>
    <row r="54" customFormat="false" ht="12.75" hidden="false" customHeight="false" outlineLevel="0" collapsed="false">
      <c r="C54" s="0" t="n">
        <v>5049</v>
      </c>
      <c r="D54" s="7" t="s">
        <v>59</v>
      </c>
      <c r="E54" s="0" t="n">
        <v>35</v>
      </c>
      <c r="G54" s="0" t="n">
        <f aca="false">IF(ISERROR(VLOOKUP(D54,Sagarin1,2,FALSE()))=TRUE(),VLOOKUP(VLOOKUP(D54,Table,2,FALSE()),Sagarin1,2,FALSE()),VLOOKUP(D54,Sagarin1,2,FALSE()))</f>
        <v>65.28</v>
      </c>
      <c r="H54" s="0" t="n">
        <f aca="false">+H52</f>
        <v>0</v>
      </c>
      <c r="I54" s="8" t="n">
        <f aca="false">-SUM(G54:H54)+SUM(G55:H55)</f>
        <v>36.2</v>
      </c>
      <c r="J54" s="8" t="n">
        <f aca="false">I54-E54</f>
        <v>1.19999999999999</v>
      </c>
      <c r="K54" s="9" t="e">
        <f aca="false">IF(ISERROR(VLOOKUP(D54,RushO,7,FALSE()))=TRUE(),VLOOKUP(VLOOKUP(D54,Table,3,FALSE()),RushO,7,FALSE()),VLOOKUP(D54,RushO,7,FALSE()))</f>
        <v>#N/A</v>
      </c>
      <c r="L54" s="10" t="e">
        <f aca="false">IF(ISERROR(VLOOKUP(D54,PassO,10,FALSE()))=TRUE(),VLOOKUP(VLOOKUP(D54,Table,3,FALSE()),PassO,10,FALSE()),VLOOKUP(D54,PassO,10,FALSE()))</f>
        <v>#N/A</v>
      </c>
      <c r="M54" s="10" t="e">
        <f aca="false">IF(ISERROR(VLOOKUP(D54,TotalO,7,FALSE()))=TRUE(),VLOOKUP(VLOOKUP(D54,Table,3,FALSE()),TotalO,7,FALSE()),VLOOKUP(D54,TotalO,7,FALSE()))</f>
        <v>#N/A</v>
      </c>
      <c r="N54" s="11" t="e">
        <f aca="false">IF(ISERROR(VLOOKUP(D54,ScoringO,4,FALSE()))=TRUE(),VLOOKUP(VLOOKUP(D54,Table,3,FALSE()),ScoringO,4,FALSE()),VLOOKUP(D54,ScoringO,4,FALSE()))</f>
        <v>#N/A</v>
      </c>
      <c r="O54" s="9" t="e">
        <f aca="false">IF(ISERROR(VLOOKUP(D54,RushingD,7,FALSE()))=TRUE(),VLOOKUP(VLOOKUP(D54,Table,3,FALSE()),RushingD,7,FALSE()),VLOOKUP(D54,RushingD,7,FALSE()))</f>
        <v>#N/A</v>
      </c>
      <c r="P54" s="10" t="e">
        <f aca="false">IF(ISERROR(VLOOKUP(D54,PassD,12,FALSE()))=TRUE(),VLOOKUP(VLOOKUP(D54,Table,3,FALSE()),PassD,12,FALSE()),VLOOKUP(D54,PassD,12,FALSE()))</f>
        <v>#N/A</v>
      </c>
      <c r="Q54" s="10" t="e">
        <f aca="false">IF(ISERROR(VLOOKUP(D54,TotalD,7,FALSE()))=TRUE(),VLOOKUP(VLOOKUP(D54,Table,3,FALSE()),TotalD,7,FALSE()),VLOOKUP(D54,TotalD,7,FALSE()))</f>
        <v>#N/A</v>
      </c>
      <c r="R54" s="11" t="e">
        <f aca="false">IF(ISERROR(VLOOKUP(D54,ScoringD,11,FALSE()))=TRUE(),VLOOKUP(VLOOKUP(D54,Table,3,FALSE()),ScoringD,11,FALSE()),VLOOKUP(D54,ScoringD,11,FALSE()))</f>
        <v>#N/A</v>
      </c>
    </row>
    <row r="55" customFormat="false" ht="12.75" hidden="false" customHeight="false" outlineLevel="0" collapsed="false">
      <c r="C55" s="0" t="n">
        <v>5050</v>
      </c>
      <c r="D55" s="7" t="s">
        <v>60</v>
      </c>
      <c r="E55" s="0" t="n">
        <v>-35</v>
      </c>
      <c r="G55" s="0" t="n">
        <f aca="false">IF(ISERROR(VLOOKUP(D55,Sagarin1,2,FALSE()))=TRUE(),VLOOKUP(VLOOKUP(D55,Table,2,FALSE()),Sagarin1,2,FALSE()),VLOOKUP(D55,Sagarin1,2,FALSE()))</f>
        <v>98.66</v>
      </c>
      <c r="H55" s="0" t="n">
        <f aca="false">+H53</f>
        <v>2.82</v>
      </c>
      <c r="I55" s="8" t="n">
        <f aca="false">-SUM(G55:H55)+SUM(G54:H54)</f>
        <v>-36.2</v>
      </c>
      <c r="J55" s="8" t="n">
        <f aca="false">I55-E55</f>
        <v>-1.19999999999999</v>
      </c>
      <c r="K55" s="9" t="e">
        <f aca="false">IF(ISERROR(VLOOKUP(D55,RushO,7,FALSE()))=TRUE(),VLOOKUP(VLOOKUP(D55,Table,3,FALSE()),RushO,7,FALSE()),VLOOKUP(D55,RushO,7,FALSE()))</f>
        <v>#N/A</v>
      </c>
      <c r="L55" s="10" t="e">
        <f aca="false">IF(ISERROR(VLOOKUP(D55,PassO,10,FALSE()))=TRUE(),VLOOKUP(VLOOKUP(D55,Table,3,FALSE()),PassO,10,FALSE()),VLOOKUP(D55,PassO,10,FALSE()))</f>
        <v>#N/A</v>
      </c>
      <c r="M55" s="10" t="e">
        <f aca="false">IF(ISERROR(VLOOKUP(D55,TotalO,7,FALSE()))=TRUE(),VLOOKUP(VLOOKUP(D55,Table,3,FALSE()),TotalO,7,FALSE()),VLOOKUP(D55,TotalO,7,FALSE()))</f>
        <v>#N/A</v>
      </c>
      <c r="N55" s="11" t="e">
        <f aca="false">IF(ISERROR(VLOOKUP(D55,ScoringO,4,FALSE()))=TRUE(),VLOOKUP(VLOOKUP(D55,Table,3,FALSE()),ScoringO,4,FALSE()),VLOOKUP(D55,ScoringO,4,FALSE()))</f>
        <v>#N/A</v>
      </c>
      <c r="O55" s="9" t="e">
        <f aca="false">IF(ISERROR(VLOOKUP(D55,RushingD,7,FALSE()))=TRUE(),VLOOKUP(VLOOKUP(D55,Table,3,FALSE()),RushingD,7,FALSE()),VLOOKUP(D55,RushingD,7,FALSE()))</f>
        <v>#N/A</v>
      </c>
      <c r="P55" s="10" t="e">
        <f aca="false">IF(ISERROR(VLOOKUP(D55,PassD,12,FALSE()))=TRUE(),VLOOKUP(VLOOKUP(D55,Table,3,FALSE()),PassD,12,FALSE()),VLOOKUP(D55,PassD,12,FALSE()))</f>
        <v>#N/A</v>
      </c>
      <c r="Q55" s="10" t="e">
        <f aca="false">IF(ISERROR(VLOOKUP(D55,TotalD,7,FALSE()))=TRUE(),VLOOKUP(VLOOKUP(D55,Table,3,FALSE()),TotalD,7,FALSE()),VLOOKUP(D55,TotalD,7,FALSE()))</f>
        <v>#N/A</v>
      </c>
      <c r="R55" s="11" t="e">
        <f aca="false">IF(ISERROR(VLOOKUP(D55,ScoringD,11,FALSE()))=TRUE(),VLOOKUP(VLOOKUP(D55,Table,3,FALSE()),ScoringD,11,FALSE()),VLOOKUP(D55,ScoringD,11,FALSE()))</f>
        <v>#N/A</v>
      </c>
    </row>
    <row r="56" customFormat="false" ht="12.75" hidden="false" customHeight="false" outlineLevel="0" collapsed="false">
      <c r="C56" s="0" t="n">
        <v>5051</v>
      </c>
      <c r="D56" s="7" t="s">
        <v>61</v>
      </c>
      <c r="E56" s="0" t="n">
        <v>15.5</v>
      </c>
      <c r="G56" s="0" t="n">
        <f aca="false">IF(ISERROR(VLOOKUP(D56,Sagarin1,2,FALSE()))=TRUE(),VLOOKUP(VLOOKUP(D56,Table,2,FALSE()),Sagarin1,2,FALSE()),VLOOKUP(D56,Sagarin1,2,FALSE()))</f>
        <v>59.12</v>
      </c>
      <c r="H56" s="0" t="n">
        <f aca="false">+H54</f>
        <v>0</v>
      </c>
      <c r="I56" s="8" t="n">
        <f aca="false">-SUM(G56:H56)+SUM(G57:H57)</f>
        <v>23.98</v>
      </c>
      <c r="J56" s="8" t="n">
        <f aca="false">I56-E56</f>
        <v>8.48</v>
      </c>
      <c r="K56" s="9" t="e">
        <f aca="false">IF(ISERROR(VLOOKUP(D56,RushO,7,FALSE()))=TRUE(),VLOOKUP(VLOOKUP(D56,Table,3,FALSE()),RushO,7,FALSE()),VLOOKUP(D56,RushO,7,FALSE()))</f>
        <v>#N/A</v>
      </c>
      <c r="L56" s="10" t="e">
        <f aca="false">IF(ISERROR(VLOOKUP(D56,PassO,10,FALSE()))=TRUE(),VLOOKUP(VLOOKUP(D56,Table,3,FALSE()),PassO,10,FALSE()),VLOOKUP(D56,PassO,10,FALSE()))</f>
        <v>#N/A</v>
      </c>
      <c r="M56" s="10" t="e">
        <f aca="false">IF(ISERROR(VLOOKUP(D56,TotalO,7,FALSE()))=TRUE(),VLOOKUP(VLOOKUP(D56,Table,3,FALSE()),TotalO,7,FALSE()),VLOOKUP(D56,TotalO,7,FALSE()))</f>
        <v>#N/A</v>
      </c>
      <c r="N56" s="11" t="e">
        <f aca="false">IF(ISERROR(VLOOKUP(D56,ScoringO,4,FALSE()))=TRUE(),VLOOKUP(VLOOKUP(D56,Table,3,FALSE()),ScoringO,4,FALSE()),VLOOKUP(D56,ScoringO,4,FALSE()))</f>
        <v>#N/A</v>
      </c>
      <c r="O56" s="9" t="e">
        <f aca="false">IF(ISERROR(VLOOKUP(D56,RushingD,7,FALSE()))=TRUE(),VLOOKUP(VLOOKUP(D56,Table,3,FALSE()),RushingD,7,FALSE()),VLOOKUP(D56,RushingD,7,FALSE()))</f>
        <v>#N/A</v>
      </c>
      <c r="P56" s="10" t="e">
        <f aca="false">IF(ISERROR(VLOOKUP(D56,PassD,12,FALSE()))=TRUE(),VLOOKUP(VLOOKUP(D56,Table,3,FALSE()),PassD,12,FALSE()),VLOOKUP(D56,PassD,12,FALSE()))</f>
        <v>#N/A</v>
      </c>
      <c r="Q56" s="10" t="e">
        <f aca="false">IF(ISERROR(VLOOKUP(D56,TotalD,7,FALSE()))=TRUE(),VLOOKUP(VLOOKUP(D56,Table,3,FALSE()),TotalD,7,FALSE()),VLOOKUP(D56,TotalD,7,FALSE()))</f>
        <v>#N/A</v>
      </c>
      <c r="R56" s="11" t="e">
        <f aca="false">IF(ISERROR(VLOOKUP(D56,ScoringD,11,FALSE()))=TRUE(),VLOOKUP(VLOOKUP(D56,Table,3,FALSE()),ScoringD,11,FALSE()),VLOOKUP(D56,ScoringD,11,FALSE()))</f>
        <v>#N/A</v>
      </c>
    </row>
    <row r="57" customFormat="false" ht="12.75" hidden="false" customHeight="false" outlineLevel="0" collapsed="false">
      <c r="B57" s="0" t="n">
        <v>50</v>
      </c>
      <c r="C57" s="0" t="n">
        <v>5052</v>
      </c>
      <c r="D57" s="7" t="s">
        <v>62</v>
      </c>
      <c r="E57" s="0" t="n">
        <v>-15.5</v>
      </c>
      <c r="G57" s="0" t="n">
        <f aca="false">IF(ISERROR(VLOOKUP(D57,Sagarin1,2,FALSE()))=TRUE(),VLOOKUP(VLOOKUP(D57,Table,2,FALSE()),Sagarin1,2,FALSE()),VLOOKUP(D57,Sagarin1,2,FALSE()))</f>
        <v>80.28</v>
      </c>
      <c r="H57" s="0" t="n">
        <f aca="false">+H55</f>
        <v>2.82</v>
      </c>
      <c r="I57" s="8" t="n">
        <f aca="false">-SUM(G57:H57)+SUM(G56:H56)</f>
        <v>-23.98</v>
      </c>
      <c r="J57" s="8" t="n">
        <f aca="false">I57-E57</f>
        <v>-8.48</v>
      </c>
      <c r="K57" s="9" t="e">
        <f aca="false">IF(ISERROR(VLOOKUP(D57,RushO,7,FALSE()))=TRUE(),VLOOKUP(VLOOKUP(D57,Table,3,FALSE()),RushO,7,FALSE()),VLOOKUP(D57,RushO,7,FALSE()))</f>
        <v>#N/A</v>
      </c>
      <c r="L57" s="10" t="e">
        <f aca="false">IF(ISERROR(VLOOKUP(D57,PassO,10,FALSE()))=TRUE(),VLOOKUP(VLOOKUP(D57,Table,3,FALSE()),PassO,10,FALSE()),VLOOKUP(D57,PassO,10,FALSE()))</f>
        <v>#N/A</v>
      </c>
      <c r="M57" s="10" t="e">
        <f aca="false">IF(ISERROR(VLOOKUP(D57,TotalO,7,FALSE()))=TRUE(),VLOOKUP(VLOOKUP(D57,Table,3,FALSE()),TotalO,7,FALSE()),VLOOKUP(D57,TotalO,7,FALSE()))</f>
        <v>#N/A</v>
      </c>
      <c r="N57" s="11" t="e">
        <f aca="false">IF(ISERROR(VLOOKUP(D57,ScoringO,4,FALSE()))=TRUE(),VLOOKUP(VLOOKUP(D57,Table,3,FALSE()),ScoringO,4,FALSE()),VLOOKUP(D57,ScoringO,4,FALSE()))</f>
        <v>#N/A</v>
      </c>
      <c r="O57" s="9" t="e">
        <f aca="false">IF(ISERROR(VLOOKUP(D57,RushingD,7,FALSE()))=TRUE(),VLOOKUP(VLOOKUP(D57,Table,3,FALSE()),RushingD,7,FALSE()),VLOOKUP(D57,RushingD,7,FALSE()))</f>
        <v>#N/A</v>
      </c>
      <c r="P57" s="10" t="e">
        <f aca="false">IF(ISERROR(VLOOKUP(D57,PassD,12,FALSE()))=TRUE(),VLOOKUP(VLOOKUP(D57,Table,3,FALSE()),PassD,12,FALSE()),VLOOKUP(D57,PassD,12,FALSE()))</f>
        <v>#N/A</v>
      </c>
      <c r="Q57" s="10" t="e">
        <f aca="false">IF(ISERROR(VLOOKUP(D57,TotalD,7,FALSE()))=TRUE(),VLOOKUP(VLOOKUP(D57,Table,3,FALSE()),TotalD,7,FALSE()),VLOOKUP(D57,TotalD,7,FALSE()))</f>
        <v>#N/A</v>
      </c>
      <c r="R57" s="11" t="e">
        <f aca="false">IF(ISERROR(VLOOKUP(D57,ScoringD,11,FALSE()))=TRUE(),VLOOKUP(VLOOKUP(D57,Table,3,FALSE()),ScoringD,11,FALSE()),VLOOKUP(D57,ScoringD,11,FALSE()))</f>
        <v>#N/A</v>
      </c>
    </row>
    <row r="58" customFormat="false" ht="12.75" hidden="false" customHeight="false" outlineLevel="0" collapsed="false">
      <c r="C58" s="0" t="n">
        <v>5053</v>
      </c>
      <c r="D58" s="7" t="s">
        <v>63</v>
      </c>
      <c r="E58" s="0" t="n">
        <v>-1.5</v>
      </c>
      <c r="G58" s="0" t="n">
        <f aca="false">IF(ISERROR(VLOOKUP(D58,Sagarin1,2,FALSE()))=TRUE(),VLOOKUP(VLOOKUP(D58,Table,2,FALSE()),Sagarin1,2,FALSE()),VLOOKUP(D58,Sagarin1,2,FALSE()))</f>
        <v>82.41</v>
      </c>
      <c r="H58" s="0" t="n">
        <f aca="false">+H56</f>
        <v>0</v>
      </c>
      <c r="I58" s="8" t="n">
        <f aca="false">-SUM(G58:H58)+SUM(G59:H59)</f>
        <v>-0.420000000000002</v>
      </c>
      <c r="J58" s="8" t="n">
        <f aca="false">I58-E58</f>
        <v>1.08</v>
      </c>
      <c r="K58" s="9" t="e">
        <f aca="false">IF(ISERROR(VLOOKUP(D58,RushO,7,FALSE()))=TRUE(),VLOOKUP(VLOOKUP(D58,Table,3,FALSE()),RushO,7,FALSE()),VLOOKUP(D58,RushO,7,FALSE()))</f>
        <v>#REF!</v>
      </c>
      <c r="L58" s="10" t="e">
        <f aca="false">IF(ISERROR(VLOOKUP(D58,PassO,10,FALSE()))=TRUE(),VLOOKUP(VLOOKUP(D58,Table,3,FALSE()),PassO,10,FALSE()),VLOOKUP(D58,PassO,10,FALSE()))</f>
        <v>#REF!</v>
      </c>
      <c r="M58" s="10" t="e">
        <f aca="false">IF(ISERROR(VLOOKUP(D58,TotalO,7,FALSE()))=TRUE(),VLOOKUP(VLOOKUP(D58,Table,3,FALSE()),TotalO,7,FALSE()),VLOOKUP(D58,TotalO,7,FALSE()))</f>
        <v>#REF!</v>
      </c>
      <c r="N58" s="11" t="e">
        <f aca="false">IF(ISERROR(VLOOKUP(D58,ScoringO,4,FALSE()))=TRUE(),VLOOKUP(VLOOKUP(D58,Table,3,FALSE()),ScoringO,4,FALSE()),VLOOKUP(D58,ScoringO,4,FALSE()))</f>
        <v>#REF!</v>
      </c>
      <c r="O58" s="9" t="e">
        <f aca="false">IF(ISERROR(VLOOKUP(D58,RushingD,7,FALSE()))=TRUE(),VLOOKUP(VLOOKUP(D58,Table,3,FALSE()),RushingD,7,FALSE()),VLOOKUP(D58,RushingD,7,FALSE()))</f>
        <v>#REF!</v>
      </c>
      <c r="P58" s="10" t="e">
        <f aca="false">IF(ISERROR(VLOOKUP(D58,PassD,12,FALSE()))=TRUE(),VLOOKUP(VLOOKUP(D58,Table,3,FALSE()),PassD,12,FALSE()),VLOOKUP(D58,PassD,12,FALSE()))</f>
        <v>#REF!</v>
      </c>
      <c r="Q58" s="10" t="e">
        <f aca="false">IF(ISERROR(VLOOKUP(D58,TotalD,7,FALSE()))=TRUE(),VLOOKUP(VLOOKUP(D58,Table,3,FALSE()),TotalD,7,FALSE()),VLOOKUP(D58,TotalD,7,FALSE()))</f>
        <v>#REF!</v>
      </c>
      <c r="R58" s="11" t="e">
        <f aca="false">IF(ISERROR(VLOOKUP(D58,ScoringD,11,FALSE()))=TRUE(),VLOOKUP(VLOOKUP(D58,Table,3,FALSE()),ScoringD,11,FALSE()),VLOOKUP(D58,ScoringD,11,FALSE()))</f>
        <v>#REF!</v>
      </c>
    </row>
    <row r="59" customFormat="false" ht="12.75" hidden="false" customHeight="false" outlineLevel="0" collapsed="false">
      <c r="C59" s="0" t="n">
        <v>5054</v>
      </c>
      <c r="D59" s="7" t="s">
        <v>64</v>
      </c>
      <c r="E59" s="0" t="n">
        <v>1.5</v>
      </c>
      <c r="G59" s="0" t="n">
        <f aca="false">IF(ISERROR(VLOOKUP(D59,Sagarin1,2,FALSE()))=TRUE(),VLOOKUP(VLOOKUP(D59,Table,2,FALSE()),Sagarin1,2,FALSE()),VLOOKUP(D59,Sagarin1,2,FALSE()))</f>
        <v>79.17</v>
      </c>
      <c r="H59" s="0" t="n">
        <f aca="false">+H57</f>
        <v>2.82</v>
      </c>
      <c r="I59" s="8" t="n">
        <f aca="false">-SUM(G59:H59)+SUM(G58:H58)</f>
        <v>0.420000000000002</v>
      </c>
      <c r="J59" s="8" t="n">
        <f aca="false">I59-E59</f>
        <v>-1.08</v>
      </c>
      <c r="K59" s="9" t="e">
        <f aca="false">IF(ISERROR(VLOOKUP(D59,RushO,7,FALSE()))=TRUE(),VLOOKUP(VLOOKUP(D59,Table,3,FALSE()),RushO,7,FALSE()),VLOOKUP(D59,RushO,7,FALSE()))</f>
        <v>#N/A</v>
      </c>
      <c r="L59" s="10" t="e">
        <f aca="false">IF(ISERROR(VLOOKUP(D59,PassO,10,FALSE()))=TRUE(),VLOOKUP(VLOOKUP(D59,Table,3,FALSE()),PassO,10,FALSE()),VLOOKUP(D59,PassO,10,FALSE()))</f>
        <v>#N/A</v>
      </c>
      <c r="M59" s="10" t="e">
        <f aca="false">IF(ISERROR(VLOOKUP(D59,TotalO,7,FALSE()))=TRUE(),VLOOKUP(VLOOKUP(D59,Table,3,FALSE()),TotalO,7,FALSE()),VLOOKUP(D59,TotalO,7,FALSE()))</f>
        <v>#N/A</v>
      </c>
      <c r="N59" s="11" t="e">
        <f aca="false">IF(ISERROR(VLOOKUP(D59,ScoringO,4,FALSE()))=TRUE(),VLOOKUP(VLOOKUP(D59,Table,3,FALSE()),ScoringO,4,FALSE()),VLOOKUP(D59,ScoringO,4,FALSE()))</f>
        <v>#N/A</v>
      </c>
      <c r="O59" s="9" t="e">
        <f aca="false">IF(ISERROR(VLOOKUP(D59,RushingD,7,FALSE()))=TRUE(),VLOOKUP(VLOOKUP(D59,Table,3,FALSE()),RushingD,7,FALSE()),VLOOKUP(D59,RushingD,7,FALSE()))</f>
        <v>#N/A</v>
      </c>
      <c r="P59" s="10" t="e">
        <f aca="false">IF(ISERROR(VLOOKUP(D59,PassD,12,FALSE()))=TRUE(),VLOOKUP(VLOOKUP(D59,Table,3,FALSE()),PassD,12,FALSE()),VLOOKUP(D59,PassD,12,FALSE()))</f>
        <v>#N/A</v>
      </c>
      <c r="Q59" s="10" t="e">
        <f aca="false">IF(ISERROR(VLOOKUP(D59,TotalD,7,FALSE()))=TRUE(),VLOOKUP(VLOOKUP(D59,Table,3,FALSE()),TotalD,7,FALSE()),VLOOKUP(D59,TotalD,7,FALSE()))</f>
        <v>#N/A</v>
      </c>
      <c r="R59" s="11" t="e">
        <f aca="false">IF(ISERROR(VLOOKUP(D59,ScoringD,11,FALSE()))=TRUE(),VLOOKUP(VLOOKUP(D59,Table,3,FALSE()),ScoringD,11,FALSE()),VLOOKUP(D59,ScoringD,11,FALSE()))</f>
        <v>#N/A</v>
      </c>
    </row>
    <row r="60" customFormat="false" ht="12.75" hidden="false" customHeight="false" outlineLevel="0" collapsed="false">
      <c r="C60" s="0" t="n">
        <v>5055</v>
      </c>
      <c r="D60" s="7" t="s">
        <v>65</v>
      </c>
      <c r="E60" s="0" t="n">
        <v>7.5</v>
      </c>
      <c r="G60" s="0" t="n">
        <f aca="false">IF(ISERROR(VLOOKUP(D60,Sagarin1,2,FALSE()))=TRUE(),VLOOKUP(VLOOKUP(D60,Table,2,FALSE()),Sagarin1,2,FALSE()),VLOOKUP(D60,Sagarin1,2,FALSE()))</f>
        <v>86.98</v>
      </c>
      <c r="H60" s="0" t="n">
        <f aca="false">+H58</f>
        <v>0</v>
      </c>
      <c r="I60" s="8" t="n">
        <f aca="false">-SUM(G60:H60)+SUM(G61:H61)</f>
        <v>6.02999999999999</v>
      </c>
      <c r="J60" s="8" t="n">
        <f aca="false">I60-E60</f>
        <v>-1.47000000000001</v>
      </c>
      <c r="K60" s="9" t="e">
        <f aca="false">IF(ISERROR(VLOOKUP(D60,RushO,7,FALSE()))=TRUE(),VLOOKUP(VLOOKUP(D60,Table,3,FALSE()),RushO,7,FALSE()),VLOOKUP(D60,RushO,7,FALSE()))</f>
        <v>#N/A</v>
      </c>
      <c r="L60" s="10" t="e">
        <f aca="false">IF(ISERROR(VLOOKUP(D60,PassO,10,FALSE()))=TRUE(),VLOOKUP(VLOOKUP(D60,Table,3,FALSE()),PassO,10,FALSE()),VLOOKUP(D60,PassO,10,FALSE()))</f>
        <v>#N/A</v>
      </c>
      <c r="M60" s="10" t="e">
        <f aca="false">IF(ISERROR(VLOOKUP(D60,TotalO,7,FALSE()))=TRUE(),VLOOKUP(VLOOKUP(D60,Table,3,FALSE()),TotalO,7,FALSE()),VLOOKUP(D60,TotalO,7,FALSE()))</f>
        <v>#N/A</v>
      </c>
      <c r="N60" s="11" t="e">
        <f aca="false">IF(ISERROR(VLOOKUP(D60,ScoringO,4,FALSE()))=TRUE(),VLOOKUP(VLOOKUP(D60,Table,3,FALSE()),ScoringO,4,FALSE()),VLOOKUP(D60,ScoringO,4,FALSE()))</f>
        <v>#N/A</v>
      </c>
      <c r="O60" s="9" t="e">
        <f aca="false">IF(ISERROR(VLOOKUP(D60,RushingD,7,FALSE()))=TRUE(),VLOOKUP(VLOOKUP(D60,Table,3,FALSE()),RushingD,7,FALSE()),VLOOKUP(D60,RushingD,7,FALSE()))</f>
        <v>#N/A</v>
      </c>
      <c r="P60" s="10" t="e">
        <f aca="false">IF(ISERROR(VLOOKUP(D60,PassD,12,FALSE()))=TRUE(),VLOOKUP(VLOOKUP(D60,Table,3,FALSE()),PassD,12,FALSE()),VLOOKUP(D60,PassD,12,FALSE()))</f>
        <v>#N/A</v>
      </c>
      <c r="Q60" s="10" t="e">
        <f aca="false">IF(ISERROR(VLOOKUP(D60,TotalD,7,FALSE()))=TRUE(),VLOOKUP(VLOOKUP(D60,Table,3,FALSE()),TotalD,7,FALSE()),VLOOKUP(D60,TotalD,7,FALSE()))</f>
        <v>#N/A</v>
      </c>
      <c r="R60" s="11" t="e">
        <f aca="false">IF(ISERROR(VLOOKUP(D60,ScoringD,11,FALSE()))=TRUE(),VLOOKUP(VLOOKUP(D60,Table,3,FALSE()),ScoringD,11,FALSE()),VLOOKUP(D60,ScoringD,11,FALSE()))</f>
        <v>#N/A</v>
      </c>
    </row>
    <row r="61" customFormat="false" ht="12.75" hidden="false" customHeight="false" outlineLevel="0" collapsed="false">
      <c r="C61" s="0" t="n">
        <v>5056</v>
      </c>
      <c r="D61" s="7" t="s">
        <v>66</v>
      </c>
      <c r="E61" s="0" t="n">
        <v>-7.5</v>
      </c>
      <c r="G61" s="0" t="n">
        <f aca="false">IF(ISERROR(VLOOKUP(D61,Sagarin1,2,FALSE()))=TRUE(),VLOOKUP(VLOOKUP(D61,Table,2,FALSE()),Sagarin1,2,FALSE()),VLOOKUP(D61,Sagarin1,2,FALSE()))</f>
        <v>90.19</v>
      </c>
      <c r="H61" s="0" t="n">
        <f aca="false">+H59</f>
        <v>2.82</v>
      </c>
      <c r="I61" s="8" t="n">
        <f aca="false">-SUM(G61:H61)+SUM(G60:H60)</f>
        <v>-6.02999999999999</v>
      </c>
      <c r="J61" s="8" t="n">
        <f aca="false">I61-E61</f>
        <v>1.47000000000001</v>
      </c>
      <c r="K61" s="9" t="e">
        <f aca="false">IF(ISERROR(VLOOKUP(D61,RushO,7,FALSE()))=TRUE(),VLOOKUP(VLOOKUP(D61,Table,3,FALSE()),RushO,7,FALSE()),VLOOKUP(D61,RushO,7,FALSE()))</f>
        <v>#N/A</v>
      </c>
      <c r="L61" s="10" t="e">
        <f aca="false">IF(ISERROR(VLOOKUP(D61,PassO,10,FALSE()))=TRUE(),VLOOKUP(VLOOKUP(D61,Table,3,FALSE()),PassO,10,FALSE()),VLOOKUP(D61,PassO,10,FALSE()))</f>
        <v>#N/A</v>
      </c>
      <c r="M61" s="10" t="e">
        <f aca="false">IF(ISERROR(VLOOKUP(D61,TotalO,7,FALSE()))=TRUE(),VLOOKUP(VLOOKUP(D61,Table,3,FALSE()),TotalO,7,FALSE()),VLOOKUP(D61,TotalO,7,FALSE()))</f>
        <v>#N/A</v>
      </c>
      <c r="N61" s="11" t="e">
        <f aca="false">IF(ISERROR(VLOOKUP(D61,ScoringO,4,FALSE()))=TRUE(),VLOOKUP(VLOOKUP(D61,Table,3,FALSE()),ScoringO,4,FALSE()),VLOOKUP(D61,ScoringO,4,FALSE()))</f>
        <v>#N/A</v>
      </c>
      <c r="O61" s="9" t="e">
        <f aca="false">IF(ISERROR(VLOOKUP(D61,RushingD,7,FALSE()))=TRUE(),VLOOKUP(VLOOKUP(D61,Table,3,FALSE()),RushingD,7,FALSE()),VLOOKUP(D61,RushingD,7,FALSE()))</f>
        <v>#N/A</v>
      </c>
      <c r="P61" s="10" t="e">
        <f aca="false">IF(ISERROR(VLOOKUP(D61,PassD,12,FALSE()))=TRUE(),VLOOKUP(VLOOKUP(D61,Table,3,FALSE()),PassD,12,FALSE()),VLOOKUP(D61,PassD,12,FALSE()))</f>
        <v>#N/A</v>
      </c>
      <c r="Q61" s="10" t="e">
        <f aca="false">IF(ISERROR(VLOOKUP(D61,TotalD,7,FALSE()))=TRUE(),VLOOKUP(VLOOKUP(D61,Table,3,FALSE()),TotalD,7,FALSE()),VLOOKUP(D61,TotalD,7,FALSE()))</f>
        <v>#N/A</v>
      </c>
      <c r="R61" s="11" t="e">
        <f aca="false">IF(ISERROR(VLOOKUP(D61,ScoringD,11,FALSE()))=TRUE(),VLOOKUP(VLOOKUP(D61,Table,3,FALSE()),ScoringD,11,FALSE()),VLOOKUP(D61,ScoringD,11,FALSE()))</f>
        <v>#N/A</v>
      </c>
    </row>
    <row r="62" customFormat="false" ht="12.75" hidden="false" customHeight="false" outlineLevel="0" collapsed="false">
      <c r="C62" s="0" t="n">
        <v>5057</v>
      </c>
      <c r="D62" s="7" t="s">
        <v>67</v>
      </c>
      <c r="E62" s="0" t="s">
        <v>68</v>
      </c>
      <c r="G62" s="0" t="n">
        <f aca="false">IF(ISERROR(VLOOKUP(D62,Sagarin1,2,FALSE()))=TRUE(),VLOOKUP(VLOOKUP(D62,Table,2,FALSE()),Sagarin1,2,FALSE()),VLOOKUP(D62,Sagarin1,2,FALSE()))</f>
        <v>76.83</v>
      </c>
      <c r="H62" s="0" t="n">
        <f aca="false">+H60</f>
        <v>0</v>
      </c>
      <c r="I62" s="8" t="n">
        <f aca="false">-SUM(G62:H62)+SUM(G63:H63)</f>
        <v>7.86</v>
      </c>
      <c r="J62" s="8" t="e">
        <f aca="false">I62-E62</f>
        <v>#VALUE!</v>
      </c>
      <c r="K62" s="9" t="e">
        <f aca="false">IF(ISERROR(VLOOKUP(D62,RushO,7,FALSE()))=TRUE(),VLOOKUP(VLOOKUP(D62,Table,3,FALSE()),RushO,7,FALSE()),VLOOKUP(D62,RushO,7,FALSE()))</f>
        <v>#N/A</v>
      </c>
      <c r="L62" s="10" t="e">
        <f aca="false">IF(ISERROR(VLOOKUP(D62,PassO,10,FALSE()))=TRUE(),VLOOKUP(VLOOKUP(D62,Table,3,FALSE()),PassO,10,FALSE()),VLOOKUP(D62,PassO,10,FALSE()))</f>
        <v>#N/A</v>
      </c>
      <c r="M62" s="10" t="e">
        <f aca="false">IF(ISERROR(VLOOKUP(D62,TotalO,7,FALSE()))=TRUE(),VLOOKUP(VLOOKUP(D62,Table,3,FALSE()),TotalO,7,FALSE()),VLOOKUP(D62,TotalO,7,FALSE()))</f>
        <v>#N/A</v>
      </c>
      <c r="N62" s="11" t="e">
        <f aca="false">IF(ISERROR(VLOOKUP(D62,ScoringO,4,FALSE()))=TRUE(),VLOOKUP(VLOOKUP(D62,Table,3,FALSE()),ScoringO,4,FALSE()),VLOOKUP(D62,ScoringO,4,FALSE()))</f>
        <v>#N/A</v>
      </c>
      <c r="O62" s="9" t="e">
        <f aca="false">IF(ISERROR(VLOOKUP(D62,RushingD,7,FALSE()))=TRUE(),VLOOKUP(VLOOKUP(D62,Table,3,FALSE()),RushingD,7,FALSE()),VLOOKUP(D62,RushingD,7,FALSE()))</f>
        <v>#N/A</v>
      </c>
      <c r="P62" s="10" t="e">
        <f aca="false">IF(ISERROR(VLOOKUP(D62,PassD,12,FALSE()))=TRUE(),VLOOKUP(VLOOKUP(D62,Table,3,FALSE()),PassD,12,FALSE()),VLOOKUP(D62,PassD,12,FALSE()))</f>
        <v>#N/A</v>
      </c>
      <c r="Q62" s="10" t="e">
        <f aca="false">IF(ISERROR(VLOOKUP(D62,TotalD,7,FALSE()))=TRUE(),VLOOKUP(VLOOKUP(D62,Table,3,FALSE()),TotalD,7,FALSE()),VLOOKUP(D62,TotalD,7,FALSE()))</f>
        <v>#N/A</v>
      </c>
      <c r="R62" s="11" t="e">
        <f aca="false">IF(ISERROR(VLOOKUP(D62,ScoringD,11,FALSE()))=TRUE(),VLOOKUP(VLOOKUP(D62,Table,3,FALSE()),ScoringD,11,FALSE()),VLOOKUP(D62,ScoringD,11,FALSE()))</f>
        <v>#N/A</v>
      </c>
    </row>
    <row r="63" customFormat="false" ht="12.75" hidden="false" customHeight="false" outlineLevel="0" collapsed="false">
      <c r="A63" s="13"/>
      <c r="B63" s="13"/>
      <c r="C63" s="0" t="n">
        <v>5058</v>
      </c>
      <c r="D63" s="7" t="s">
        <v>69</v>
      </c>
      <c r="E63" s="0" t="s">
        <v>68</v>
      </c>
      <c r="G63" s="0" t="n">
        <f aca="false">IF(ISERROR(VLOOKUP(D63,Sagarin1,2,FALSE()))=TRUE(),VLOOKUP(VLOOKUP(D63,Table,2,FALSE()),Sagarin1,2,FALSE()),VLOOKUP(D63,Sagarin1,2,FALSE()))</f>
        <v>81.87</v>
      </c>
      <c r="H63" s="0" t="n">
        <f aca="false">+H61</f>
        <v>2.82</v>
      </c>
      <c r="I63" s="8" t="n">
        <f aca="false">-SUM(G63:H63)+SUM(G62:H62)</f>
        <v>-7.86</v>
      </c>
      <c r="J63" s="8" t="e">
        <f aca="false">I63-E63</f>
        <v>#VALUE!</v>
      </c>
      <c r="K63" s="9" t="e">
        <f aca="false">IF(ISERROR(VLOOKUP(D63,RushO,7,FALSE()))=TRUE(),VLOOKUP(VLOOKUP(D63,Table,3,FALSE()),RushO,7,FALSE()),VLOOKUP(D63,RushO,7,FALSE()))</f>
        <v>#REF!</v>
      </c>
      <c r="L63" s="10" t="e">
        <f aca="false">IF(ISERROR(VLOOKUP(D63,PassO,10,FALSE()))=TRUE(),VLOOKUP(VLOOKUP(D63,Table,3,FALSE()),PassO,10,FALSE()),VLOOKUP(D63,PassO,10,FALSE()))</f>
        <v>#REF!</v>
      </c>
      <c r="M63" s="10" t="e">
        <f aca="false">IF(ISERROR(VLOOKUP(D63,TotalO,7,FALSE()))=TRUE(),VLOOKUP(VLOOKUP(D63,Table,3,FALSE()),TotalO,7,FALSE()),VLOOKUP(D63,TotalO,7,FALSE()))</f>
        <v>#REF!</v>
      </c>
      <c r="N63" s="11" t="e">
        <f aca="false">IF(ISERROR(VLOOKUP(D63,ScoringO,4,FALSE()))=TRUE(),VLOOKUP(VLOOKUP(D63,Table,3,FALSE()),ScoringO,4,FALSE()),VLOOKUP(D63,ScoringO,4,FALSE()))</f>
        <v>#REF!</v>
      </c>
      <c r="O63" s="9" t="e">
        <f aca="false">IF(ISERROR(VLOOKUP(D63,RushingD,7,FALSE()))=TRUE(),VLOOKUP(VLOOKUP(D63,Table,3,FALSE()),RushingD,7,FALSE()),VLOOKUP(D63,RushingD,7,FALSE()))</f>
        <v>#REF!</v>
      </c>
      <c r="P63" s="10" t="e">
        <f aca="false">IF(ISERROR(VLOOKUP(D63,PassD,12,FALSE()))=TRUE(),VLOOKUP(VLOOKUP(D63,Table,3,FALSE()),PassD,12,FALSE()),VLOOKUP(D63,PassD,12,FALSE()))</f>
        <v>#REF!</v>
      </c>
      <c r="Q63" s="10" t="e">
        <f aca="false">IF(ISERROR(VLOOKUP(D63,TotalD,7,FALSE()))=TRUE(),VLOOKUP(VLOOKUP(D63,Table,3,FALSE()),TotalD,7,FALSE()),VLOOKUP(D63,TotalD,7,FALSE()))</f>
        <v>#REF!</v>
      </c>
      <c r="R63" s="11" t="e">
        <f aca="false">IF(ISERROR(VLOOKUP(D63,ScoringD,11,FALSE()))=TRUE(),VLOOKUP(VLOOKUP(D63,Table,3,FALSE()),ScoringD,11,FALSE()),VLOOKUP(D63,ScoringD,11,FALSE()))</f>
        <v>#REF!</v>
      </c>
    </row>
    <row r="64" customFormat="false" ht="12.75" hidden="false" customHeight="false" outlineLevel="0" collapsed="false">
      <c r="C64" s="0" t="n">
        <v>5059</v>
      </c>
      <c r="D64" s="7" t="s">
        <v>70</v>
      </c>
      <c r="E64" s="0" t="n">
        <v>13.5</v>
      </c>
      <c r="G64" s="0" t="n">
        <f aca="false">IF(ISERROR(VLOOKUP(D64,Sagarin1,2,FALSE()))=TRUE(),VLOOKUP(VLOOKUP(D64,Table,2,FALSE()),Sagarin1,2,FALSE()),VLOOKUP(D64,Sagarin1,2,FALSE()))</f>
        <v>64.31</v>
      </c>
      <c r="H64" s="0" t="n">
        <f aca="false">+H62</f>
        <v>0</v>
      </c>
      <c r="I64" s="8" t="n">
        <f aca="false">-SUM(G64:H64)+SUM(G65:H65)</f>
        <v>24.71</v>
      </c>
      <c r="J64" s="8" t="n">
        <f aca="false">I64-E64</f>
        <v>11.21</v>
      </c>
      <c r="K64" s="9" t="e">
        <f aca="false">IF(ISERROR(VLOOKUP(D64,RushO,7,FALSE()))=TRUE(),VLOOKUP(VLOOKUP(D64,Table,3,FALSE()),RushO,7,FALSE()),VLOOKUP(D64,RushO,7,FALSE()))</f>
        <v>#REF!</v>
      </c>
      <c r="L64" s="10" t="e">
        <f aca="false">IF(ISERROR(VLOOKUP(D64,PassO,10,FALSE()))=TRUE(),VLOOKUP(VLOOKUP(D64,Table,3,FALSE()),PassO,10,FALSE()),VLOOKUP(D64,PassO,10,FALSE()))</f>
        <v>#REF!</v>
      </c>
      <c r="M64" s="10" t="e">
        <f aca="false">IF(ISERROR(VLOOKUP(D64,TotalO,7,FALSE()))=TRUE(),VLOOKUP(VLOOKUP(D64,Table,3,FALSE()),TotalO,7,FALSE()),VLOOKUP(D64,TotalO,7,FALSE()))</f>
        <v>#REF!</v>
      </c>
      <c r="N64" s="11" t="e">
        <f aca="false">IF(ISERROR(VLOOKUP(D64,ScoringO,4,FALSE()))=TRUE(),VLOOKUP(VLOOKUP(D64,Table,3,FALSE()),ScoringO,4,FALSE()),VLOOKUP(D64,ScoringO,4,FALSE()))</f>
        <v>#REF!</v>
      </c>
      <c r="O64" s="9" t="e">
        <f aca="false">IF(ISERROR(VLOOKUP(D64,RushingD,7,FALSE()))=TRUE(),VLOOKUP(VLOOKUP(D64,Table,3,FALSE()),RushingD,7,FALSE()),VLOOKUP(D64,RushingD,7,FALSE()))</f>
        <v>#REF!</v>
      </c>
      <c r="P64" s="10" t="e">
        <f aca="false">IF(ISERROR(VLOOKUP(D64,PassD,12,FALSE()))=TRUE(),VLOOKUP(VLOOKUP(D64,Table,3,FALSE()),PassD,12,FALSE()),VLOOKUP(D64,PassD,12,FALSE()))</f>
        <v>#REF!</v>
      </c>
      <c r="Q64" s="10" t="e">
        <f aca="false">IF(ISERROR(VLOOKUP(D64,TotalD,7,FALSE()))=TRUE(),VLOOKUP(VLOOKUP(D64,Table,3,FALSE()),TotalD,7,FALSE()),VLOOKUP(D64,TotalD,7,FALSE()))</f>
        <v>#REF!</v>
      </c>
      <c r="R64" s="11" t="e">
        <f aca="false">IF(ISERROR(VLOOKUP(D64,ScoringD,11,FALSE()))=TRUE(),VLOOKUP(VLOOKUP(D64,Table,3,FALSE()),ScoringD,11,FALSE()),VLOOKUP(D64,ScoringD,11,FALSE()))</f>
        <v>#REF!</v>
      </c>
    </row>
    <row r="65" customFormat="false" ht="12.75" hidden="false" customHeight="false" outlineLevel="0" collapsed="false">
      <c r="B65" s="0" t="n">
        <v>50</v>
      </c>
      <c r="C65" s="0" t="n">
        <v>5060</v>
      </c>
      <c r="D65" s="7" t="s">
        <v>71</v>
      </c>
      <c r="E65" s="0" t="n">
        <v>-13.5</v>
      </c>
      <c r="G65" s="0" t="n">
        <f aca="false">IF(ISERROR(VLOOKUP(D65,Sagarin1,2,FALSE()))=TRUE(),VLOOKUP(VLOOKUP(D65,Table,2,FALSE()),Sagarin1,2,FALSE()),VLOOKUP(D65,Sagarin1,2,FALSE()))</f>
        <v>86.2</v>
      </c>
      <c r="H65" s="0" t="n">
        <f aca="false">+H63</f>
        <v>2.82</v>
      </c>
      <c r="I65" s="8" t="n">
        <f aca="false">-SUM(G65:H65)+SUM(G64:H64)</f>
        <v>-24.71</v>
      </c>
      <c r="J65" s="8" t="n">
        <f aca="false">I65-E65</f>
        <v>-11.21</v>
      </c>
      <c r="K65" s="9" t="e">
        <f aca="false">IF(ISERROR(VLOOKUP(D65,RushO,7,FALSE()))=TRUE(),VLOOKUP(VLOOKUP(D65,Table,3,FALSE()),RushO,7,FALSE()),VLOOKUP(D65,RushO,7,FALSE()))</f>
        <v>#REF!</v>
      </c>
      <c r="L65" s="10" t="e">
        <f aca="false">IF(ISERROR(VLOOKUP(D65,PassO,10,FALSE()))=TRUE(),VLOOKUP(VLOOKUP(D65,Table,3,FALSE()),PassO,10,FALSE()),VLOOKUP(D65,PassO,10,FALSE()))</f>
        <v>#REF!</v>
      </c>
      <c r="M65" s="10" t="e">
        <f aca="false">IF(ISERROR(VLOOKUP(D65,TotalO,7,FALSE()))=TRUE(),VLOOKUP(VLOOKUP(D65,Table,3,FALSE()),TotalO,7,FALSE()),VLOOKUP(D65,TotalO,7,FALSE()))</f>
        <v>#REF!</v>
      </c>
      <c r="N65" s="11" t="e">
        <f aca="false">IF(ISERROR(VLOOKUP(D65,ScoringO,4,FALSE()))=TRUE(),VLOOKUP(VLOOKUP(D65,Table,3,FALSE()),ScoringO,4,FALSE()),VLOOKUP(D65,ScoringO,4,FALSE()))</f>
        <v>#REF!</v>
      </c>
      <c r="O65" s="9" t="e">
        <f aca="false">IF(ISERROR(VLOOKUP(D65,RushingD,7,FALSE()))=TRUE(),VLOOKUP(VLOOKUP(D65,Table,3,FALSE()),RushingD,7,FALSE()),VLOOKUP(D65,RushingD,7,FALSE()))</f>
        <v>#REF!</v>
      </c>
      <c r="P65" s="10" t="e">
        <f aca="false">IF(ISERROR(VLOOKUP(D65,PassD,12,FALSE()))=TRUE(),VLOOKUP(VLOOKUP(D65,Table,3,FALSE()),PassD,12,FALSE()),VLOOKUP(D65,PassD,12,FALSE()))</f>
        <v>#REF!</v>
      </c>
      <c r="Q65" s="10" t="e">
        <f aca="false">IF(ISERROR(VLOOKUP(D65,TotalD,7,FALSE()))=TRUE(),VLOOKUP(VLOOKUP(D65,Table,3,FALSE()),TotalD,7,FALSE()),VLOOKUP(D65,TotalD,7,FALSE()))</f>
        <v>#REF!</v>
      </c>
      <c r="R65" s="11" t="e">
        <f aca="false">IF(ISERROR(VLOOKUP(D65,ScoringD,11,FALSE()))=TRUE(),VLOOKUP(VLOOKUP(D65,Table,3,FALSE()),ScoringD,11,FALSE()),VLOOKUP(D65,ScoringD,11,FALSE()))</f>
        <v>#REF!</v>
      </c>
    </row>
    <row r="66" customFormat="false" ht="12.75" hidden="false" customHeight="false" outlineLevel="0" collapsed="false">
      <c r="C66" s="0" t="n">
        <v>5061</v>
      </c>
      <c r="D66" s="7" t="s">
        <v>72</v>
      </c>
      <c r="E66" s="0" t="n">
        <v>10</v>
      </c>
      <c r="G66" s="0" t="n">
        <f aca="false">IF(ISERROR(VLOOKUP(D66,Sagarin1,2,FALSE()))=TRUE(),VLOOKUP(VLOOKUP(D66,Table,2,FALSE()),Sagarin1,2,FALSE()),VLOOKUP(D66,Sagarin1,2,FALSE()))</f>
        <v>65.09</v>
      </c>
      <c r="H66" s="0" t="n">
        <f aca="false">+H64</f>
        <v>0</v>
      </c>
      <c r="I66" s="8" t="n">
        <f aca="false">-SUM(G66:H66)+SUM(G67:H67)</f>
        <v>8.99</v>
      </c>
      <c r="J66" s="8" t="n">
        <f aca="false">I66-E66</f>
        <v>-1.01000000000001</v>
      </c>
      <c r="K66" s="9" t="e">
        <f aca="false">IF(ISERROR(VLOOKUP(D66,RushO,7,FALSE()))=TRUE(),VLOOKUP(VLOOKUP(D66,Table,3,FALSE()),RushO,7,FALSE()),VLOOKUP(D66,RushO,7,FALSE()))</f>
        <v>#N/A</v>
      </c>
      <c r="L66" s="10" t="e">
        <f aca="false">IF(ISERROR(VLOOKUP(D66,PassO,10,FALSE()))=TRUE(),VLOOKUP(VLOOKUP(D66,Table,3,FALSE()),PassO,10,FALSE()),VLOOKUP(D66,PassO,10,FALSE()))</f>
        <v>#N/A</v>
      </c>
      <c r="M66" s="10" t="e">
        <f aca="false">IF(ISERROR(VLOOKUP(D66,TotalO,7,FALSE()))=TRUE(),VLOOKUP(VLOOKUP(D66,Table,3,FALSE()),TotalO,7,FALSE()),VLOOKUP(D66,TotalO,7,FALSE()))</f>
        <v>#N/A</v>
      </c>
      <c r="N66" s="11" t="e">
        <f aca="false">IF(ISERROR(VLOOKUP(D66,ScoringO,4,FALSE()))=TRUE(),VLOOKUP(VLOOKUP(D66,Table,3,FALSE()),ScoringO,4,FALSE()),VLOOKUP(D66,ScoringO,4,FALSE()))</f>
        <v>#N/A</v>
      </c>
      <c r="O66" s="9" t="e">
        <f aca="false">IF(ISERROR(VLOOKUP(D66,RushingD,7,FALSE()))=TRUE(),VLOOKUP(VLOOKUP(D66,Table,3,FALSE()),RushingD,7,FALSE()),VLOOKUP(D66,RushingD,7,FALSE()))</f>
        <v>#N/A</v>
      </c>
      <c r="P66" s="10" t="e">
        <f aca="false">IF(ISERROR(VLOOKUP(D66,PassD,12,FALSE()))=TRUE(),VLOOKUP(VLOOKUP(D66,Table,3,FALSE()),PassD,12,FALSE()),VLOOKUP(D66,PassD,12,FALSE()))</f>
        <v>#N/A</v>
      </c>
      <c r="Q66" s="10" t="e">
        <f aca="false">IF(ISERROR(VLOOKUP(D66,TotalD,7,FALSE()))=TRUE(),VLOOKUP(VLOOKUP(D66,Table,3,FALSE()),TotalD,7,FALSE()),VLOOKUP(D66,TotalD,7,FALSE()))</f>
        <v>#N/A</v>
      </c>
      <c r="R66" s="11" t="e">
        <f aca="false">IF(ISERROR(VLOOKUP(D66,ScoringD,11,FALSE()))=TRUE(),VLOOKUP(VLOOKUP(D66,Table,3,FALSE()),ScoringD,11,FALSE()),VLOOKUP(D66,ScoringD,11,FALSE()))</f>
        <v>#N/A</v>
      </c>
    </row>
    <row r="67" customFormat="false" ht="12.75" hidden="false" customHeight="false" outlineLevel="0" collapsed="false">
      <c r="C67" s="0" t="n">
        <v>5062</v>
      </c>
      <c r="D67" s="7" t="s">
        <v>73</v>
      </c>
      <c r="E67" s="0" t="n">
        <v>-10</v>
      </c>
      <c r="G67" s="0" t="n">
        <f aca="false">IF(ISERROR(VLOOKUP(D67,Sagarin1,2,FALSE()))=TRUE(),VLOOKUP(VLOOKUP(D67,Table,2,FALSE()),Sagarin1,2,FALSE()),VLOOKUP(D67,Sagarin1,2,FALSE()))</f>
        <v>71.26</v>
      </c>
      <c r="H67" s="0" t="n">
        <f aca="false">+H65</f>
        <v>2.82</v>
      </c>
      <c r="I67" s="8" t="n">
        <f aca="false">-SUM(G67:H67)+SUM(G66:H66)</f>
        <v>-8.99</v>
      </c>
      <c r="J67" s="8" t="n">
        <f aca="false">I67-E67</f>
        <v>1.01000000000001</v>
      </c>
      <c r="K67" s="9" t="e">
        <f aca="false">IF(ISERROR(VLOOKUP(D67,RushO,7,FALSE()))=TRUE(),VLOOKUP(VLOOKUP(D67,Table,3,FALSE()),RushO,7,FALSE()),VLOOKUP(D67,RushO,7,FALSE()))</f>
        <v>#REF!</v>
      </c>
      <c r="L67" s="10" t="e">
        <f aca="false">IF(ISERROR(VLOOKUP(D67,PassO,10,FALSE()))=TRUE(),VLOOKUP(VLOOKUP(D67,Table,3,FALSE()),PassO,10,FALSE()),VLOOKUP(D67,PassO,10,FALSE()))</f>
        <v>#REF!</v>
      </c>
      <c r="M67" s="10" t="e">
        <f aca="false">IF(ISERROR(VLOOKUP(D67,TotalO,7,FALSE()))=TRUE(),VLOOKUP(VLOOKUP(D67,Table,3,FALSE()),TotalO,7,FALSE()),VLOOKUP(D67,TotalO,7,FALSE()))</f>
        <v>#REF!</v>
      </c>
      <c r="N67" s="11" t="e">
        <f aca="false">IF(ISERROR(VLOOKUP(D67,ScoringO,4,FALSE()))=TRUE(),VLOOKUP(VLOOKUP(D67,Table,3,FALSE()),ScoringO,4,FALSE()),VLOOKUP(D67,ScoringO,4,FALSE()))</f>
        <v>#REF!</v>
      </c>
      <c r="O67" s="9" t="e">
        <f aca="false">IF(ISERROR(VLOOKUP(D67,RushingD,7,FALSE()))=TRUE(),VLOOKUP(VLOOKUP(D67,Table,3,FALSE()),RushingD,7,FALSE()),VLOOKUP(D67,RushingD,7,FALSE()))</f>
        <v>#REF!</v>
      </c>
      <c r="P67" s="10" t="e">
        <f aca="false">IF(ISERROR(VLOOKUP(D67,PassD,12,FALSE()))=TRUE(),VLOOKUP(VLOOKUP(D67,Table,3,FALSE()),PassD,12,FALSE()),VLOOKUP(D67,PassD,12,FALSE()))</f>
        <v>#REF!</v>
      </c>
      <c r="Q67" s="10" t="e">
        <f aca="false">IF(ISERROR(VLOOKUP(D67,TotalD,7,FALSE()))=TRUE(),VLOOKUP(VLOOKUP(D67,Table,3,FALSE()),TotalD,7,FALSE()),VLOOKUP(D67,TotalD,7,FALSE()))</f>
        <v>#REF!</v>
      </c>
      <c r="R67" s="11" t="e">
        <f aca="false">IF(ISERROR(VLOOKUP(D67,ScoringD,11,FALSE()))=TRUE(),VLOOKUP(VLOOKUP(D67,Table,3,FALSE()),ScoringD,11,FALSE()),VLOOKUP(D67,ScoringD,11,FALSE()))</f>
        <v>#REF!</v>
      </c>
    </row>
    <row r="68" customFormat="false" ht="12.75" hidden="false" customHeight="false" outlineLevel="0" collapsed="false">
      <c r="C68" s="0" t="n">
        <v>5063</v>
      </c>
      <c r="D68" s="7" t="s">
        <v>74</v>
      </c>
      <c r="E68" s="0" t="n">
        <v>10</v>
      </c>
      <c r="G68" s="0" t="n">
        <f aca="false">IF(ISERROR(VLOOKUP(D68,Sagarin1,2,FALSE()))=TRUE(),VLOOKUP(VLOOKUP(D68,Table,2,FALSE()),Sagarin1,2,FALSE()),VLOOKUP(D68,Sagarin1,2,FALSE()))</f>
        <v>87.2</v>
      </c>
      <c r="H68" s="0" t="n">
        <f aca="false">+H66</f>
        <v>0</v>
      </c>
      <c r="I68" s="8" t="n">
        <f aca="false">-SUM(G68:H68)+SUM(G69:H69)</f>
        <v>9.43999999999998</v>
      </c>
      <c r="J68" s="8" t="n">
        <f aca="false">I68-E68</f>
        <v>-0.560000000000017</v>
      </c>
      <c r="K68" s="9" t="e">
        <f aca="false">IF(ISERROR(VLOOKUP(D68,RushO,7,FALSE()))=TRUE(),VLOOKUP(VLOOKUP(D68,Table,3,FALSE()),RushO,7,FALSE()),VLOOKUP(D68,RushO,7,FALSE()))</f>
        <v>#N/A</v>
      </c>
      <c r="L68" s="10" t="e">
        <f aca="false">IF(ISERROR(VLOOKUP(D68,PassO,10,FALSE()))=TRUE(),VLOOKUP(VLOOKUP(D68,Table,3,FALSE()),PassO,10,FALSE()),VLOOKUP(D68,PassO,10,FALSE()))</f>
        <v>#N/A</v>
      </c>
      <c r="M68" s="10" t="e">
        <f aca="false">IF(ISERROR(VLOOKUP(D68,TotalO,7,FALSE()))=TRUE(),VLOOKUP(VLOOKUP(D68,Table,3,FALSE()),TotalO,7,FALSE()),VLOOKUP(D68,TotalO,7,FALSE()))</f>
        <v>#N/A</v>
      </c>
      <c r="N68" s="11" t="e">
        <f aca="false">IF(ISERROR(VLOOKUP(D68,ScoringO,4,FALSE()))=TRUE(),VLOOKUP(VLOOKUP(D68,Table,3,FALSE()),ScoringO,4,FALSE()),VLOOKUP(D68,ScoringO,4,FALSE()))</f>
        <v>#N/A</v>
      </c>
      <c r="O68" s="9" t="e">
        <f aca="false">IF(ISERROR(VLOOKUP(D68,RushingD,7,FALSE()))=TRUE(),VLOOKUP(VLOOKUP(D68,Table,3,FALSE()),RushingD,7,FALSE()),VLOOKUP(D68,RushingD,7,FALSE()))</f>
        <v>#N/A</v>
      </c>
      <c r="P68" s="10" t="e">
        <f aca="false">IF(ISERROR(VLOOKUP(D68,PassD,12,FALSE()))=TRUE(),VLOOKUP(VLOOKUP(D68,Table,3,FALSE()),PassD,12,FALSE()),VLOOKUP(D68,PassD,12,FALSE()))</f>
        <v>#N/A</v>
      </c>
      <c r="Q68" s="10" t="e">
        <f aca="false">IF(ISERROR(VLOOKUP(D68,TotalD,7,FALSE()))=TRUE(),VLOOKUP(VLOOKUP(D68,Table,3,FALSE()),TotalD,7,FALSE()),VLOOKUP(D68,TotalD,7,FALSE()))</f>
        <v>#N/A</v>
      </c>
      <c r="R68" s="11" t="e">
        <f aca="false">IF(ISERROR(VLOOKUP(D68,ScoringD,11,FALSE()))=TRUE(),VLOOKUP(VLOOKUP(D68,Table,3,FALSE()),ScoringD,11,FALSE()),VLOOKUP(D68,ScoringD,11,FALSE()))</f>
        <v>#N/A</v>
      </c>
    </row>
    <row r="69" customFormat="false" ht="12.75" hidden="false" customHeight="false" outlineLevel="0" collapsed="false">
      <c r="C69" s="0" t="n">
        <v>5064</v>
      </c>
      <c r="D69" s="7" t="s">
        <v>75</v>
      </c>
      <c r="E69" s="0" t="n">
        <v>-10</v>
      </c>
      <c r="G69" s="0" t="n">
        <f aca="false">IF(ISERROR(VLOOKUP(D69,Sagarin1,2,FALSE()))=TRUE(),VLOOKUP(VLOOKUP(D69,Table,2,FALSE()),Sagarin1,2,FALSE()),VLOOKUP(D69,Sagarin1,2,FALSE()))</f>
        <v>93.82</v>
      </c>
      <c r="H69" s="0" t="n">
        <f aca="false">+H67</f>
        <v>2.82</v>
      </c>
      <c r="I69" s="8" t="n">
        <f aca="false">-SUM(G69:H69)+SUM(G68:H68)</f>
        <v>-9.43999999999998</v>
      </c>
      <c r="J69" s="8" t="n">
        <f aca="false">I69-E69</f>
        <v>0.560000000000017</v>
      </c>
      <c r="K69" s="9" t="e">
        <f aca="false">IF(ISERROR(VLOOKUP(D69,RushO,7,FALSE()))=TRUE(),VLOOKUP(VLOOKUP(D69,Table,3,FALSE()),RushO,7,FALSE()),VLOOKUP(D69,RushO,7,FALSE()))</f>
        <v>#N/A</v>
      </c>
      <c r="L69" s="10" t="e">
        <f aca="false">IF(ISERROR(VLOOKUP(D69,PassO,10,FALSE()))=TRUE(),VLOOKUP(VLOOKUP(D69,Table,3,FALSE()),PassO,10,FALSE()),VLOOKUP(D69,PassO,10,FALSE()))</f>
        <v>#N/A</v>
      </c>
      <c r="M69" s="10" t="e">
        <f aca="false">IF(ISERROR(VLOOKUP(D69,TotalO,7,FALSE()))=TRUE(),VLOOKUP(VLOOKUP(D69,Table,3,FALSE()),TotalO,7,FALSE()),VLOOKUP(D69,TotalO,7,FALSE()))</f>
        <v>#N/A</v>
      </c>
      <c r="N69" s="11" t="e">
        <f aca="false">IF(ISERROR(VLOOKUP(D69,ScoringO,4,FALSE()))=TRUE(),VLOOKUP(VLOOKUP(D69,Table,3,FALSE()),ScoringO,4,FALSE()),VLOOKUP(D69,ScoringO,4,FALSE()))</f>
        <v>#N/A</v>
      </c>
      <c r="O69" s="9" t="e">
        <f aca="false">IF(ISERROR(VLOOKUP(D69,RushingD,7,FALSE()))=TRUE(),VLOOKUP(VLOOKUP(D69,Table,3,FALSE()),RushingD,7,FALSE()),VLOOKUP(D69,RushingD,7,FALSE()))</f>
        <v>#N/A</v>
      </c>
      <c r="P69" s="10" t="e">
        <f aca="false">IF(ISERROR(VLOOKUP(D69,PassD,12,FALSE()))=TRUE(),VLOOKUP(VLOOKUP(D69,Table,3,FALSE()),PassD,12,FALSE()),VLOOKUP(D69,PassD,12,FALSE()))</f>
        <v>#N/A</v>
      </c>
      <c r="Q69" s="10" t="e">
        <f aca="false">IF(ISERROR(VLOOKUP(D69,TotalD,7,FALSE()))=TRUE(),VLOOKUP(VLOOKUP(D69,Table,3,FALSE()),TotalD,7,FALSE()),VLOOKUP(D69,TotalD,7,FALSE()))</f>
        <v>#N/A</v>
      </c>
      <c r="R69" s="11" t="e">
        <f aca="false">IF(ISERROR(VLOOKUP(D69,ScoringD,11,FALSE()))=TRUE(),VLOOKUP(VLOOKUP(D69,Table,3,FALSE()),ScoringD,11,FALSE()),VLOOKUP(D69,ScoringD,11,FALSE()))</f>
        <v>#N/A</v>
      </c>
    </row>
    <row r="70" customFormat="false" ht="12.75" hidden="false" customHeight="false" outlineLevel="0" collapsed="false">
      <c r="C70" s="0" t="n">
        <v>5065</v>
      </c>
      <c r="D70" s="7" t="s">
        <v>76</v>
      </c>
      <c r="E70" s="0" t="n">
        <v>1.5</v>
      </c>
      <c r="G70" s="0" t="n">
        <f aca="false">IF(ISERROR(VLOOKUP(D70,Sagarin1,2,FALSE()))=TRUE(),VLOOKUP(VLOOKUP(D70,Table,2,FALSE()),Sagarin1,2,FALSE()),VLOOKUP(D70,Sagarin1,2,FALSE()))</f>
        <v>49.04</v>
      </c>
      <c r="H70" s="0" t="n">
        <f aca="false">+H68</f>
        <v>0</v>
      </c>
      <c r="I70" s="8" t="n">
        <f aca="false">-SUM(G70:H70)+SUM(G71:H71)</f>
        <v>1.07</v>
      </c>
      <c r="J70" s="8" t="n">
        <f aca="false">I70-E70</f>
        <v>-0.43</v>
      </c>
      <c r="K70" s="9" t="e">
        <f aca="false">IF(ISERROR(VLOOKUP(D70,RushO,7,FALSE()))=TRUE(),VLOOKUP(VLOOKUP(D70,Table,3,FALSE()),RushO,7,FALSE()),VLOOKUP(D70,RushO,7,FALSE()))</f>
        <v>#N/A</v>
      </c>
      <c r="L70" s="10" t="e">
        <f aca="false">IF(ISERROR(VLOOKUP(D70,PassO,10,FALSE()))=TRUE(),VLOOKUP(VLOOKUP(D70,Table,3,FALSE()),PassO,10,FALSE()),VLOOKUP(D70,PassO,10,FALSE()))</f>
        <v>#N/A</v>
      </c>
      <c r="M70" s="10" t="e">
        <f aca="false">IF(ISERROR(VLOOKUP(D70,TotalO,7,FALSE()))=TRUE(),VLOOKUP(VLOOKUP(D70,Table,3,FALSE()),TotalO,7,FALSE()),VLOOKUP(D70,TotalO,7,FALSE()))</f>
        <v>#N/A</v>
      </c>
      <c r="N70" s="11" t="e">
        <f aca="false">IF(ISERROR(VLOOKUP(D70,ScoringO,4,FALSE()))=TRUE(),VLOOKUP(VLOOKUP(D70,Table,3,FALSE()),ScoringO,4,FALSE()),VLOOKUP(D70,ScoringO,4,FALSE()))</f>
        <v>#N/A</v>
      </c>
      <c r="O70" s="9" t="e">
        <f aca="false">IF(ISERROR(VLOOKUP(D70,RushingD,7,FALSE()))=TRUE(),VLOOKUP(VLOOKUP(D70,Table,3,FALSE()),RushingD,7,FALSE()),VLOOKUP(D70,RushingD,7,FALSE()))</f>
        <v>#N/A</v>
      </c>
      <c r="P70" s="10" t="e">
        <f aca="false">IF(ISERROR(VLOOKUP(D70,PassD,12,FALSE()))=TRUE(),VLOOKUP(VLOOKUP(D70,Table,3,FALSE()),PassD,12,FALSE()),VLOOKUP(D70,PassD,12,FALSE()))</f>
        <v>#N/A</v>
      </c>
      <c r="Q70" s="10" t="e">
        <f aca="false">IF(ISERROR(VLOOKUP(D70,TotalD,7,FALSE()))=TRUE(),VLOOKUP(VLOOKUP(D70,Table,3,FALSE()),TotalD,7,FALSE()),VLOOKUP(D70,TotalD,7,FALSE()))</f>
        <v>#N/A</v>
      </c>
      <c r="R70" s="11" t="e">
        <f aca="false">IF(ISERROR(VLOOKUP(D70,ScoringD,11,FALSE()))=TRUE(),VLOOKUP(VLOOKUP(D70,Table,3,FALSE()),ScoringD,11,FALSE()),VLOOKUP(D70,ScoringD,11,FALSE()))</f>
        <v>#N/A</v>
      </c>
    </row>
    <row r="71" customFormat="false" ht="12.75" hidden="false" customHeight="false" outlineLevel="0" collapsed="false">
      <c r="C71" s="0" t="n">
        <v>5066</v>
      </c>
      <c r="D71" s="7" t="s">
        <v>77</v>
      </c>
      <c r="E71" s="0" t="n">
        <v>-1.5</v>
      </c>
      <c r="G71" s="0" t="n">
        <f aca="false">IF(ISERROR(VLOOKUP(D71,Sagarin1,2,FALSE()))=TRUE(),VLOOKUP(VLOOKUP(D71,Table,2,FALSE()),Sagarin1,2,FALSE()),VLOOKUP(D71,Sagarin1,2,FALSE()))</f>
        <v>47.29</v>
      </c>
      <c r="H71" s="0" t="n">
        <f aca="false">+H69</f>
        <v>2.82</v>
      </c>
      <c r="I71" s="8" t="n">
        <f aca="false">-SUM(G71:H71)+SUM(G70:H70)</f>
        <v>-1.07</v>
      </c>
      <c r="J71" s="8" t="n">
        <f aca="false">I71-E71</f>
        <v>0.43</v>
      </c>
      <c r="K71" s="9" t="e">
        <f aca="false">IF(ISERROR(VLOOKUP(D71,RushO,7,FALSE()))=TRUE(),VLOOKUP(VLOOKUP(D71,Table,3,FALSE()),RushO,7,FALSE()),VLOOKUP(D71,RushO,7,FALSE()))</f>
        <v>#N/A</v>
      </c>
      <c r="L71" s="10" t="e">
        <f aca="false">IF(ISERROR(VLOOKUP(D71,PassO,10,FALSE()))=TRUE(),VLOOKUP(VLOOKUP(D71,Table,3,FALSE()),PassO,10,FALSE()),VLOOKUP(D71,PassO,10,FALSE()))</f>
        <v>#N/A</v>
      </c>
      <c r="M71" s="10" t="e">
        <f aca="false">IF(ISERROR(VLOOKUP(D71,TotalO,7,FALSE()))=TRUE(),VLOOKUP(VLOOKUP(D71,Table,3,FALSE()),TotalO,7,FALSE()),VLOOKUP(D71,TotalO,7,FALSE()))</f>
        <v>#N/A</v>
      </c>
      <c r="N71" s="11" t="e">
        <f aca="false">IF(ISERROR(VLOOKUP(D71,ScoringO,4,FALSE()))=TRUE(),VLOOKUP(VLOOKUP(D71,Table,3,FALSE()),ScoringO,4,FALSE()),VLOOKUP(D71,ScoringO,4,FALSE()))</f>
        <v>#N/A</v>
      </c>
      <c r="O71" s="9" t="e">
        <f aca="false">IF(ISERROR(VLOOKUP(D71,RushingD,7,FALSE()))=TRUE(),VLOOKUP(VLOOKUP(D71,Table,3,FALSE()),RushingD,7,FALSE()),VLOOKUP(D71,RushingD,7,FALSE()))</f>
        <v>#N/A</v>
      </c>
      <c r="P71" s="10" t="e">
        <f aca="false">IF(ISERROR(VLOOKUP(D71,PassD,12,FALSE()))=TRUE(),VLOOKUP(VLOOKUP(D71,Table,3,FALSE()),PassD,12,FALSE()),VLOOKUP(D71,PassD,12,FALSE()))</f>
        <v>#N/A</v>
      </c>
      <c r="Q71" s="10" t="e">
        <f aca="false">IF(ISERROR(VLOOKUP(D71,TotalD,7,FALSE()))=TRUE(),VLOOKUP(VLOOKUP(D71,Table,3,FALSE()),TotalD,7,FALSE()),VLOOKUP(D71,TotalD,7,FALSE()))</f>
        <v>#N/A</v>
      </c>
      <c r="R71" s="11" t="e">
        <f aca="false">IF(ISERROR(VLOOKUP(D71,ScoringD,11,FALSE()))=TRUE(),VLOOKUP(VLOOKUP(D71,Table,3,FALSE()),ScoringD,11,FALSE()),VLOOKUP(D71,ScoringD,11,FALSE()))</f>
        <v>#N/A</v>
      </c>
    </row>
    <row r="72" customFormat="false" ht="12.75" hidden="false" customHeight="false" outlineLevel="0" collapsed="false">
      <c r="C72" s="0" t="n">
        <v>5067</v>
      </c>
      <c r="D72" s="7" t="s">
        <v>78</v>
      </c>
      <c r="E72" s="0" t="n">
        <v>10.5</v>
      </c>
      <c r="G72" s="0" t="n">
        <f aca="false">IF(ISERROR(VLOOKUP(D72,Sagarin1,2,FALSE()))=TRUE(),VLOOKUP(VLOOKUP(D72,Table,2,FALSE()),Sagarin1,2,FALSE()),VLOOKUP(D72,Sagarin1,2,FALSE()))</f>
        <v>44.81</v>
      </c>
      <c r="H72" s="0" t="n">
        <f aca="false">+H70</f>
        <v>0</v>
      </c>
      <c r="I72" s="8" t="n">
        <f aca="false">-SUM(G72:H72)+SUM(G73:H73)</f>
        <v>8.56</v>
      </c>
      <c r="J72" s="8" t="n">
        <f aca="false">I72-E72</f>
        <v>-1.94</v>
      </c>
      <c r="K72" s="9" t="e">
        <f aca="false">IF(ISERROR(VLOOKUP(D72,RushO,7,FALSE()))=TRUE(),VLOOKUP(VLOOKUP(D72,Table,3,FALSE()),RushO,7,FALSE()),VLOOKUP(D72,RushO,7,FALSE()))</f>
        <v>#REF!</v>
      </c>
      <c r="L72" s="10" t="e">
        <f aca="false">IF(ISERROR(VLOOKUP(D72,PassO,10,FALSE()))=TRUE(),VLOOKUP(VLOOKUP(D72,Table,3,FALSE()),PassO,10,FALSE()),VLOOKUP(D72,PassO,10,FALSE()))</f>
        <v>#REF!</v>
      </c>
      <c r="M72" s="10" t="e">
        <f aca="false">IF(ISERROR(VLOOKUP(D72,TotalO,7,FALSE()))=TRUE(),VLOOKUP(VLOOKUP(D72,Table,3,FALSE()),TotalO,7,FALSE()),VLOOKUP(D72,TotalO,7,FALSE()))</f>
        <v>#REF!</v>
      </c>
      <c r="N72" s="11" t="e">
        <f aca="false">IF(ISERROR(VLOOKUP(D72,ScoringO,4,FALSE()))=TRUE(),VLOOKUP(VLOOKUP(D72,Table,3,FALSE()),ScoringO,4,FALSE()),VLOOKUP(D72,ScoringO,4,FALSE()))</f>
        <v>#REF!</v>
      </c>
      <c r="O72" s="9" t="e">
        <f aca="false">IF(ISERROR(VLOOKUP(D72,RushingD,7,FALSE()))=TRUE(),VLOOKUP(VLOOKUP(D72,Table,3,FALSE()),RushingD,7,FALSE()),VLOOKUP(D72,RushingD,7,FALSE()))</f>
        <v>#REF!</v>
      </c>
      <c r="P72" s="10" t="e">
        <f aca="false">IF(ISERROR(VLOOKUP(D72,PassD,12,FALSE()))=TRUE(),VLOOKUP(VLOOKUP(D72,Table,3,FALSE()),PassD,12,FALSE()),VLOOKUP(D72,PassD,12,FALSE()))</f>
        <v>#REF!</v>
      </c>
      <c r="Q72" s="10" t="e">
        <f aca="false">IF(ISERROR(VLOOKUP(D72,TotalD,7,FALSE()))=TRUE(),VLOOKUP(VLOOKUP(D72,Table,3,FALSE()),TotalD,7,FALSE()),VLOOKUP(D72,TotalD,7,FALSE()))</f>
        <v>#REF!</v>
      </c>
      <c r="R72" s="11" t="e">
        <f aca="false">IF(ISERROR(VLOOKUP(D72,ScoringD,11,FALSE()))=TRUE(),VLOOKUP(VLOOKUP(D72,Table,3,FALSE()),ScoringD,11,FALSE()),VLOOKUP(D72,ScoringD,11,FALSE()))</f>
        <v>#REF!</v>
      </c>
    </row>
    <row r="73" customFormat="false" ht="12.75" hidden="false" customHeight="false" outlineLevel="0" collapsed="false">
      <c r="C73" s="0" t="n">
        <v>5068</v>
      </c>
      <c r="D73" s="7" t="s">
        <v>79</v>
      </c>
      <c r="E73" s="0" t="n">
        <v>-10.5</v>
      </c>
      <c r="G73" s="0" t="n">
        <f aca="false">IF(ISERROR(VLOOKUP(D73,Sagarin1,2,FALSE()))=TRUE(),VLOOKUP(VLOOKUP(D73,Table,2,FALSE()),Sagarin1,2,FALSE()),VLOOKUP(D73,Sagarin1,2,FALSE()))</f>
        <v>50.55</v>
      </c>
      <c r="H73" s="0" t="n">
        <f aca="false">+H71</f>
        <v>2.82</v>
      </c>
      <c r="I73" s="8" t="n">
        <f aca="false">-SUM(G73:H73)+SUM(G72:H72)</f>
        <v>-8.56</v>
      </c>
      <c r="J73" s="8" t="n">
        <f aca="false">I73-E73</f>
        <v>1.94</v>
      </c>
      <c r="K73" s="9" t="e">
        <f aca="false">IF(ISERROR(VLOOKUP(D73,RushO,7,FALSE()))=TRUE(),VLOOKUP(VLOOKUP(D73,Table,3,FALSE()),RushO,7,FALSE()),VLOOKUP(D73,RushO,7,FALSE()))</f>
        <v>#N/A</v>
      </c>
      <c r="L73" s="10" t="e">
        <f aca="false">IF(ISERROR(VLOOKUP(D73,PassO,10,FALSE()))=TRUE(),VLOOKUP(VLOOKUP(D73,Table,3,FALSE()),PassO,10,FALSE()),VLOOKUP(D73,PassO,10,FALSE()))</f>
        <v>#N/A</v>
      </c>
      <c r="M73" s="10" t="e">
        <f aca="false">IF(ISERROR(VLOOKUP(D73,TotalO,7,FALSE()))=TRUE(),VLOOKUP(VLOOKUP(D73,Table,3,FALSE()),TotalO,7,FALSE()),VLOOKUP(D73,TotalO,7,FALSE()))</f>
        <v>#N/A</v>
      </c>
      <c r="N73" s="11" t="e">
        <f aca="false">IF(ISERROR(VLOOKUP(D73,ScoringO,4,FALSE()))=TRUE(),VLOOKUP(VLOOKUP(D73,Table,3,FALSE()),ScoringO,4,FALSE()),VLOOKUP(D73,ScoringO,4,FALSE()))</f>
        <v>#N/A</v>
      </c>
      <c r="O73" s="9" t="e">
        <f aca="false">IF(ISERROR(VLOOKUP(D73,RushingD,7,FALSE()))=TRUE(),VLOOKUP(VLOOKUP(D73,Table,3,FALSE()),RushingD,7,FALSE()),VLOOKUP(D73,RushingD,7,FALSE()))</f>
        <v>#N/A</v>
      </c>
      <c r="P73" s="10" t="e">
        <f aca="false">IF(ISERROR(VLOOKUP(D73,PassD,12,FALSE()))=TRUE(),VLOOKUP(VLOOKUP(D73,Table,3,FALSE()),PassD,12,FALSE()),VLOOKUP(D73,PassD,12,FALSE()))</f>
        <v>#N/A</v>
      </c>
      <c r="Q73" s="10" t="e">
        <f aca="false">IF(ISERROR(VLOOKUP(D73,TotalD,7,FALSE()))=TRUE(),VLOOKUP(VLOOKUP(D73,Table,3,FALSE()),TotalD,7,FALSE()),VLOOKUP(D73,TotalD,7,FALSE()))</f>
        <v>#N/A</v>
      </c>
      <c r="R73" s="11" t="e">
        <f aca="false">IF(ISERROR(VLOOKUP(D73,ScoringD,11,FALSE()))=TRUE(),VLOOKUP(VLOOKUP(D73,Table,3,FALSE()),ScoringD,11,FALSE()),VLOOKUP(D73,ScoringD,11,FALSE()))</f>
        <v>#N/A</v>
      </c>
    </row>
    <row r="74" customFormat="false" ht="12.75" hidden="false" customHeight="false" outlineLevel="0" collapsed="false">
      <c r="C74" s="0" t="n">
        <v>5069</v>
      </c>
      <c r="D74" s="7" t="s">
        <v>80</v>
      </c>
      <c r="E74" s="0" t="n">
        <v>23.5</v>
      </c>
      <c r="G74" s="0" t="n">
        <f aca="false">IF(ISERROR(VLOOKUP(D74,Sagarin1,2,FALSE()))=TRUE(),VLOOKUP(VLOOKUP(D74,Table,2,FALSE()),Sagarin1,2,FALSE()),VLOOKUP(D74,Sagarin1,2,FALSE()))</f>
        <v>56.81</v>
      </c>
      <c r="H74" s="0" t="n">
        <f aca="false">+H72</f>
        <v>0</v>
      </c>
      <c r="I74" s="8" t="n">
        <f aca="false">-SUM(G74:H74)+SUM(G75:H75)</f>
        <v>22.19</v>
      </c>
      <c r="J74" s="8" t="n">
        <f aca="false">I74-E74</f>
        <v>-1.31</v>
      </c>
      <c r="K74" s="9" t="e">
        <f aca="false">IF(ISERROR(VLOOKUP(D74,RushO,7,FALSE()))=TRUE(),VLOOKUP(VLOOKUP(D74,Table,3,FALSE()),RushO,7,FALSE()),VLOOKUP(D74,RushO,7,FALSE()))</f>
        <v>#REF!</v>
      </c>
      <c r="L74" s="10" t="e">
        <f aca="false">IF(ISERROR(VLOOKUP(D74,PassO,10,FALSE()))=TRUE(),VLOOKUP(VLOOKUP(D74,Table,3,FALSE()),PassO,10,FALSE()),VLOOKUP(D74,PassO,10,FALSE()))</f>
        <v>#REF!</v>
      </c>
      <c r="M74" s="10" t="e">
        <f aca="false">IF(ISERROR(VLOOKUP(D74,TotalO,7,FALSE()))=TRUE(),VLOOKUP(VLOOKUP(D74,Table,3,FALSE()),TotalO,7,FALSE()),VLOOKUP(D74,TotalO,7,FALSE()))</f>
        <v>#REF!</v>
      </c>
      <c r="N74" s="11" t="e">
        <f aca="false">IF(ISERROR(VLOOKUP(D74,ScoringO,4,FALSE()))=TRUE(),VLOOKUP(VLOOKUP(D74,Table,3,FALSE()),ScoringO,4,FALSE()),VLOOKUP(D74,ScoringO,4,FALSE()))</f>
        <v>#REF!</v>
      </c>
      <c r="O74" s="9" t="e">
        <f aca="false">IF(ISERROR(VLOOKUP(D74,RushingD,7,FALSE()))=TRUE(),VLOOKUP(VLOOKUP(D74,Table,3,FALSE()),RushingD,7,FALSE()),VLOOKUP(D74,RushingD,7,FALSE()))</f>
        <v>#REF!</v>
      </c>
      <c r="P74" s="10" t="e">
        <f aca="false">IF(ISERROR(VLOOKUP(D74,PassD,12,FALSE()))=TRUE(),VLOOKUP(VLOOKUP(D74,Table,3,FALSE()),PassD,12,FALSE()),VLOOKUP(D74,PassD,12,FALSE()))</f>
        <v>#REF!</v>
      </c>
      <c r="Q74" s="10" t="e">
        <f aca="false">IF(ISERROR(VLOOKUP(D74,TotalD,7,FALSE()))=TRUE(),VLOOKUP(VLOOKUP(D74,Table,3,FALSE()),TotalD,7,FALSE()),VLOOKUP(D74,TotalD,7,FALSE()))</f>
        <v>#REF!</v>
      </c>
      <c r="R74" s="11" t="e">
        <f aca="false">IF(ISERROR(VLOOKUP(D74,ScoringD,11,FALSE()))=TRUE(),VLOOKUP(VLOOKUP(D74,Table,3,FALSE()),ScoringD,11,FALSE()),VLOOKUP(D74,ScoringD,11,FALSE()))</f>
        <v>#REF!</v>
      </c>
    </row>
    <row r="75" customFormat="false" ht="12.75" hidden="false" customHeight="false" outlineLevel="0" collapsed="false">
      <c r="C75" s="0" t="n">
        <v>5070</v>
      </c>
      <c r="D75" s="7" t="s">
        <v>81</v>
      </c>
      <c r="E75" s="0" t="n">
        <v>-23.5</v>
      </c>
      <c r="G75" s="0" t="n">
        <f aca="false">IF(ISERROR(VLOOKUP(D75,Sagarin1,2,FALSE()))=TRUE(),VLOOKUP(VLOOKUP(D75,Table,2,FALSE()),Sagarin1,2,FALSE()),VLOOKUP(D75,Sagarin1,2,FALSE()))</f>
        <v>76.18</v>
      </c>
      <c r="H75" s="0" t="n">
        <f aca="false">+H73</f>
        <v>2.82</v>
      </c>
      <c r="I75" s="8" t="n">
        <f aca="false">-SUM(G75:H75)+SUM(G74:H74)</f>
        <v>-22.19</v>
      </c>
      <c r="J75" s="8" t="n">
        <f aca="false">I75-E75</f>
        <v>1.31</v>
      </c>
      <c r="K75" s="9" t="e">
        <f aca="false">IF(ISERROR(VLOOKUP(D75,RushO,7,FALSE()))=TRUE(),VLOOKUP(VLOOKUP(D75,Table,3,FALSE()),RushO,7,FALSE()),VLOOKUP(D75,RushO,7,FALSE()))</f>
        <v>#N/A</v>
      </c>
      <c r="L75" s="10" t="e">
        <f aca="false">IF(ISERROR(VLOOKUP(D75,PassO,10,FALSE()))=TRUE(),VLOOKUP(VLOOKUP(D75,Table,3,FALSE()),PassO,10,FALSE()),VLOOKUP(D75,PassO,10,FALSE()))</f>
        <v>#N/A</v>
      </c>
      <c r="M75" s="10" t="e">
        <f aca="false">IF(ISERROR(VLOOKUP(D75,TotalO,7,FALSE()))=TRUE(),VLOOKUP(VLOOKUP(D75,Table,3,FALSE()),TotalO,7,FALSE()),VLOOKUP(D75,TotalO,7,FALSE()))</f>
        <v>#N/A</v>
      </c>
      <c r="N75" s="11" t="e">
        <f aca="false">IF(ISERROR(VLOOKUP(D75,ScoringO,4,FALSE()))=TRUE(),VLOOKUP(VLOOKUP(D75,Table,3,FALSE()),ScoringO,4,FALSE()),VLOOKUP(D75,ScoringO,4,FALSE()))</f>
        <v>#N/A</v>
      </c>
      <c r="O75" s="9" t="e">
        <f aca="false">IF(ISERROR(VLOOKUP(D75,RushingD,7,FALSE()))=TRUE(),VLOOKUP(VLOOKUP(D75,Table,3,FALSE()),RushingD,7,FALSE()),VLOOKUP(D75,RushingD,7,FALSE()))</f>
        <v>#N/A</v>
      </c>
      <c r="P75" s="10" t="e">
        <f aca="false">IF(ISERROR(VLOOKUP(D75,PassD,12,FALSE()))=TRUE(),VLOOKUP(VLOOKUP(D75,Table,3,FALSE()),PassD,12,FALSE()),VLOOKUP(D75,PassD,12,FALSE()))</f>
        <v>#N/A</v>
      </c>
      <c r="Q75" s="10" t="e">
        <f aca="false">IF(ISERROR(VLOOKUP(D75,TotalD,7,FALSE()))=TRUE(),VLOOKUP(VLOOKUP(D75,Table,3,FALSE()),TotalD,7,FALSE()),VLOOKUP(D75,TotalD,7,FALSE()))</f>
        <v>#N/A</v>
      </c>
      <c r="R75" s="11" t="e">
        <f aca="false">IF(ISERROR(VLOOKUP(D75,ScoringD,11,FALSE()))=TRUE(),VLOOKUP(VLOOKUP(D75,Table,3,FALSE()),ScoringD,11,FALSE()),VLOOKUP(D75,ScoringD,11,FALSE()))</f>
        <v>#N/A</v>
      </c>
    </row>
    <row r="76" customFormat="false" ht="12.75" hidden="false" customHeight="false" outlineLevel="0" collapsed="false">
      <c r="C76" s="0" t="n">
        <v>5071</v>
      </c>
      <c r="D76" s="7" t="s">
        <v>82</v>
      </c>
      <c r="E76" s="0" t="n">
        <v>31.5</v>
      </c>
      <c r="G76" s="0" t="e">
        <f aca="false">IF(ISERROR(VLOOKUP(D76,Sagarin1,2,FALSE()))=TRUE(),VLOOKUP(VLOOKUP(D76,Table,2,FALSE()),Sagarin1,2,FALSE()),VLOOKUP(D76,Sagarin1,2,FALSE()))</f>
        <v>#N/A</v>
      </c>
      <c r="H76" s="0" t="n">
        <f aca="false">+H74</f>
        <v>0</v>
      </c>
      <c r="I76" s="8" t="e">
        <f aca="false">-SUM(G76:H76)+SUM(G77:H77)</f>
        <v>#N/A</v>
      </c>
      <c r="J76" s="8" t="e">
        <f aca="false">I76-E76</f>
        <v>#N/A</v>
      </c>
      <c r="K76" s="9" t="e">
        <f aca="false">IF(ISERROR(VLOOKUP(D76,RushO,7,FALSE()))=TRUE(),VLOOKUP(VLOOKUP(D76,Table,3,FALSE()),RushO,7,FALSE()),VLOOKUP(D76,RushO,7,FALSE()))</f>
        <v>#N/A</v>
      </c>
      <c r="L76" s="10" t="e">
        <f aca="false">IF(ISERROR(VLOOKUP(D76,PassO,10,FALSE()))=TRUE(),VLOOKUP(VLOOKUP(D76,Table,3,FALSE()),PassO,10,FALSE()),VLOOKUP(D76,PassO,10,FALSE()))</f>
        <v>#N/A</v>
      </c>
      <c r="M76" s="10" t="e">
        <f aca="false">IF(ISERROR(VLOOKUP(D76,TotalO,7,FALSE()))=TRUE(),VLOOKUP(VLOOKUP(D76,Table,3,FALSE()),TotalO,7,FALSE()),VLOOKUP(D76,TotalO,7,FALSE()))</f>
        <v>#N/A</v>
      </c>
      <c r="N76" s="11" t="e">
        <f aca="false">IF(ISERROR(VLOOKUP(D76,ScoringO,4,FALSE()))=TRUE(),VLOOKUP(VLOOKUP(D76,Table,3,FALSE()),ScoringO,4,FALSE()),VLOOKUP(D76,ScoringO,4,FALSE()))</f>
        <v>#N/A</v>
      </c>
      <c r="O76" s="9" t="e">
        <f aca="false">IF(ISERROR(VLOOKUP(D76,RushingD,7,FALSE()))=TRUE(),VLOOKUP(VLOOKUP(D76,Table,3,FALSE()),RushingD,7,FALSE()),VLOOKUP(D76,RushingD,7,FALSE()))</f>
        <v>#N/A</v>
      </c>
      <c r="P76" s="10" t="e">
        <f aca="false">IF(ISERROR(VLOOKUP(D76,PassD,12,FALSE()))=TRUE(),VLOOKUP(VLOOKUP(D76,Table,3,FALSE()),PassD,12,FALSE()),VLOOKUP(D76,PassD,12,FALSE()))</f>
        <v>#N/A</v>
      </c>
      <c r="Q76" s="10" t="e">
        <f aca="false">IF(ISERROR(VLOOKUP(D76,TotalD,7,FALSE()))=TRUE(),VLOOKUP(VLOOKUP(D76,Table,3,FALSE()),TotalD,7,FALSE()),VLOOKUP(D76,TotalD,7,FALSE()))</f>
        <v>#N/A</v>
      </c>
      <c r="R76" s="11" t="e">
        <f aca="false">IF(ISERROR(VLOOKUP(D76,ScoringD,11,FALSE()))=TRUE(),VLOOKUP(VLOOKUP(D76,Table,3,FALSE()),ScoringD,11,FALSE()),VLOOKUP(D76,ScoringD,11,FALSE()))</f>
        <v>#N/A</v>
      </c>
    </row>
    <row r="77" customFormat="false" ht="12.75" hidden="false" customHeight="false" outlineLevel="0" collapsed="false">
      <c r="C77" s="0" t="n">
        <v>5072</v>
      </c>
      <c r="D77" s="7" t="s">
        <v>83</v>
      </c>
      <c r="E77" s="0" t="n">
        <v>-31.5</v>
      </c>
      <c r="G77" s="0" t="n">
        <f aca="false">IF(ISERROR(VLOOKUP(D77,Sagarin1,2,FALSE()))=TRUE(),VLOOKUP(VLOOKUP(D77,Table,2,FALSE()),Sagarin1,2,FALSE()),VLOOKUP(D77,Sagarin1,2,FALSE()))</f>
        <v>72.24</v>
      </c>
      <c r="H77" s="0" t="n">
        <f aca="false">+H75</f>
        <v>2.82</v>
      </c>
      <c r="I77" s="8" t="e">
        <f aca="false">-SUM(G77:H77)+SUM(G76:H76)</f>
        <v>#N/A</v>
      </c>
      <c r="J77" s="8" t="e">
        <f aca="false">I77-E77</f>
        <v>#N/A</v>
      </c>
      <c r="K77" s="9" t="e">
        <f aca="false">IF(ISERROR(VLOOKUP(D77,RushO,7,FALSE()))=TRUE(),VLOOKUP(VLOOKUP(D77,Table,3,FALSE()),RushO,7,FALSE()),VLOOKUP(D77,RushO,7,FALSE()))</f>
        <v>#REF!</v>
      </c>
      <c r="L77" s="10" t="e">
        <f aca="false">IF(ISERROR(VLOOKUP(D77,PassO,10,FALSE()))=TRUE(),VLOOKUP(VLOOKUP(D77,Table,3,FALSE()),PassO,10,FALSE()),VLOOKUP(D77,PassO,10,FALSE()))</f>
        <v>#REF!</v>
      </c>
      <c r="M77" s="10" t="e">
        <f aca="false">IF(ISERROR(VLOOKUP(D77,TotalO,7,FALSE()))=TRUE(),VLOOKUP(VLOOKUP(D77,Table,3,FALSE()),TotalO,7,FALSE()),VLOOKUP(D77,TotalO,7,FALSE()))</f>
        <v>#REF!</v>
      </c>
      <c r="N77" s="11" t="e">
        <f aca="false">IF(ISERROR(VLOOKUP(D77,ScoringO,4,FALSE()))=TRUE(),VLOOKUP(VLOOKUP(D77,Table,3,FALSE()),ScoringO,4,FALSE()),VLOOKUP(D77,ScoringO,4,FALSE()))</f>
        <v>#REF!</v>
      </c>
      <c r="O77" s="9" t="e">
        <f aca="false">IF(ISERROR(VLOOKUP(D77,RushingD,7,FALSE()))=TRUE(),VLOOKUP(VLOOKUP(D77,Table,3,FALSE()),RushingD,7,FALSE()),VLOOKUP(D77,RushingD,7,FALSE()))</f>
        <v>#REF!</v>
      </c>
      <c r="P77" s="10" t="e">
        <f aca="false">IF(ISERROR(VLOOKUP(D77,PassD,12,FALSE()))=TRUE(),VLOOKUP(VLOOKUP(D77,Table,3,FALSE()),PassD,12,FALSE()),VLOOKUP(D77,PassD,12,FALSE()))</f>
        <v>#REF!</v>
      </c>
      <c r="Q77" s="10" t="e">
        <f aca="false">IF(ISERROR(VLOOKUP(D77,TotalD,7,FALSE()))=TRUE(),VLOOKUP(VLOOKUP(D77,Table,3,FALSE()),TotalD,7,FALSE()),VLOOKUP(D77,TotalD,7,FALSE()))</f>
        <v>#REF!</v>
      </c>
      <c r="R77" s="11" t="e">
        <f aca="false">IF(ISERROR(VLOOKUP(D77,ScoringD,11,FALSE()))=TRUE(),VLOOKUP(VLOOKUP(D77,Table,3,FALSE()),ScoringD,11,FALSE()),VLOOKUP(D77,ScoringD,11,FALSE()))</f>
        <v>#REF!</v>
      </c>
    </row>
    <row r="78" customFormat="false" ht="12.75" hidden="false" customHeight="false" outlineLevel="0" collapsed="false">
      <c r="C78" s="0" t="n">
        <v>5073</v>
      </c>
      <c r="D78" s="7" t="s">
        <v>84</v>
      </c>
      <c r="E78" s="0" t="n">
        <v>6</v>
      </c>
      <c r="G78" s="0" t="n">
        <f aca="false">IF(ISERROR(VLOOKUP(D78,Sagarin1,2,FALSE()))=TRUE(),VLOOKUP(VLOOKUP(D78,Table,2,FALSE()),Sagarin1,2,FALSE()),VLOOKUP(D78,Sagarin1,2,FALSE()))</f>
        <v>48.73</v>
      </c>
      <c r="H78" s="0" t="n">
        <f aca="false">+H76</f>
        <v>0</v>
      </c>
      <c r="I78" s="8" t="n">
        <f aca="false">-SUM(G78:H78)+SUM(G79:H79)</f>
        <v>5.86000000000001</v>
      </c>
      <c r="J78" s="8" t="n">
        <f aca="false">I78-E78</f>
        <v>-0.139999999999993</v>
      </c>
      <c r="K78" s="9" t="e">
        <f aca="false">IF(ISERROR(VLOOKUP(D78,RushO,7,FALSE()))=TRUE(),VLOOKUP(VLOOKUP(D78,Table,3,FALSE()),RushO,7,FALSE()),VLOOKUP(D78,RushO,7,FALSE()))</f>
        <v>#REF!</v>
      </c>
      <c r="L78" s="10" t="e">
        <f aca="false">IF(ISERROR(VLOOKUP(D78,PassO,10,FALSE()))=TRUE(),VLOOKUP(VLOOKUP(D78,Table,3,FALSE()),PassO,10,FALSE()),VLOOKUP(D78,PassO,10,FALSE()))</f>
        <v>#REF!</v>
      </c>
      <c r="M78" s="10" t="e">
        <f aca="false">IF(ISERROR(VLOOKUP(D78,TotalO,7,FALSE()))=TRUE(),VLOOKUP(VLOOKUP(D78,Table,3,FALSE()),TotalO,7,FALSE()),VLOOKUP(D78,TotalO,7,FALSE()))</f>
        <v>#REF!</v>
      </c>
      <c r="N78" s="11" t="e">
        <f aca="false">IF(ISERROR(VLOOKUP(D78,ScoringO,4,FALSE()))=TRUE(),VLOOKUP(VLOOKUP(D78,Table,3,FALSE()),ScoringO,4,FALSE()),VLOOKUP(D78,ScoringO,4,FALSE()))</f>
        <v>#REF!</v>
      </c>
      <c r="O78" s="9" t="e">
        <f aca="false">IF(ISERROR(VLOOKUP(D78,RushingD,7,FALSE()))=TRUE(),VLOOKUP(VLOOKUP(D78,Table,3,FALSE()),RushingD,7,FALSE()),VLOOKUP(D78,RushingD,7,FALSE()))</f>
        <v>#REF!</v>
      </c>
      <c r="P78" s="10" t="e">
        <f aca="false">IF(ISERROR(VLOOKUP(D78,PassD,12,FALSE()))=TRUE(),VLOOKUP(VLOOKUP(D78,Table,3,FALSE()),PassD,12,FALSE()),VLOOKUP(D78,PassD,12,FALSE()))</f>
        <v>#REF!</v>
      </c>
      <c r="Q78" s="10" t="e">
        <f aca="false">IF(ISERROR(VLOOKUP(D78,TotalD,7,FALSE()))=TRUE(),VLOOKUP(VLOOKUP(D78,Table,3,FALSE()),TotalD,7,FALSE()),VLOOKUP(D78,TotalD,7,FALSE()))</f>
        <v>#REF!</v>
      </c>
      <c r="R78" s="11" t="e">
        <f aca="false">IF(ISERROR(VLOOKUP(D78,ScoringD,11,FALSE()))=TRUE(),VLOOKUP(VLOOKUP(D78,Table,3,FALSE()),ScoringD,11,FALSE()),VLOOKUP(D78,ScoringD,11,FALSE()))</f>
        <v>#REF!</v>
      </c>
    </row>
    <row r="79" customFormat="false" ht="12.75" hidden="false" customHeight="false" outlineLevel="0" collapsed="false">
      <c r="C79" s="0" t="n">
        <v>5074</v>
      </c>
      <c r="D79" s="7" t="s">
        <v>85</v>
      </c>
      <c r="E79" s="0" t="n">
        <v>-6</v>
      </c>
      <c r="G79" s="0" t="n">
        <f aca="false">IF(ISERROR(VLOOKUP(D79,Sagarin1,2,FALSE()))=TRUE(),VLOOKUP(VLOOKUP(D79,Table,2,FALSE()),Sagarin1,2,FALSE()),VLOOKUP(D79,Sagarin1,2,FALSE()))</f>
        <v>51.77</v>
      </c>
      <c r="H79" s="0" t="n">
        <f aca="false">+H77</f>
        <v>2.82</v>
      </c>
      <c r="I79" s="8" t="n">
        <f aca="false">-SUM(G79:H79)+SUM(G78:H78)</f>
        <v>-5.86000000000001</v>
      </c>
      <c r="J79" s="8" t="n">
        <f aca="false">I79-E79</f>
        <v>0.139999999999993</v>
      </c>
      <c r="K79" s="9" t="e">
        <f aca="false">IF(ISERROR(VLOOKUP(D79,RushO,7,FALSE()))=TRUE(),VLOOKUP(VLOOKUP(D79,Table,3,FALSE()),RushO,7,FALSE()),VLOOKUP(D79,RushO,7,FALSE()))</f>
        <v>#N/A</v>
      </c>
      <c r="L79" s="10" t="e">
        <f aca="false">IF(ISERROR(VLOOKUP(D79,PassO,10,FALSE()))=TRUE(),VLOOKUP(VLOOKUP(D79,Table,3,FALSE()),PassO,10,FALSE()),VLOOKUP(D79,PassO,10,FALSE()))</f>
        <v>#N/A</v>
      </c>
      <c r="M79" s="10" t="e">
        <f aca="false">IF(ISERROR(VLOOKUP(D79,TotalO,7,FALSE()))=TRUE(),VLOOKUP(VLOOKUP(D79,Table,3,FALSE()),TotalO,7,FALSE()),VLOOKUP(D79,TotalO,7,FALSE()))</f>
        <v>#N/A</v>
      </c>
      <c r="N79" s="11" t="e">
        <f aca="false">IF(ISERROR(VLOOKUP(D79,ScoringO,4,FALSE()))=TRUE(),VLOOKUP(VLOOKUP(D79,Table,3,FALSE()),ScoringO,4,FALSE()),VLOOKUP(D79,ScoringO,4,FALSE()))</f>
        <v>#N/A</v>
      </c>
      <c r="O79" s="9" t="e">
        <f aca="false">IF(ISERROR(VLOOKUP(D79,RushingD,7,FALSE()))=TRUE(),VLOOKUP(VLOOKUP(D79,Table,3,FALSE()),RushingD,7,FALSE()),VLOOKUP(D79,RushingD,7,FALSE()))</f>
        <v>#N/A</v>
      </c>
      <c r="P79" s="10" t="e">
        <f aca="false">IF(ISERROR(VLOOKUP(D79,PassD,12,FALSE()))=TRUE(),VLOOKUP(VLOOKUP(D79,Table,3,FALSE()),PassD,12,FALSE()),VLOOKUP(D79,PassD,12,FALSE()))</f>
        <v>#N/A</v>
      </c>
      <c r="Q79" s="10" t="e">
        <f aca="false">IF(ISERROR(VLOOKUP(D79,TotalD,7,FALSE()))=TRUE(),VLOOKUP(VLOOKUP(D79,Table,3,FALSE()),TotalD,7,FALSE()),VLOOKUP(D79,TotalD,7,FALSE()))</f>
        <v>#N/A</v>
      </c>
      <c r="R79" s="11" t="e">
        <f aca="false">IF(ISERROR(VLOOKUP(D79,ScoringD,11,FALSE()))=TRUE(),VLOOKUP(VLOOKUP(D79,Table,3,FALSE()),ScoringD,11,FALSE()),VLOOKUP(D79,ScoringD,11,FALSE()))</f>
        <v>#N/A</v>
      </c>
    </row>
    <row r="80" customFormat="false" ht="12.75" hidden="false" customHeight="false" outlineLevel="0" collapsed="false">
      <c r="C80" s="0" t="n">
        <v>5075</v>
      </c>
      <c r="D80" s="7" t="s">
        <v>86</v>
      </c>
      <c r="E80" s="0" t="s">
        <v>68</v>
      </c>
      <c r="G80" s="0" t="n">
        <f aca="false">IF(ISERROR(VLOOKUP(D80,Sagarin1,2,FALSE()))=TRUE(),VLOOKUP(VLOOKUP(D80,Table,2,FALSE()),Sagarin1,2,FALSE()),VLOOKUP(D80,Sagarin1,2,FALSE()))</f>
        <v>57.12</v>
      </c>
      <c r="H80" s="0" t="n">
        <f aca="false">+H78</f>
        <v>0</v>
      </c>
      <c r="I80" s="8" t="n">
        <f aca="false">-SUM(G80:H80)+SUM(G81:H81)</f>
        <v>8.51</v>
      </c>
      <c r="J80" s="8" t="e">
        <f aca="false">I80-E80</f>
        <v>#VALUE!</v>
      </c>
      <c r="K80" s="9" t="e">
        <f aca="false">IF(ISERROR(VLOOKUP(D80,RushO,7,FALSE()))=TRUE(),VLOOKUP(VLOOKUP(D80,Table,3,FALSE()),RushO,7,FALSE()),VLOOKUP(D80,RushO,7,FALSE()))</f>
        <v>#N/A</v>
      </c>
      <c r="L80" s="10" t="e">
        <f aca="false">IF(ISERROR(VLOOKUP(D80,PassO,10,FALSE()))=TRUE(),VLOOKUP(VLOOKUP(D80,Table,3,FALSE()),PassO,10,FALSE()),VLOOKUP(D80,PassO,10,FALSE()))</f>
        <v>#N/A</v>
      </c>
      <c r="M80" s="10" t="e">
        <f aca="false">IF(ISERROR(VLOOKUP(D80,TotalO,7,FALSE()))=TRUE(),VLOOKUP(VLOOKUP(D80,Table,3,FALSE()),TotalO,7,FALSE()),VLOOKUP(D80,TotalO,7,FALSE()))</f>
        <v>#N/A</v>
      </c>
      <c r="N80" s="11" t="e">
        <f aca="false">IF(ISERROR(VLOOKUP(D80,ScoringO,4,FALSE()))=TRUE(),VLOOKUP(VLOOKUP(D80,Table,3,FALSE()),ScoringO,4,FALSE()),VLOOKUP(D80,ScoringO,4,FALSE()))</f>
        <v>#N/A</v>
      </c>
      <c r="O80" s="9" t="e">
        <f aca="false">IF(ISERROR(VLOOKUP(D80,RushingD,7,FALSE()))=TRUE(),VLOOKUP(VLOOKUP(D80,Table,3,FALSE()),RushingD,7,FALSE()),VLOOKUP(D80,RushingD,7,FALSE()))</f>
        <v>#N/A</v>
      </c>
      <c r="P80" s="10" t="e">
        <f aca="false">IF(ISERROR(VLOOKUP(D80,PassD,12,FALSE()))=TRUE(),VLOOKUP(VLOOKUP(D80,Table,3,FALSE()),PassD,12,FALSE()),VLOOKUP(D80,PassD,12,FALSE()))</f>
        <v>#N/A</v>
      </c>
      <c r="Q80" s="10" t="e">
        <f aca="false">IF(ISERROR(VLOOKUP(D80,TotalD,7,FALSE()))=TRUE(),VLOOKUP(VLOOKUP(D80,Table,3,FALSE()),TotalD,7,FALSE()),VLOOKUP(D80,TotalD,7,FALSE()))</f>
        <v>#N/A</v>
      </c>
      <c r="R80" s="11" t="e">
        <f aca="false">IF(ISERROR(VLOOKUP(D80,ScoringD,11,FALSE()))=TRUE(),VLOOKUP(VLOOKUP(D80,Table,3,FALSE()),ScoringD,11,FALSE()),VLOOKUP(D80,ScoringD,11,FALSE()))</f>
        <v>#N/A</v>
      </c>
    </row>
    <row r="81" customFormat="false" ht="12.75" hidden="false" customHeight="false" outlineLevel="0" collapsed="false">
      <c r="C81" s="0" t="n">
        <v>5076</v>
      </c>
      <c r="D81" s="7" t="s">
        <v>87</v>
      </c>
      <c r="E81" s="0" t="s">
        <v>68</v>
      </c>
      <c r="G81" s="0" t="n">
        <f aca="false">IF(ISERROR(VLOOKUP(D81,Sagarin1,2,FALSE()))=TRUE(),VLOOKUP(VLOOKUP(D81,Table,2,FALSE()),Sagarin1,2,FALSE()),VLOOKUP(D81,Sagarin1,2,FALSE()))</f>
        <v>62.81</v>
      </c>
      <c r="H81" s="0" t="n">
        <f aca="false">+H79</f>
        <v>2.82</v>
      </c>
      <c r="I81" s="8" t="n">
        <f aca="false">-SUM(G81:H81)+SUM(G80:H80)</f>
        <v>-8.51</v>
      </c>
      <c r="J81" s="8" t="e">
        <f aca="false">I81-E81</f>
        <v>#VALUE!</v>
      </c>
      <c r="K81" s="9" t="e">
        <f aca="false">IF(ISERROR(VLOOKUP(D81,RushO,7,FALSE()))=TRUE(),VLOOKUP(VLOOKUP(D81,Table,3,FALSE()),RushO,7,FALSE()),VLOOKUP(D81,RushO,7,FALSE()))</f>
        <v>#REF!</v>
      </c>
      <c r="L81" s="10" t="e">
        <f aca="false">IF(ISERROR(VLOOKUP(D81,PassO,10,FALSE()))=TRUE(),VLOOKUP(VLOOKUP(D81,Table,3,FALSE()),PassO,10,FALSE()),VLOOKUP(D81,PassO,10,FALSE()))</f>
        <v>#REF!</v>
      </c>
      <c r="M81" s="10" t="e">
        <f aca="false">IF(ISERROR(VLOOKUP(D81,TotalO,7,FALSE()))=TRUE(),VLOOKUP(VLOOKUP(D81,Table,3,FALSE()),TotalO,7,FALSE()),VLOOKUP(D81,TotalO,7,FALSE()))</f>
        <v>#REF!</v>
      </c>
      <c r="N81" s="11" t="e">
        <f aca="false">IF(ISERROR(VLOOKUP(D81,ScoringO,4,FALSE()))=TRUE(),VLOOKUP(VLOOKUP(D81,Table,3,FALSE()),ScoringO,4,FALSE()),VLOOKUP(D81,ScoringO,4,FALSE()))</f>
        <v>#REF!</v>
      </c>
      <c r="O81" s="9" t="e">
        <f aca="false">IF(ISERROR(VLOOKUP(D81,RushingD,7,FALSE()))=TRUE(),VLOOKUP(VLOOKUP(D81,Table,3,FALSE()),RushingD,7,FALSE()),VLOOKUP(D81,RushingD,7,FALSE()))</f>
        <v>#REF!</v>
      </c>
      <c r="P81" s="10" t="e">
        <f aca="false">IF(ISERROR(VLOOKUP(D81,PassD,12,FALSE()))=TRUE(),VLOOKUP(VLOOKUP(D81,Table,3,FALSE()),PassD,12,FALSE()),VLOOKUP(D81,PassD,12,FALSE()))</f>
        <v>#REF!</v>
      </c>
      <c r="Q81" s="10" t="e">
        <f aca="false">IF(ISERROR(VLOOKUP(D81,TotalD,7,FALSE()))=TRUE(),VLOOKUP(VLOOKUP(D81,Table,3,FALSE()),TotalD,7,FALSE()),VLOOKUP(D81,TotalD,7,FALSE()))</f>
        <v>#REF!</v>
      </c>
      <c r="R81" s="11" t="e">
        <f aca="false">IF(ISERROR(VLOOKUP(D81,ScoringD,11,FALSE()))=TRUE(),VLOOKUP(VLOOKUP(D81,Table,3,FALSE()),ScoringD,11,FALSE()),VLOOKUP(D81,ScoringD,11,FALSE()))</f>
        <v>#REF!</v>
      </c>
    </row>
    <row r="82" customFormat="false" ht="12.75" hidden="false" customHeight="false" outlineLevel="0" collapsed="false">
      <c r="C82" s="0" t="n">
        <v>5077</v>
      </c>
      <c r="D82" s="7" t="s">
        <v>88</v>
      </c>
      <c r="E82" s="0" t="n">
        <v>-5.5</v>
      </c>
      <c r="G82" s="0" t="n">
        <f aca="false">IF(ISERROR(VLOOKUP(D82,Sagarin1,2,FALSE()))=TRUE(),VLOOKUP(VLOOKUP(D82,Table,2,FALSE()),Sagarin1,2,FALSE()),VLOOKUP(D82,Sagarin1,2,FALSE()))</f>
        <v>74.89</v>
      </c>
      <c r="H82" s="0" t="n">
        <f aca="false">+H80</f>
        <v>0</v>
      </c>
      <c r="I82" s="8" t="n">
        <f aca="false">-SUM(G82:H82)+SUM(G83:H83)</f>
        <v>-4.21000000000001</v>
      </c>
      <c r="J82" s="8" t="n">
        <f aca="false">I82-E82</f>
        <v>1.28999999999999</v>
      </c>
      <c r="K82" s="9" t="e">
        <f aca="false">IF(ISERROR(VLOOKUP(D82,RushO,7,FALSE()))=TRUE(),VLOOKUP(VLOOKUP(D82,Table,3,FALSE()),RushO,7,FALSE()),VLOOKUP(D82,RushO,7,FALSE()))</f>
        <v>#N/A</v>
      </c>
      <c r="L82" s="10" t="e">
        <f aca="false">IF(ISERROR(VLOOKUP(D82,PassO,10,FALSE()))=TRUE(),VLOOKUP(VLOOKUP(D82,Table,3,FALSE()),PassO,10,FALSE()),VLOOKUP(D82,PassO,10,FALSE()))</f>
        <v>#N/A</v>
      </c>
      <c r="M82" s="10" t="e">
        <f aca="false">IF(ISERROR(VLOOKUP(D82,TotalO,7,FALSE()))=TRUE(),VLOOKUP(VLOOKUP(D82,Table,3,FALSE()),TotalO,7,FALSE()),VLOOKUP(D82,TotalO,7,FALSE()))</f>
        <v>#N/A</v>
      </c>
      <c r="N82" s="11" t="e">
        <f aca="false">IF(ISERROR(VLOOKUP(D82,ScoringO,4,FALSE()))=TRUE(),VLOOKUP(VLOOKUP(D82,Table,3,FALSE()),ScoringO,4,FALSE()),VLOOKUP(D82,ScoringO,4,FALSE()))</f>
        <v>#N/A</v>
      </c>
      <c r="O82" s="9" t="e">
        <f aca="false">IF(ISERROR(VLOOKUP(D82,RushingD,7,FALSE()))=TRUE(),VLOOKUP(VLOOKUP(D82,Table,3,FALSE()),RushingD,7,FALSE()),VLOOKUP(D82,RushingD,7,FALSE()))</f>
        <v>#N/A</v>
      </c>
      <c r="P82" s="10" t="e">
        <f aca="false">IF(ISERROR(VLOOKUP(D82,PassD,12,FALSE()))=TRUE(),VLOOKUP(VLOOKUP(D82,Table,3,FALSE()),PassD,12,FALSE()),VLOOKUP(D82,PassD,12,FALSE()))</f>
        <v>#N/A</v>
      </c>
      <c r="Q82" s="10" t="e">
        <f aca="false">IF(ISERROR(VLOOKUP(D82,TotalD,7,FALSE()))=TRUE(),VLOOKUP(VLOOKUP(D82,Table,3,FALSE()),TotalD,7,FALSE()),VLOOKUP(D82,TotalD,7,FALSE()))</f>
        <v>#N/A</v>
      </c>
      <c r="R82" s="11" t="e">
        <f aca="false">IF(ISERROR(VLOOKUP(D82,ScoringD,11,FALSE()))=TRUE(),VLOOKUP(VLOOKUP(D82,Table,3,FALSE()),ScoringD,11,FALSE()),VLOOKUP(D82,ScoringD,11,FALSE()))</f>
        <v>#N/A</v>
      </c>
    </row>
    <row r="83" customFormat="false" ht="12.75" hidden="false" customHeight="false" outlineLevel="0" collapsed="false">
      <c r="C83" s="0" t="n">
        <v>5078</v>
      </c>
      <c r="D83" s="7" t="s">
        <v>89</v>
      </c>
      <c r="E83" s="0" t="n">
        <v>5.5</v>
      </c>
      <c r="G83" s="0" t="n">
        <f aca="false">IF(ISERROR(VLOOKUP(D83,Sagarin1,2,FALSE()))=TRUE(),VLOOKUP(VLOOKUP(D83,Table,2,FALSE()),Sagarin1,2,FALSE()),VLOOKUP(D83,Sagarin1,2,FALSE()))</f>
        <v>67.86</v>
      </c>
      <c r="H83" s="0" t="n">
        <f aca="false">+H81</f>
        <v>2.82</v>
      </c>
      <c r="I83" s="8" t="n">
        <f aca="false">-SUM(G83:H83)+SUM(G82:H82)</f>
        <v>4.21000000000001</v>
      </c>
      <c r="J83" s="8" t="n">
        <f aca="false">I83-E83</f>
        <v>-1.28999999999999</v>
      </c>
      <c r="K83" s="9" t="e">
        <f aca="false">IF(ISERROR(VLOOKUP(D83,RushO,7,FALSE()))=TRUE(),VLOOKUP(VLOOKUP(D83,Table,3,FALSE()),RushO,7,FALSE()),VLOOKUP(D83,RushO,7,FALSE()))</f>
        <v>#N/A</v>
      </c>
      <c r="L83" s="10" t="e">
        <f aca="false">IF(ISERROR(VLOOKUP(D83,PassO,10,FALSE()))=TRUE(),VLOOKUP(VLOOKUP(D83,Table,3,FALSE()),PassO,10,FALSE()),VLOOKUP(D83,PassO,10,FALSE()))</f>
        <v>#N/A</v>
      </c>
      <c r="M83" s="10" t="e">
        <f aca="false">IF(ISERROR(VLOOKUP(D83,TotalO,7,FALSE()))=TRUE(),VLOOKUP(VLOOKUP(D83,Table,3,FALSE()),TotalO,7,FALSE()),VLOOKUP(D83,TotalO,7,FALSE()))</f>
        <v>#N/A</v>
      </c>
      <c r="N83" s="11" t="e">
        <f aca="false">IF(ISERROR(VLOOKUP(D83,ScoringO,4,FALSE()))=TRUE(),VLOOKUP(VLOOKUP(D83,Table,3,FALSE()),ScoringO,4,FALSE()),VLOOKUP(D83,ScoringO,4,FALSE()))</f>
        <v>#N/A</v>
      </c>
      <c r="O83" s="9" t="e">
        <f aca="false">IF(ISERROR(VLOOKUP(D83,RushingD,7,FALSE()))=TRUE(),VLOOKUP(VLOOKUP(D83,Table,3,FALSE()),RushingD,7,FALSE()),VLOOKUP(D83,RushingD,7,FALSE()))</f>
        <v>#N/A</v>
      </c>
      <c r="P83" s="10" t="e">
        <f aca="false">IF(ISERROR(VLOOKUP(D83,PassD,12,FALSE()))=TRUE(),VLOOKUP(VLOOKUP(D83,Table,3,FALSE()),PassD,12,FALSE()),VLOOKUP(D83,PassD,12,FALSE()))</f>
        <v>#N/A</v>
      </c>
      <c r="Q83" s="10" t="e">
        <f aca="false">IF(ISERROR(VLOOKUP(D83,TotalD,7,FALSE()))=TRUE(),VLOOKUP(VLOOKUP(D83,Table,3,FALSE()),TotalD,7,FALSE()),VLOOKUP(D83,TotalD,7,FALSE()))</f>
        <v>#N/A</v>
      </c>
      <c r="R83" s="11" t="e">
        <f aca="false">IF(ISERROR(VLOOKUP(D83,ScoringD,11,FALSE()))=TRUE(),VLOOKUP(VLOOKUP(D83,Table,3,FALSE()),ScoringD,11,FALSE()),VLOOKUP(D83,ScoringD,11,FALSE()))</f>
        <v>#N/A</v>
      </c>
    </row>
    <row r="84" customFormat="false" ht="12.75" hidden="false" customHeight="false" outlineLevel="0" collapsed="false">
      <c r="C84" s="0" t="n">
        <v>5079</v>
      </c>
      <c r="D84" s="7" t="s">
        <v>90</v>
      </c>
      <c r="E84" s="0" t="s">
        <v>68</v>
      </c>
      <c r="G84" s="0" t="n">
        <f aca="false">IF(ISERROR(VLOOKUP(D84,Sagarin1,2,FALSE()))=TRUE(),VLOOKUP(VLOOKUP(D84,Table,2,FALSE()),Sagarin1,2,FALSE()),VLOOKUP(D84,Sagarin1,2,FALSE()))</f>
        <v>77.94</v>
      </c>
      <c r="H84" s="0" t="n">
        <f aca="false">+H82</f>
        <v>0</v>
      </c>
      <c r="I84" s="8" t="n">
        <f aca="false">-SUM(G84:H84)+SUM(G85:H85)</f>
        <v>-6.30000000000001</v>
      </c>
      <c r="J84" s="8" t="e">
        <f aca="false">I84-E84</f>
        <v>#VALUE!</v>
      </c>
      <c r="K84" s="9" t="e">
        <f aca="false">IF(ISERROR(VLOOKUP(D84,RushO,7,FALSE()))=TRUE(),VLOOKUP(VLOOKUP(D84,Table,3,FALSE()),RushO,7,FALSE()),VLOOKUP(D84,RushO,7,FALSE()))</f>
        <v>#REF!</v>
      </c>
      <c r="L84" s="10" t="e">
        <f aca="false">IF(ISERROR(VLOOKUP(D84,PassO,10,FALSE()))=TRUE(),VLOOKUP(VLOOKUP(D84,Table,3,FALSE()),PassO,10,FALSE()),VLOOKUP(D84,PassO,10,FALSE()))</f>
        <v>#REF!</v>
      </c>
      <c r="M84" s="10" t="e">
        <f aca="false">IF(ISERROR(VLOOKUP(D84,TotalO,7,FALSE()))=TRUE(),VLOOKUP(VLOOKUP(D84,Table,3,FALSE()),TotalO,7,FALSE()),VLOOKUP(D84,TotalO,7,FALSE()))</f>
        <v>#REF!</v>
      </c>
      <c r="N84" s="11" t="e">
        <f aca="false">IF(ISERROR(VLOOKUP(D84,ScoringO,4,FALSE()))=TRUE(),VLOOKUP(VLOOKUP(D84,Table,3,FALSE()),ScoringO,4,FALSE()),VLOOKUP(D84,ScoringO,4,FALSE()))</f>
        <v>#REF!</v>
      </c>
      <c r="O84" s="9" t="e">
        <f aca="false">IF(ISERROR(VLOOKUP(D84,RushingD,7,FALSE()))=TRUE(),VLOOKUP(VLOOKUP(D84,Table,3,FALSE()),RushingD,7,FALSE()),VLOOKUP(D84,RushingD,7,FALSE()))</f>
        <v>#REF!</v>
      </c>
      <c r="P84" s="10" t="e">
        <f aca="false">IF(ISERROR(VLOOKUP(D84,PassD,12,FALSE()))=TRUE(),VLOOKUP(VLOOKUP(D84,Table,3,FALSE()),PassD,12,FALSE()),VLOOKUP(D84,PassD,12,FALSE()))</f>
        <v>#REF!</v>
      </c>
      <c r="Q84" s="10" t="e">
        <f aca="false">IF(ISERROR(VLOOKUP(D84,TotalD,7,FALSE()))=TRUE(),VLOOKUP(VLOOKUP(D84,Table,3,FALSE()),TotalD,7,FALSE()),VLOOKUP(D84,TotalD,7,FALSE()))</f>
        <v>#REF!</v>
      </c>
      <c r="R84" s="11" t="e">
        <f aca="false">IF(ISERROR(VLOOKUP(D84,ScoringD,11,FALSE()))=TRUE(),VLOOKUP(VLOOKUP(D84,Table,3,FALSE()),ScoringD,11,FALSE()),VLOOKUP(D84,ScoringD,11,FALSE()))</f>
        <v>#REF!</v>
      </c>
    </row>
    <row r="85" customFormat="false" ht="12.75" hidden="false" customHeight="false" outlineLevel="0" collapsed="false">
      <c r="C85" s="0" t="n">
        <v>5080</v>
      </c>
      <c r="D85" s="7" t="s">
        <v>91</v>
      </c>
      <c r="E85" s="0" t="s">
        <v>68</v>
      </c>
      <c r="G85" s="0" t="n">
        <f aca="false">IF(ISERROR(VLOOKUP(D85,Sagarin1,2,FALSE()))=TRUE(),VLOOKUP(VLOOKUP(D85,Table,2,FALSE()),Sagarin1,2,FALSE()),VLOOKUP(D85,Sagarin1,2,FALSE()))</f>
        <v>68.82</v>
      </c>
      <c r="H85" s="0" t="n">
        <f aca="false">+H83</f>
        <v>2.82</v>
      </c>
      <c r="I85" s="8" t="n">
        <f aca="false">-SUM(G85:H85)+SUM(G84:H84)</f>
        <v>6.30000000000001</v>
      </c>
      <c r="J85" s="8" t="e">
        <f aca="false">I85-E85</f>
        <v>#VALUE!</v>
      </c>
      <c r="K85" s="9" t="e">
        <f aca="false">IF(ISERROR(VLOOKUP(D85,RushO,7,FALSE()))=TRUE(),VLOOKUP(VLOOKUP(D85,Table,3,FALSE()),RushO,7,FALSE()),VLOOKUP(D85,RushO,7,FALSE()))</f>
        <v>#REF!</v>
      </c>
      <c r="L85" s="10" t="e">
        <f aca="false">IF(ISERROR(VLOOKUP(D85,PassO,10,FALSE()))=TRUE(),VLOOKUP(VLOOKUP(D85,Table,3,FALSE()),PassO,10,FALSE()),VLOOKUP(D85,PassO,10,FALSE()))</f>
        <v>#REF!</v>
      </c>
      <c r="M85" s="10" t="e">
        <f aca="false">IF(ISERROR(VLOOKUP(D85,TotalO,7,FALSE()))=TRUE(),VLOOKUP(VLOOKUP(D85,Table,3,FALSE()),TotalO,7,FALSE()),VLOOKUP(D85,TotalO,7,FALSE()))</f>
        <v>#REF!</v>
      </c>
      <c r="N85" s="11" t="e">
        <f aca="false">IF(ISERROR(VLOOKUP(D85,ScoringO,4,FALSE()))=TRUE(),VLOOKUP(VLOOKUP(D85,Table,3,FALSE()),ScoringO,4,FALSE()),VLOOKUP(D85,ScoringO,4,FALSE()))</f>
        <v>#REF!</v>
      </c>
      <c r="O85" s="9" t="e">
        <f aca="false">IF(ISERROR(VLOOKUP(D85,RushingD,7,FALSE()))=TRUE(),VLOOKUP(VLOOKUP(D85,Table,3,FALSE()),RushingD,7,FALSE()),VLOOKUP(D85,RushingD,7,FALSE()))</f>
        <v>#REF!</v>
      </c>
      <c r="P85" s="10" t="e">
        <f aca="false">IF(ISERROR(VLOOKUP(D85,PassD,12,FALSE()))=TRUE(),VLOOKUP(VLOOKUP(D85,Table,3,FALSE()),PassD,12,FALSE()),VLOOKUP(D85,PassD,12,FALSE()))</f>
        <v>#REF!</v>
      </c>
      <c r="Q85" s="10" t="e">
        <f aca="false">IF(ISERROR(VLOOKUP(D85,TotalD,7,FALSE()))=TRUE(),VLOOKUP(VLOOKUP(D85,Table,3,FALSE()),TotalD,7,FALSE()),VLOOKUP(D85,TotalD,7,FALSE()))</f>
        <v>#REF!</v>
      </c>
      <c r="R85" s="11" t="e">
        <f aca="false">IF(ISERROR(VLOOKUP(D85,ScoringD,11,FALSE()))=TRUE(),VLOOKUP(VLOOKUP(D85,Table,3,FALSE()),ScoringD,11,FALSE()),VLOOKUP(D85,ScoringD,11,FALSE()))</f>
        <v>#REF!</v>
      </c>
    </row>
    <row r="86" customFormat="false" ht="12.75" hidden="false" customHeight="false" outlineLevel="0" collapsed="false">
      <c r="C86" s="0" t="n">
        <v>5081</v>
      </c>
      <c r="D86" s="7" t="s">
        <v>92</v>
      </c>
      <c r="E86" s="0" t="n">
        <v>25</v>
      </c>
      <c r="G86" s="0" t="n">
        <f aca="false">IF(ISERROR(VLOOKUP(D86,Sagarin1,2,FALSE()))=TRUE(),VLOOKUP(VLOOKUP(D86,Table,2,FALSE()),Sagarin1,2,FALSE()),VLOOKUP(D86,Sagarin1,2,FALSE()))</f>
        <v>50.37</v>
      </c>
      <c r="H86" s="0" t="n">
        <f aca="false">+H84</f>
        <v>0</v>
      </c>
      <c r="I86" s="8" t="n">
        <f aca="false">-SUM(G86:H86)+SUM(G87:H87)</f>
        <v>40.74</v>
      </c>
      <c r="J86" s="8" t="n">
        <f aca="false">I86-E86</f>
        <v>15.74</v>
      </c>
      <c r="K86" s="9" t="e">
        <f aca="false">IF(ISERROR(VLOOKUP(D86,RushO,7,FALSE()))=TRUE(),VLOOKUP(VLOOKUP(D86,Table,3,FALSE()),RushO,7,FALSE()),VLOOKUP(D86,RushO,7,FALSE()))</f>
        <v>#N/A</v>
      </c>
      <c r="L86" s="10" t="e">
        <f aca="false">IF(ISERROR(VLOOKUP(D86,PassO,10,FALSE()))=TRUE(),VLOOKUP(VLOOKUP(D86,Table,3,FALSE()),PassO,10,FALSE()),VLOOKUP(D86,PassO,10,FALSE()))</f>
        <v>#N/A</v>
      </c>
      <c r="M86" s="10" t="e">
        <f aca="false">IF(ISERROR(VLOOKUP(D86,TotalO,7,FALSE()))=TRUE(),VLOOKUP(VLOOKUP(D86,Table,3,FALSE()),TotalO,7,FALSE()),VLOOKUP(D86,TotalO,7,FALSE()))</f>
        <v>#N/A</v>
      </c>
      <c r="N86" s="11" t="e">
        <f aca="false">IF(ISERROR(VLOOKUP(D86,ScoringO,4,FALSE()))=TRUE(),VLOOKUP(VLOOKUP(D86,Table,3,FALSE()),ScoringO,4,FALSE()),VLOOKUP(D86,ScoringO,4,FALSE()))</f>
        <v>#N/A</v>
      </c>
      <c r="O86" s="9" t="e">
        <f aca="false">IF(ISERROR(VLOOKUP(D86,RushingD,7,FALSE()))=TRUE(),VLOOKUP(VLOOKUP(D86,Table,3,FALSE()),RushingD,7,FALSE()),VLOOKUP(D86,RushingD,7,FALSE()))</f>
        <v>#N/A</v>
      </c>
      <c r="P86" s="10" t="e">
        <f aca="false">IF(ISERROR(VLOOKUP(D86,PassD,12,FALSE()))=TRUE(),VLOOKUP(VLOOKUP(D86,Table,3,FALSE()),PassD,12,FALSE()),VLOOKUP(D86,PassD,12,FALSE()))</f>
        <v>#N/A</v>
      </c>
      <c r="Q86" s="10" t="e">
        <f aca="false">IF(ISERROR(VLOOKUP(D86,TotalD,7,FALSE()))=TRUE(),VLOOKUP(VLOOKUP(D86,Table,3,FALSE()),TotalD,7,FALSE()),VLOOKUP(D86,TotalD,7,FALSE()))</f>
        <v>#N/A</v>
      </c>
      <c r="R86" s="11" t="e">
        <f aca="false">IF(ISERROR(VLOOKUP(D86,ScoringD,11,FALSE()))=TRUE(),VLOOKUP(VLOOKUP(D86,Table,3,FALSE()),ScoringD,11,FALSE()),VLOOKUP(D86,ScoringD,11,FALSE()))</f>
        <v>#N/A</v>
      </c>
    </row>
    <row r="87" customFormat="false" ht="12.75" hidden="false" customHeight="false" outlineLevel="0" collapsed="false">
      <c r="B87" s="0" t="n">
        <v>50</v>
      </c>
      <c r="C87" s="0" t="n">
        <v>5082</v>
      </c>
      <c r="D87" s="7" t="s">
        <v>93</v>
      </c>
      <c r="E87" s="0" t="n">
        <v>-25</v>
      </c>
      <c r="G87" s="0" t="n">
        <f aca="false">IF(ISERROR(VLOOKUP(D87,Sagarin1,2,FALSE()))=TRUE(),VLOOKUP(VLOOKUP(D87,Table,2,FALSE()),Sagarin1,2,FALSE()),VLOOKUP(D87,Sagarin1,2,FALSE()))</f>
        <v>88.29</v>
      </c>
      <c r="H87" s="0" t="n">
        <f aca="false">+H85</f>
        <v>2.82</v>
      </c>
      <c r="I87" s="8" t="n">
        <f aca="false">-SUM(G87:H87)+SUM(G86:H86)</f>
        <v>-40.74</v>
      </c>
      <c r="J87" s="8" t="n">
        <f aca="false">I87-E87</f>
        <v>-15.74</v>
      </c>
      <c r="K87" s="9" t="e">
        <f aca="false">IF(ISERROR(VLOOKUP(D87,RushO,7,FALSE()))=TRUE(),VLOOKUP(VLOOKUP(D87,Table,3,FALSE()),RushO,7,FALSE()),VLOOKUP(D87,RushO,7,FALSE()))</f>
        <v>#N/A</v>
      </c>
      <c r="L87" s="10" t="e">
        <f aca="false">IF(ISERROR(VLOOKUP(D87,PassO,10,FALSE()))=TRUE(),VLOOKUP(VLOOKUP(D87,Table,3,FALSE()),PassO,10,FALSE()),VLOOKUP(D87,PassO,10,FALSE()))</f>
        <v>#N/A</v>
      </c>
      <c r="M87" s="10" t="e">
        <f aca="false">IF(ISERROR(VLOOKUP(D87,TotalO,7,FALSE()))=TRUE(),VLOOKUP(VLOOKUP(D87,Table,3,FALSE()),TotalO,7,FALSE()),VLOOKUP(D87,TotalO,7,FALSE()))</f>
        <v>#N/A</v>
      </c>
      <c r="N87" s="11" t="e">
        <f aca="false">IF(ISERROR(VLOOKUP(D87,ScoringO,4,FALSE()))=TRUE(),VLOOKUP(VLOOKUP(D87,Table,3,FALSE()),ScoringO,4,FALSE()),VLOOKUP(D87,ScoringO,4,FALSE()))</f>
        <v>#N/A</v>
      </c>
      <c r="O87" s="9" t="e">
        <f aca="false">IF(ISERROR(VLOOKUP(D87,RushingD,7,FALSE()))=TRUE(),VLOOKUP(VLOOKUP(D87,Table,3,FALSE()),RushingD,7,FALSE()),VLOOKUP(D87,RushingD,7,FALSE()))</f>
        <v>#N/A</v>
      </c>
      <c r="P87" s="10" t="e">
        <f aca="false">IF(ISERROR(VLOOKUP(D87,PassD,12,FALSE()))=TRUE(),VLOOKUP(VLOOKUP(D87,Table,3,FALSE()),PassD,12,FALSE()),VLOOKUP(D87,PassD,12,FALSE()))</f>
        <v>#N/A</v>
      </c>
      <c r="Q87" s="10" t="e">
        <f aca="false">IF(ISERROR(VLOOKUP(D87,TotalD,7,FALSE()))=TRUE(),VLOOKUP(VLOOKUP(D87,Table,3,FALSE()),TotalD,7,FALSE()),VLOOKUP(D87,TotalD,7,FALSE()))</f>
        <v>#N/A</v>
      </c>
      <c r="R87" s="11" t="e">
        <f aca="false">IF(ISERROR(VLOOKUP(D87,ScoringD,11,FALSE()))=TRUE(),VLOOKUP(VLOOKUP(D87,Table,3,FALSE()),ScoringD,11,FALSE()),VLOOKUP(D87,ScoringD,11,FALSE()))</f>
        <v>#N/A</v>
      </c>
    </row>
    <row r="88" customFormat="false" ht="12.75" hidden="false" customHeight="false" outlineLevel="0" collapsed="false">
      <c r="C88" s="0" t="n">
        <v>5083</v>
      </c>
      <c r="D88" s="7" t="s">
        <v>94</v>
      </c>
      <c r="E88" s="0" t="n">
        <v>23</v>
      </c>
      <c r="G88" s="0" t="n">
        <f aca="false">IF(ISERROR(VLOOKUP(D88,Sagarin1,2,FALSE()))=TRUE(),VLOOKUP(VLOOKUP(D88,Table,2,FALSE()),Sagarin1,2,FALSE()),VLOOKUP(D88,Sagarin1,2,FALSE()))</f>
        <v>76.29</v>
      </c>
      <c r="H88" s="0" t="n">
        <f aca="false">+H86</f>
        <v>0</v>
      </c>
      <c r="I88" s="8" t="n">
        <f aca="false">-SUM(G88:H88)+SUM(G89:H89)</f>
        <v>22.84</v>
      </c>
      <c r="J88" s="8" t="n">
        <f aca="false">I88-E88</f>
        <v>-0.160000000000011</v>
      </c>
      <c r="K88" s="9" t="e">
        <f aca="false">IF(ISERROR(VLOOKUP(D88,RushO,7,FALSE()))=TRUE(),VLOOKUP(VLOOKUP(D88,Table,3,FALSE()),RushO,7,FALSE()),VLOOKUP(D88,RushO,7,FALSE()))</f>
        <v>#N/A</v>
      </c>
      <c r="L88" s="10" t="e">
        <f aca="false">IF(ISERROR(VLOOKUP(D88,PassO,10,FALSE()))=TRUE(),VLOOKUP(VLOOKUP(D88,Table,3,FALSE()),PassO,10,FALSE()),VLOOKUP(D88,PassO,10,FALSE()))</f>
        <v>#N/A</v>
      </c>
      <c r="M88" s="10" t="e">
        <f aca="false">IF(ISERROR(VLOOKUP(D88,TotalO,7,FALSE()))=TRUE(),VLOOKUP(VLOOKUP(D88,Table,3,FALSE()),TotalO,7,FALSE()),VLOOKUP(D88,TotalO,7,FALSE()))</f>
        <v>#N/A</v>
      </c>
      <c r="N88" s="11" t="e">
        <f aca="false">IF(ISERROR(VLOOKUP(D88,ScoringO,4,FALSE()))=TRUE(),VLOOKUP(VLOOKUP(D88,Table,3,FALSE()),ScoringO,4,FALSE()),VLOOKUP(D88,ScoringO,4,FALSE()))</f>
        <v>#N/A</v>
      </c>
      <c r="O88" s="9" t="e">
        <f aca="false">IF(ISERROR(VLOOKUP(D88,RushingD,7,FALSE()))=TRUE(),VLOOKUP(VLOOKUP(D88,Table,3,FALSE()),RushingD,7,FALSE()),VLOOKUP(D88,RushingD,7,FALSE()))</f>
        <v>#N/A</v>
      </c>
      <c r="P88" s="10" t="e">
        <f aca="false">IF(ISERROR(VLOOKUP(D88,PassD,12,FALSE()))=TRUE(),VLOOKUP(VLOOKUP(D88,Table,3,FALSE()),PassD,12,FALSE()),VLOOKUP(D88,PassD,12,FALSE()))</f>
        <v>#N/A</v>
      </c>
      <c r="Q88" s="10" t="e">
        <f aca="false">IF(ISERROR(VLOOKUP(D88,TotalD,7,FALSE()))=TRUE(),VLOOKUP(VLOOKUP(D88,Table,3,FALSE()),TotalD,7,FALSE()),VLOOKUP(D88,TotalD,7,FALSE()))</f>
        <v>#N/A</v>
      </c>
      <c r="R88" s="11" t="e">
        <f aca="false">IF(ISERROR(VLOOKUP(D88,ScoringD,11,FALSE()))=TRUE(),VLOOKUP(VLOOKUP(D88,Table,3,FALSE()),ScoringD,11,FALSE()),VLOOKUP(D88,ScoringD,11,FALSE()))</f>
        <v>#N/A</v>
      </c>
    </row>
    <row r="89" customFormat="false" ht="12.75" hidden="false" customHeight="false" outlineLevel="0" collapsed="false">
      <c r="C89" s="0" t="n">
        <v>5084</v>
      </c>
      <c r="D89" s="7" t="s">
        <v>95</v>
      </c>
      <c r="E89" s="0" t="n">
        <v>-23</v>
      </c>
      <c r="G89" s="0" t="n">
        <f aca="false">IF(ISERROR(VLOOKUP(D89,Sagarin1,2,FALSE()))=TRUE(),VLOOKUP(VLOOKUP(D89,Table,2,FALSE()),Sagarin1,2,FALSE()),VLOOKUP(D89,Sagarin1,2,FALSE()))</f>
        <v>96.31</v>
      </c>
      <c r="H89" s="0" t="n">
        <f aca="false">+H87</f>
        <v>2.82</v>
      </c>
      <c r="I89" s="8" t="n">
        <f aca="false">-SUM(G89:H89)+SUM(G88:H88)</f>
        <v>-22.84</v>
      </c>
      <c r="J89" s="8" t="n">
        <f aca="false">I89-E89</f>
        <v>0.160000000000011</v>
      </c>
      <c r="K89" s="9" t="e">
        <f aca="false">IF(ISERROR(VLOOKUP(D89,RushO,7,FALSE()))=TRUE(),VLOOKUP(VLOOKUP(D89,Table,3,FALSE()),RushO,7,FALSE()),VLOOKUP(D89,RushO,7,FALSE()))</f>
        <v>#N/A</v>
      </c>
      <c r="L89" s="10" t="e">
        <f aca="false">IF(ISERROR(VLOOKUP(D89,PassO,10,FALSE()))=TRUE(),VLOOKUP(VLOOKUP(D89,Table,3,FALSE()),PassO,10,FALSE()),VLOOKUP(D89,PassO,10,FALSE()))</f>
        <v>#N/A</v>
      </c>
      <c r="M89" s="10" t="e">
        <f aca="false">IF(ISERROR(VLOOKUP(D89,TotalO,7,FALSE()))=TRUE(),VLOOKUP(VLOOKUP(D89,Table,3,FALSE()),TotalO,7,FALSE()),VLOOKUP(D89,TotalO,7,FALSE()))</f>
        <v>#N/A</v>
      </c>
      <c r="N89" s="11" t="e">
        <f aca="false">IF(ISERROR(VLOOKUP(D89,ScoringO,4,FALSE()))=TRUE(),VLOOKUP(VLOOKUP(D89,Table,3,FALSE()),ScoringO,4,FALSE()),VLOOKUP(D89,ScoringO,4,FALSE()))</f>
        <v>#N/A</v>
      </c>
      <c r="O89" s="9" t="e">
        <f aca="false">IF(ISERROR(VLOOKUP(D89,RushingD,7,FALSE()))=TRUE(),VLOOKUP(VLOOKUP(D89,Table,3,FALSE()),RushingD,7,FALSE()),VLOOKUP(D89,RushingD,7,FALSE()))</f>
        <v>#N/A</v>
      </c>
      <c r="P89" s="10" t="e">
        <f aca="false">IF(ISERROR(VLOOKUP(D89,PassD,12,FALSE()))=TRUE(),VLOOKUP(VLOOKUP(D89,Table,3,FALSE()),PassD,12,FALSE()),VLOOKUP(D89,PassD,12,FALSE()))</f>
        <v>#N/A</v>
      </c>
      <c r="Q89" s="10" t="e">
        <f aca="false">IF(ISERROR(VLOOKUP(D89,TotalD,7,FALSE()))=TRUE(),VLOOKUP(VLOOKUP(D89,Table,3,FALSE()),TotalD,7,FALSE()),VLOOKUP(D89,TotalD,7,FALSE()))</f>
        <v>#N/A</v>
      </c>
      <c r="R89" s="11" t="e">
        <f aca="false">IF(ISERROR(VLOOKUP(D89,ScoringD,11,FALSE()))=TRUE(),VLOOKUP(VLOOKUP(D89,Table,3,FALSE()),ScoringD,11,FALSE()),VLOOKUP(D89,ScoringD,11,FALSE()))</f>
        <v>#N/A</v>
      </c>
    </row>
    <row r="90" customFormat="false" ht="12.75" hidden="false" customHeight="false" outlineLevel="0" collapsed="false">
      <c r="C90" s="0" t="n">
        <v>5085</v>
      </c>
      <c r="D90" s="7" t="s">
        <v>12</v>
      </c>
      <c r="E90" s="0" t="s">
        <v>68</v>
      </c>
      <c r="G90" s="0" t="n">
        <f aca="false">IF(ISERROR(VLOOKUP(D90,Sagarin1,2,FALSE()))=TRUE(),VLOOKUP(VLOOKUP(D90,Table,2,FALSE()),Sagarin1,2,FALSE()),VLOOKUP(D90,Sagarin1,2,FALSE()))</f>
        <v>66.25</v>
      </c>
      <c r="H90" s="0" t="n">
        <f aca="false">+H88</f>
        <v>0</v>
      </c>
      <c r="I90" s="8" t="n">
        <f aca="false">-SUM(G90:H90)+SUM(G91:H91)</f>
        <v>24.58</v>
      </c>
      <c r="J90" s="8" t="e">
        <f aca="false">I90-E90</f>
        <v>#VALUE!</v>
      </c>
      <c r="K90" s="9" t="e">
        <f aca="false">IF(ISERROR(VLOOKUP(D90,RushO,7,FALSE()))=TRUE(),VLOOKUP(VLOOKUP(D90,Table,3,FALSE()),RushO,7,FALSE()),VLOOKUP(D90,RushO,7,FALSE()))</f>
        <v>#REF!</v>
      </c>
      <c r="L90" s="10" t="e">
        <f aca="false">IF(ISERROR(VLOOKUP(D90,PassO,10,FALSE()))=TRUE(),VLOOKUP(VLOOKUP(D90,Table,3,FALSE()),PassO,10,FALSE()),VLOOKUP(D90,PassO,10,FALSE()))</f>
        <v>#REF!</v>
      </c>
      <c r="M90" s="10" t="e">
        <f aca="false">IF(ISERROR(VLOOKUP(D90,TotalO,7,FALSE()))=TRUE(),VLOOKUP(VLOOKUP(D90,Table,3,FALSE()),TotalO,7,FALSE()),VLOOKUP(D90,TotalO,7,FALSE()))</f>
        <v>#REF!</v>
      </c>
      <c r="N90" s="11" t="e">
        <f aca="false">IF(ISERROR(VLOOKUP(D90,ScoringO,4,FALSE()))=TRUE(),VLOOKUP(VLOOKUP(D90,Table,3,FALSE()),ScoringO,4,FALSE()),VLOOKUP(D90,ScoringO,4,FALSE()))</f>
        <v>#REF!</v>
      </c>
      <c r="O90" s="9" t="e">
        <f aca="false">IF(ISERROR(VLOOKUP(D90,RushingD,7,FALSE()))=TRUE(),VLOOKUP(VLOOKUP(D90,Table,3,FALSE()),RushingD,7,FALSE()),VLOOKUP(D90,RushingD,7,FALSE()))</f>
        <v>#REF!</v>
      </c>
      <c r="P90" s="10" t="e">
        <f aca="false">IF(ISERROR(VLOOKUP(D90,PassD,12,FALSE()))=TRUE(),VLOOKUP(VLOOKUP(D90,Table,3,FALSE()),PassD,12,FALSE()),VLOOKUP(D90,PassD,12,FALSE()))</f>
        <v>#REF!</v>
      </c>
      <c r="Q90" s="10" t="e">
        <f aca="false">IF(ISERROR(VLOOKUP(D90,TotalD,7,FALSE()))=TRUE(),VLOOKUP(VLOOKUP(D90,Table,3,FALSE()),TotalD,7,FALSE()),VLOOKUP(D90,TotalD,7,FALSE()))</f>
        <v>#REF!</v>
      </c>
      <c r="R90" s="11" t="e">
        <f aca="false">IF(ISERROR(VLOOKUP(D90,ScoringD,11,FALSE()))=TRUE(),VLOOKUP(VLOOKUP(D90,Table,3,FALSE()),ScoringD,11,FALSE()),VLOOKUP(D90,ScoringD,11,FALSE()))</f>
        <v>#REF!</v>
      </c>
    </row>
    <row r="91" customFormat="false" ht="12.75" hidden="false" customHeight="false" outlineLevel="0" collapsed="false">
      <c r="C91" s="0" t="n">
        <v>5086</v>
      </c>
      <c r="D91" s="7" t="s">
        <v>13</v>
      </c>
      <c r="E91" s="0" t="s">
        <v>68</v>
      </c>
      <c r="G91" s="0" t="n">
        <f aca="false">IF(ISERROR(VLOOKUP(D91,Sagarin1,2,FALSE()))=TRUE(),VLOOKUP(VLOOKUP(D91,Table,2,FALSE()),Sagarin1,2,FALSE()),VLOOKUP(D91,Sagarin1,2,FALSE()))</f>
        <v>88.01</v>
      </c>
      <c r="H91" s="0" t="n">
        <f aca="false">+H89</f>
        <v>2.82</v>
      </c>
      <c r="I91" s="8" t="n">
        <f aca="false">-SUM(G91:H91)+SUM(G90:H90)</f>
        <v>-24.58</v>
      </c>
      <c r="J91" s="8" t="e">
        <f aca="false">I91-E91</f>
        <v>#VALUE!</v>
      </c>
      <c r="K91" s="9" t="e">
        <f aca="false">IF(ISERROR(VLOOKUP(D91,RushO,7,FALSE()))=TRUE(),VLOOKUP(VLOOKUP(D91,Table,3,FALSE()),RushO,7,FALSE()),VLOOKUP(D91,RushO,7,FALSE()))</f>
        <v>#REF!</v>
      </c>
      <c r="L91" s="10" t="e">
        <f aca="false">IF(ISERROR(VLOOKUP(D91,PassO,10,FALSE()))=TRUE(),VLOOKUP(VLOOKUP(D91,Table,3,FALSE()),PassO,10,FALSE()),VLOOKUP(D91,PassO,10,FALSE()))</f>
        <v>#REF!</v>
      </c>
      <c r="M91" s="10" t="e">
        <f aca="false">IF(ISERROR(VLOOKUP(D91,TotalO,7,FALSE()))=TRUE(),VLOOKUP(VLOOKUP(D91,Table,3,FALSE()),TotalO,7,FALSE()),VLOOKUP(D91,TotalO,7,FALSE()))</f>
        <v>#REF!</v>
      </c>
      <c r="N91" s="11" t="e">
        <f aca="false">IF(ISERROR(VLOOKUP(D91,ScoringO,4,FALSE()))=TRUE(),VLOOKUP(VLOOKUP(D91,Table,3,FALSE()),ScoringO,4,FALSE()),VLOOKUP(D91,ScoringO,4,FALSE()))</f>
        <v>#REF!</v>
      </c>
      <c r="O91" s="9" t="e">
        <f aca="false">IF(ISERROR(VLOOKUP(D91,RushingD,7,FALSE()))=TRUE(),VLOOKUP(VLOOKUP(D91,Table,3,FALSE()),RushingD,7,FALSE()),VLOOKUP(D91,RushingD,7,FALSE()))</f>
        <v>#REF!</v>
      </c>
      <c r="P91" s="10" t="e">
        <f aca="false">IF(ISERROR(VLOOKUP(D91,PassD,12,FALSE()))=TRUE(),VLOOKUP(VLOOKUP(D91,Table,3,FALSE()),PassD,12,FALSE()),VLOOKUP(D91,PassD,12,FALSE()))</f>
        <v>#REF!</v>
      </c>
      <c r="Q91" s="10" t="e">
        <f aca="false">IF(ISERROR(VLOOKUP(D91,TotalD,7,FALSE()))=TRUE(),VLOOKUP(VLOOKUP(D91,Table,3,FALSE()),TotalD,7,FALSE()),VLOOKUP(D91,TotalD,7,FALSE()))</f>
        <v>#REF!</v>
      </c>
      <c r="R91" s="11" t="e">
        <f aca="false">IF(ISERROR(VLOOKUP(D91,ScoringD,11,FALSE()))=TRUE(),VLOOKUP(VLOOKUP(D91,Table,3,FALSE()),ScoringD,11,FALSE()),VLOOKUP(D91,ScoringD,11,FALSE()))</f>
        <v>#REF!</v>
      </c>
    </row>
    <row r="92" customFormat="false" ht="12.75" hidden="false" customHeight="false" outlineLevel="0" collapsed="false">
      <c r="C92" s="0" t="n">
        <v>5087</v>
      </c>
      <c r="D92" s="7" t="s">
        <v>96</v>
      </c>
      <c r="E92" s="0" t="n">
        <v>16.5</v>
      </c>
      <c r="G92" s="0" t="n">
        <f aca="false">IF(ISERROR(VLOOKUP(D92,Sagarin1,2,FALSE()))=TRUE(),VLOOKUP(VLOOKUP(D92,Table,2,FALSE()),Sagarin1,2,FALSE()),VLOOKUP(D92,Sagarin1,2,FALSE()))</f>
        <v>61.48</v>
      </c>
      <c r="H92" s="0" t="n">
        <f aca="false">+H90</f>
        <v>0</v>
      </c>
      <c r="I92" s="8" t="n">
        <f aca="false">-SUM(G92:H92)+SUM(G93:H93)</f>
        <v>22.96</v>
      </c>
      <c r="J92" s="8" t="n">
        <f aca="false">I92-E92</f>
        <v>6.46</v>
      </c>
      <c r="K92" s="9" t="e">
        <f aca="false">IF(ISERROR(VLOOKUP(D92,RushO,7,FALSE()))=TRUE(),VLOOKUP(VLOOKUP(D92,Table,3,FALSE()),RushO,7,FALSE()),VLOOKUP(D92,RushO,7,FALSE()))</f>
        <v>#N/A</v>
      </c>
      <c r="L92" s="10" t="e">
        <f aca="false">IF(ISERROR(VLOOKUP(D92,PassO,10,FALSE()))=TRUE(),VLOOKUP(VLOOKUP(D92,Table,3,FALSE()),PassO,10,FALSE()),VLOOKUP(D92,PassO,10,FALSE()))</f>
        <v>#N/A</v>
      </c>
      <c r="M92" s="10" t="e">
        <f aca="false">IF(ISERROR(VLOOKUP(D92,TotalO,7,FALSE()))=TRUE(),VLOOKUP(VLOOKUP(D92,Table,3,FALSE()),TotalO,7,FALSE()),VLOOKUP(D92,TotalO,7,FALSE()))</f>
        <v>#N/A</v>
      </c>
      <c r="N92" s="11" t="e">
        <f aca="false">IF(ISERROR(VLOOKUP(D92,ScoringO,4,FALSE()))=TRUE(),VLOOKUP(VLOOKUP(D92,Table,3,FALSE()),ScoringO,4,FALSE()),VLOOKUP(D92,ScoringO,4,FALSE()))</f>
        <v>#N/A</v>
      </c>
      <c r="O92" s="9" t="e">
        <f aca="false">IF(ISERROR(VLOOKUP(D92,RushingD,7,FALSE()))=TRUE(),VLOOKUP(VLOOKUP(D92,Table,3,FALSE()),RushingD,7,FALSE()),VLOOKUP(D92,RushingD,7,FALSE()))</f>
        <v>#N/A</v>
      </c>
      <c r="P92" s="10" t="e">
        <f aca="false">IF(ISERROR(VLOOKUP(D92,PassD,12,FALSE()))=TRUE(),VLOOKUP(VLOOKUP(D92,Table,3,FALSE()),PassD,12,FALSE()),VLOOKUP(D92,PassD,12,FALSE()))</f>
        <v>#N/A</v>
      </c>
      <c r="Q92" s="10" t="e">
        <f aca="false">IF(ISERROR(VLOOKUP(D92,TotalD,7,FALSE()))=TRUE(),VLOOKUP(VLOOKUP(D92,Table,3,FALSE()),TotalD,7,FALSE()),VLOOKUP(D92,TotalD,7,FALSE()))</f>
        <v>#N/A</v>
      </c>
      <c r="R92" s="11" t="e">
        <f aca="false">IF(ISERROR(VLOOKUP(D92,ScoringD,11,FALSE()))=TRUE(),VLOOKUP(VLOOKUP(D92,Table,3,FALSE()),ScoringD,11,FALSE()),VLOOKUP(D92,ScoringD,11,FALSE()))</f>
        <v>#N/A</v>
      </c>
    </row>
    <row r="93" customFormat="false" ht="12.75" hidden="false" customHeight="false" outlineLevel="0" collapsed="false">
      <c r="C93" s="0" t="n">
        <v>5088</v>
      </c>
      <c r="D93" s="7" t="s">
        <v>97</v>
      </c>
      <c r="E93" s="0" t="n">
        <v>-16.5</v>
      </c>
      <c r="G93" s="0" t="n">
        <f aca="false">IF(ISERROR(VLOOKUP(D93,Sagarin1,2,FALSE()))=TRUE(),VLOOKUP(VLOOKUP(D93,Table,2,FALSE()),Sagarin1,2,FALSE()),VLOOKUP(D93,Sagarin1,2,FALSE()))</f>
        <v>81.62</v>
      </c>
      <c r="H93" s="0" t="n">
        <f aca="false">+H91</f>
        <v>2.82</v>
      </c>
      <c r="I93" s="8" t="n">
        <f aca="false">-SUM(G93:H93)+SUM(G92:H92)</f>
        <v>-22.96</v>
      </c>
      <c r="J93" s="8" t="n">
        <f aca="false">I93-E93</f>
        <v>-6.46</v>
      </c>
      <c r="K93" s="9" t="e">
        <f aca="false">IF(ISERROR(VLOOKUP(D93,RushO,7,FALSE()))=TRUE(),VLOOKUP(VLOOKUP(D93,Table,3,FALSE()),RushO,7,FALSE()),VLOOKUP(D93,RushO,7,FALSE()))</f>
        <v>#N/A</v>
      </c>
      <c r="L93" s="10" t="e">
        <f aca="false">IF(ISERROR(VLOOKUP(D93,PassO,10,FALSE()))=TRUE(),VLOOKUP(VLOOKUP(D93,Table,3,FALSE()),PassO,10,FALSE()),VLOOKUP(D93,PassO,10,FALSE()))</f>
        <v>#N/A</v>
      </c>
      <c r="M93" s="10" t="e">
        <f aca="false">IF(ISERROR(VLOOKUP(D93,TotalO,7,FALSE()))=TRUE(),VLOOKUP(VLOOKUP(D93,Table,3,FALSE()),TotalO,7,FALSE()),VLOOKUP(D93,TotalO,7,FALSE()))</f>
        <v>#N/A</v>
      </c>
      <c r="N93" s="11" t="e">
        <f aca="false">IF(ISERROR(VLOOKUP(D93,ScoringO,4,FALSE()))=TRUE(),VLOOKUP(VLOOKUP(D93,Table,3,FALSE()),ScoringO,4,FALSE()),VLOOKUP(D93,ScoringO,4,FALSE()))</f>
        <v>#N/A</v>
      </c>
      <c r="O93" s="9" t="e">
        <f aca="false">IF(ISERROR(VLOOKUP(D93,RushingD,7,FALSE()))=TRUE(),VLOOKUP(VLOOKUP(D93,Table,3,FALSE()),RushingD,7,FALSE()),VLOOKUP(D93,RushingD,7,FALSE()))</f>
        <v>#N/A</v>
      </c>
      <c r="P93" s="10" t="e">
        <f aca="false">IF(ISERROR(VLOOKUP(D93,PassD,12,FALSE()))=TRUE(),VLOOKUP(VLOOKUP(D93,Table,3,FALSE()),PassD,12,FALSE()),VLOOKUP(D93,PassD,12,FALSE()))</f>
        <v>#N/A</v>
      </c>
      <c r="Q93" s="10" t="e">
        <f aca="false">IF(ISERROR(VLOOKUP(D93,TotalD,7,FALSE()))=TRUE(),VLOOKUP(VLOOKUP(D93,Table,3,FALSE()),TotalD,7,FALSE()),VLOOKUP(D93,TotalD,7,FALSE()))</f>
        <v>#N/A</v>
      </c>
      <c r="R93" s="11" t="e">
        <f aca="false">IF(ISERROR(VLOOKUP(D93,ScoringD,11,FALSE()))=TRUE(),VLOOKUP(VLOOKUP(D93,Table,3,FALSE()),ScoringD,11,FALSE()),VLOOKUP(D93,ScoringD,11,FALSE()))</f>
        <v>#N/A</v>
      </c>
    </row>
    <row r="94" customFormat="false" ht="12.75" hidden="false" customHeight="false" outlineLevel="0" collapsed="false">
      <c r="C94" s="0" t="n">
        <v>5089</v>
      </c>
      <c r="D94" s="7" t="s">
        <v>98</v>
      </c>
      <c r="E94" s="0" t="n">
        <v>-11.5</v>
      </c>
      <c r="G94" s="0" t="n">
        <f aca="false">IF(ISERROR(VLOOKUP(D94,Sagarin1,2,FALSE()))=TRUE(),VLOOKUP(VLOOKUP(D94,Table,2,FALSE()),Sagarin1,2,FALSE()),VLOOKUP(D94,Sagarin1,2,FALSE()))</f>
        <v>76.94</v>
      </c>
      <c r="H94" s="0" t="n">
        <f aca="false">+H92</f>
        <v>0</v>
      </c>
      <c r="I94" s="8" t="n">
        <f aca="false">-SUM(G94:H94)+SUM(G95:H95)</f>
        <v>0.189999999999998</v>
      </c>
      <c r="J94" s="8" t="n">
        <f aca="false">I94-E94</f>
        <v>11.69</v>
      </c>
      <c r="K94" s="9" t="e">
        <f aca="false">IF(ISERROR(VLOOKUP(D94,RushO,7,FALSE()))=TRUE(),VLOOKUP(VLOOKUP(D94,Table,3,FALSE()),RushO,7,FALSE()),VLOOKUP(D94,RushO,7,FALSE()))</f>
        <v>#REF!</v>
      </c>
      <c r="L94" s="10" t="e">
        <f aca="false">IF(ISERROR(VLOOKUP(D94,PassO,10,FALSE()))=TRUE(),VLOOKUP(VLOOKUP(D94,Table,3,FALSE()),PassO,10,FALSE()),VLOOKUP(D94,PassO,10,FALSE()))</f>
        <v>#REF!</v>
      </c>
      <c r="M94" s="10" t="e">
        <f aca="false">IF(ISERROR(VLOOKUP(D94,TotalO,7,FALSE()))=TRUE(),VLOOKUP(VLOOKUP(D94,Table,3,FALSE()),TotalO,7,FALSE()),VLOOKUP(D94,TotalO,7,FALSE()))</f>
        <v>#REF!</v>
      </c>
      <c r="N94" s="11" t="e">
        <f aca="false">IF(ISERROR(VLOOKUP(D94,ScoringO,4,FALSE()))=TRUE(),VLOOKUP(VLOOKUP(D94,Table,3,FALSE()),ScoringO,4,FALSE()),VLOOKUP(D94,ScoringO,4,FALSE()))</f>
        <v>#REF!</v>
      </c>
      <c r="O94" s="9" t="e">
        <f aca="false">IF(ISERROR(VLOOKUP(D94,RushingD,7,FALSE()))=TRUE(),VLOOKUP(VLOOKUP(D94,Table,3,FALSE()),RushingD,7,FALSE()),VLOOKUP(D94,RushingD,7,FALSE()))</f>
        <v>#REF!</v>
      </c>
      <c r="P94" s="10" t="e">
        <f aca="false">IF(ISERROR(VLOOKUP(D94,PassD,12,FALSE()))=TRUE(),VLOOKUP(VLOOKUP(D94,Table,3,FALSE()),PassD,12,FALSE()),VLOOKUP(D94,PassD,12,FALSE()))</f>
        <v>#REF!</v>
      </c>
      <c r="Q94" s="10" t="e">
        <f aca="false">IF(ISERROR(VLOOKUP(D94,TotalD,7,FALSE()))=TRUE(),VLOOKUP(VLOOKUP(D94,Table,3,FALSE()),TotalD,7,FALSE()),VLOOKUP(D94,TotalD,7,FALSE()))</f>
        <v>#REF!</v>
      </c>
      <c r="R94" s="11" t="e">
        <f aca="false">IF(ISERROR(VLOOKUP(D94,ScoringD,11,FALSE()))=TRUE(),VLOOKUP(VLOOKUP(D94,Table,3,FALSE()),ScoringD,11,FALSE()),VLOOKUP(D94,ScoringD,11,FALSE()))</f>
        <v>#REF!</v>
      </c>
    </row>
    <row r="95" customFormat="false" ht="12.75" hidden="false" customHeight="false" outlineLevel="0" collapsed="false">
      <c r="B95" s="0" t="n">
        <v>50</v>
      </c>
      <c r="C95" s="0" t="n">
        <v>5090</v>
      </c>
      <c r="D95" s="7" t="s">
        <v>99</v>
      </c>
      <c r="E95" s="0" t="n">
        <v>11.5</v>
      </c>
      <c r="G95" s="0" t="n">
        <f aca="false">IF(ISERROR(VLOOKUP(D95,Sagarin1,2,FALSE()))=TRUE(),VLOOKUP(VLOOKUP(D95,Table,2,FALSE()),Sagarin1,2,FALSE()),VLOOKUP(D95,Sagarin1,2,FALSE()))</f>
        <v>74.31</v>
      </c>
      <c r="H95" s="0" t="n">
        <f aca="false">+H93</f>
        <v>2.82</v>
      </c>
      <c r="I95" s="8" t="n">
        <f aca="false">-SUM(G95:H95)+SUM(G94:H94)</f>
        <v>-0.189999999999998</v>
      </c>
      <c r="J95" s="8" t="n">
        <f aca="false">I95-E95</f>
        <v>-11.69</v>
      </c>
      <c r="K95" s="9" t="e">
        <f aca="false">IF(ISERROR(VLOOKUP(D95,RushO,7,FALSE()))=TRUE(),VLOOKUP(VLOOKUP(D95,Table,3,FALSE()),RushO,7,FALSE()),VLOOKUP(D95,RushO,7,FALSE()))</f>
        <v>#N/A</v>
      </c>
      <c r="L95" s="10" t="e">
        <f aca="false">IF(ISERROR(VLOOKUP(D95,PassO,10,FALSE()))=TRUE(),VLOOKUP(VLOOKUP(D95,Table,3,FALSE()),PassO,10,FALSE()),VLOOKUP(D95,PassO,10,FALSE()))</f>
        <v>#N/A</v>
      </c>
      <c r="M95" s="10" t="e">
        <f aca="false">IF(ISERROR(VLOOKUP(D95,TotalO,7,FALSE()))=TRUE(),VLOOKUP(VLOOKUP(D95,Table,3,FALSE()),TotalO,7,FALSE()),VLOOKUP(D95,TotalO,7,FALSE()))</f>
        <v>#N/A</v>
      </c>
      <c r="N95" s="11" t="e">
        <f aca="false">IF(ISERROR(VLOOKUP(D95,ScoringO,4,FALSE()))=TRUE(),VLOOKUP(VLOOKUP(D95,Table,3,FALSE()),ScoringO,4,FALSE()),VLOOKUP(D95,ScoringO,4,FALSE()))</f>
        <v>#N/A</v>
      </c>
      <c r="O95" s="9" t="e">
        <f aca="false">IF(ISERROR(VLOOKUP(D95,RushingD,7,FALSE()))=TRUE(),VLOOKUP(VLOOKUP(D95,Table,3,FALSE()),RushingD,7,FALSE()),VLOOKUP(D95,RushingD,7,FALSE()))</f>
        <v>#N/A</v>
      </c>
      <c r="P95" s="10" t="e">
        <f aca="false">IF(ISERROR(VLOOKUP(D95,PassD,12,FALSE()))=TRUE(),VLOOKUP(VLOOKUP(D95,Table,3,FALSE()),PassD,12,FALSE()),VLOOKUP(D95,PassD,12,FALSE()))</f>
        <v>#N/A</v>
      </c>
      <c r="Q95" s="10" t="e">
        <f aca="false">IF(ISERROR(VLOOKUP(D95,TotalD,7,FALSE()))=TRUE(),VLOOKUP(VLOOKUP(D95,Table,3,FALSE()),TotalD,7,FALSE()),VLOOKUP(D95,TotalD,7,FALSE()))</f>
        <v>#N/A</v>
      </c>
      <c r="R95" s="11" t="e">
        <f aca="false">IF(ISERROR(VLOOKUP(D95,ScoringD,11,FALSE()))=TRUE(),VLOOKUP(VLOOKUP(D95,Table,3,FALSE()),ScoringD,11,FALSE()),VLOOKUP(D95,ScoringD,11,FALSE()))</f>
        <v>#N/A</v>
      </c>
    </row>
    <row r="96" customFormat="false" ht="12.75" hidden="false" customHeight="false" outlineLevel="0" collapsed="false">
      <c r="B96" s="0" t="n">
        <v>50</v>
      </c>
      <c r="C96" s="0" t="n">
        <v>5091</v>
      </c>
      <c r="D96" s="7" t="s">
        <v>100</v>
      </c>
      <c r="E96" s="0" t="n">
        <v>-11.5</v>
      </c>
      <c r="G96" s="0" t="n">
        <f aca="false">IF(ISERROR(VLOOKUP(D96,Sagarin1,2,FALSE()))=TRUE(),VLOOKUP(VLOOKUP(D96,Table,2,FALSE()),Sagarin1,2,FALSE()),VLOOKUP(D96,Sagarin1,2,FALSE()))</f>
        <v>69.13</v>
      </c>
      <c r="H96" s="0" t="n">
        <f aca="false">+H94</f>
        <v>0</v>
      </c>
      <c r="I96" s="8" t="n">
        <f aca="false">-SUM(G96:H96)+SUM(G97:H97)</f>
        <v>-22.29</v>
      </c>
      <c r="J96" s="8" t="n">
        <f aca="false">I96-E96</f>
        <v>-10.79</v>
      </c>
      <c r="K96" s="9" t="e">
        <f aca="false">IF(ISERROR(VLOOKUP(D96,RushO,7,FALSE()))=TRUE(),VLOOKUP(VLOOKUP(D96,Table,3,FALSE()),RushO,7,FALSE()),VLOOKUP(D96,RushO,7,FALSE()))</f>
        <v>#REF!</v>
      </c>
      <c r="L96" s="10" t="e">
        <f aca="false">IF(ISERROR(VLOOKUP(D96,PassO,10,FALSE()))=TRUE(),VLOOKUP(VLOOKUP(D96,Table,3,FALSE()),PassO,10,FALSE()),VLOOKUP(D96,PassO,10,FALSE()))</f>
        <v>#REF!</v>
      </c>
      <c r="M96" s="10" t="e">
        <f aca="false">IF(ISERROR(VLOOKUP(D96,TotalO,7,FALSE()))=TRUE(),VLOOKUP(VLOOKUP(D96,Table,3,FALSE()),TotalO,7,FALSE()),VLOOKUP(D96,TotalO,7,FALSE()))</f>
        <v>#REF!</v>
      </c>
      <c r="N96" s="11" t="e">
        <f aca="false">IF(ISERROR(VLOOKUP(D96,ScoringO,4,FALSE()))=TRUE(),VLOOKUP(VLOOKUP(D96,Table,3,FALSE()),ScoringO,4,FALSE()),VLOOKUP(D96,ScoringO,4,FALSE()))</f>
        <v>#REF!</v>
      </c>
      <c r="O96" s="9" t="e">
        <f aca="false">IF(ISERROR(VLOOKUP(D96,RushingD,7,FALSE()))=TRUE(),VLOOKUP(VLOOKUP(D96,Table,3,FALSE()),RushingD,7,FALSE()),VLOOKUP(D96,RushingD,7,FALSE()))</f>
        <v>#REF!</v>
      </c>
      <c r="P96" s="10" t="e">
        <f aca="false">IF(ISERROR(VLOOKUP(D96,PassD,12,FALSE()))=TRUE(),VLOOKUP(VLOOKUP(D96,Table,3,FALSE()),PassD,12,FALSE()),VLOOKUP(D96,PassD,12,FALSE()))</f>
        <v>#REF!</v>
      </c>
      <c r="Q96" s="10" t="e">
        <f aca="false">IF(ISERROR(VLOOKUP(D96,TotalD,7,FALSE()))=TRUE(),VLOOKUP(VLOOKUP(D96,Table,3,FALSE()),TotalD,7,FALSE()),VLOOKUP(D96,TotalD,7,FALSE()))</f>
        <v>#REF!</v>
      </c>
      <c r="R96" s="11" t="e">
        <f aca="false">IF(ISERROR(VLOOKUP(D96,ScoringD,11,FALSE()))=TRUE(),VLOOKUP(VLOOKUP(D96,Table,3,FALSE()),ScoringD,11,FALSE()),VLOOKUP(D96,ScoringD,11,FALSE()))</f>
        <v>#REF!</v>
      </c>
    </row>
    <row r="97" customFormat="false" ht="12.75" hidden="false" customHeight="false" outlineLevel="0" collapsed="false">
      <c r="C97" s="0" t="n">
        <v>5092</v>
      </c>
      <c r="D97" s="7" t="s">
        <v>101</v>
      </c>
      <c r="E97" s="0" t="n">
        <v>11.5</v>
      </c>
      <c r="G97" s="0" t="n">
        <f aca="false">IF(ISERROR(VLOOKUP(D97,Sagarin1,2,FALSE()))=TRUE(),VLOOKUP(VLOOKUP(D97,Table,2,FALSE()),Sagarin1,2,FALSE()),VLOOKUP(D97,Sagarin1,2,FALSE()))</f>
        <v>44.02</v>
      </c>
      <c r="H97" s="0" t="n">
        <f aca="false">+H95</f>
        <v>2.82</v>
      </c>
      <c r="I97" s="8" t="n">
        <f aca="false">-SUM(G97:H97)+SUM(G96:H96)</f>
        <v>22.29</v>
      </c>
      <c r="J97" s="8" t="n">
        <f aca="false">I97-E97</f>
        <v>10.79</v>
      </c>
      <c r="K97" s="9" t="e">
        <f aca="false">IF(ISERROR(VLOOKUP(D97,RushO,7,FALSE()))=TRUE(),VLOOKUP(VLOOKUP(D97,Table,3,FALSE()),RushO,7,FALSE()),VLOOKUP(D97,RushO,7,FALSE()))</f>
        <v>#N/A</v>
      </c>
      <c r="L97" s="10" t="e">
        <f aca="false">IF(ISERROR(VLOOKUP(D97,PassO,10,FALSE()))=TRUE(),VLOOKUP(VLOOKUP(D97,Table,3,FALSE()),PassO,10,FALSE()),VLOOKUP(D97,PassO,10,FALSE()))</f>
        <v>#N/A</v>
      </c>
      <c r="M97" s="10" t="e">
        <f aca="false">IF(ISERROR(VLOOKUP(D97,TotalO,7,FALSE()))=TRUE(),VLOOKUP(VLOOKUP(D97,Table,3,FALSE()),TotalO,7,FALSE()),VLOOKUP(D97,TotalO,7,FALSE()))</f>
        <v>#N/A</v>
      </c>
      <c r="N97" s="11" t="e">
        <f aca="false">IF(ISERROR(VLOOKUP(D97,ScoringO,4,FALSE()))=TRUE(),VLOOKUP(VLOOKUP(D97,Table,3,FALSE()),ScoringO,4,FALSE()),VLOOKUP(D97,ScoringO,4,FALSE()))</f>
        <v>#N/A</v>
      </c>
      <c r="O97" s="9" t="e">
        <f aca="false">IF(ISERROR(VLOOKUP(D97,RushingD,7,FALSE()))=TRUE(),VLOOKUP(VLOOKUP(D97,Table,3,FALSE()),RushingD,7,FALSE()),VLOOKUP(D97,RushingD,7,FALSE()))</f>
        <v>#N/A</v>
      </c>
      <c r="P97" s="10" t="e">
        <f aca="false">IF(ISERROR(VLOOKUP(D97,PassD,12,FALSE()))=TRUE(),VLOOKUP(VLOOKUP(D97,Table,3,FALSE()),PassD,12,FALSE()),VLOOKUP(D97,PassD,12,FALSE()))</f>
        <v>#N/A</v>
      </c>
      <c r="Q97" s="10" t="e">
        <f aca="false">IF(ISERROR(VLOOKUP(D97,TotalD,7,FALSE()))=TRUE(),VLOOKUP(VLOOKUP(D97,Table,3,FALSE()),TotalD,7,FALSE()),VLOOKUP(D97,TotalD,7,FALSE()))</f>
        <v>#N/A</v>
      </c>
      <c r="R97" s="11" t="e">
        <f aca="false">IF(ISERROR(VLOOKUP(D97,ScoringD,11,FALSE()))=TRUE(),VLOOKUP(VLOOKUP(D97,Table,3,FALSE()),ScoringD,11,FALSE()),VLOOKUP(D97,ScoringD,11,FALSE()))</f>
        <v>#N/A</v>
      </c>
    </row>
    <row r="98" customFormat="false" ht="12.75" hidden="false" customHeight="false" outlineLevel="0" collapsed="false">
      <c r="C98" s="0" t="n">
        <v>5093</v>
      </c>
      <c r="D98" s="7" t="s">
        <v>102</v>
      </c>
      <c r="E98" s="0" t="n">
        <v>13</v>
      </c>
      <c r="G98" s="0" t="n">
        <f aca="false">IF(ISERROR(VLOOKUP(D98,Sagarin1,2,FALSE()))=TRUE(),VLOOKUP(VLOOKUP(D98,Table,2,FALSE()),Sagarin1,2,FALSE()),VLOOKUP(D98,Sagarin1,2,FALSE()))</f>
        <v>55.2</v>
      </c>
      <c r="H98" s="0" t="n">
        <f aca="false">+H96</f>
        <v>0</v>
      </c>
      <c r="I98" s="8" t="n">
        <f aca="false">-SUM(G98:H98)+SUM(G99:H99)</f>
        <v>16.78</v>
      </c>
      <c r="J98" s="8" t="n">
        <f aca="false">I98-E98</f>
        <v>3.77999999999999</v>
      </c>
      <c r="K98" s="9" t="e">
        <f aca="false">IF(ISERROR(VLOOKUP(D98,RushO,7,FALSE()))=TRUE(),VLOOKUP(VLOOKUP(D98,Table,3,FALSE()),RushO,7,FALSE()),VLOOKUP(D98,RushO,7,FALSE()))</f>
        <v>#N/A</v>
      </c>
      <c r="L98" s="10" t="e">
        <f aca="false">IF(ISERROR(VLOOKUP(D98,PassO,10,FALSE()))=TRUE(),VLOOKUP(VLOOKUP(D98,Table,3,FALSE()),PassO,10,FALSE()),VLOOKUP(D98,PassO,10,FALSE()))</f>
        <v>#N/A</v>
      </c>
      <c r="M98" s="10" t="e">
        <f aca="false">IF(ISERROR(VLOOKUP(D98,TotalO,7,FALSE()))=TRUE(),VLOOKUP(VLOOKUP(D98,Table,3,FALSE()),TotalO,7,FALSE()),VLOOKUP(D98,TotalO,7,FALSE()))</f>
        <v>#N/A</v>
      </c>
      <c r="N98" s="11" t="e">
        <f aca="false">IF(ISERROR(VLOOKUP(D98,ScoringO,4,FALSE()))=TRUE(),VLOOKUP(VLOOKUP(D98,Table,3,FALSE()),ScoringO,4,FALSE()),VLOOKUP(D98,ScoringO,4,FALSE()))</f>
        <v>#N/A</v>
      </c>
      <c r="O98" s="9" t="e">
        <f aca="false">IF(ISERROR(VLOOKUP(D98,RushingD,7,FALSE()))=TRUE(),VLOOKUP(VLOOKUP(D98,Table,3,FALSE()),RushingD,7,FALSE()),VLOOKUP(D98,RushingD,7,FALSE()))</f>
        <v>#N/A</v>
      </c>
      <c r="P98" s="10" t="e">
        <f aca="false">IF(ISERROR(VLOOKUP(D98,PassD,12,FALSE()))=TRUE(),VLOOKUP(VLOOKUP(D98,Table,3,FALSE()),PassD,12,FALSE()),VLOOKUP(D98,PassD,12,FALSE()))</f>
        <v>#N/A</v>
      </c>
      <c r="Q98" s="10" t="e">
        <f aca="false">IF(ISERROR(VLOOKUP(D98,TotalD,7,FALSE()))=TRUE(),VLOOKUP(VLOOKUP(D98,Table,3,FALSE()),TotalD,7,FALSE()),VLOOKUP(D98,TotalD,7,FALSE()))</f>
        <v>#N/A</v>
      </c>
      <c r="R98" s="11" t="e">
        <f aca="false">IF(ISERROR(VLOOKUP(D98,ScoringD,11,FALSE()))=TRUE(),VLOOKUP(VLOOKUP(D98,Table,3,FALSE()),ScoringD,11,FALSE()),VLOOKUP(D98,ScoringD,11,FALSE()))</f>
        <v>#N/A</v>
      </c>
    </row>
    <row r="99" customFormat="false" ht="12.75" hidden="false" customHeight="false" outlineLevel="0" collapsed="false">
      <c r="C99" s="0" t="n">
        <v>5094</v>
      </c>
      <c r="D99" s="7" t="s">
        <v>103</v>
      </c>
      <c r="E99" s="0" t="n">
        <v>-13</v>
      </c>
      <c r="G99" s="0" t="n">
        <f aca="false">IF(ISERROR(VLOOKUP(D99,Sagarin1,2,FALSE()))=TRUE(),VLOOKUP(VLOOKUP(D99,Table,2,FALSE()),Sagarin1,2,FALSE()),VLOOKUP(D99,Sagarin1,2,FALSE()))</f>
        <v>69.16</v>
      </c>
      <c r="H99" s="0" t="n">
        <f aca="false">+H97</f>
        <v>2.82</v>
      </c>
      <c r="I99" s="8" t="n">
        <f aca="false">-SUM(G99:H99)+SUM(G98:H98)</f>
        <v>-16.78</v>
      </c>
      <c r="J99" s="8" t="n">
        <f aca="false">I99-E99</f>
        <v>-3.77999999999999</v>
      </c>
      <c r="K99" s="9" t="e">
        <f aca="false">IF(ISERROR(VLOOKUP(D99,RushO,7,FALSE()))=TRUE(),VLOOKUP(VLOOKUP(D99,Table,3,FALSE()),RushO,7,FALSE()),VLOOKUP(D99,RushO,7,FALSE()))</f>
        <v>#N/A</v>
      </c>
      <c r="L99" s="10" t="e">
        <f aca="false">IF(ISERROR(VLOOKUP(D99,PassO,10,FALSE()))=TRUE(),VLOOKUP(VLOOKUP(D99,Table,3,FALSE()),PassO,10,FALSE()),VLOOKUP(D99,PassO,10,FALSE()))</f>
        <v>#N/A</v>
      </c>
      <c r="M99" s="10" t="e">
        <f aca="false">IF(ISERROR(VLOOKUP(D99,TotalO,7,FALSE()))=TRUE(),VLOOKUP(VLOOKUP(D99,Table,3,FALSE()),TotalO,7,FALSE()),VLOOKUP(D99,TotalO,7,FALSE()))</f>
        <v>#N/A</v>
      </c>
      <c r="N99" s="11" t="e">
        <f aca="false">IF(ISERROR(VLOOKUP(D99,ScoringO,4,FALSE()))=TRUE(),VLOOKUP(VLOOKUP(D99,Table,3,FALSE()),ScoringO,4,FALSE()),VLOOKUP(D99,ScoringO,4,FALSE()))</f>
        <v>#N/A</v>
      </c>
      <c r="O99" s="9" t="e">
        <f aca="false">IF(ISERROR(VLOOKUP(D99,RushingD,7,FALSE()))=TRUE(),VLOOKUP(VLOOKUP(D99,Table,3,FALSE()),RushingD,7,FALSE()),VLOOKUP(D99,RushingD,7,FALSE()))</f>
        <v>#N/A</v>
      </c>
      <c r="P99" s="10" t="e">
        <f aca="false">IF(ISERROR(VLOOKUP(D99,PassD,12,FALSE()))=TRUE(),VLOOKUP(VLOOKUP(D99,Table,3,FALSE()),PassD,12,FALSE()),VLOOKUP(D99,PassD,12,FALSE()))</f>
        <v>#N/A</v>
      </c>
      <c r="Q99" s="10" t="e">
        <f aca="false">IF(ISERROR(VLOOKUP(D99,TotalD,7,FALSE()))=TRUE(),VLOOKUP(VLOOKUP(D99,Table,3,FALSE()),TotalD,7,FALSE()),VLOOKUP(D99,TotalD,7,FALSE()))</f>
        <v>#N/A</v>
      </c>
      <c r="R99" s="11" t="e">
        <f aca="false">IF(ISERROR(VLOOKUP(D99,ScoringD,11,FALSE()))=TRUE(),VLOOKUP(VLOOKUP(D99,Table,3,FALSE()),ScoringD,11,FALSE()),VLOOKUP(D99,ScoringD,11,FALSE()))</f>
        <v>#N/A</v>
      </c>
    </row>
    <row r="100" customFormat="false" ht="12.75" hidden="false" customHeight="false" outlineLevel="0" collapsed="false">
      <c r="C100" s="0" t="n">
        <v>5095</v>
      </c>
      <c r="D100" s="7" t="s">
        <v>104</v>
      </c>
      <c r="E100" s="0" t="n">
        <v>2</v>
      </c>
      <c r="G100" s="0" t="n">
        <f aca="false">IF(ISERROR(VLOOKUP(D100,Sagarin1,2,FALSE()))=TRUE(),VLOOKUP(VLOOKUP(D100,Table,2,FALSE()),Sagarin1,2,FALSE()),VLOOKUP(D100,Sagarin1,2,FALSE()))</f>
        <v>45.36</v>
      </c>
      <c r="H100" s="0" t="n">
        <f aca="false">+H98</f>
        <v>0</v>
      </c>
      <c r="I100" s="8" t="n">
        <f aca="false">-SUM(G100:H100)+SUM(G101:H101)</f>
        <v>3.76</v>
      </c>
      <c r="J100" s="8" t="n">
        <f aca="false">I100-E100</f>
        <v>1.76</v>
      </c>
      <c r="K100" s="9" t="e">
        <f aca="false">IF(ISERROR(VLOOKUP(D100,RushO,7,FALSE()))=TRUE(),VLOOKUP(VLOOKUP(D100,Table,3,FALSE()),RushO,7,FALSE()),VLOOKUP(D100,RushO,7,FALSE()))</f>
        <v>#REF!</v>
      </c>
      <c r="L100" s="10" t="e">
        <f aca="false">IF(ISERROR(VLOOKUP(D100,PassO,10,FALSE()))=TRUE(),VLOOKUP(VLOOKUP(D100,Table,3,FALSE()),PassO,10,FALSE()),VLOOKUP(D100,PassO,10,FALSE()))</f>
        <v>#REF!</v>
      </c>
      <c r="M100" s="10" t="e">
        <f aca="false">IF(ISERROR(VLOOKUP(D100,TotalO,7,FALSE()))=TRUE(),VLOOKUP(VLOOKUP(D100,Table,3,FALSE()),TotalO,7,FALSE()),VLOOKUP(D100,TotalO,7,FALSE()))</f>
        <v>#REF!</v>
      </c>
      <c r="N100" s="11" t="e">
        <f aca="false">IF(ISERROR(VLOOKUP(D100,ScoringO,4,FALSE()))=TRUE(),VLOOKUP(VLOOKUP(D100,Table,3,FALSE()),ScoringO,4,FALSE()),VLOOKUP(D100,ScoringO,4,FALSE()))</f>
        <v>#REF!</v>
      </c>
      <c r="O100" s="9" t="e">
        <f aca="false">IF(ISERROR(VLOOKUP(D100,RushingD,7,FALSE()))=TRUE(),VLOOKUP(VLOOKUP(D100,Table,3,FALSE()),RushingD,7,FALSE()),VLOOKUP(D100,RushingD,7,FALSE()))</f>
        <v>#REF!</v>
      </c>
      <c r="P100" s="10" t="e">
        <f aca="false">IF(ISERROR(VLOOKUP(D100,PassD,12,FALSE()))=TRUE(),VLOOKUP(VLOOKUP(D100,Table,3,FALSE()),PassD,12,FALSE()),VLOOKUP(D100,PassD,12,FALSE()))</f>
        <v>#REF!</v>
      </c>
      <c r="Q100" s="10" t="e">
        <f aca="false">IF(ISERROR(VLOOKUP(D100,TotalD,7,FALSE()))=TRUE(),VLOOKUP(VLOOKUP(D100,Table,3,FALSE()),TotalD,7,FALSE()),VLOOKUP(D100,TotalD,7,FALSE()))</f>
        <v>#REF!</v>
      </c>
      <c r="R100" s="11" t="e">
        <f aca="false">IF(ISERROR(VLOOKUP(D100,ScoringD,11,FALSE()))=TRUE(),VLOOKUP(VLOOKUP(D100,Table,3,FALSE()),ScoringD,11,FALSE()),VLOOKUP(D100,ScoringD,11,FALSE()))</f>
        <v>#REF!</v>
      </c>
    </row>
    <row r="101" customFormat="false" ht="12.75" hidden="false" customHeight="false" outlineLevel="0" collapsed="false">
      <c r="C101" s="0" t="n">
        <v>5096</v>
      </c>
      <c r="D101" s="7" t="s">
        <v>105</v>
      </c>
      <c r="E101" s="0" t="n">
        <v>-2</v>
      </c>
      <c r="G101" s="0" t="n">
        <f aca="false">IF(ISERROR(VLOOKUP(D101,Sagarin1,2,FALSE()))=TRUE(),VLOOKUP(VLOOKUP(D101,Table,2,FALSE()),Sagarin1,2,FALSE()),VLOOKUP(D101,Sagarin1,2,FALSE()))</f>
        <v>46.3</v>
      </c>
      <c r="H101" s="0" t="n">
        <f aca="false">+H99</f>
        <v>2.82</v>
      </c>
      <c r="I101" s="8" t="n">
        <f aca="false">-SUM(G101:H101)+SUM(G100:H100)</f>
        <v>-3.76</v>
      </c>
      <c r="J101" s="8" t="n">
        <f aca="false">I101-E101</f>
        <v>-1.76</v>
      </c>
      <c r="K101" s="9" t="e">
        <f aca="false">IF(ISERROR(VLOOKUP(D101,RushO,7,FALSE()))=TRUE(),VLOOKUP(VLOOKUP(D101,Table,3,FALSE()),RushO,7,FALSE()),VLOOKUP(D101,RushO,7,FALSE()))</f>
        <v>#REF!</v>
      </c>
      <c r="L101" s="10" t="e">
        <f aca="false">IF(ISERROR(VLOOKUP(D101,PassO,10,FALSE()))=TRUE(),VLOOKUP(VLOOKUP(D101,Table,3,FALSE()),PassO,10,FALSE()),VLOOKUP(D101,PassO,10,FALSE()))</f>
        <v>#REF!</v>
      </c>
      <c r="M101" s="10" t="e">
        <f aca="false">IF(ISERROR(VLOOKUP(D101,TotalO,7,FALSE()))=TRUE(),VLOOKUP(VLOOKUP(D101,Table,3,FALSE()),TotalO,7,FALSE()),VLOOKUP(D101,TotalO,7,FALSE()))</f>
        <v>#REF!</v>
      </c>
      <c r="N101" s="11" t="e">
        <f aca="false">IF(ISERROR(VLOOKUP(D101,ScoringO,4,FALSE()))=TRUE(),VLOOKUP(VLOOKUP(D101,Table,3,FALSE()),ScoringO,4,FALSE()),VLOOKUP(D101,ScoringO,4,FALSE()))</f>
        <v>#REF!</v>
      </c>
      <c r="O101" s="9" t="e">
        <f aca="false">IF(ISERROR(VLOOKUP(D101,RushingD,7,FALSE()))=TRUE(),VLOOKUP(VLOOKUP(D101,Table,3,FALSE()),RushingD,7,FALSE()),VLOOKUP(D101,RushingD,7,FALSE()))</f>
        <v>#REF!</v>
      </c>
      <c r="P101" s="10" t="e">
        <f aca="false">IF(ISERROR(VLOOKUP(D101,PassD,12,FALSE()))=TRUE(),VLOOKUP(VLOOKUP(D101,Table,3,FALSE()),PassD,12,FALSE()),VLOOKUP(D101,PassD,12,FALSE()))</f>
        <v>#REF!</v>
      </c>
      <c r="Q101" s="10" t="e">
        <f aca="false">IF(ISERROR(VLOOKUP(D101,TotalD,7,FALSE()))=TRUE(),VLOOKUP(VLOOKUP(D101,Table,3,FALSE()),TotalD,7,FALSE()),VLOOKUP(D101,TotalD,7,FALSE()))</f>
        <v>#REF!</v>
      </c>
      <c r="R101" s="11" t="e">
        <f aca="false">IF(ISERROR(VLOOKUP(D101,ScoringD,11,FALSE()))=TRUE(),VLOOKUP(VLOOKUP(D101,Table,3,FALSE()),ScoringD,11,FALSE()),VLOOKUP(D101,ScoringD,11,FALSE()))</f>
        <v>#REF!</v>
      </c>
    </row>
    <row r="102" customFormat="false" ht="12.75" hidden="false" customHeight="false" outlineLevel="0" collapsed="false">
      <c r="C102" s="0" t="n">
        <v>5097</v>
      </c>
      <c r="D102" s="7" t="s">
        <v>106</v>
      </c>
      <c r="E102" s="0" t="n">
        <v>27.5</v>
      </c>
      <c r="G102" s="0" t="n">
        <f aca="false">IF(ISERROR(VLOOKUP(D102,Sagarin1,2,FALSE()))=TRUE(),VLOOKUP(VLOOKUP(D102,Table,2,FALSE()),Sagarin1,2,FALSE()),VLOOKUP(D102,Sagarin1,2,FALSE()))</f>
        <v>59.88</v>
      </c>
      <c r="H102" s="0" t="n">
        <f aca="false">+H100</f>
        <v>0</v>
      </c>
      <c r="I102" s="8" t="n">
        <f aca="false">-SUM(G102:H102)+SUM(G103:H103)</f>
        <v>42.4</v>
      </c>
      <c r="J102" s="8" t="n">
        <f aca="false">I102-E102</f>
        <v>14.9</v>
      </c>
      <c r="K102" s="9" t="e">
        <f aca="false">IF(ISERROR(VLOOKUP(D102,RushO,7,FALSE()))=TRUE(),VLOOKUP(VLOOKUP(D102,Table,3,FALSE()),RushO,7,FALSE()),VLOOKUP(D102,RushO,7,FALSE()))</f>
        <v>#N/A</v>
      </c>
      <c r="L102" s="10" t="e">
        <f aca="false">IF(ISERROR(VLOOKUP(D102,PassO,10,FALSE()))=TRUE(),VLOOKUP(VLOOKUP(D102,Table,3,FALSE()),PassO,10,FALSE()),VLOOKUP(D102,PassO,10,FALSE()))</f>
        <v>#N/A</v>
      </c>
      <c r="M102" s="10" t="e">
        <f aca="false">IF(ISERROR(VLOOKUP(D102,TotalO,7,FALSE()))=TRUE(),VLOOKUP(VLOOKUP(D102,Table,3,FALSE()),TotalO,7,FALSE()),VLOOKUP(D102,TotalO,7,FALSE()))</f>
        <v>#N/A</v>
      </c>
      <c r="N102" s="11" t="e">
        <f aca="false">IF(ISERROR(VLOOKUP(D102,ScoringO,4,FALSE()))=TRUE(),VLOOKUP(VLOOKUP(D102,Table,3,FALSE()),ScoringO,4,FALSE()),VLOOKUP(D102,ScoringO,4,FALSE()))</f>
        <v>#N/A</v>
      </c>
      <c r="O102" s="9" t="e">
        <f aca="false">IF(ISERROR(VLOOKUP(D102,RushingD,7,FALSE()))=TRUE(),VLOOKUP(VLOOKUP(D102,Table,3,FALSE()),RushingD,7,FALSE()),VLOOKUP(D102,RushingD,7,FALSE()))</f>
        <v>#N/A</v>
      </c>
      <c r="P102" s="10" t="e">
        <f aca="false">IF(ISERROR(VLOOKUP(D102,PassD,12,FALSE()))=TRUE(),VLOOKUP(VLOOKUP(D102,Table,3,FALSE()),PassD,12,FALSE()),VLOOKUP(D102,PassD,12,FALSE()))</f>
        <v>#N/A</v>
      </c>
      <c r="Q102" s="10" t="e">
        <f aca="false">IF(ISERROR(VLOOKUP(D102,TotalD,7,FALSE()))=TRUE(),VLOOKUP(VLOOKUP(D102,Table,3,FALSE()),TotalD,7,FALSE()),VLOOKUP(D102,TotalD,7,FALSE()))</f>
        <v>#N/A</v>
      </c>
      <c r="R102" s="11" t="e">
        <f aca="false">IF(ISERROR(VLOOKUP(D102,ScoringD,11,FALSE()))=TRUE(),VLOOKUP(VLOOKUP(D102,Table,3,FALSE()),ScoringD,11,FALSE()),VLOOKUP(D102,ScoringD,11,FALSE()))</f>
        <v>#N/A</v>
      </c>
    </row>
    <row r="103" customFormat="false" ht="12.75" hidden="false" customHeight="false" outlineLevel="0" collapsed="false">
      <c r="B103" s="0" t="n">
        <v>50</v>
      </c>
      <c r="C103" s="0" t="n">
        <v>5098</v>
      </c>
      <c r="D103" s="7" t="s">
        <v>107</v>
      </c>
      <c r="E103" s="0" t="n">
        <v>-27.5</v>
      </c>
      <c r="G103" s="0" t="n">
        <f aca="false">IF(ISERROR(VLOOKUP(D103,Sagarin1,2,FALSE()))=TRUE(),VLOOKUP(VLOOKUP(D103,Table,2,FALSE()),Sagarin1,2,FALSE()),VLOOKUP(D103,Sagarin1,2,FALSE()))</f>
        <v>99.46</v>
      </c>
      <c r="H103" s="0" t="n">
        <f aca="false">+H101</f>
        <v>2.82</v>
      </c>
      <c r="I103" s="8" t="n">
        <f aca="false">-SUM(G103:H103)+SUM(G102:H102)</f>
        <v>-42.4</v>
      </c>
      <c r="J103" s="8" t="n">
        <f aca="false">I103-E103</f>
        <v>-14.9</v>
      </c>
      <c r="K103" s="9" t="e">
        <f aca="false">IF(ISERROR(VLOOKUP(D103,RushO,7,FALSE()))=TRUE(),VLOOKUP(VLOOKUP(D103,Table,3,FALSE()),RushO,7,FALSE()),VLOOKUP(D103,RushO,7,FALSE()))</f>
        <v>#N/A</v>
      </c>
      <c r="L103" s="10" t="e">
        <f aca="false">IF(ISERROR(VLOOKUP(D103,PassO,10,FALSE()))=TRUE(),VLOOKUP(VLOOKUP(D103,Table,3,FALSE()),PassO,10,FALSE()),VLOOKUP(D103,PassO,10,FALSE()))</f>
        <v>#N/A</v>
      </c>
      <c r="M103" s="10" t="e">
        <f aca="false">IF(ISERROR(VLOOKUP(D103,TotalO,7,FALSE()))=TRUE(),VLOOKUP(VLOOKUP(D103,Table,3,FALSE()),TotalO,7,FALSE()),VLOOKUP(D103,TotalO,7,FALSE()))</f>
        <v>#N/A</v>
      </c>
      <c r="N103" s="11" t="e">
        <f aca="false">IF(ISERROR(VLOOKUP(D103,ScoringO,4,FALSE()))=TRUE(),VLOOKUP(VLOOKUP(D103,Table,3,FALSE()),ScoringO,4,FALSE()),VLOOKUP(D103,ScoringO,4,FALSE()))</f>
        <v>#N/A</v>
      </c>
      <c r="O103" s="9" t="e">
        <f aca="false">IF(ISERROR(VLOOKUP(D103,RushingD,7,FALSE()))=TRUE(),VLOOKUP(VLOOKUP(D103,Table,3,FALSE()),RushingD,7,FALSE()),VLOOKUP(D103,RushingD,7,FALSE()))</f>
        <v>#N/A</v>
      </c>
      <c r="P103" s="10" t="e">
        <f aca="false">IF(ISERROR(VLOOKUP(D103,PassD,12,FALSE()))=TRUE(),VLOOKUP(VLOOKUP(D103,Table,3,FALSE()),PassD,12,FALSE()),VLOOKUP(D103,PassD,12,FALSE()))</f>
        <v>#N/A</v>
      </c>
      <c r="Q103" s="10" t="e">
        <f aca="false">IF(ISERROR(VLOOKUP(D103,TotalD,7,FALSE()))=TRUE(),VLOOKUP(VLOOKUP(D103,Table,3,FALSE()),TotalD,7,FALSE()),VLOOKUP(D103,TotalD,7,FALSE()))</f>
        <v>#N/A</v>
      </c>
      <c r="R103" s="11" t="e">
        <f aca="false">IF(ISERROR(VLOOKUP(D103,ScoringD,11,FALSE()))=TRUE(),VLOOKUP(VLOOKUP(D103,Table,3,FALSE()),ScoringD,11,FALSE()),VLOOKUP(D103,ScoringD,11,FALSE()))</f>
        <v>#N/A</v>
      </c>
    </row>
    <row r="104" customFormat="false" ht="12.75" hidden="false" customHeight="false" outlineLevel="0" collapsed="false">
      <c r="C104" s="0" t="n">
        <v>5527</v>
      </c>
      <c r="D104" s="7" t="s">
        <v>108</v>
      </c>
      <c r="E104" s="0" t="n">
        <v>23</v>
      </c>
      <c r="G104" s="0" t="n">
        <f aca="false">IF(ISERROR(VLOOKUP(D104,Sagarin1,2,FALSE()))=TRUE(),VLOOKUP(VLOOKUP(D104,Table,2,FALSE()),Sagarin1,2,FALSE()),VLOOKUP(D104,Sagarin1,2,FALSE()))</f>
        <v>55.68</v>
      </c>
      <c r="H104" s="0" t="n">
        <f aca="false">+H102</f>
        <v>0</v>
      </c>
      <c r="I104" s="8" t="n">
        <f aca="false">-SUM(G104:H104)+SUM(G105:H105)</f>
        <v>30.34</v>
      </c>
      <c r="J104" s="8" t="n">
        <f aca="false">I104-E104</f>
        <v>7.34</v>
      </c>
      <c r="K104" s="9" t="e">
        <f aca="false">IF(ISERROR(VLOOKUP(D104,RushO,7,FALSE()))=TRUE(),VLOOKUP(VLOOKUP(D104,Table,3,FALSE()),RushO,7,FALSE()),VLOOKUP(D104,RushO,7,FALSE()))</f>
        <v>#REF!</v>
      </c>
      <c r="L104" s="10" t="e">
        <f aca="false">IF(ISERROR(VLOOKUP(D104,PassO,10,FALSE()))=TRUE(),VLOOKUP(VLOOKUP(D104,Table,3,FALSE()),PassO,10,FALSE()),VLOOKUP(D104,PassO,10,FALSE()))</f>
        <v>#REF!</v>
      </c>
      <c r="M104" s="10" t="e">
        <f aca="false">IF(ISERROR(VLOOKUP(D104,TotalO,7,FALSE()))=TRUE(),VLOOKUP(VLOOKUP(D104,Table,3,FALSE()),TotalO,7,FALSE()),VLOOKUP(D104,TotalO,7,FALSE()))</f>
        <v>#REF!</v>
      </c>
      <c r="N104" s="11" t="e">
        <f aca="false">IF(ISERROR(VLOOKUP(D104,ScoringO,4,FALSE()))=TRUE(),VLOOKUP(VLOOKUP(D104,Table,3,FALSE()),ScoringO,4,FALSE()),VLOOKUP(D104,ScoringO,4,FALSE()))</f>
        <v>#REF!</v>
      </c>
      <c r="O104" s="9" t="e">
        <f aca="false">IF(ISERROR(VLOOKUP(D104,RushingD,7,FALSE()))=TRUE(),VLOOKUP(VLOOKUP(D104,Table,3,FALSE()),RushingD,7,FALSE()),VLOOKUP(D104,RushingD,7,FALSE()))</f>
        <v>#REF!</v>
      </c>
      <c r="P104" s="10" t="e">
        <f aca="false">IF(ISERROR(VLOOKUP(D104,PassD,12,FALSE()))=TRUE(),VLOOKUP(VLOOKUP(D104,Table,3,FALSE()),PassD,12,FALSE()),VLOOKUP(D104,PassD,12,FALSE()))</f>
        <v>#REF!</v>
      </c>
      <c r="Q104" s="10" t="e">
        <f aca="false">IF(ISERROR(VLOOKUP(D104,TotalD,7,FALSE()))=TRUE(),VLOOKUP(VLOOKUP(D104,Table,3,FALSE()),TotalD,7,FALSE()),VLOOKUP(D104,TotalD,7,FALSE()))</f>
        <v>#REF!</v>
      </c>
      <c r="R104" s="11" t="e">
        <f aca="false">IF(ISERROR(VLOOKUP(D104,ScoringD,11,FALSE()))=TRUE(),VLOOKUP(VLOOKUP(D104,Table,3,FALSE()),ScoringD,11,FALSE()),VLOOKUP(D104,ScoringD,11,FALSE()))</f>
        <v>#REF!</v>
      </c>
    </row>
    <row r="105" customFormat="false" ht="12.75" hidden="false" customHeight="false" outlineLevel="0" collapsed="false">
      <c r="B105" s="0" t="n">
        <v>50</v>
      </c>
      <c r="C105" s="0" t="n">
        <v>5528</v>
      </c>
      <c r="D105" s="7" t="s">
        <v>109</v>
      </c>
      <c r="E105" s="0" t="n">
        <v>-23</v>
      </c>
      <c r="G105" s="0" t="n">
        <f aca="false">IF(ISERROR(VLOOKUP(D105,Sagarin1,2,FALSE()))=TRUE(),VLOOKUP(VLOOKUP(D105,Table,2,FALSE()),Sagarin1,2,FALSE()),VLOOKUP(D105,Sagarin1,2,FALSE()))</f>
        <v>83.2</v>
      </c>
      <c r="H105" s="0" t="n">
        <f aca="false">+H103</f>
        <v>2.82</v>
      </c>
      <c r="I105" s="8" t="n">
        <f aca="false">-SUM(G105:H105)+SUM(G104:H104)</f>
        <v>-30.34</v>
      </c>
      <c r="J105" s="8" t="n">
        <f aca="false">I105-E105</f>
        <v>-7.34</v>
      </c>
      <c r="K105" s="9" t="e">
        <f aca="false">IF(ISERROR(VLOOKUP(D105,RushO,7,FALSE()))=TRUE(),VLOOKUP(VLOOKUP(D105,Table,3,FALSE()),RushO,7,FALSE()),VLOOKUP(D105,RushO,7,FALSE()))</f>
        <v>#REF!</v>
      </c>
      <c r="L105" s="10" t="e">
        <f aca="false">IF(ISERROR(VLOOKUP(D105,PassO,10,FALSE()))=TRUE(),VLOOKUP(VLOOKUP(D105,Table,3,FALSE()),PassO,10,FALSE()),VLOOKUP(D105,PassO,10,FALSE()))</f>
        <v>#REF!</v>
      </c>
      <c r="M105" s="10" t="e">
        <f aca="false">IF(ISERROR(VLOOKUP(D105,TotalO,7,FALSE()))=TRUE(),VLOOKUP(VLOOKUP(D105,Table,3,FALSE()),TotalO,7,FALSE()),VLOOKUP(D105,TotalO,7,FALSE()))</f>
        <v>#REF!</v>
      </c>
      <c r="N105" s="11" t="e">
        <f aca="false">IF(ISERROR(VLOOKUP(D105,ScoringO,4,FALSE()))=TRUE(),VLOOKUP(VLOOKUP(D105,Table,3,FALSE()),ScoringO,4,FALSE()),VLOOKUP(D105,ScoringO,4,FALSE()))</f>
        <v>#REF!</v>
      </c>
      <c r="O105" s="9" t="e">
        <f aca="false">IF(ISERROR(VLOOKUP(D105,RushingD,7,FALSE()))=TRUE(),VLOOKUP(VLOOKUP(D105,Table,3,FALSE()),RushingD,7,FALSE()),VLOOKUP(D105,RushingD,7,FALSE()))</f>
        <v>#REF!</v>
      </c>
      <c r="P105" s="10" t="e">
        <f aca="false">IF(ISERROR(VLOOKUP(D105,PassD,12,FALSE()))=TRUE(),VLOOKUP(VLOOKUP(D105,Table,3,FALSE()),PassD,12,FALSE()),VLOOKUP(D105,PassD,12,FALSE()))</f>
        <v>#REF!</v>
      </c>
      <c r="Q105" s="10" t="e">
        <f aca="false">IF(ISERROR(VLOOKUP(D105,TotalD,7,FALSE()))=TRUE(),VLOOKUP(VLOOKUP(D105,Table,3,FALSE()),TotalD,7,FALSE()),VLOOKUP(D105,TotalD,7,FALSE()))</f>
        <v>#REF!</v>
      </c>
      <c r="R105" s="11" t="e">
        <f aca="false">IF(ISERROR(VLOOKUP(D105,ScoringD,11,FALSE()))=TRUE(),VLOOKUP(VLOOKUP(D105,Table,3,FALSE()),ScoringD,11,FALSE()),VLOOKUP(D105,ScoringD,11,FALSE()))</f>
        <v>#REF!</v>
      </c>
    </row>
    <row r="106" customFormat="false" ht="12.75" hidden="false" customHeight="false" outlineLevel="0" collapsed="false">
      <c r="C106" s="0" t="n">
        <v>5529</v>
      </c>
      <c r="D106" s="7" t="s">
        <v>110</v>
      </c>
      <c r="E106" s="0" t="n">
        <v>4.5</v>
      </c>
      <c r="G106" s="0" t="n">
        <f aca="false">IF(ISERROR(VLOOKUP(D106,Sagarin1,2,FALSE()))=TRUE(),VLOOKUP(VLOOKUP(D106,Table,2,FALSE()),Sagarin1,2,FALSE()),VLOOKUP(D106,Sagarin1,2,FALSE()))</f>
        <v>66.26</v>
      </c>
      <c r="H106" s="0" t="n">
        <f aca="false">+H104</f>
        <v>0</v>
      </c>
      <c r="I106" s="8" t="n">
        <f aca="false">-SUM(G106:H106)+SUM(G107:H107)</f>
        <v>3.46999999999998</v>
      </c>
      <c r="J106" s="8" t="n">
        <f aca="false">I106-E106</f>
        <v>-1.03000000000002</v>
      </c>
      <c r="K106" s="9" t="e">
        <f aca="false">IF(ISERROR(VLOOKUP(D106,RushO,7,FALSE()))=TRUE(),VLOOKUP(VLOOKUP(D106,Table,3,FALSE()),RushO,7,FALSE()),VLOOKUP(D106,RushO,7,FALSE()))</f>
        <v>#REF!</v>
      </c>
      <c r="L106" s="10" t="e">
        <f aca="false">IF(ISERROR(VLOOKUP(D106,PassO,10,FALSE()))=TRUE(),VLOOKUP(VLOOKUP(D106,Table,3,FALSE()),PassO,10,FALSE()),VLOOKUP(D106,PassO,10,FALSE()))</f>
        <v>#REF!</v>
      </c>
      <c r="M106" s="10" t="e">
        <f aca="false">IF(ISERROR(VLOOKUP(D106,TotalO,7,FALSE()))=TRUE(),VLOOKUP(VLOOKUP(D106,Table,3,FALSE()),TotalO,7,FALSE()),VLOOKUP(D106,TotalO,7,FALSE()))</f>
        <v>#REF!</v>
      </c>
      <c r="N106" s="11" t="e">
        <f aca="false">IF(ISERROR(VLOOKUP(D106,ScoringO,4,FALSE()))=TRUE(),VLOOKUP(VLOOKUP(D106,Table,3,FALSE()),ScoringO,4,FALSE()),VLOOKUP(D106,ScoringO,4,FALSE()))</f>
        <v>#REF!</v>
      </c>
      <c r="O106" s="9" t="e">
        <f aca="false">IF(ISERROR(VLOOKUP(D106,RushingD,7,FALSE()))=TRUE(),VLOOKUP(VLOOKUP(D106,Table,3,FALSE()),RushingD,7,FALSE()),VLOOKUP(D106,RushingD,7,FALSE()))</f>
        <v>#REF!</v>
      </c>
      <c r="P106" s="10" t="e">
        <f aca="false">IF(ISERROR(VLOOKUP(D106,PassD,12,FALSE()))=TRUE(),VLOOKUP(VLOOKUP(D106,Table,3,FALSE()),PassD,12,FALSE()),VLOOKUP(D106,PassD,12,FALSE()))</f>
        <v>#REF!</v>
      </c>
      <c r="Q106" s="10" t="e">
        <f aca="false">IF(ISERROR(VLOOKUP(D106,TotalD,7,FALSE()))=TRUE(),VLOOKUP(VLOOKUP(D106,Table,3,FALSE()),TotalD,7,FALSE()),VLOOKUP(D106,TotalD,7,FALSE()))</f>
        <v>#REF!</v>
      </c>
      <c r="R106" s="11" t="e">
        <f aca="false">IF(ISERROR(VLOOKUP(D106,ScoringD,11,FALSE()))=TRUE(),VLOOKUP(VLOOKUP(D106,Table,3,FALSE()),ScoringD,11,FALSE()),VLOOKUP(D106,ScoringD,11,FALSE()))</f>
        <v>#REF!</v>
      </c>
    </row>
    <row r="107" customFormat="false" ht="12.75" hidden="false" customHeight="false" outlineLevel="0" collapsed="false">
      <c r="C107" s="0" t="n">
        <v>5530</v>
      </c>
      <c r="D107" s="7" t="s">
        <v>111</v>
      </c>
      <c r="E107" s="0" t="n">
        <v>-4.5</v>
      </c>
      <c r="G107" s="0" t="n">
        <f aca="false">IF(ISERROR(VLOOKUP(D107,Sagarin1,2,FALSE()))=TRUE(),VLOOKUP(VLOOKUP(D107,Table,2,FALSE()),Sagarin1,2,FALSE()),VLOOKUP(D107,Sagarin1,2,FALSE()))</f>
        <v>66.91</v>
      </c>
      <c r="H107" s="0" t="n">
        <f aca="false">+H105</f>
        <v>2.82</v>
      </c>
      <c r="I107" s="8" t="n">
        <f aca="false">-SUM(G107:H107)+SUM(G106:H106)</f>
        <v>-3.46999999999998</v>
      </c>
      <c r="J107" s="8" t="n">
        <f aca="false">I107-E107</f>
        <v>1.03000000000002</v>
      </c>
      <c r="K107" s="9" t="e">
        <f aca="false">IF(ISERROR(VLOOKUP(D107,RushO,7,FALSE()))=TRUE(),VLOOKUP(VLOOKUP(D107,Table,3,FALSE()),RushO,7,FALSE()),VLOOKUP(D107,RushO,7,FALSE()))</f>
        <v>#N/A</v>
      </c>
      <c r="L107" s="10" t="e">
        <f aca="false">IF(ISERROR(VLOOKUP(D107,PassO,10,FALSE()))=TRUE(),VLOOKUP(VLOOKUP(D107,Table,3,FALSE()),PassO,10,FALSE()),VLOOKUP(D107,PassO,10,FALSE()))</f>
        <v>#N/A</v>
      </c>
      <c r="M107" s="10" t="e">
        <f aca="false">IF(ISERROR(VLOOKUP(D107,TotalO,7,FALSE()))=TRUE(),VLOOKUP(VLOOKUP(D107,Table,3,FALSE()),TotalO,7,FALSE()),VLOOKUP(D107,TotalO,7,FALSE()))</f>
        <v>#N/A</v>
      </c>
      <c r="N107" s="11" t="e">
        <f aca="false">IF(ISERROR(VLOOKUP(D107,ScoringO,4,FALSE()))=TRUE(),VLOOKUP(VLOOKUP(D107,Table,3,FALSE()),ScoringO,4,FALSE()),VLOOKUP(D107,ScoringO,4,FALSE()))</f>
        <v>#N/A</v>
      </c>
      <c r="O107" s="9" t="e">
        <f aca="false">IF(ISERROR(VLOOKUP(D107,RushingD,7,FALSE()))=TRUE(),VLOOKUP(VLOOKUP(D107,Table,3,FALSE()),RushingD,7,FALSE()),VLOOKUP(D107,RushingD,7,FALSE()))</f>
        <v>#N/A</v>
      </c>
      <c r="P107" s="10" t="e">
        <f aca="false">IF(ISERROR(VLOOKUP(D107,PassD,12,FALSE()))=TRUE(),VLOOKUP(VLOOKUP(D107,Table,3,FALSE()),PassD,12,FALSE()),VLOOKUP(D107,PassD,12,FALSE()))</f>
        <v>#N/A</v>
      </c>
      <c r="Q107" s="10" t="e">
        <f aca="false">IF(ISERROR(VLOOKUP(D107,TotalD,7,FALSE()))=TRUE(),VLOOKUP(VLOOKUP(D107,Table,3,FALSE()),TotalD,7,FALSE()),VLOOKUP(D107,TotalD,7,FALSE()))</f>
        <v>#N/A</v>
      </c>
      <c r="R107" s="11" t="e">
        <f aca="false">IF(ISERROR(VLOOKUP(D107,ScoringD,11,FALSE()))=TRUE(),VLOOKUP(VLOOKUP(D107,Table,3,FALSE()),ScoringD,11,FALSE()),VLOOKUP(D107,ScoringD,11,FALSE()))</f>
        <v>#N/A</v>
      </c>
    </row>
    <row r="108" customFormat="false" ht="12.75" hidden="false" customHeight="false" outlineLevel="0" collapsed="false">
      <c r="D108" s="7"/>
      <c r="I108" s="8"/>
      <c r="J108" s="8"/>
      <c r="K108" s="9"/>
      <c r="L108" s="10"/>
      <c r="M108" s="10"/>
      <c r="N108" s="11"/>
      <c r="O108" s="9"/>
      <c r="P108" s="10"/>
      <c r="Q108" s="10"/>
      <c r="R108" s="11"/>
    </row>
    <row r="109" customFormat="false" ht="12.75" hidden="false" customHeight="false" outlineLevel="0" collapsed="false">
      <c r="D109" s="7"/>
      <c r="I109" s="8"/>
      <c r="J109" s="8"/>
      <c r="K109" s="9"/>
      <c r="L109" s="10"/>
      <c r="M109" s="10"/>
      <c r="N109" s="11"/>
      <c r="O109" s="9"/>
      <c r="P109" s="10"/>
      <c r="Q109" s="10"/>
      <c r="R109" s="11"/>
    </row>
    <row r="110" customFormat="false" ht="12.75" hidden="false" customHeight="false" outlineLevel="0" collapsed="false">
      <c r="D110" s="7"/>
      <c r="G110" s="8"/>
      <c r="I110" s="8"/>
      <c r="J110" s="8"/>
    </row>
    <row r="111" customFormat="false" ht="12.75" hidden="false" customHeight="false" outlineLevel="0" collapsed="false">
      <c r="D111" s="7"/>
      <c r="G111" s="8"/>
      <c r="I111" s="8"/>
      <c r="J111" s="8"/>
    </row>
    <row r="112" customFormat="false" ht="12.75" hidden="false" customHeight="false" outlineLevel="0" collapsed="false">
      <c r="D112" s="7"/>
      <c r="G112" s="8"/>
      <c r="I112" s="8"/>
      <c r="J112" s="8"/>
    </row>
    <row r="113" customFormat="false" ht="12.75" hidden="false" customHeight="false" outlineLevel="0" collapsed="false">
      <c r="C113" s="0" t="n">
        <v>6001</v>
      </c>
      <c r="D113" s="7" t="s">
        <v>112</v>
      </c>
      <c r="E113" s="0" t="n">
        <v>-14</v>
      </c>
      <c r="G113" s="8" t="n">
        <f aca="false">IF(ISERROR(VLOOKUP(D113,SagPro,2,FALSE()))=TRUE(),VLOOKUP(VLOOKUP(D113,TablePro,2,FALSE()),SagPro,2,FALSE()),VLOOKUP(D113,SagPro,2,FALSE()))</f>
        <v>35.02</v>
      </c>
      <c r="H113" s="0" t="n">
        <f aca="false">+H111</f>
        <v>0</v>
      </c>
      <c r="I113" s="8" t="n">
        <f aca="false">-SUM(G113:H113)+SUM(G114:H114)</f>
        <v>-13.89</v>
      </c>
      <c r="J113" s="8" t="n">
        <f aca="false">I113-E113</f>
        <v>0.109999999999996</v>
      </c>
    </row>
    <row r="114" customFormat="false" ht="12.75" hidden="false" customHeight="false" outlineLevel="0" collapsed="false">
      <c r="C114" s="0" t="n">
        <v>6002</v>
      </c>
      <c r="D114" s="7" t="s">
        <v>113</v>
      </c>
      <c r="E114" s="0" t="n">
        <v>14</v>
      </c>
      <c r="G114" s="8" t="n">
        <f aca="false">IF(ISERROR(VLOOKUP(D114,SagPro,2,FALSE()))=TRUE(),VLOOKUP(VLOOKUP(D114,TablePro,2,FALSE()),SagPro,2,FALSE()),VLOOKUP(D114,SagPro,2,FALSE()))</f>
        <v>18.45</v>
      </c>
      <c r="H114" s="0" t="n">
        <v>2.68</v>
      </c>
      <c r="I114" s="8" t="n">
        <f aca="false">-SUM(G114:H114)+SUM(G113:H113)</f>
        <v>13.89</v>
      </c>
      <c r="J114" s="8" t="n">
        <f aca="false">I114-E114</f>
        <v>-0.109999999999996</v>
      </c>
    </row>
    <row r="115" customFormat="false" ht="12.75" hidden="false" customHeight="false" outlineLevel="0" collapsed="false">
      <c r="C115" s="0" t="n">
        <v>6009</v>
      </c>
      <c r="D115" s="7" t="s">
        <v>114</v>
      </c>
      <c r="E115" s="0" t="n">
        <v>0</v>
      </c>
      <c r="G115" s="8" t="n">
        <f aca="false">IF(ISERROR(VLOOKUP(D115,SagPro,2,FALSE()))=TRUE(),VLOOKUP(VLOOKUP(D115,TablePro,2,FALSE()),SagPro,2,FALSE()),VLOOKUP(D115,SagPro,2,FALSE()))</f>
        <v>23.79</v>
      </c>
      <c r="H115" s="0" t="n">
        <f aca="false">H113</f>
        <v>0</v>
      </c>
      <c r="I115" s="8" t="n">
        <f aca="false">-SUM(G115:H115)+SUM(G116:H116)</f>
        <v>5.37</v>
      </c>
      <c r="J115" s="8" t="n">
        <f aca="false">I115-E115</f>
        <v>5.37</v>
      </c>
    </row>
    <row r="116" customFormat="false" ht="12.75" hidden="false" customHeight="false" outlineLevel="0" collapsed="false">
      <c r="C116" s="0" t="n">
        <v>6010</v>
      </c>
      <c r="D116" s="7" t="s">
        <v>115</v>
      </c>
      <c r="E116" s="0" t="n">
        <v>0</v>
      </c>
      <c r="G116" s="8" t="n">
        <f aca="false">IF(ISERROR(VLOOKUP(D116,SagPro,2,FALSE()))=TRUE(),VLOOKUP(VLOOKUP(D116,TablePro,2,FALSE()),SagPro,2,FALSE()),VLOOKUP(D116,SagPro,2,FALSE()))</f>
        <v>26.48</v>
      </c>
      <c r="H116" s="0" t="n">
        <f aca="false">H114</f>
        <v>2.68</v>
      </c>
      <c r="I116" s="8" t="n">
        <f aca="false">-SUM(G116:H116)+SUM(G115:H115)</f>
        <v>-5.37</v>
      </c>
      <c r="J116" s="8" t="n">
        <f aca="false">I116-E116</f>
        <v>-5.37</v>
      </c>
    </row>
    <row r="117" customFormat="false" ht="12.75" hidden="false" customHeight="false" outlineLevel="0" collapsed="false">
      <c r="C117" s="0" t="n">
        <v>6011</v>
      </c>
      <c r="D117" s="7" t="s">
        <v>116</v>
      </c>
      <c r="E117" s="0" t="n">
        <v>2.5</v>
      </c>
      <c r="G117" s="8" t="n">
        <f aca="false">IF(ISERROR(VLOOKUP(D117,SagPro,2,FALSE()))=TRUE(),VLOOKUP(VLOOKUP(D117,TablePro,2,FALSE()),SagPro,2,FALSE()),VLOOKUP(D117,SagPro,2,FALSE()))</f>
        <v>17.65</v>
      </c>
      <c r="H117" s="0" t="n">
        <f aca="false">H115</f>
        <v>0</v>
      </c>
      <c r="I117" s="8" t="n">
        <f aca="false">-SUM(G117:H117)+SUM(G118:H118)</f>
        <v>0.160000000000004</v>
      </c>
      <c r="J117" s="8" t="n">
        <f aca="false">I117-E117</f>
        <v>-2.34</v>
      </c>
    </row>
    <row r="118" customFormat="false" ht="12.75" hidden="false" customHeight="false" outlineLevel="0" collapsed="false">
      <c r="C118" s="0" t="n">
        <v>6012</v>
      </c>
      <c r="D118" s="7" t="s">
        <v>63</v>
      </c>
      <c r="E118" s="0" t="n">
        <v>-2.5</v>
      </c>
      <c r="G118" s="8" t="n">
        <f aca="false">IF(ISERROR(VLOOKUP(D118,SagPro,2,FALSE()))=TRUE(),VLOOKUP(VLOOKUP(D118,TablePro,2,FALSE()),SagPro,2,FALSE()),VLOOKUP(D118,SagPro,2,FALSE()))</f>
        <v>15.13</v>
      </c>
      <c r="H118" s="0" t="n">
        <f aca="false">H116</f>
        <v>2.68</v>
      </c>
      <c r="I118" s="8" t="n">
        <f aca="false">-SUM(G118:H118)+SUM(G117:H117)</f>
        <v>-0.160000000000004</v>
      </c>
      <c r="J118" s="8" t="n">
        <f aca="false">I118-E118</f>
        <v>2.34</v>
      </c>
    </row>
    <row r="119" customFormat="false" ht="12.75" hidden="false" customHeight="false" outlineLevel="0" collapsed="false">
      <c r="C119" s="0" t="n">
        <v>6013</v>
      </c>
      <c r="D119" s="7" t="s">
        <v>70</v>
      </c>
      <c r="E119" s="0" t="n">
        <v>7</v>
      </c>
      <c r="G119" s="8" t="n">
        <f aca="false">IF(ISERROR(VLOOKUP(D119,SagPro,2,FALSE()))=TRUE(),VLOOKUP(VLOOKUP(D119,TablePro,2,FALSE()),SagPro,2,FALSE()),VLOOKUP(D119,SagPro,2,FALSE()))</f>
        <v>11.4</v>
      </c>
      <c r="H119" s="0" t="n">
        <f aca="false">H117</f>
        <v>0</v>
      </c>
      <c r="I119" s="8" t="n">
        <f aca="false">-SUM(G119:H119)+SUM(G120:H120)</f>
        <v>10.47</v>
      </c>
      <c r="J119" s="8" t="n">
        <f aca="false">I119-E119</f>
        <v>3.47</v>
      </c>
    </row>
    <row r="120" customFormat="false" ht="12.75" hidden="false" customHeight="false" outlineLevel="0" collapsed="false">
      <c r="C120" s="0" t="n">
        <v>6014</v>
      </c>
      <c r="D120" s="7" t="s">
        <v>117</v>
      </c>
      <c r="E120" s="0" t="n">
        <v>-7</v>
      </c>
      <c r="G120" s="8" t="n">
        <f aca="false">IF(ISERROR(VLOOKUP(D120,SagPro,2,FALSE()))=TRUE(),VLOOKUP(VLOOKUP(D120,TablePro,2,FALSE()),SagPro,2,FALSE()),VLOOKUP(D120,SagPro,2,FALSE()))</f>
        <v>19.19</v>
      </c>
      <c r="H120" s="0" t="n">
        <f aca="false">H118</f>
        <v>2.68</v>
      </c>
      <c r="I120" s="8" t="n">
        <f aca="false">-SUM(G120:H120)+SUM(G119:H119)</f>
        <v>-10.47</v>
      </c>
      <c r="J120" s="8" t="n">
        <f aca="false">I120-E120</f>
        <v>-3.47</v>
      </c>
    </row>
    <row r="121" customFormat="false" ht="12.75" hidden="false" customHeight="false" outlineLevel="0" collapsed="false">
      <c r="C121" s="0" t="n">
        <v>6015</v>
      </c>
      <c r="D121" s="7" t="s">
        <v>118</v>
      </c>
      <c r="E121" s="0" t="n">
        <v>2.5</v>
      </c>
      <c r="G121" s="8" t="n">
        <f aca="false">IF(ISERROR(VLOOKUP(D121,SagPro,2,FALSE()))=TRUE(),VLOOKUP(VLOOKUP(D121,TablePro,2,FALSE()),SagPro,2,FALSE()),VLOOKUP(D121,SagPro,2,FALSE()))</f>
        <v>20.4</v>
      </c>
      <c r="H121" s="0" t="n">
        <f aca="false">H119</f>
        <v>0</v>
      </c>
      <c r="I121" s="8" t="n">
        <f aca="false">-SUM(G121:H121)+SUM(G122:H122)</f>
        <v>5.7</v>
      </c>
      <c r="J121" s="8" t="n">
        <f aca="false">I121-E121</f>
        <v>3.2</v>
      </c>
    </row>
    <row r="122" customFormat="false" ht="12.75" hidden="false" customHeight="false" outlineLevel="0" collapsed="false">
      <c r="C122" s="0" t="n">
        <v>6016</v>
      </c>
      <c r="D122" s="7" t="s">
        <v>100</v>
      </c>
      <c r="E122" s="0" t="n">
        <v>-2.5</v>
      </c>
      <c r="G122" s="8" t="n">
        <f aca="false">IF(ISERROR(VLOOKUP(D122,SagPro,2,FALSE()))=TRUE(),VLOOKUP(VLOOKUP(D122,TablePro,2,FALSE()),SagPro,2,FALSE()),VLOOKUP(D122,SagPro,2,FALSE()))</f>
        <v>23.42</v>
      </c>
      <c r="H122" s="0" t="n">
        <f aca="false">H120</f>
        <v>2.68</v>
      </c>
      <c r="I122" s="8" t="n">
        <f aca="false">-SUM(G122:H122)+SUM(G121:H121)</f>
        <v>-5.7</v>
      </c>
      <c r="J122" s="8" t="n">
        <f aca="false">I122-E122</f>
        <v>-3.2</v>
      </c>
    </row>
    <row r="123" customFormat="false" ht="12.75" hidden="false" customHeight="false" outlineLevel="0" collapsed="false">
      <c r="C123" s="0" t="n">
        <v>6017</v>
      </c>
      <c r="D123" s="7" t="s">
        <v>113</v>
      </c>
      <c r="E123" s="0" t="n">
        <v>-999</v>
      </c>
      <c r="G123" s="8" t="n">
        <f aca="false">IF(ISERROR(VLOOKUP(D123,SagPro,2,FALSE()))=TRUE(),VLOOKUP(VLOOKUP(D123,TablePro,2,FALSE()),SagPro,2,FALSE()),VLOOKUP(D123,SagPro,2,FALSE()))</f>
        <v>18.45</v>
      </c>
      <c r="H123" s="0" t="n">
        <f aca="false">H121</f>
        <v>0</v>
      </c>
      <c r="I123" s="8" t="n">
        <f aca="false">-SUM(G123:H123)+SUM(G124:H124)</f>
        <v>-0.0999999999999979</v>
      </c>
      <c r="J123" s="8" t="n">
        <f aca="false">I123-E123</f>
        <v>998.9</v>
      </c>
    </row>
    <row r="124" customFormat="false" ht="12.75" hidden="false" customHeight="false" outlineLevel="0" collapsed="false">
      <c r="C124" s="0" t="n">
        <v>6018</v>
      </c>
      <c r="D124" s="7" t="s">
        <v>25</v>
      </c>
      <c r="E124" s="0" t="n">
        <v>999</v>
      </c>
      <c r="G124" s="8" t="n">
        <f aca="false">IF(ISERROR(VLOOKUP(D124,SagPro,2,FALSE()))=TRUE(),VLOOKUP(VLOOKUP(D124,TablePro,2,FALSE()),SagPro,2,FALSE()),VLOOKUP(D124,SagPro,2,FALSE()))</f>
        <v>15.67</v>
      </c>
      <c r="H124" s="0" t="n">
        <f aca="false">H122</f>
        <v>2.68</v>
      </c>
      <c r="I124" s="8" t="n">
        <f aca="false">-SUM(G124:H124)+SUM(G123:H123)</f>
        <v>0.0999999999999979</v>
      </c>
      <c r="J124" s="8" t="n">
        <f aca="false">I124-E124</f>
        <v>-998.9</v>
      </c>
    </row>
    <row r="125" customFormat="false" ht="12.75" hidden="false" customHeight="false" outlineLevel="0" collapsed="false">
      <c r="C125" s="0" t="n">
        <v>6019</v>
      </c>
      <c r="D125" s="7" t="s">
        <v>119</v>
      </c>
      <c r="E125" s="0" t="n">
        <v>-4.5</v>
      </c>
      <c r="G125" s="8" t="n">
        <f aca="false">IF(ISERROR(VLOOKUP(D125,SagPro,2,FALSE()))=TRUE(),VLOOKUP(VLOOKUP(D125,TablePro,2,FALSE()),SagPro,2,FALSE()),VLOOKUP(D125,SagPro,2,FALSE()))</f>
        <v>18.75</v>
      </c>
      <c r="H125" s="0" t="n">
        <f aca="false">H123</f>
        <v>0</v>
      </c>
      <c r="I125" s="8" t="n">
        <f aca="false">-SUM(G125:H125)+SUM(G126:H126)</f>
        <v>3.85</v>
      </c>
      <c r="J125" s="8" t="n">
        <f aca="false">I125-E125</f>
        <v>8.35</v>
      </c>
    </row>
    <row r="126" customFormat="false" ht="12.75" hidden="false" customHeight="false" outlineLevel="0" collapsed="false">
      <c r="C126" s="0" t="n">
        <v>6020</v>
      </c>
      <c r="D126" s="7" t="s">
        <v>120</v>
      </c>
      <c r="E126" s="0" t="n">
        <v>4.5</v>
      </c>
      <c r="G126" s="8" t="n">
        <f aca="false">IF(ISERROR(VLOOKUP(D126,SagPro,2,FALSE()))=TRUE(),VLOOKUP(VLOOKUP(D126,TablePro,2,FALSE()),SagPro,2,FALSE()),VLOOKUP(D126,SagPro,2,FALSE()))</f>
        <v>19.92</v>
      </c>
      <c r="H126" s="0" t="n">
        <f aca="false">H124</f>
        <v>2.68</v>
      </c>
      <c r="I126" s="8" t="n">
        <f aca="false">-SUM(G126:H126)+SUM(G125:H125)</f>
        <v>-3.85</v>
      </c>
      <c r="J126" s="8" t="n">
        <f aca="false">I126-E126</f>
        <v>-8.35</v>
      </c>
    </row>
    <row r="127" customFormat="false" ht="12.75" hidden="false" customHeight="false" outlineLevel="0" collapsed="false">
      <c r="C127" s="0" t="n">
        <v>6021</v>
      </c>
      <c r="D127" s="7" t="s">
        <v>121</v>
      </c>
      <c r="E127" s="0" t="n">
        <v>-999</v>
      </c>
      <c r="G127" s="8" t="n">
        <f aca="false">IF(ISERROR(VLOOKUP(D127,SagPro,2,FALSE()))=TRUE(),VLOOKUP(VLOOKUP(D127,TablePro,2,FALSE()),SagPro,2,FALSE()),VLOOKUP(D127,SagPro,2,FALSE()))</f>
        <v>22.31</v>
      </c>
      <c r="H127" s="0" t="n">
        <f aca="false">H125</f>
        <v>0</v>
      </c>
      <c r="I127" s="8" t="n">
        <f aca="false">-SUM(G127:H127)+SUM(G128:H128)</f>
        <v>15.39</v>
      </c>
      <c r="J127" s="8" t="n">
        <f aca="false">I127-E127</f>
        <v>1014.39</v>
      </c>
    </row>
    <row r="128" customFormat="false" ht="12.75" hidden="false" customHeight="false" outlineLevel="0" collapsed="false">
      <c r="C128" s="0" t="n">
        <v>6022</v>
      </c>
      <c r="D128" s="7" t="s">
        <v>112</v>
      </c>
      <c r="E128" s="0" t="n">
        <v>999</v>
      </c>
      <c r="G128" s="8" t="n">
        <f aca="false">IF(ISERROR(VLOOKUP(D128,SagPro,2,FALSE()))=TRUE(),VLOOKUP(VLOOKUP(D128,TablePro,2,FALSE()),SagPro,2,FALSE()),VLOOKUP(D128,SagPro,2,FALSE()))</f>
        <v>35.02</v>
      </c>
      <c r="H128" s="0" t="n">
        <f aca="false">H126</f>
        <v>2.68</v>
      </c>
      <c r="I128" s="8" t="n">
        <f aca="false">-SUM(G128:H128)+SUM(G127:H127)</f>
        <v>-15.39</v>
      </c>
      <c r="J128" s="8" t="n">
        <f aca="false">I128-E128</f>
        <v>-1014.39</v>
      </c>
    </row>
    <row r="129" customFormat="false" ht="12.75" hidden="false" customHeight="false" outlineLevel="0" collapsed="false">
      <c r="C129" s="0" t="n">
        <v>6023</v>
      </c>
      <c r="D129" s="7" t="s">
        <v>20</v>
      </c>
      <c r="E129" s="0" t="n">
        <v>2.5</v>
      </c>
      <c r="G129" s="8" t="n">
        <f aca="false">IF(ISERROR(VLOOKUP(D129,SagPro,2,FALSE()))=TRUE(),VLOOKUP(VLOOKUP(D129,TablePro,2,FALSE()),SagPro,2,FALSE()),VLOOKUP(D129,SagPro,2,FALSE()))</f>
        <v>14.2</v>
      </c>
      <c r="H129" s="0" t="n">
        <f aca="false">H127</f>
        <v>0</v>
      </c>
      <c r="I129" s="8" t="n">
        <f aca="false">-SUM(G129:H129)+SUM(G130:H130)</f>
        <v>8.04</v>
      </c>
      <c r="J129" s="8" t="n">
        <f aca="false">I129-E129</f>
        <v>5.54</v>
      </c>
    </row>
    <row r="130" customFormat="false" ht="12.75" hidden="false" customHeight="false" outlineLevel="0" collapsed="false">
      <c r="C130" s="0" t="n">
        <v>6024</v>
      </c>
      <c r="D130" s="7" t="s">
        <v>122</v>
      </c>
      <c r="E130" s="0" t="n">
        <v>-2.5</v>
      </c>
      <c r="G130" s="8" t="n">
        <f aca="false">IF(ISERROR(VLOOKUP(D130,SagPro,2,FALSE()))=TRUE(),VLOOKUP(VLOOKUP(D130,TablePro,2,FALSE()),SagPro,2,FALSE()),VLOOKUP(D130,SagPro,2,FALSE()))</f>
        <v>19.56</v>
      </c>
      <c r="H130" s="0" t="n">
        <f aca="false">H128</f>
        <v>2.68</v>
      </c>
      <c r="I130" s="8" t="n">
        <f aca="false">-SUM(G130:H130)+SUM(G129:H129)</f>
        <v>-8.04</v>
      </c>
      <c r="J130" s="8" t="n">
        <f aca="false">I130-E130</f>
        <v>-5.54</v>
      </c>
    </row>
    <row r="131" customFormat="false" ht="12.75" hidden="false" customHeight="false" outlineLevel="0" collapsed="false">
      <c r="C131" s="0" t="n">
        <v>6025</v>
      </c>
      <c r="D131" s="7" t="s">
        <v>123</v>
      </c>
      <c r="E131" s="0" t="n">
        <v>-3.5</v>
      </c>
      <c r="G131" s="8" t="n">
        <f aca="false">IF(ISERROR(VLOOKUP(D131,SagPro,2,FALSE()))=TRUE(),VLOOKUP(VLOOKUP(D131,TablePro,2,FALSE()),SagPro,2,FALSE()),VLOOKUP(D131,SagPro,2,FALSE()))</f>
        <v>24.99</v>
      </c>
      <c r="H131" s="0" t="n">
        <f aca="false">H129</f>
        <v>0</v>
      </c>
      <c r="I131" s="8" t="n">
        <f aca="false">-SUM(G131:H131)+SUM(G132:H132)</f>
        <v>-3.35</v>
      </c>
      <c r="J131" s="8" t="n">
        <f aca="false">I131-E131</f>
        <v>0.150000000000002</v>
      </c>
    </row>
    <row r="132" customFormat="false" ht="12.75" hidden="false" customHeight="false" outlineLevel="0" collapsed="false">
      <c r="C132" s="0" t="n">
        <v>6026</v>
      </c>
      <c r="D132" s="7" t="s">
        <v>124</v>
      </c>
      <c r="E132" s="0" t="n">
        <v>3.5</v>
      </c>
      <c r="G132" s="8" t="n">
        <f aca="false">IF(ISERROR(VLOOKUP(D132,SagPro,2,FALSE()))=TRUE(),VLOOKUP(VLOOKUP(D132,TablePro,2,FALSE()),SagPro,2,FALSE()),VLOOKUP(D132,SagPro,2,FALSE()))</f>
        <v>18.96</v>
      </c>
      <c r="H132" s="0" t="n">
        <f aca="false">H130</f>
        <v>2.68</v>
      </c>
      <c r="I132" s="8" t="n">
        <f aca="false">-SUM(G132:H132)+SUM(G131:H131)</f>
        <v>3.35</v>
      </c>
      <c r="J132" s="8" t="n">
        <f aca="false">I132-E132</f>
        <v>-0.150000000000002</v>
      </c>
    </row>
    <row r="133" customFormat="false" ht="12.75" hidden="false" customHeight="false" outlineLevel="0" collapsed="false">
      <c r="C133" s="0" t="n">
        <v>6027</v>
      </c>
      <c r="D133" s="7" t="s">
        <v>125</v>
      </c>
      <c r="E133" s="0" t="n">
        <v>-999</v>
      </c>
      <c r="G133" s="8" t="n">
        <f aca="false">IF(ISERROR(VLOOKUP(D133,SagPro,2,FALSE()))=TRUE(),VLOOKUP(VLOOKUP(D133,TablePro,2,FALSE()),SagPro,2,FALSE()),VLOOKUP(D133,SagPro,2,FALSE()))</f>
        <v>25.43</v>
      </c>
      <c r="H133" s="0" t="n">
        <f aca="false">H131</f>
        <v>0</v>
      </c>
      <c r="I133" s="8" t="n">
        <f aca="false">-SUM(G133:H133)+SUM(G134:H134)</f>
        <v>0.34</v>
      </c>
      <c r="J133" s="8" t="n">
        <f aca="false">I133-E133</f>
        <v>999.34</v>
      </c>
    </row>
    <row r="134" customFormat="false" ht="12.75" hidden="false" customHeight="false" outlineLevel="0" collapsed="false">
      <c r="C134" s="0" t="n">
        <v>6028</v>
      </c>
      <c r="D134" s="7" t="s">
        <v>126</v>
      </c>
      <c r="E134" s="0" t="n">
        <v>999</v>
      </c>
      <c r="G134" s="8" t="n">
        <f aca="false">IF(ISERROR(VLOOKUP(D134,SagPro,2,FALSE()))=TRUE(),VLOOKUP(VLOOKUP(D134,TablePro,2,FALSE()),SagPro,2,FALSE()),VLOOKUP(D134,SagPro,2,FALSE()))</f>
        <v>23.09</v>
      </c>
      <c r="H134" s="0" t="n">
        <f aca="false">H132</f>
        <v>2.68</v>
      </c>
      <c r="I134" s="8" t="n">
        <f aca="false">-SUM(G134:H134)+SUM(G133:H133)</f>
        <v>-0.34</v>
      </c>
      <c r="J134" s="8" t="n">
        <f aca="false">I134-E134</f>
        <v>-999.34</v>
      </c>
    </row>
    <row r="135" customFormat="false" ht="12.75" hidden="false" customHeight="false" outlineLevel="0" collapsed="false">
      <c r="C135" s="0" t="n">
        <v>6029</v>
      </c>
      <c r="D135" s="7" t="s">
        <v>127</v>
      </c>
      <c r="E135" s="0" t="n">
        <v>-3</v>
      </c>
      <c r="G135" s="8" t="n">
        <f aca="false">IF(ISERROR(VLOOKUP(D135,SagPro,2,FALSE()))=TRUE(),VLOOKUP(VLOOKUP(D135,TablePro,2,FALSE()),SagPro,2,FALSE()),VLOOKUP(D135,SagPro,2,FALSE()))</f>
        <v>24.62</v>
      </c>
      <c r="H135" s="0" t="n">
        <f aca="false">H133</f>
        <v>0</v>
      </c>
      <c r="I135" s="8" t="n">
        <f aca="false">-SUM(G135:H135)+SUM(G136:H136)</f>
        <v>-4.66</v>
      </c>
      <c r="J135" s="8" t="n">
        <f aca="false">I135-E135</f>
        <v>-1.66</v>
      </c>
    </row>
    <row r="136" customFormat="false" ht="12.75" hidden="false" customHeight="false" outlineLevel="0" collapsed="false">
      <c r="C136" s="0" t="n">
        <v>6030</v>
      </c>
      <c r="D136" s="7" t="s">
        <v>128</v>
      </c>
      <c r="E136" s="0" t="n">
        <v>3</v>
      </c>
      <c r="G136" s="8" t="n">
        <f aca="false">IF(ISERROR(VLOOKUP(D136,SagPro,2,FALSE()))=TRUE(),VLOOKUP(VLOOKUP(D136,TablePro,2,FALSE()),SagPro,2,FALSE()),VLOOKUP(D136,SagPro,2,FALSE()))</f>
        <v>17.28</v>
      </c>
      <c r="H136" s="0" t="n">
        <f aca="false">H134</f>
        <v>2.68</v>
      </c>
      <c r="I136" s="8" t="n">
        <f aca="false">-SUM(G136:H136)+SUM(G135:H135)</f>
        <v>4.66</v>
      </c>
      <c r="J136" s="8" t="n">
        <f aca="false">I136-E136</f>
        <v>1.66</v>
      </c>
    </row>
    <row r="137" customFormat="false" ht="12.75" hidden="false" customHeight="false" outlineLevel="0" collapsed="false">
      <c r="C137" s="0" t="n">
        <v>6031</v>
      </c>
      <c r="D137" s="7" t="s">
        <v>129</v>
      </c>
      <c r="E137" s="0" t="n">
        <v>-6.5</v>
      </c>
      <c r="G137" s="8" t="n">
        <f aca="false">IF(ISERROR(VLOOKUP(D137,SagPro,2,FALSE()))=TRUE(),VLOOKUP(VLOOKUP(D137,TablePro,2,FALSE()),SagPro,2,FALSE()),VLOOKUP(D137,SagPro,2,FALSE()))</f>
        <v>21.89</v>
      </c>
      <c r="H137" s="0" t="n">
        <f aca="false">H135</f>
        <v>0</v>
      </c>
      <c r="I137" s="8" t="n">
        <f aca="false">-SUM(G137:H137)+SUM(G138:H138)</f>
        <v>0.809999999999999</v>
      </c>
      <c r="J137" s="8" t="n">
        <f aca="false">I137-E137</f>
        <v>7.31</v>
      </c>
    </row>
    <row r="138" customFormat="false" ht="12.75" hidden="false" customHeight="false" outlineLevel="0" collapsed="false">
      <c r="C138" s="0" t="n">
        <v>6032</v>
      </c>
      <c r="D138" s="7" t="s">
        <v>130</v>
      </c>
      <c r="E138" s="0" t="n">
        <v>6.5</v>
      </c>
      <c r="G138" s="8" t="n">
        <f aca="false">IF(ISERROR(VLOOKUP(D138,SagPro,2,FALSE()))=TRUE(),VLOOKUP(VLOOKUP(D138,TablePro,2,FALSE()),SagPro,2,FALSE()),VLOOKUP(D138,SagPro,2,FALSE()))</f>
        <v>20.02</v>
      </c>
      <c r="H138" s="0" t="n">
        <f aca="false">H136</f>
        <v>2.68</v>
      </c>
      <c r="I138" s="8" t="n">
        <f aca="false">-SUM(G138:H138)+SUM(G137:H137)</f>
        <v>-0.809999999999999</v>
      </c>
      <c r="J138" s="8" t="n">
        <f aca="false">I138-E138</f>
        <v>-7.31</v>
      </c>
    </row>
    <row r="139" customFormat="false" ht="12.75" hidden="false" customHeight="false" outlineLevel="0" collapsed="false">
      <c r="C139" s="0" t="n">
        <v>6033</v>
      </c>
      <c r="D139" s="7" t="s">
        <v>131</v>
      </c>
      <c r="E139" s="0" t="n">
        <v>3.5</v>
      </c>
      <c r="G139" s="8" t="n">
        <f aca="false">IF(ISERROR(VLOOKUP(D139,SagPro,2,FALSE()))=TRUE(),VLOOKUP(VLOOKUP(D139,TablePro,2,FALSE()),SagPro,2,FALSE()),VLOOKUP(D139,SagPro,2,FALSE()))</f>
        <v>26.25</v>
      </c>
      <c r="H139" s="0" t="n">
        <f aca="false">H137</f>
        <v>0</v>
      </c>
      <c r="I139" s="8" t="n">
        <f aca="false">-SUM(G139:H139)+SUM(G140:H140)</f>
        <v>-6.75</v>
      </c>
      <c r="J139" s="8" t="n">
        <f aca="false">I139-E139</f>
        <v>-10.25</v>
      </c>
    </row>
    <row r="140" customFormat="false" ht="12.75" hidden="false" customHeight="false" outlineLevel="0" collapsed="false">
      <c r="C140" s="0" t="n">
        <v>6034</v>
      </c>
      <c r="D140" s="7" t="s">
        <v>132</v>
      </c>
      <c r="E140" s="0" t="n">
        <v>-3.5</v>
      </c>
      <c r="G140" s="8" t="n">
        <f aca="false">IF(ISERROR(VLOOKUP(D140,SagPro,2,FALSE()))=TRUE(),VLOOKUP(VLOOKUP(D140,TablePro,2,FALSE()),SagPro,2,FALSE()),VLOOKUP(D140,SagPro,2,FALSE()))</f>
        <v>16.82</v>
      </c>
      <c r="H140" s="0" t="n">
        <f aca="false">H138</f>
        <v>2.68</v>
      </c>
      <c r="I140" s="8" t="n">
        <f aca="false">-SUM(G140:H140)+SUM(G139:H139)</f>
        <v>6.75</v>
      </c>
      <c r="J140" s="8" t="n">
        <f aca="false">I140-E140</f>
        <v>10.25</v>
      </c>
    </row>
    <row r="141" customFormat="false" ht="12.75" hidden="false" customHeight="false" outlineLevel="0" collapsed="false">
      <c r="C141" s="0" t="n">
        <v>6035</v>
      </c>
      <c r="D141" s="7" t="s">
        <v>71</v>
      </c>
      <c r="E141" s="0" t="n">
        <v>2.5</v>
      </c>
      <c r="G141" s="8" t="n">
        <f aca="false">IF(ISERROR(VLOOKUP(D141,SagPro,2,FALSE()))=TRUE(),VLOOKUP(VLOOKUP(D141,TablePro,2,FALSE()),SagPro,2,FALSE()),VLOOKUP(D141,SagPro,2,FALSE()))</f>
        <v>11.77</v>
      </c>
      <c r="H141" s="0" t="n">
        <f aca="false">H139</f>
        <v>0</v>
      </c>
      <c r="I141" s="8" t="n">
        <f aca="false">-SUM(G141:H141)+SUM(G142:H142)</f>
        <v>5.78</v>
      </c>
      <c r="J141" s="8" t="n">
        <f aca="false">I141-E141</f>
        <v>3.28</v>
      </c>
    </row>
    <row r="142" customFormat="false" ht="12.75" hidden="false" customHeight="false" outlineLevel="0" collapsed="false">
      <c r="C142" s="0" t="n">
        <v>6036</v>
      </c>
      <c r="D142" s="7" t="s">
        <v>133</v>
      </c>
      <c r="E142" s="0" t="n">
        <v>-2.5</v>
      </c>
      <c r="G142" s="8" t="n">
        <f aca="false">IF(ISERROR(VLOOKUP(D142,SagPro,2,FALSE()))=TRUE(),VLOOKUP(VLOOKUP(D142,TablePro,2,FALSE()),SagPro,2,FALSE()),VLOOKUP(D142,SagPro,2,FALSE()))</f>
        <v>14.87</v>
      </c>
      <c r="H142" s="0" t="n">
        <f aca="false">H140</f>
        <v>2.68</v>
      </c>
      <c r="I142" s="8" t="n">
        <f aca="false">-SUM(G142:H142)+SUM(G141:H141)</f>
        <v>-5.78</v>
      </c>
      <c r="J142" s="8" t="n">
        <f aca="false">I142-E142</f>
        <v>-3.28</v>
      </c>
    </row>
  </sheetData>
  <mergeCells count="2">
    <mergeCell ref="K4:N4"/>
    <mergeCell ref="O4:R4"/>
  </mergeCells>
  <conditionalFormatting sqref="D6:D142">
    <cfRule type="expression" priority="2" aboveAverage="0" equalAverage="0" bottom="0" percent="0" rank="0" text="" dxfId="0">
      <formula>J6&lt;-7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453</v>
      </c>
      <c r="F5" s="0" t="s">
        <v>454</v>
      </c>
      <c r="G5" s="0" t="s">
        <v>472</v>
      </c>
      <c r="H5" s="0" t="s">
        <v>456</v>
      </c>
      <c r="I5" s="0" t="s">
        <v>468</v>
      </c>
      <c r="J5" s="0" t="s">
        <v>458</v>
      </c>
      <c r="K5" s="0" t="s">
        <v>459</v>
      </c>
      <c r="L5" s="0" t="s">
        <v>460</v>
      </c>
    </row>
    <row r="6" customFormat="false" ht="12.75" hidden="false" customHeight="false" outlineLevel="0" collapsed="false">
      <c r="B6" s="0" t="n">
        <v>1</v>
      </c>
      <c r="C6" s="0" t="s">
        <v>253</v>
      </c>
      <c r="D6" s="0" t="n">
        <v>6</v>
      </c>
      <c r="E6" s="0" t="n">
        <v>178</v>
      </c>
      <c r="F6" s="0" t="n">
        <v>255</v>
      </c>
      <c r="G6" s="0" t="n">
        <v>1.43</v>
      </c>
      <c r="H6" s="0" t="n">
        <v>3</v>
      </c>
      <c r="I6" s="0" t="n">
        <v>42.5</v>
      </c>
      <c r="J6" s="0" t="n">
        <v>6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266</v>
      </c>
      <c r="D7" s="0" t="n">
        <v>4</v>
      </c>
      <c r="E7" s="0" t="n">
        <v>116</v>
      </c>
      <c r="F7" s="0" t="n">
        <v>191</v>
      </c>
      <c r="G7" s="0" t="n">
        <v>1.65</v>
      </c>
      <c r="H7" s="0" t="n">
        <v>0</v>
      </c>
      <c r="I7" s="0" t="n">
        <v>47.8</v>
      </c>
      <c r="J7" s="0" t="n">
        <v>3</v>
      </c>
      <c r="K7" s="0" t="n">
        <v>1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255</v>
      </c>
      <c r="D8" s="0" t="n">
        <v>6</v>
      </c>
      <c r="E8" s="0" t="n">
        <v>179</v>
      </c>
      <c r="F8" s="0" t="n">
        <v>316</v>
      </c>
      <c r="G8" s="0" t="n">
        <v>1.77</v>
      </c>
      <c r="H8" s="0" t="n">
        <v>2</v>
      </c>
      <c r="I8" s="0" t="n">
        <v>52.7</v>
      </c>
      <c r="J8" s="0" t="n">
        <v>5</v>
      </c>
      <c r="K8" s="0" t="n">
        <v>1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186</v>
      </c>
      <c r="D9" s="0" t="n">
        <v>4</v>
      </c>
      <c r="E9" s="0" t="n">
        <v>111</v>
      </c>
      <c r="F9" s="0" t="n">
        <v>220</v>
      </c>
      <c r="G9" s="0" t="n">
        <v>1.98</v>
      </c>
      <c r="H9" s="0" t="n">
        <v>2</v>
      </c>
      <c r="I9" s="0" t="n">
        <v>55</v>
      </c>
      <c r="J9" s="0" t="n">
        <v>3</v>
      </c>
      <c r="K9" s="0" t="n">
        <v>1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284</v>
      </c>
      <c r="D10" s="0" t="n">
        <v>6</v>
      </c>
      <c r="E10" s="0" t="n">
        <v>178</v>
      </c>
      <c r="F10" s="0" t="n">
        <v>354</v>
      </c>
      <c r="G10" s="0" t="n">
        <v>1.99</v>
      </c>
      <c r="H10" s="0" t="n">
        <v>1</v>
      </c>
      <c r="I10" s="0" t="n">
        <v>59</v>
      </c>
      <c r="J10" s="0" t="n">
        <v>4</v>
      </c>
      <c r="K10" s="0" t="n">
        <v>2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135</v>
      </c>
      <c r="D11" s="0" t="n">
        <v>6</v>
      </c>
      <c r="E11" s="0" t="n">
        <v>187</v>
      </c>
      <c r="F11" s="0" t="n">
        <v>362</v>
      </c>
      <c r="G11" s="0" t="n">
        <v>1.94</v>
      </c>
      <c r="H11" s="0" t="n">
        <v>4</v>
      </c>
      <c r="I11" s="0" t="n">
        <v>60.3</v>
      </c>
      <c r="J11" s="0" t="n">
        <v>2</v>
      </c>
      <c r="K11" s="0" t="n">
        <v>4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252</v>
      </c>
      <c r="D12" s="0" t="n">
        <v>7</v>
      </c>
      <c r="E12" s="0" t="n">
        <v>234</v>
      </c>
      <c r="F12" s="0" t="n">
        <v>488</v>
      </c>
      <c r="G12" s="0" t="n">
        <v>2.09</v>
      </c>
      <c r="H12" s="0" t="n">
        <v>3</v>
      </c>
      <c r="I12" s="0" t="n">
        <v>69.7</v>
      </c>
      <c r="J12" s="0" t="n">
        <v>7</v>
      </c>
      <c r="K12" s="0" t="n">
        <v>0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257</v>
      </c>
      <c r="D13" s="0" t="n">
        <v>6</v>
      </c>
      <c r="E13" s="0" t="n">
        <v>178</v>
      </c>
      <c r="F13" s="0" t="n">
        <v>438</v>
      </c>
      <c r="G13" s="0" t="n">
        <v>2.46</v>
      </c>
      <c r="H13" s="0" t="n">
        <v>6</v>
      </c>
      <c r="I13" s="0" t="n">
        <v>73</v>
      </c>
      <c r="J13" s="0" t="n">
        <v>5</v>
      </c>
      <c r="K13" s="0" t="n">
        <v>1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306</v>
      </c>
      <c r="D14" s="0" t="n">
        <v>6</v>
      </c>
      <c r="E14" s="0" t="n">
        <v>202</v>
      </c>
      <c r="F14" s="0" t="n">
        <v>471</v>
      </c>
      <c r="G14" s="0" t="n">
        <v>2.33</v>
      </c>
      <c r="H14" s="0" t="n">
        <v>5</v>
      </c>
      <c r="I14" s="0" t="n">
        <v>78.5</v>
      </c>
      <c r="J14" s="0" t="n">
        <v>2</v>
      </c>
      <c r="K14" s="0" t="n">
        <v>4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261</v>
      </c>
      <c r="D15" s="0" t="n">
        <v>5</v>
      </c>
      <c r="E15" s="0" t="n">
        <v>168</v>
      </c>
      <c r="F15" s="0" t="n">
        <v>405</v>
      </c>
      <c r="G15" s="0" t="n">
        <v>2.41</v>
      </c>
      <c r="H15" s="0" t="n">
        <v>6</v>
      </c>
      <c r="I15" s="0" t="n">
        <v>81</v>
      </c>
      <c r="J15" s="0" t="n">
        <v>5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254</v>
      </c>
      <c r="D16" s="0" t="n">
        <v>6</v>
      </c>
      <c r="E16" s="0" t="n">
        <v>174</v>
      </c>
      <c r="F16" s="0" t="n">
        <v>497</v>
      </c>
      <c r="G16" s="0" t="n">
        <v>2.86</v>
      </c>
      <c r="H16" s="0" t="n">
        <v>6</v>
      </c>
      <c r="I16" s="0" t="n">
        <v>82.8</v>
      </c>
      <c r="J16" s="0" t="n">
        <v>5</v>
      </c>
      <c r="K16" s="0" t="n">
        <v>1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154</v>
      </c>
      <c r="D17" s="0" t="n">
        <v>5</v>
      </c>
      <c r="E17" s="0" t="n">
        <v>164</v>
      </c>
      <c r="F17" s="0" t="n">
        <v>416</v>
      </c>
      <c r="G17" s="0" t="n">
        <v>2.54</v>
      </c>
      <c r="H17" s="0" t="n">
        <v>3</v>
      </c>
      <c r="I17" s="0" t="n">
        <v>83.2</v>
      </c>
      <c r="J17" s="0" t="n">
        <v>2</v>
      </c>
      <c r="K17" s="0" t="n">
        <v>3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196</v>
      </c>
      <c r="D18" s="0" t="n">
        <v>6</v>
      </c>
      <c r="E18" s="0" t="n">
        <v>176</v>
      </c>
      <c r="F18" s="0" t="n">
        <v>518</v>
      </c>
      <c r="G18" s="0" t="n">
        <v>2.94</v>
      </c>
      <c r="H18" s="0" t="n">
        <v>4</v>
      </c>
      <c r="I18" s="0" t="n">
        <v>86.3</v>
      </c>
      <c r="J18" s="0" t="n">
        <v>6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260</v>
      </c>
      <c r="D19" s="0" t="n">
        <v>4</v>
      </c>
      <c r="E19" s="0" t="n">
        <v>122</v>
      </c>
      <c r="F19" s="0" t="n">
        <v>358</v>
      </c>
      <c r="G19" s="0" t="n">
        <v>2.93</v>
      </c>
      <c r="H19" s="0" t="n">
        <v>2</v>
      </c>
      <c r="I19" s="0" t="n">
        <v>89.5</v>
      </c>
      <c r="J19" s="0" t="n">
        <v>3</v>
      </c>
      <c r="K19" s="0" t="n">
        <v>1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259</v>
      </c>
      <c r="D20" s="0" t="n">
        <v>6</v>
      </c>
      <c r="E20" s="0" t="n">
        <v>194</v>
      </c>
      <c r="F20" s="0" t="n">
        <v>551</v>
      </c>
      <c r="G20" s="0" t="n">
        <v>2.84</v>
      </c>
      <c r="H20" s="0" t="n">
        <v>4</v>
      </c>
      <c r="I20" s="0" t="n">
        <v>91.8</v>
      </c>
      <c r="J20" s="0" t="n">
        <v>5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268</v>
      </c>
      <c r="D21" s="0" t="n">
        <v>5</v>
      </c>
      <c r="E21" s="0" t="n">
        <v>164</v>
      </c>
      <c r="F21" s="0" t="n">
        <v>471</v>
      </c>
      <c r="G21" s="0" t="n">
        <v>2.87</v>
      </c>
      <c r="H21" s="0" t="n">
        <v>3</v>
      </c>
      <c r="I21" s="0" t="n">
        <v>94.2</v>
      </c>
      <c r="J21" s="0" t="n">
        <v>3</v>
      </c>
      <c r="K21" s="0" t="n">
        <v>2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258</v>
      </c>
      <c r="D22" s="0" t="n">
        <v>6</v>
      </c>
      <c r="E22" s="0" t="n">
        <v>219</v>
      </c>
      <c r="F22" s="0" t="n">
        <v>570</v>
      </c>
      <c r="G22" s="0" t="n">
        <v>2.6</v>
      </c>
      <c r="H22" s="0" t="n">
        <v>3</v>
      </c>
      <c r="I22" s="0" t="n">
        <v>95</v>
      </c>
      <c r="J22" s="0" t="n">
        <v>6</v>
      </c>
      <c r="K22" s="0" t="n">
        <v>0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277</v>
      </c>
      <c r="D23" s="0" t="n">
        <v>6</v>
      </c>
      <c r="E23" s="0" t="n">
        <v>198</v>
      </c>
      <c r="F23" s="0" t="n">
        <v>590</v>
      </c>
      <c r="G23" s="0" t="n">
        <v>2.98</v>
      </c>
      <c r="H23" s="0" t="n">
        <v>8</v>
      </c>
      <c r="I23" s="0" t="n">
        <v>98.3</v>
      </c>
      <c r="J23" s="0" t="n">
        <v>5</v>
      </c>
      <c r="K23" s="0" t="n">
        <v>1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278</v>
      </c>
      <c r="D24" s="0" t="n">
        <v>6</v>
      </c>
      <c r="E24" s="0" t="n">
        <v>222</v>
      </c>
      <c r="F24" s="0" t="n">
        <v>594</v>
      </c>
      <c r="G24" s="0" t="n">
        <v>2.68</v>
      </c>
      <c r="H24" s="0" t="n">
        <v>4</v>
      </c>
      <c r="I24" s="0" t="n">
        <v>99</v>
      </c>
      <c r="J24" s="0" t="n">
        <v>5</v>
      </c>
      <c r="K24" s="0" t="n">
        <v>1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107</v>
      </c>
      <c r="D25" s="0" t="n">
        <v>5</v>
      </c>
      <c r="E25" s="0" t="n">
        <v>174</v>
      </c>
      <c r="F25" s="0" t="n">
        <v>496</v>
      </c>
      <c r="G25" s="0" t="n">
        <v>2.85</v>
      </c>
      <c r="H25" s="0" t="n">
        <v>4</v>
      </c>
      <c r="I25" s="0" t="n">
        <v>99.2</v>
      </c>
      <c r="J25" s="0" t="n">
        <v>5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314</v>
      </c>
      <c r="D26" s="0" t="n">
        <v>5</v>
      </c>
      <c r="E26" s="0" t="n">
        <v>182</v>
      </c>
      <c r="F26" s="0" t="n">
        <v>502</v>
      </c>
      <c r="G26" s="0" t="n">
        <v>2.76</v>
      </c>
      <c r="H26" s="0" t="n">
        <v>6</v>
      </c>
      <c r="I26" s="0" t="n">
        <v>100.4</v>
      </c>
      <c r="J26" s="0" t="n">
        <v>2</v>
      </c>
      <c r="K26" s="0" t="n">
        <v>3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251</v>
      </c>
      <c r="D27" s="0" t="n">
        <v>6</v>
      </c>
      <c r="E27" s="0" t="n">
        <v>234</v>
      </c>
      <c r="F27" s="0" t="n">
        <v>618</v>
      </c>
      <c r="G27" s="0" t="n">
        <v>2.64</v>
      </c>
      <c r="H27" s="0" t="n">
        <v>4</v>
      </c>
      <c r="I27" s="0" t="n">
        <v>103</v>
      </c>
      <c r="J27" s="0" t="n">
        <v>6</v>
      </c>
      <c r="K27" s="0" t="n">
        <v>0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28</v>
      </c>
      <c r="D28" s="0" t="n">
        <v>5</v>
      </c>
      <c r="E28" s="0" t="n">
        <v>149</v>
      </c>
      <c r="F28" s="0" t="n">
        <v>533</v>
      </c>
      <c r="G28" s="0" t="n">
        <v>3.58</v>
      </c>
      <c r="H28" s="0" t="n">
        <v>4</v>
      </c>
      <c r="I28" s="0" t="n">
        <v>106.6</v>
      </c>
      <c r="J28" s="0" t="n">
        <v>3</v>
      </c>
      <c r="K28" s="0" t="n">
        <v>2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58</v>
      </c>
      <c r="D29" s="0" t="n">
        <v>6</v>
      </c>
      <c r="E29" s="0" t="n">
        <v>218</v>
      </c>
      <c r="F29" s="0" t="n">
        <v>654</v>
      </c>
      <c r="G29" s="0" t="n">
        <v>3</v>
      </c>
      <c r="H29" s="0" t="n">
        <v>6</v>
      </c>
      <c r="I29" s="0" t="n">
        <v>109</v>
      </c>
      <c r="J29" s="0" t="n">
        <v>3</v>
      </c>
      <c r="K29" s="0" t="n">
        <v>3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299</v>
      </c>
      <c r="D30" s="0" t="n">
        <v>6</v>
      </c>
      <c r="E30" s="0" t="n">
        <v>211</v>
      </c>
      <c r="F30" s="0" t="n">
        <v>672</v>
      </c>
      <c r="G30" s="0" t="n">
        <v>3.18</v>
      </c>
      <c r="H30" s="0" t="n">
        <v>8</v>
      </c>
      <c r="I30" s="0" t="n">
        <v>112</v>
      </c>
      <c r="J30" s="0" t="n">
        <v>5</v>
      </c>
      <c r="K30" s="0" t="n">
        <v>1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274</v>
      </c>
      <c r="D31" s="0" t="n">
        <v>6</v>
      </c>
      <c r="E31" s="0" t="n">
        <v>223</v>
      </c>
      <c r="F31" s="0" t="n">
        <v>677</v>
      </c>
      <c r="G31" s="0" t="n">
        <v>3.04</v>
      </c>
      <c r="H31" s="0" t="n">
        <v>10</v>
      </c>
      <c r="I31" s="0" t="n">
        <v>112.8</v>
      </c>
      <c r="J31" s="0" t="n">
        <v>4</v>
      </c>
      <c r="K31" s="0" t="n">
        <v>2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271</v>
      </c>
      <c r="D32" s="0" t="n">
        <v>5</v>
      </c>
      <c r="E32" s="0" t="n">
        <v>191</v>
      </c>
      <c r="F32" s="0" t="n">
        <v>588</v>
      </c>
      <c r="G32" s="0" t="n">
        <v>3.08</v>
      </c>
      <c r="H32" s="0" t="n">
        <v>4</v>
      </c>
      <c r="I32" s="0" t="n">
        <v>117.6</v>
      </c>
      <c r="J32" s="0" t="n">
        <v>4</v>
      </c>
      <c r="K32" s="0" t="n">
        <v>1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151</v>
      </c>
      <c r="D33" s="0" t="n">
        <v>5</v>
      </c>
      <c r="E33" s="0" t="n">
        <v>199</v>
      </c>
      <c r="F33" s="0" t="n">
        <v>591</v>
      </c>
      <c r="G33" s="0" t="n">
        <v>2.97</v>
      </c>
      <c r="H33" s="0" t="n">
        <v>8</v>
      </c>
      <c r="I33" s="0" t="n">
        <v>118.2</v>
      </c>
      <c r="J33" s="0" t="n">
        <v>3</v>
      </c>
      <c r="K33" s="0" t="n">
        <v>2</v>
      </c>
      <c r="L33" s="0" t="n">
        <v>0</v>
      </c>
    </row>
    <row r="34" customFormat="false" ht="12.75" hidden="false" customHeight="false" outlineLevel="0" collapsed="false">
      <c r="B34" s="0" t="n">
        <v>28</v>
      </c>
      <c r="C34" s="0" t="s">
        <v>263</v>
      </c>
      <c r="D34" s="0" t="n">
        <v>5</v>
      </c>
      <c r="E34" s="0" t="n">
        <v>197</v>
      </c>
      <c r="F34" s="0" t="n">
        <v>591</v>
      </c>
      <c r="G34" s="0" t="n">
        <v>3</v>
      </c>
      <c r="H34" s="0" t="n">
        <v>4</v>
      </c>
      <c r="I34" s="0" t="n">
        <v>118.2</v>
      </c>
      <c r="J34" s="0" t="n">
        <v>4</v>
      </c>
      <c r="K34" s="0" t="n">
        <v>1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265</v>
      </c>
      <c r="D35" s="0" t="n">
        <v>7</v>
      </c>
      <c r="E35" s="0" t="n">
        <v>226</v>
      </c>
      <c r="F35" s="0" t="n">
        <v>829</v>
      </c>
      <c r="G35" s="0" t="n">
        <v>3.67</v>
      </c>
      <c r="H35" s="0" t="n">
        <v>7</v>
      </c>
      <c r="I35" s="0" t="n">
        <v>118.4</v>
      </c>
      <c r="J35" s="0" t="n">
        <v>4</v>
      </c>
      <c r="K35" s="0" t="n">
        <v>3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207</v>
      </c>
      <c r="D36" s="0" t="n">
        <v>5</v>
      </c>
      <c r="E36" s="0" t="n">
        <v>182</v>
      </c>
      <c r="F36" s="0" t="n">
        <v>596</v>
      </c>
      <c r="G36" s="0" t="n">
        <v>3.27</v>
      </c>
      <c r="H36" s="0" t="n">
        <v>9</v>
      </c>
      <c r="I36" s="0" t="n">
        <v>119.2</v>
      </c>
      <c r="J36" s="0" t="n">
        <v>1</v>
      </c>
      <c r="K36" s="0" t="n">
        <v>4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273</v>
      </c>
      <c r="D37" s="0" t="n">
        <v>6</v>
      </c>
      <c r="E37" s="0" t="n">
        <v>210</v>
      </c>
      <c r="F37" s="0" t="n">
        <v>723</v>
      </c>
      <c r="G37" s="0" t="n">
        <v>3.44</v>
      </c>
      <c r="H37" s="0" t="n">
        <v>8</v>
      </c>
      <c r="I37" s="0" t="n">
        <v>120.5</v>
      </c>
      <c r="J37" s="0" t="n">
        <v>3</v>
      </c>
      <c r="K37" s="0" t="n">
        <v>3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179</v>
      </c>
      <c r="D38" s="0" t="n">
        <v>6</v>
      </c>
      <c r="E38" s="0" t="n">
        <v>233</v>
      </c>
      <c r="F38" s="0" t="n">
        <v>726</v>
      </c>
      <c r="G38" s="0" t="n">
        <v>3.12</v>
      </c>
      <c r="H38" s="0" t="n">
        <v>4</v>
      </c>
      <c r="I38" s="0" t="n">
        <v>121</v>
      </c>
      <c r="J38" s="0" t="n">
        <v>2</v>
      </c>
      <c r="K38" s="0" t="n">
        <v>4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138</v>
      </c>
      <c r="D39" s="0" t="n">
        <v>5</v>
      </c>
      <c r="E39" s="0" t="n">
        <v>178</v>
      </c>
      <c r="F39" s="0" t="n">
        <v>606</v>
      </c>
      <c r="G39" s="0" t="n">
        <v>3.4</v>
      </c>
      <c r="H39" s="0" t="n">
        <v>10</v>
      </c>
      <c r="I39" s="0" t="n">
        <v>121.2</v>
      </c>
      <c r="J39" s="0" t="n">
        <v>3</v>
      </c>
      <c r="K39" s="0" t="n">
        <v>2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256</v>
      </c>
      <c r="D40" s="0" t="n">
        <v>6</v>
      </c>
      <c r="E40" s="0" t="n">
        <v>180</v>
      </c>
      <c r="F40" s="0" t="n">
        <v>731</v>
      </c>
      <c r="G40" s="0" t="n">
        <v>4.06</v>
      </c>
      <c r="H40" s="0" t="n">
        <v>5</v>
      </c>
      <c r="I40" s="0" t="n">
        <v>121.8</v>
      </c>
      <c r="J40" s="0" t="n">
        <v>6</v>
      </c>
      <c r="K40" s="0" t="n">
        <v>0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163</v>
      </c>
      <c r="D41" s="0" t="n">
        <v>6</v>
      </c>
      <c r="E41" s="0" t="n">
        <v>225</v>
      </c>
      <c r="F41" s="0" t="n">
        <v>738</v>
      </c>
      <c r="G41" s="0" t="n">
        <v>3.28</v>
      </c>
      <c r="H41" s="0" t="n">
        <v>8</v>
      </c>
      <c r="I41" s="0" t="n">
        <v>123</v>
      </c>
      <c r="J41" s="0" t="n">
        <v>4</v>
      </c>
      <c r="K41" s="0" t="n">
        <v>2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270</v>
      </c>
      <c r="D42" s="0" t="n">
        <v>5</v>
      </c>
      <c r="E42" s="0" t="n">
        <v>159</v>
      </c>
      <c r="F42" s="0" t="n">
        <v>619</v>
      </c>
      <c r="G42" s="0" t="n">
        <v>3.89</v>
      </c>
      <c r="H42" s="0" t="n">
        <v>5</v>
      </c>
      <c r="I42" s="0" t="n">
        <v>123.8</v>
      </c>
      <c r="J42" s="0" t="n">
        <v>4</v>
      </c>
      <c r="K42" s="0" t="n">
        <v>1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177</v>
      </c>
      <c r="D43" s="0" t="n">
        <v>5</v>
      </c>
      <c r="E43" s="0" t="n">
        <v>193</v>
      </c>
      <c r="F43" s="0" t="n">
        <v>628</v>
      </c>
      <c r="G43" s="0" t="n">
        <v>3.25</v>
      </c>
      <c r="H43" s="0" t="n">
        <v>4</v>
      </c>
      <c r="I43" s="0" t="n">
        <v>125.6</v>
      </c>
      <c r="J43" s="0" t="n">
        <v>3</v>
      </c>
      <c r="K43" s="0" t="n">
        <v>2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152</v>
      </c>
      <c r="D44" s="0" t="n">
        <v>6</v>
      </c>
      <c r="E44" s="0" t="n">
        <v>209</v>
      </c>
      <c r="F44" s="0" t="n">
        <v>757</v>
      </c>
      <c r="G44" s="0" t="n">
        <v>3.62</v>
      </c>
      <c r="H44" s="0" t="n">
        <v>6</v>
      </c>
      <c r="I44" s="0" t="n">
        <v>126.2</v>
      </c>
      <c r="J44" s="0" t="n">
        <v>6</v>
      </c>
      <c r="K44" s="0" t="n">
        <v>0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308</v>
      </c>
      <c r="D45" s="0" t="n">
        <v>6</v>
      </c>
      <c r="E45" s="0" t="n">
        <v>195</v>
      </c>
      <c r="F45" s="0" t="n">
        <v>758</v>
      </c>
      <c r="G45" s="0" t="n">
        <v>3.89</v>
      </c>
      <c r="H45" s="0" t="n">
        <v>9</v>
      </c>
      <c r="I45" s="0" t="n">
        <v>126.3</v>
      </c>
      <c r="J45" s="0" t="n">
        <v>4</v>
      </c>
      <c r="K45" s="0" t="n">
        <v>2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166</v>
      </c>
      <c r="D46" s="0" t="n">
        <v>6</v>
      </c>
      <c r="E46" s="0" t="n">
        <v>201</v>
      </c>
      <c r="F46" s="0" t="n">
        <v>766</v>
      </c>
      <c r="G46" s="0" t="n">
        <v>3.81</v>
      </c>
      <c r="H46" s="0" t="n">
        <v>7</v>
      </c>
      <c r="I46" s="0" t="n">
        <v>127.7</v>
      </c>
      <c r="J46" s="0" t="n">
        <v>5</v>
      </c>
      <c r="K46" s="0" t="n">
        <v>1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161</v>
      </c>
      <c r="D47" s="0" t="n">
        <v>5</v>
      </c>
      <c r="E47" s="0" t="n">
        <v>198</v>
      </c>
      <c r="F47" s="0" t="n">
        <v>648</v>
      </c>
      <c r="G47" s="0" t="n">
        <v>3.27</v>
      </c>
      <c r="H47" s="0" t="n">
        <v>4</v>
      </c>
      <c r="I47" s="0" t="n">
        <v>129.6</v>
      </c>
      <c r="J47" s="0" t="n">
        <v>5</v>
      </c>
      <c r="K47" s="0" t="n">
        <v>0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275</v>
      </c>
      <c r="D48" s="0" t="n">
        <v>6</v>
      </c>
      <c r="E48" s="0" t="n">
        <v>255</v>
      </c>
      <c r="F48" s="0" t="n">
        <v>795</v>
      </c>
      <c r="G48" s="0" t="n">
        <v>3.12</v>
      </c>
      <c r="H48" s="0" t="n">
        <v>6</v>
      </c>
      <c r="I48" s="0" t="n">
        <v>132.5</v>
      </c>
      <c r="J48" s="0" t="n">
        <v>4</v>
      </c>
      <c r="K48" s="0" t="n">
        <v>2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295</v>
      </c>
      <c r="D49" s="0" t="n">
        <v>5</v>
      </c>
      <c r="E49" s="0" t="n">
        <v>195</v>
      </c>
      <c r="F49" s="0" t="n">
        <v>668</v>
      </c>
      <c r="G49" s="0" t="n">
        <v>3.43</v>
      </c>
      <c r="H49" s="0" t="n">
        <v>4</v>
      </c>
      <c r="I49" s="0" t="n">
        <v>133.6</v>
      </c>
      <c r="J49" s="0" t="n">
        <v>2</v>
      </c>
      <c r="K49" s="0" t="n">
        <v>3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147</v>
      </c>
      <c r="D50" s="0" t="n">
        <v>6</v>
      </c>
      <c r="E50" s="0" t="n">
        <v>231</v>
      </c>
      <c r="F50" s="0" t="n">
        <v>803</v>
      </c>
      <c r="G50" s="0" t="n">
        <v>3.48</v>
      </c>
      <c r="H50" s="0" t="n">
        <v>10</v>
      </c>
      <c r="I50" s="0" t="n">
        <v>133.8</v>
      </c>
      <c r="J50" s="0" t="n">
        <v>3</v>
      </c>
      <c r="K50" s="0" t="n">
        <v>3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346</v>
      </c>
      <c r="D51" s="0" t="n">
        <v>6</v>
      </c>
      <c r="E51" s="0" t="n">
        <v>223</v>
      </c>
      <c r="F51" s="0" t="n">
        <v>804</v>
      </c>
      <c r="G51" s="0" t="n">
        <v>3.61</v>
      </c>
      <c r="H51" s="0" t="n">
        <v>10</v>
      </c>
      <c r="I51" s="0" t="n">
        <v>134</v>
      </c>
      <c r="J51" s="0" t="n">
        <v>1</v>
      </c>
      <c r="K51" s="0" t="n">
        <v>5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269</v>
      </c>
      <c r="D52" s="0" t="n">
        <v>5</v>
      </c>
      <c r="E52" s="0" t="n">
        <v>179</v>
      </c>
      <c r="F52" s="0" t="n">
        <v>688</v>
      </c>
      <c r="G52" s="0" t="n">
        <v>3.84</v>
      </c>
      <c r="H52" s="0" t="n">
        <v>7</v>
      </c>
      <c r="I52" s="0" t="n">
        <v>137.6</v>
      </c>
      <c r="J52" s="0" t="n">
        <v>4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111</v>
      </c>
      <c r="D53" s="0" t="n">
        <v>6</v>
      </c>
      <c r="E53" s="0" t="n">
        <v>216</v>
      </c>
      <c r="F53" s="0" t="n">
        <v>845</v>
      </c>
      <c r="G53" s="0" t="n">
        <v>3.91</v>
      </c>
      <c r="H53" s="0" t="n">
        <v>8</v>
      </c>
      <c r="I53" s="0" t="n">
        <v>140.8</v>
      </c>
      <c r="J53" s="0" t="n">
        <v>2</v>
      </c>
      <c r="K53" s="0" t="n">
        <v>4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171</v>
      </c>
      <c r="D54" s="0" t="n">
        <v>7</v>
      </c>
      <c r="E54" s="0" t="n">
        <v>253</v>
      </c>
      <c r="F54" s="0" t="n">
        <v>1014</v>
      </c>
      <c r="G54" s="0" t="n">
        <v>4.01</v>
      </c>
      <c r="H54" s="0" t="n">
        <v>16</v>
      </c>
      <c r="I54" s="0" t="n">
        <v>144.9</v>
      </c>
      <c r="J54" s="0" t="n">
        <v>3</v>
      </c>
      <c r="K54" s="0" t="n">
        <v>4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202</v>
      </c>
      <c r="D55" s="0" t="n">
        <v>6</v>
      </c>
      <c r="E55" s="0" t="n">
        <v>243</v>
      </c>
      <c r="F55" s="0" t="n">
        <v>871</v>
      </c>
      <c r="G55" s="0" t="n">
        <v>3.58</v>
      </c>
      <c r="H55" s="0" t="n">
        <v>7</v>
      </c>
      <c r="I55" s="0" t="n">
        <v>145.2</v>
      </c>
      <c r="J55" s="0" t="n">
        <v>3</v>
      </c>
      <c r="K55" s="0" t="n">
        <v>3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322</v>
      </c>
      <c r="D56" s="0" t="n">
        <v>5</v>
      </c>
      <c r="E56" s="0" t="n">
        <v>201</v>
      </c>
      <c r="F56" s="0" t="n">
        <v>734</v>
      </c>
      <c r="G56" s="0" t="n">
        <v>3.65</v>
      </c>
      <c r="H56" s="0" t="n">
        <v>15</v>
      </c>
      <c r="I56" s="0" t="n">
        <v>146.8</v>
      </c>
      <c r="J56" s="0" t="n">
        <v>0</v>
      </c>
      <c r="K56" s="0" t="n">
        <v>5</v>
      </c>
      <c r="L56" s="0" t="n">
        <v>0</v>
      </c>
    </row>
    <row r="57" customFormat="false" ht="12.75" hidden="false" customHeight="false" outlineLevel="0" collapsed="false">
      <c r="B57" s="0" t="n">
        <v>51</v>
      </c>
      <c r="C57" s="0" t="s">
        <v>280</v>
      </c>
      <c r="D57" s="0" t="n">
        <v>5</v>
      </c>
      <c r="E57" s="0" t="n">
        <v>200</v>
      </c>
      <c r="F57" s="0" t="n">
        <v>734</v>
      </c>
      <c r="G57" s="0" t="n">
        <v>3.67</v>
      </c>
      <c r="H57" s="0" t="n">
        <v>9</v>
      </c>
      <c r="I57" s="0" t="n">
        <v>146.8</v>
      </c>
      <c r="J57" s="0" t="n">
        <v>4</v>
      </c>
      <c r="K57" s="0" t="n">
        <v>1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264</v>
      </c>
      <c r="D58" s="0" t="n">
        <v>6</v>
      </c>
      <c r="E58" s="0" t="n">
        <v>233</v>
      </c>
      <c r="F58" s="0" t="n">
        <v>887</v>
      </c>
      <c r="G58" s="0" t="n">
        <v>3.81</v>
      </c>
      <c r="H58" s="0" t="n">
        <v>8</v>
      </c>
      <c r="I58" s="0" t="n">
        <v>147.8</v>
      </c>
      <c r="J58" s="0" t="n">
        <v>5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309</v>
      </c>
      <c r="D59" s="0" t="n">
        <v>6</v>
      </c>
      <c r="E59" s="0" t="n">
        <v>254</v>
      </c>
      <c r="F59" s="0" t="n">
        <v>893</v>
      </c>
      <c r="G59" s="0" t="n">
        <v>3.52</v>
      </c>
      <c r="H59" s="0" t="n">
        <v>13</v>
      </c>
      <c r="I59" s="0" t="n">
        <v>148.8</v>
      </c>
      <c r="J59" s="0" t="n">
        <v>3</v>
      </c>
      <c r="K59" s="0" t="n">
        <v>3</v>
      </c>
      <c r="L59" s="0" t="n">
        <v>0</v>
      </c>
    </row>
    <row r="60" customFormat="false" ht="12.75" hidden="false" customHeight="false" outlineLevel="0" collapsed="false">
      <c r="B60" s="0" t="n">
        <v>54</v>
      </c>
      <c r="C60" s="0" t="s">
        <v>304</v>
      </c>
      <c r="D60" s="0" t="n">
        <v>6</v>
      </c>
      <c r="E60" s="0" t="n">
        <v>232</v>
      </c>
      <c r="F60" s="0" t="n">
        <v>893</v>
      </c>
      <c r="G60" s="0" t="n">
        <v>3.85</v>
      </c>
      <c r="H60" s="0" t="n">
        <v>14</v>
      </c>
      <c r="I60" s="0" t="n">
        <v>148.8</v>
      </c>
      <c r="J60" s="0" t="n">
        <v>3</v>
      </c>
      <c r="K60" s="0" t="n">
        <v>3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167</v>
      </c>
      <c r="D61" s="0" t="n">
        <v>5</v>
      </c>
      <c r="E61" s="0" t="n">
        <v>203</v>
      </c>
      <c r="F61" s="0" t="n">
        <v>753</v>
      </c>
      <c r="G61" s="0" t="n">
        <v>3.71</v>
      </c>
      <c r="H61" s="0" t="n">
        <v>4</v>
      </c>
      <c r="I61" s="0" t="n">
        <v>150.6</v>
      </c>
      <c r="J61" s="0" t="n">
        <v>1</v>
      </c>
      <c r="K61" s="0" t="n">
        <v>4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267</v>
      </c>
      <c r="D62" s="0" t="n">
        <v>6</v>
      </c>
      <c r="E62" s="0" t="n">
        <v>235</v>
      </c>
      <c r="F62" s="0" t="n">
        <v>908</v>
      </c>
      <c r="G62" s="0" t="n">
        <v>3.86</v>
      </c>
      <c r="H62" s="0" t="n">
        <v>5</v>
      </c>
      <c r="I62" s="0" t="n">
        <v>151.3</v>
      </c>
      <c r="J62" s="0" t="n">
        <v>5</v>
      </c>
      <c r="K62" s="0" t="n">
        <v>1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183</v>
      </c>
      <c r="D63" s="0" t="n">
        <v>6</v>
      </c>
      <c r="E63" s="0" t="n">
        <v>250</v>
      </c>
      <c r="F63" s="0" t="n">
        <v>910</v>
      </c>
      <c r="G63" s="0" t="n">
        <v>3.64</v>
      </c>
      <c r="H63" s="0" t="n">
        <v>8</v>
      </c>
      <c r="I63" s="0" t="n">
        <v>151.7</v>
      </c>
      <c r="J63" s="0" t="n">
        <v>2</v>
      </c>
      <c r="K63" s="0" t="n">
        <v>4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150</v>
      </c>
      <c r="D64" s="0" t="n">
        <v>6</v>
      </c>
      <c r="E64" s="0" t="n">
        <v>241</v>
      </c>
      <c r="F64" s="0" t="n">
        <v>914</v>
      </c>
      <c r="G64" s="0" t="n">
        <v>3.79</v>
      </c>
      <c r="H64" s="0" t="n">
        <v>7</v>
      </c>
      <c r="I64" s="0" t="n">
        <v>152.3</v>
      </c>
      <c r="J64" s="0" t="n">
        <v>2</v>
      </c>
      <c r="K64" s="0" t="n">
        <v>4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175</v>
      </c>
      <c r="D65" s="0" t="n">
        <v>6</v>
      </c>
      <c r="E65" s="0" t="n">
        <v>248</v>
      </c>
      <c r="F65" s="0" t="n">
        <v>937</v>
      </c>
      <c r="G65" s="0" t="n">
        <v>3.78</v>
      </c>
      <c r="H65" s="0" t="n">
        <v>8</v>
      </c>
      <c r="I65" s="0" t="n">
        <v>156.2</v>
      </c>
      <c r="J65" s="0" t="n">
        <v>2</v>
      </c>
      <c r="K65" s="0" t="n">
        <v>4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141</v>
      </c>
      <c r="D66" s="0" t="n">
        <v>5</v>
      </c>
      <c r="E66" s="0" t="n">
        <v>173</v>
      </c>
      <c r="F66" s="0" t="n">
        <v>784</v>
      </c>
      <c r="G66" s="0" t="n">
        <v>4.53</v>
      </c>
      <c r="H66" s="0" t="n">
        <v>9</v>
      </c>
      <c r="I66" s="0" t="n">
        <v>156.8</v>
      </c>
      <c r="J66" s="0" t="n">
        <v>1</v>
      </c>
      <c r="K66" s="0" t="n">
        <v>4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290</v>
      </c>
      <c r="D67" s="0" t="n">
        <v>6</v>
      </c>
      <c r="E67" s="0" t="n">
        <v>247</v>
      </c>
      <c r="F67" s="0" t="n">
        <v>943</v>
      </c>
      <c r="G67" s="0" t="n">
        <v>3.82</v>
      </c>
      <c r="H67" s="0" t="n">
        <v>5</v>
      </c>
      <c r="I67" s="0" t="n">
        <v>157.2</v>
      </c>
      <c r="J67" s="0" t="n">
        <v>3</v>
      </c>
      <c r="K67" s="0" t="n">
        <v>3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362</v>
      </c>
      <c r="D68" s="0" t="n">
        <v>5</v>
      </c>
      <c r="E68" s="0" t="n">
        <v>203</v>
      </c>
      <c r="F68" s="0" t="n">
        <v>796</v>
      </c>
      <c r="G68" s="0" t="n">
        <v>3.92</v>
      </c>
      <c r="H68" s="0" t="n">
        <v>6</v>
      </c>
      <c r="I68" s="0" t="n">
        <v>159.2</v>
      </c>
      <c r="J68" s="0" t="n">
        <v>1</v>
      </c>
      <c r="K68" s="0" t="n">
        <v>4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143</v>
      </c>
      <c r="D69" s="0" t="n">
        <v>6</v>
      </c>
      <c r="E69" s="0" t="n">
        <v>253</v>
      </c>
      <c r="F69" s="0" t="n">
        <v>963</v>
      </c>
      <c r="G69" s="0" t="n">
        <v>3.81</v>
      </c>
      <c r="H69" s="0" t="n">
        <v>11</v>
      </c>
      <c r="I69" s="0" t="n">
        <v>160.5</v>
      </c>
      <c r="J69" s="0" t="n">
        <v>3</v>
      </c>
      <c r="K69" s="0" t="n">
        <v>3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262</v>
      </c>
      <c r="D70" s="0" t="n">
        <v>5</v>
      </c>
      <c r="E70" s="0" t="n">
        <v>189</v>
      </c>
      <c r="F70" s="0" t="n">
        <v>803</v>
      </c>
      <c r="G70" s="0" t="n">
        <v>4.25</v>
      </c>
      <c r="H70" s="0" t="n">
        <v>4</v>
      </c>
      <c r="I70" s="0" t="n">
        <v>160.6</v>
      </c>
      <c r="J70" s="0" t="n">
        <v>4</v>
      </c>
      <c r="K70" s="0" t="n">
        <v>1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281</v>
      </c>
      <c r="D71" s="0" t="n">
        <v>7</v>
      </c>
      <c r="E71" s="0" t="n">
        <v>295</v>
      </c>
      <c r="F71" s="0" t="n">
        <v>1145</v>
      </c>
      <c r="G71" s="0" t="n">
        <v>3.88</v>
      </c>
      <c r="H71" s="0" t="n">
        <v>10</v>
      </c>
      <c r="I71" s="0" t="n">
        <v>163.6</v>
      </c>
      <c r="J71" s="0" t="n">
        <v>4</v>
      </c>
      <c r="K71" s="0" t="n">
        <v>3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164</v>
      </c>
      <c r="D72" s="0" t="n">
        <v>4</v>
      </c>
      <c r="E72" s="0" t="n">
        <v>162</v>
      </c>
      <c r="F72" s="0" t="n">
        <v>656</v>
      </c>
      <c r="G72" s="0" t="n">
        <v>4.05</v>
      </c>
      <c r="H72" s="0" t="n">
        <v>4</v>
      </c>
      <c r="I72" s="0" t="n">
        <v>164</v>
      </c>
      <c r="J72" s="0" t="n">
        <v>3</v>
      </c>
      <c r="K72" s="0" t="n">
        <v>1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276</v>
      </c>
      <c r="D73" s="0" t="n">
        <v>7</v>
      </c>
      <c r="E73" s="0" t="n">
        <v>271</v>
      </c>
      <c r="F73" s="0" t="n">
        <v>1165</v>
      </c>
      <c r="G73" s="0" t="n">
        <v>4.3</v>
      </c>
      <c r="H73" s="0" t="n">
        <v>9</v>
      </c>
      <c r="I73" s="0" t="n">
        <v>166.4</v>
      </c>
      <c r="J73" s="0" t="n">
        <v>5</v>
      </c>
      <c r="K73" s="0" t="n">
        <v>2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210</v>
      </c>
      <c r="D74" s="0" t="n">
        <v>6</v>
      </c>
      <c r="E74" s="0" t="n">
        <v>301</v>
      </c>
      <c r="F74" s="0" t="n">
        <v>1006</v>
      </c>
      <c r="G74" s="0" t="n">
        <v>3.34</v>
      </c>
      <c r="H74" s="0" t="n">
        <v>7</v>
      </c>
      <c r="I74" s="0" t="n">
        <v>167.7</v>
      </c>
      <c r="J74" s="0" t="n">
        <v>3</v>
      </c>
      <c r="K74" s="0" t="n">
        <v>3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180</v>
      </c>
      <c r="D75" s="0" t="n">
        <v>5</v>
      </c>
      <c r="E75" s="0" t="n">
        <v>215</v>
      </c>
      <c r="F75" s="0" t="n">
        <v>840</v>
      </c>
      <c r="G75" s="0" t="n">
        <v>3.91</v>
      </c>
      <c r="H75" s="0" t="n">
        <v>6</v>
      </c>
      <c r="I75" s="0" t="n">
        <v>168</v>
      </c>
      <c r="J75" s="0" t="n">
        <v>2</v>
      </c>
      <c r="K75" s="0" t="n">
        <v>3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342</v>
      </c>
      <c r="D76" s="0" t="n">
        <v>5</v>
      </c>
      <c r="E76" s="0" t="n">
        <v>232</v>
      </c>
      <c r="F76" s="0" t="n">
        <v>843</v>
      </c>
      <c r="G76" s="0" t="n">
        <v>3.63</v>
      </c>
      <c r="H76" s="0" t="n">
        <v>12</v>
      </c>
      <c r="I76" s="0" t="n">
        <v>168.6</v>
      </c>
      <c r="J76" s="0" t="n">
        <v>1</v>
      </c>
      <c r="K76" s="0" t="n">
        <v>4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360</v>
      </c>
      <c r="D77" s="0" t="n">
        <v>6</v>
      </c>
      <c r="E77" s="0" t="n">
        <v>273</v>
      </c>
      <c r="F77" s="0" t="n">
        <v>1016</v>
      </c>
      <c r="G77" s="0" t="n">
        <v>3.72</v>
      </c>
      <c r="H77" s="0" t="n">
        <v>9</v>
      </c>
      <c r="I77" s="0" t="n">
        <v>169.3</v>
      </c>
      <c r="J77" s="0" t="n">
        <v>1</v>
      </c>
      <c r="K77" s="0" t="n">
        <v>5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169</v>
      </c>
      <c r="D78" s="0" t="n">
        <v>5</v>
      </c>
      <c r="E78" s="0" t="n">
        <v>179</v>
      </c>
      <c r="F78" s="0" t="n">
        <v>854</v>
      </c>
      <c r="G78" s="0" t="n">
        <v>4.77</v>
      </c>
      <c r="H78" s="0" t="n">
        <v>13</v>
      </c>
      <c r="I78" s="0" t="n">
        <v>170.8</v>
      </c>
      <c r="J78" s="0" t="n">
        <v>1</v>
      </c>
      <c r="K78" s="0" t="n">
        <v>4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190</v>
      </c>
      <c r="D79" s="0" t="n">
        <v>5</v>
      </c>
      <c r="E79" s="0" t="n">
        <v>209</v>
      </c>
      <c r="F79" s="0" t="n">
        <v>855</v>
      </c>
      <c r="G79" s="0" t="n">
        <v>4.09</v>
      </c>
      <c r="H79" s="0" t="n">
        <v>11</v>
      </c>
      <c r="I79" s="0" t="n">
        <v>171</v>
      </c>
      <c r="J79" s="0" t="n">
        <v>1</v>
      </c>
      <c r="K79" s="0" t="n">
        <v>4</v>
      </c>
      <c r="L79" s="0" t="n">
        <v>0</v>
      </c>
    </row>
    <row r="80" customFormat="false" ht="12.75" hidden="false" customHeight="false" outlineLevel="0" collapsed="false">
      <c r="B80" s="0" t="n">
        <v>74</v>
      </c>
      <c r="C80" s="0" t="s">
        <v>298</v>
      </c>
      <c r="D80" s="0" t="n">
        <v>5</v>
      </c>
      <c r="E80" s="0" t="n">
        <v>209</v>
      </c>
      <c r="F80" s="0" t="n">
        <v>855</v>
      </c>
      <c r="G80" s="0" t="n">
        <v>4.09</v>
      </c>
      <c r="H80" s="0" t="n">
        <v>5</v>
      </c>
      <c r="I80" s="0" t="n">
        <v>171</v>
      </c>
      <c r="J80" s="0" t="n">
        <v>1</v>
      </c>
      <c r="K80" s="0" t="n">
        <v>4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144</v>
      </c>
      <c r="D81" s="0" t="n">
        <v>6</v>
      </c>
      <c r="E81" s="0" t="n">
        <v>245</v>
      </c>
      <c r="F81" s="0" t="n">
        <v>1029</v>
      </c>
      <c r="G81" s="0" t="n">
        <v>4.2</v>
      </c>
      <c r="H81" s="0" t="n">
        <v>10</v>
      </c>
      <c r="I81" s="0" t="n">
        <v>171.5</v>
      </c>
      <c r="J81" s="0" t="n">
        <v>6</v>
      </c>
      <c r="K81" s="0" t="n">
        <v>0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200</v>
      </c>
      <c r="D82" s="0" t="n">
        <v>6</v>
      </c>
      <c r="E82" s="0" t="n">
        <v>269</v>
      </c>
      <c r="F82" s="0" t="n">
        <v>1036</v>
      </c>
      <c r="G82" s="0" t="n">
        <v>3.85</v>
      </c>
      <c r="H82" s="0" t="n">
        <v>14</v>
      </c>
      <c r="I82" s="0" t="n">
        <v>172.7</v>
      </c>
      <c r="J82" s="0" t="n">
        <v>1</v>
      </c>
      <c r="K82" s="0" t="n">
        <v>5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294</v>
      </c>
      <c r="D83" s="0" t="n">
        <v>5</v>
      </c>
      <c r="E83" s="0" t="n">
        <v>227</v>
      </c>
      <c r="F83" s="0" t="n">
        <v>866</v>
      </c>
      <c r="G83" s="0" t="n">
        <v>3.81</v>
      </c>
      <c r="H83" s="0" t="n">
        <v>10</v>
      </c>
      <c r="I83" s="0" t="n">
        <v>173.2</v>
      </c>
      <c r="J83" s="0" t="n">
        <v>1</v>
      </c>
      <c r="K83" s="0" t="n">
        <v>4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310</v>
      </c>
      <c r="D84" s="0" t="n">
        <v>5</v>
      </c>
      <c r="E84" s="0" t="n">
        <v>229</v>
      </c>
      <c r="F84" s="0" t="n">
        <v>876</v>
      </c>
      <c r="G84" s="0" t="n">
        <v>3.83</v>
      </c>
      <c r="H84" s="0" t="n">
        <v>2</v>
      </c>
      <c r="I84" s="0" t="n">
        <v>175.2</v>
      </c>
      <c r="J84" s="0" t="n">
        <v>3</v>
      </c>
      <c r="K84" s="0" t="n">
        <v>2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192</v>
      </c>
      <c r="D85" s="0" t="n">
        <v>6</v>
      </c>
      <c r="E85" s="0" t="n">
        <v>239</v>
      </c>
      <c r="F85" s="0" t="n">
        <v>1055</v>
      </c>
      <c r="G85" s="0" t="n">
        <v>4.41</v>
      </c>
      <c r="H85" s="0" t="n">
        <v>4</v>
      </c>
      <c r="I85" s="0" t="n">
        <v>175.8</v>
      </c>
      <c r="J85" s="0" t="n">
        <v>2</v>
      </c>
      <c r="K85" s="0" t="n">
        <v>4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173</v>
      </c>
      <c r="D86" s="0" t="n">
        <v>5</v>
      </c>
      <c r="E86" s="0" t="n">
        <v>229</v>
      </c>
      <c r="F86" s="0" t="n">
        <v>887</v>
      </c>
      <c r="G86" s="0" t="n">
        <v>3.87</v>
      </c>
      <c r="H86" s="0" t="n">
        <v>5</v>
      </c>
      <c r="I86" s="0" t="n">
        <v>177.4</v>
      </c>
      <c r="J86" s="0" t="n">
        <v>3</v>
      </c>
      <c r="K86" s="0" t="n">
        <v>2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296</v>
      </c>
      <c r="D87" s="0" t="n">
        <v>5</v>
      </c>
      <c r="E87" s="0" t="n">
        <v>189</v>
      </c>
      <c r="F87" s="0" t="n">
        <v>915</v>
      </c>
      <c r="G87" s="0" t="n">
        <v>4.84</v>
      </c>
      <c r="H87" s="0" t="n">
        <v>6</v>
      </c>
      <c r="I87" s="0" t="n">
        <v>183</v>
      </c>
      <c r="J87" s="0" t="n">
        <v>4</v>
      </c>
      <c r="K87" s="0" t="n">
        <v>1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282</v>
      </c>
      <c r="D88" s="0" t="n">
        <v>6</v>
      </c>
      <c r="E88" s="0" t="n">
        <v>265</v>
      </c>
      <c r="F88" s="0" t="n">
        <v>1114</v>
      </c>
      <c r="G88" s="0" t="n">
        <v>4.2</v>
      </c>
      <c r="H88" s="0" t="n">
        <v>5</v>
      </c>
      <c r="I88" s="0" t="n">
        <v>185.7</v>
      </c>
      <c r="J88" s="0" t="n">
        <v>5</v>
      </c>
      <c r="K88" s="0" t="n">
        <v>1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158</v>
      </c>
      <c r="D89" s="0" t="n">
        <v>6</v>
      </c>
      <c r="E89" s="0" t="n">
        <v>265</v>
      </c>
      <c r="F89" s="0" t="n">
        <v>1116</v>
      </c>
      <c r="G89" s="0" t="n">
        <v>4.21</v>
      </c>
      <c r="H89" s="0" t="n">
        <v>14</v>
      </c>
      <c r="I89" s="0" t="n">
        <v>186</v>
      </c>
      <c r="J89" s="0" t="n">
        <v>1</v>
      </c>
      <c r="K89" s="0" t="n">
        <v>5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359</v>
      </c>
      <c r="D90" s="0" t="n">
        <v>6</v>
      </c>
      <c r="E90" s="0" t="n">
        <v>234</v>
      </c>
      <c r="F90" s="0" t="n">
        <v>1127</v>
      </c>
      <c r="G90" s="0" t="n">
        <v>4.82</v>
      </c>
      <c r="H90" s="0" t="n">
        <v>8</v>
      </c>
      <c r="I90" s="0" t="n">
        <v>187.8</v>
      </c>
      <c r="J90" s="0" t="n">
        <v>1</v>
      </c>
      <c r="K90" s="0" t="n">
        <v>5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272</v>
      </c>
      <c r="D91" s="0" t="n">
        <v>5</v>
      </c>
      <c r="E91" s="0" t="n">
        <v>218</v>
      </c>
      <c r="F91" s="0" t="n">
        <v>941</v>
      </c>
      <c r="G91" s="0" t="n">
        <v>4.32</v>
      </c>
      <c r="H91" s="0" t="n">
        <v>9</v>
      </c>
      <c r="I91" s="0" t="n">
        <v>188.2</v>
      </c>
      <c r="J91" s="0" t="n">
        <v>4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316</v>
      </c>
      <c r="D92" s="0" t="n">
        <v>5</v>
      </c>
      <c r="E92" s="0" t="n">
        <v>205</v>
      </c>
      <c r="F92" s="0" t="n">
        <v>944</v>
      </c>
      <c r="G92" s="0" t="n">
        <v>4.6</v>
      </c>
      <c r="H92" s="0" t="n">
        <v>12</v>
      </c>
      <c r="I92" s="0" t="n">
        <v>188.8</v>
      </c>
      <c r="J92" s="0" t="n">
        <v>1</v>
      </c>
      <c r="K92" s="0" t="n">
        <v>4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334</v>
      </c>
      <c r="D93" s="0" t="n">
        <v>6</v>
      </c>
      <c r="E93" s="0" t="n">
        <v>241</v>
      </c>
      <c r="F93" s="0" t="n">
        <v>1141</v>
      </c>
      <c r="G93" s="0" t="n">
        <v>4.73</v>
      </c>
      <c r="H93" s="0" t="n">
        <v>12</v>
      </c>
      <c r="I93" s="0" t="n">
        <v>190.2</v>
      </c>
      <c r="J93" s="0" t="n">
        <v>1</v>
      </c>
      <c r="K93" s="0" t="n">
        <v>5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198</v>
      </c>
      <c r="D94" s="0" t="n">
        <v>6</v>
      </c>
      <c r="E94" s="0" t="n">
        <v>268</v>
      </c>
      <c r="F94" s="0" t="n">
        <v>1155</v>
      </c>
      <c r="G94" s="0" t="n">
        <v>4.31</v>
      </c>
      <c r="H94" s="0" t="n">
        <v>11</v>
      </c>
      <c r="I94" s="0" t="n">
        <v>192.5</v>
      </c>
      <c r="J94" s="0" t="n">
        <v>4</v>
      </c>
      <c r="K94" s="0" t="n">
        <v>2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353</v>
      </c>
      <c r="D95" s="0" t="n">
        <v>5</v>
      </c>
      <c r="E95" s="0" t="n">
        <v>202</v>
      </c>
      <c r="F95" s="0" t="n">
        <v>973</v>
      </c>
      <c r="G95" s="0" t="n">
        <v>4.82</v>
      </c>
      <c r="H95" s="0" t="n">
        <v>9</v>
      </c>
      <c r="I95" s="0" t="n">
        <v>194.6</v>
      </c>
      <c r="J95" s="0" t="n">
        <v>1</v>
      </c>
      <c r="K95" s="0" t="n">
        <v>4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205</v>
      </c>
      <c r="D96" s="0" t="n">
        <v>5</v>
      </c>
      <c r="E96" s="0" t="n">
        <v>218</v>
      </c>
      <c r="F96" s="0" t="n">
        <v>976</v>
      </c>
      <c r="G96" s="0" t="n">
        <v>4.48</v>
      </c>
      <c r="H96" s="0" t="n">
        <v>11</v>
      </c>
      <c r="I96" s="0" t="n">
        <v>195.2</v>
      </c>
      <c r="J96" s="0" t="n">
        <v>1</v>
      </c>
      <c r="K96" s="0" t="n">
        <v>4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303</v>
      </c>
      <c r="D97" s="0" t="n">
        <v>5</v>
      </c>
      <c r="E97" s="0" t="n">
        <v>245</v>
      </c>
      <c r="F97" s="0" t="n">
        <v>983</v>
      </c>
      <c r="G97" s="0" t="n">
        <v>4.01</v>
      </c>
      <c r="H97" s="0" t="n">
        <v>12</v>
      </c>
      <c r="I97" s="0" t="n">
        <v>196.6</v>
      </c>
      <c r="J97" s="0" t="n">
        <v>2</v>
      </c>
      <c r="K97" s="0" t="n">
        <v>3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300</v>
      </c>
      <c r="D98" s="0" t="n">
        <v>5</v>
      </c>
      <c r="E98" s="0" t="n">
        <v>200</v>
      </c>
      <c r="F98" s="0" t="n">
        <v>994</v>
      </c>
      <c r="G98" s="0" t="n">
        <v>4.97</v>
      </c>
      <c r="H98" s="0" t="n">
        <v>8</v>
      </c>
      <c r="I98" s="0" t="n">
        <v>198.8</v>
      </c>
      <c r="J98" s="0" t="n">
        <v>3</v>
      </c>
      <c r="K98" s="0" t="n">
        <v>2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287</v>
      </c>
      <c r="D99" s="0" t="n">
        <v>6</v>
      </c>
      <c r="E99" s="0" t="n">
        <v>289</v>
      </c>
      <c r="F99" s="0" t="n">
        <v>1207</v>
      </c>
      <c r="G99" s="0" t="n">
        <v>4.18</v>
      </c>
      <c r="H99" s="0" t="n">
        <v>10</v>
      </c>
      <c r="I99" s="0" t="n">
        <v>201.2</v>
      </c>
      <c r="J99" s="0" t="n">
        <v>3</v>
      </c>
      <c r="K99" s="0" t="n">
        <v>3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159</v>
      </c>
      <c r="D100" s="0" t="n">
        <v>5</v>
      </c>
      <c r="E100" s="0" t="n">
        <v>217</v>
      </c>
      <c r="F100" s="0" t="n">
        <v>1009</v>
      </c>
      <c r="G100" s="0" t="n">
        <v>4.65</v>
      </c>
      <c r="H100" s="0" t="n">
        <v>10</v>
      </c>
      <c r="I100" s="0" t="n">
        <v>201.8</v>
      </c>
      <c r="J100" s="0" t="n">
        <v>3</v>
      </c>
      <c r="K100" s="0" t="n">
        <v>2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288</v>
      </c>
      <c r="D101" s="0" t="n">
        <v>5</v>
      </c>
      <c r="E101" s="0" t="n">
        <v>203</v>
      </c>
      <c r="F101" s="0" t="n">
        <v>1013</v>
      </c>
      <c r="G101" s="0" t="n">
        <v>4.99</v>
      </c>
      <c r="H101" s="0" t="n">
        <v>11</v>
      </c>
      <c r="I101" s="0" t="n">
        <v>202.6</v>
      </c>
      <c r="J101" s="0" t="n">
        <v>4</v>
      </c>
      <c r="K101" s="0" t="n">
        <v>1</v>
      </c>
      <c r="L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279</v>
      </c>
      <c r="D102" s="0" t="n">
        <v>5</v>
      </c>
      <c r="E102" s="0" t="n">
        <v>235</v>
      </c>
      <c r="F102" s="0" t="n">
        <v>1013</v>
      </c>
      <c r="G102" s="0" t="n">
        <v>4.31</v>
      </c>
      <c r="H102" s="0" t="n">
        <v>12</v>
      </c>
      <c r="I102" s="0" t="n">
        <v>202.6</v>
      </c>
      <c r="J102" s="0" t="n">
        <v>3</v>
      </c>
      <c r="K102" s="0" t="n">
        <v>2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301</v>
      </c>
      <c r="D103" s="0" t="n">
        <v>6</v>
      </c>
      <c r="E103" s="0" t="n">
        <v>262</v>
      </c>
      <c r="F103" s="0" t="n">
        <v>1223</v>
      </c>
      <c r="G103" s="0" t="n">
        <v>4.67</v>
      </c>
      <c r="H103" s="0" t="n">
        <v>10</v>
      </c>
      <c r="I103" s="0" t="n">
        <v>203.8</v>
      </c>
      <c r="J103" s="0" t="n">
        <v>2</v>
      </c>
      <c r="K103" s="0" t="n">
        <v>4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286</v>
      </c>
      <c r="D104" s="0" t="n">
        <v>5</v>
      </c>
      <c r="E104" s="0" t="n">
        <v>223</v>
      </c>
      <c r="F104" s="0" t="n">
        <v>1026</v>
      </c>
      <c r="G104" s="0" t="n">
        <v>4.6</v>
      </c>
      <c r="H104" s="0" t="n">
        <v>8</v>
      </c>
      <c r="I104" s="0" t="n">
        <v>205.2</v>
      </c>
      <c r="J104" s="0" t="n">
        <v>2</v>
      </c>
      <c r="K104" s="0" t="n">
        <v>3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181</v>
      </c>
      <c r="D105" s="0" t="n">
        <v>4</v>
      </c>
      <c r="E105" s="0" t="n">
        <v>202</v>
      </c>
      <c r="F105" s="0" t="n">
        <v>829</v>
      </c>
      <c r="G105" s="0" t="n">
        <v>4.1</v>
      </c>
      <c r="H105" s="0" t="n">
        <v>3</v>
      </c>
      <c r="I105" s="0" t="n">
        <v>207.3</v>
      </c>
      <c r="J105" s="0" t="n">
        <v>0</v>
      </c>
      <c r="K105" s="0" t="n">
        <v>4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187</v>
      </c>
      <c r="D106" s="0" t="n">
        <v>6</v>
      </c>
      <c r="E106" s="0" t="n">
        <v>252</v>
      </c>
      <c r="F106" s="0" t="n">
        <v>1245</v>
      </c>
      <c r="G106" s="0" t="n">
        <v>4.94</v>
      </c>
      <c r="H106" s="0" t="n">
        <v>14</v>
      </c>
      <c r="I106" s="0" t="n">
        <v>207.5</v>
      </c>
      <c r="J106" s="0" t="n">
        <v>2</v>
      </c>
      <c r="K106" s="0" t="n">
        <v>4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156</v>
      </c>
      <c r="D107" s="0" t="n">
        <v>6</v>
      </c>
      <c r="E107" s="0" t="n">
        <v>277</v>
      </c>
      <c r="F107" s="0" t="n">
        <v>1275</v>
      </c>
      <c r="G107" s="0" t="n">
        <v>4.6</v>
      </c>
      <c r="H107" s="0" t="n">
        <v>14</v>
      </c>
      <c r="I107" s="0" t="n">
        <v>212.5</v>
      </c>
      <c r="J107" s="0" t="n">
        <v>2</v>
      </c>
      <c r="K107" s="0" t="n">
        <v>4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153</v>
      </c>
      <c r="D108" s="0" t="n">
        <v>5</v>
      </c>
      <c r="E108" s="0" t="n">
        <v>203</v>
      </c>
      <c r="F108" s="0" t="n">
        <v>1069</v>
      </c>
      <c r="G108" s="0" t="n">
        <v>5.27</v>
      </c>
      <c r="H108" s="0" t="n">
        <v>9</v>
      </c>
      <c r="I108" s="0" t="n">
        <v>213.8</v>
      </c>
      <c r="J108" s="0" t="n">
        <v>4</v>
      </c>
      <c r="K108" s="0" t="n">
        <v>1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352</v>
      </c>
      <c r="D109" s="0" t="n">
        <v>6</v>
      </c>
      <c r="E109" s="0" t="n">
        <v>291</v>
      </c>
      <c r="F109" s="0" t="n">
        <v>1289</v>
      </c>
      <c r="G109" s="0" t="n">
        <v>4.43</v>
      </c>
      <c r="H109" s="0" t="n">
        <v>17</v>
      </c>
      <c r="I109" s="0" t="n">
        <v>214.8</v>
      </c>
      <c r="J109" s="0" t="n">
        <v>0</v>
      </c>
      <c r="K109" s="0" t="n">
        <v>6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149</v>
      </c>
      <c r="D110" s="0" t="n">
        <v>5</v>
      </c>
      <c r="E110" s="0" t="n">
        <v>228</v>
      </c>
      <c r="F110" s="0" t="n">
        <v>1097</v>
      </c>
      <c r="G110" s="0" t="n">
        <v>4.81</v>
      </c>
      <c r="H110" s="0" t="n">
        <v>14</v>
      </c>
      <c r="I110" s="0" t="n">
        <v>219.4</v>
      </c>
      <c r="J110" s="0" t="n">
        <v>2</v>
      </c>
      <c r="K110" s="0" t="n">
        <v>3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307</v>
      </c>
      <c r="D111" s="0" t="n">
        <v>5</v>
      </c>
      <c r="E111" s="0" t="n">
        <v>252</v>
      </c>
      <c r="F111" s="0" t="n">
        <v>1104</v>
      </c>
      <c r="G111" s="0" t="n">
        <v>4.38</v>
      </c>
      <c r="H111" s="0" t="n">
        <v>9</v>
      </c>
      <c r="I111" s="0" t="n">
        <v>220.8</v>
      </c>
      <c r="J111" s="0" t="n">
        <v>2</v>
      </c>
      <c r="K111" s="0" t="n">
        <v>3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184</v>
      </c>
      <c r="D112" s="0" t="n">
        <v>5</v>
      </c>
      <c r="E112" s="0" t="n">
        <v>225</v>
      </c>
      <c r="F112" s="0" t="n">
        <v>1167</v>
      </c>
      <c r="G112" s="0" t="n">
        <v>5.19</v>
      </c>
      <c r="H112" s="0" t="n">
        <v>11</v>
      </c>
      <c r="I112" s="0" t="n">
        <v>233.4</v>
      </c>
      <c r="J112" s="0" t="n">
        <v>0</v>
      </c>
      <c r="K112" s="0" t="n">
        <v>5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323</v>
      </c>
      <c r="D113" s="0" t="n">
        <v>6</v>
      </c>
      <c r="E113" s="0" t="n">
        <v>266</v>
      </c>
      <c r="F113" s="0" t="n">
        <v>1405</v>
      </c>
      <c r="G113" s="0" t="n">
        <v>5.28</v>
      </c>
      <c r="H113" s="0" t="n">
        <v>12</v>
      </c>
      <c r="I113" s="0" t="n">
        <v>234.2</v>
      </c>
      <c r="J113" s="0" t="n">
        <v>2</v>
      </c>
      <c r="K113" s="0" t="n">
        <v>4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461</v>
      </c>
      <c r="D114" s="0" t="n">
        <v>5</v>
      </c>
      <c r="E114" s="0" t="n">
        <v>244</v>
      </c>
      <c r="F114" s="0" t="n">
        <v>1173</v>
      </c>
      <c r="G114" s="0" t="n">
        <v>4.81</v>
      </c>
      <c r="H114" s="0" t="n">
        <v>14</v>
      </c>
      <c r="I114" s="0" t="n">
        <v>234.6</v>
      </c>
      <c r="J114" s="0" t="n">
        <v>1</v>
      </c>
      <c r="K114" s="0" t="n">
        <v>4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351</v>
      </c>
      <c r="D115" s="0" t="n">
        <v>6</v>
      </c>
      <c r="E115" s="0" t="n">
        <v>269</v>
      </c>
      <c r="F115" s="0" t="n">
        <v>1425</v>
      </c>
      <c r="G115" s="0" t="n">
        <v>5.3</v>
      </c>
      <c r="H115" s="0" t="n">
        <v>17</v>
      </c>
      <c r="I115" s="0" t="n">
        <v>237.5</v>
      </c>
      <c r="J115" s="0" t="n">
        <v>0</v>
      </c>
      <c r="K115" s="0" t="n">
        <v>6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328</v>
      </c>
      <c r="D116" s="0" t="n">
        <v>7</v>
      </c>
      <c r="E116" s="0" t="n">
        <v>314</v>
      </c>
      <c r="F116" s="0" t="n">
        <v>1673</v>
      </c>
      <c r="G116" s="0" t="n">
        <v>5.33</v>
      </c>
      <c r="H116" s="0" t="n">
        <v>23</v>
      </c>
      <c r="I116" s="0" t="n">
        <v>239</v>
      </c>
      <c r="J116" s="0" t="n">
        <v>2</v>
      </c>
      <c r="K116" s="0" t="n">
        <v>5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194</v>
      </c>
      <c r="D117" s="0" t="n">
        <v>5</v>
      </c>
      <c r="E117" s="0" t="n">
        <v>210</v>
      </c>
      <c r="F117" s="0" t="n">
        <v>1202</v>
      </c>
      <c r="G117" s="0" t="n">
        <v>5.72</v>
      </c>
      <c r="H117" s="0" t="n">
        <v>15</v>
      </c>
      <c r="I117" s="0" t="n">
        <v>240.4</v>
      </c>
      <c r="J117" s="0" t="n">
        <v>0</v>
      </c>
      <c r="K117" s="0" t="n">
        <v>5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297</v>
      </c>
      <c r="D118" s="0" t="n">
        <v>6</v>
      </c>
      <c r="E118" s="0" t="n">
        <v>327</v>
      </c>
      <c r="F118" s="0" t="n">
        <v>1474</v>
      </c>
      <c r="G118" s="0" t="n">
        <v>4.51</v>
      </c>
      <c r="H118" s="0" t="n">
        <v>15</v>
      </c>
      <c r="I118" s="0" t="n">
        <v>245.7</v>
      </c>
      <c r="J118" s="0" t="n">
        <v>2</v>
      </c>
      <c r="K118" s="0" t="n">
        <v>4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368</v>
      </c>
      <c r="D119" s="0" t="n">
        <v>5</v>
      </c>
      <c r="E119" s="0" t="n">
        <v>255</v>
      </c>
      <c r="F119" s="0" t="n">
        <v>1326</v>
      </c>
      <c r="G119" s="0" t="n">
        <v>5.2</v>
      </c>
      <c r="H119" s="0" t="n">
        <v>16</v>
      </c>
      <c r="I119" s="0" t="n">
        <v>265.2</v>
      </c>
      <c r="J119" s="0" t="n">
        <v>0</v>
      </c>
      <c r="K119" s="0" t="n">
        <v>5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355</v>
      </c>
      <c r="D120" s="0" t="n">
        <v>5</v>
      </c>
      <c r="E120" s="0" t="n">
        <v>280</v>
      </c>
      <c r="F120" s="0" t="n">
        <v>1356</v>
      </c>
      <c r="G120" s="0" t="n">
        <v>4.84</v>
      </c>
      <c r="H120" s="0" t="n">
        <v>13</v>
      </c>
      <c r="I120" s="0" t="n">
        <v>271.2</v>
      </c>
      <c r="J120" s="0" t="n">
        <v>0</v>
      </c>
      <c r="K120" s="0" t="n">
        <v>5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R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6.85"/>
    <col collapsed="false" customWidth="true" hidden="false" outlineLevel="0" max="7" min="7" style="0" width="5.99"/>
    <col collapsed="false" customWidth="true" hidden="false" outlineLevel="0" max="8" min="8" style="0" width="7.85"/>
    <col collapsed="false" customWidth="true" hidden="false" outlineLevel="0" max="9" min="9" style="0" width="2.99"/>
    <col collapsed="false" customWidth="true" hidden="false" outlineLevel="0" max="10" min="10" style="0" width="12.85"/>
    <col collapsed="false" customWidth="true" hidden="false" outlineLevel="0" max="11" min="11" style="0" width="4.99"/>
    <col collapsed="false" customWidth="true" hidden="false" outlineLevel="0" max="12" min="12" style="0" width="6.41"/>
    <col collapsed="false" customWidth="true" hidden="false" outlineLevel="0" max="13" min="13" style="0" width="4.28"/>
    <col collapsed="false" customWidth="true" hidden="false" outlineLevel="0" max="14" min="14" style="0" width="7.85"/>
    <col collapsed="false" customWidth="true" hidden="false" outlineLevel="0" max="15" min="15" style="0" width="3.85"/>
    <col collapsed="false" customWidth="true" hidden="false" outlineLevel="0" max="16" min="16" style="0" width="5.28"/>
    <col collapsed="false" customWidth="true" hidden="false" outlineLevel="0" max="17" min="17" style="0" width="6.99"/>
    <col collapsed="false" customWidth="true" hidden="false" outlineLevel="0" max="18" min="18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462</v>
      </c>
      <c r="F5" s="0" t="s">
        <v>480</v>
      </c>
      <c r="G5" s="0" t="s">
        <v>465</v>
      </c>
      <c r="H5" s="0" t="s">
        <v>470</v>
      </c>
      <c r="I5" s="0" t="s">
        <v>464</v>
      </c>
      <c r="J5" s="0" t="s">
        <v>469</v>
      </c>
      <c r="K5" s="0" t="s">
        <v>466</v>
      </c>
      <c r="L5" s="0" t="s">
        <v>467</v>
      </c>
      <c r="M5" s="0" t="s">
        <v>456</v>
      </c>
      <c r="N5" s="0" t="s">
        <v>468</v>
      </c>
      <c r="O5" s="0" t="s">
        <v>481</v>
      </c>
      <c r="P5" s="0" t="s">
        <v>458</v>
      </c>
      <c r="Q5" s="0" t="s">
        <v>459</v>
      </c>
      <c r="R5" s="0" t="s">
        <v>460</v>
      </c>
    </row>
    <row r="6" customFormat="false" ht="12.75" hidden="false" customHeight="false" outlineLevel="0" collapsed="false">
      <c r="B6" s="0" t="n">
        <v>1</v>
      </c>
      <c r="C6" s="0" t="s">
        <v>288</v>
      </c>
      <c r="D6" s="0" t="n">
        <v>5</v>
      </c>
      <c r="E6" s="0" t="n">
        <v>121</v>
      </c>
      <c r="F6" s="0" t="n">
        <v>57</v>
      </c>
      <c r="G6" s="0" t="n">
        <v>47.11</v>
      </c>
      <c r="H6" s="0" t="n">
        <v>11.56</v>
      </c>
      <c r="I6" s="0" t="n">
        <v>5</v>
      </c>
      <c r="J6" s="0" t="n">
        <v>4.13</v>
      </c>
      <c r="K6" s="0" t="n">
        <v>659</v>
      </c>
      <c r="L6" s="0" t="n">
        <v>5.45</v>
      </c>
      <c r="M6" s="0" t="n">
        <v>3</v>
      </c>
      <c r="N6" s="0" t="n">
        <v>131.8</v>
      </c>
      <c r="O6" s="0" t="n">
        <v>0</v>
      </c>
      <c r="P6" s="0" t="n">
        <v>4</v>
      </c>
      <c r="Q6" s="0" t="n">
        <v>1</v>
      </c>
      <c r="R6" s="0" t="n">
        <v>0</v>
      </c>
    </row>
    <row r="7" customFormat="false" ht="12.75" hidden="false" customHeight="false" outlineLevel="0" collapsed="false">
      <c r="B7" s="0" t="n">
        <v>2</v>
      </c>
      <c r="C7" s="0" t="s">
        <v>297</v>
      </c>
      <c r="D7" s="0" t="n">
        <v>6</v>
      </c>
      <c r="E7" s="0" t="n">
        <v>137</v>
      </c>
      <c r="F7" s="0" t="n">
        <v>63</v>
      </c>
      <c r="G7" s="0" t="n">
        <v>45.99</v>
      </c>
      <c r="H7" s="0" t="n">
        <v>12.7</v>
      </c>
      <c r="I7" s="0" t="n">
        <v>6</v>
      </c>
      <c r="J7" s="0" t="n">
        <v>4.38</v>
      </c>
      <c r="K7" s="0" t="n">
        <v>800</v>
      </c>
      <c r="L7" s="0" t="n">
        <v>5.84</v>
      </c>
      <c r="M7" s="0" t="n">
        <v>3</v>
      </c>
      <c r="N7" s="0" t="n">
        <v>133.33</v>
      </c>
      <c r="O7" s="0" t="n">
        <v>0</v>
      </c>
      <c r="P7" s="0" t="n">
        <v>2</v>
      </c>
      <c r="Q7" s="0" t="n">
        <v>4</v>
      </c>
      <c r="R7" s="0" t="n">
        <v>0</v>
      </c>
    </row>
    <row r="8" customFormat="false" ht="12.75" hidden="false" customHeight="false" outlineLevel="0" collapsed="false">
      <c r="B8" s="0" t="n">
        <v>3</v>
      </c>
      <c r="C8" s="0" t="s">
        <v>153</v>
      </c>
      <c r="D8" s="0" t="n">
        <v>5</v>
      </c>
      <c r="E8" s="0" t="n">
        <v>130</v>
      </c>
      <c r="F8" s="0" t="n">
        <v>70</v>
      </c>
      <c r="G8" s="0" t="n">
        <v>53.85</v>
      </c>
      <c r="H8" s="0" t="n">
        <v>9.97</v>
      </c>
      <c r="I8" s="0" t="n">
        <v>10</v>
      </c>
      <c r="J8" s="0" t="n">
        <v>7.69</v>
      </c>
      <c r="K8" s="0" t="n">
        <v>698</v>
      </c>
      <c r="L8" s="0" t="n">
        <v>5.37</v>
      </c>
      <c r="M8" s="0" t="n">
        <v>3</v>
      </c>
      <c r="N8" s="0" t="n">
        <v>139.6</v>
      </c>
      <c r="O8" s="0" t="n">
        <v>0</v>
      </c>
      <c r="P8" s="0" t="n">
        <v>4</v>
      </c>
      <c r="Q8" s="0" t="n">
        <v>1</v>
      </c>
      <c r="R8" s="0" t="n">
        <v>0</v>
      </c>
    </row>
    <row r="9" customFormat="false" ht="12.75" hidden="false" customHeight="false" outlineLevel="0" collapsed="false">
      <c r="B9" s="0" t="n">
        <v>4</v>
      </c>
      <c r="C9" s="0" t="s">
        <v>303</v>
      </c>
      <c r="D9" s="0" t="n">
        <v>5</v>
      </c>
      <c r="E9" s="0" t="n">
        <v>111</v>
      </c>
      <c r="F9" s="0" t="n">
        <v>72</v>
      </c>
      <c r="G9" s="0" t="n">
        <v>64.86</v>
      </c>
      <c r="H9" s="0" t="n">
        <v>9.83</v>
      </c>
      <c r="I9" s="0" t="n">
        <v>3</v>
      </c>
      <c r="J9" s="0" t="n">
        <v>2.7</v>
      </c>
      <c r="K9" s="0" t="n">
        <v>708</v>
      </c>
      <c r="L9" s="0" t="n">
        <v>6.38</v>
      </c>
      <c r="M9" s="0" t="n">
        <v>4</v>
      </c>
      <c r="N9" s="0" t="n">
        <v>141.6</v>
      </c>
      <c r="O9" s="0" t="n">
        <v>0</v>
      </c>
      <c r="P9" s="0" t="n">
        <v>2</v>
      </c>
      <c r="Q9" s="0" t="n">
        <v>3</v>
      </c>
      <c r="R9" s="0" t="n">
        <v>0</v>
      </c>
    </row>
    <row r="10" customFormat="false" ht="12.75" hidden="false" customHeight="false" outlineLevel="0" collapsed="false">
      <c r="B10" s="0" t="n">
        <v>5</v>
      </c>
      <c r="C10" s="0" t="s">
        <v>253</v>
      </c>
      <c r="D10" s="0" t="n">
        <v>6</v>
      </c>
      <c r="E10" s="0" t="n">
        <v>184</v>
      </c>
      <c r="F10" s="0" t="n">
        <v>83</v>
      </c>
      <c r="G10" s="0" t="n">
        <v>45.11</v>
      </c>
      <c r="H10" s="0" t="n">
        <v>10.35</v>
      </c>
      <c r="I10" s="0" t="n">
        <v>12</v>
      </c>
      <c r="J10" s="0" t="n">
        <v>6.52</v>
      </c>
      <c r="K10" s="0" t="n">
        <v>859</v>
      </c>
      <c r="L10" s="0" t="n">
        <v>4.67</v>
      </c>
      <c r="M10" s="0" t="n">
        <v>3</v>
      </c>
      <c r="N10" s="0" t="n">
        <v>143.17</v>
      </c>
      <c r="O10" s="0" t="n">
        <v>0</v>
      </c>
      <c r="P10" s="0" t="n">
        <v>6</v>
      </c>
      <c r="Q10" s="0" t="n">
        <v>0</v>
      </c>
      <c r="R10" s="0" t="n">
        <v>0</v>
      </c>
    </row>
    <row r="11" customFormat="false" ht="12.75" hidden="false" customHeight="false" outlineLevel="0" collapsed="false">
      <c r="B11" s="0" t="n">
        <v>6</v>
      </c>
      <c r="C11" s="0" t="s">
        <v>278</v>
      </c>
      <c r="D11" s="0" t="n">
        <v>6</v>
      </c>
      <c r="E11" s="0" t="n">
        <v>179</v>
      </c>
      <c r="F11" s="0" t="n">
        <v>84</v>
      </c>
      <c r="G11" s="0" t="n">
        <v>46.93</v>
      </c>
      <c r="H11" s="0" t="n">
        <v>10.65</v>
      </c>
      <c r="I11" s="0" t="n">
        <v>11</v>
      </c>
      <c r="J11" s="0" t="n">
        <v>6.15</v>
      </c>
      <c r="K11" s="0" t="n">
        <v>895</v>
      </c>
      <c r="L11" s="0" t="n">
        <v>5</v>
      </c>
      <c r="M11" s="0" t="n">
        <v>3</v>
      </c>
      <c r="N11" s="0" t="n">
        <v>149.17</v>
      </c>
      <c r="O11" s="0" t="n">
        <v>2</v>
      </c>
      <c r="P11" s="0" t="n">
        <v>5</v>
      </c>
      <c r="Q11" s="0" t="n">
        <v>1</v>
      </c>
      <c r="R11" s="0" t="n">
        <v>0</v>
      </c>
    </row>
    <row r="12" customFormat="false" ht="12.75" hidden="false" customHeight="false" outlineLevel="0" collapsed="false">
      <c r="B12" s="0" t="n">
        <v>7</v>
      </c>
      <c r="C12" s="0" t="s">
        <v>295</v>
      </c>
      <c r="D12" s="0" t="n">
        <v>5</v>
      </c>
      <c r="E12" s="0" t="n">
        <v>106</v>
      </c>
      <c r="F12" s="0" t="n">
        <v>55</v>
      </c>
      <c r="G12" s="0" t="n">
        <v>51.89</v>
      </c>
      <c r="H12" s="0" t="n">
        <v>13.56</v>
      </c>
      <c r="I12" s="0" t="n">
        <v>4</v>
      </c>
      <c r="J12" s="0" t="n">
        <v>3.77</v>
      </c>
      <c r="K12" s="0" t="n">
        <v>746</v>
      </c>
      <c r="L12" s="0" t="n">
        <v>7.04</v>
      </c>
      <c r="M12" s="0" t="n">
        <v>7</v>
      </c>
      <c r="N12" s="0" t="n">
        <v>149.2</v>
      </c>
      <c r="O12" s="0" t="n">
        <v>0</v>
      </c>
      <c r="P12" s="0" t="n">
        <v>2</v>
      </c>
      <c r="Q12" s="0" t="n">
        <v>3</v>
      </c>
      <c r="R12" s="0" t="n">
        <v>0</v>
      </c>
    </row>
    <row r="13" customFormat="false" ht="12.75" hidden="false" customHeight="false" outlineLevel="0" collapsed="false">
      <c r="B13" s="0" t="n">
        <v>8</v>
      </c>
      <c r="C13" s="0" t="s">
        <v>279</v>
      </c>
      <c r="D13" s="0" t="n">
        <v>5</v>
      </c>
      <c r="E13" s="0" t="n">
        <v>154</v>
      </c>
      <c r="F13" s="0" t="n">
        <v>75</v>
      </c>
      <c r="G13" s="0" t="n">
        <v>48.7</v>
      </c>
      <c r="H13" s="0" t="n">
        <v>10.45</v>
      </c>
      <c r="I13" s="0" t="n">
        <v>5</v>
      </c>
      <c r="J13" s="0" t="n">
        <v>3.25</v>
      </c>
      <c r="K13" s="0" t="n">
        <v>784</v>
      </c>
      <c r="L13" s="0" t="n">
        <v>5.09</v>
      </c>
      <c r="M13" s="0" t="n">
        <v>6</v>
      </c>
      <c r="N13" s="0" t="n">
        <v>156.8</v>
      </c>
      <c r="O13" s="0" t="n">
        <v>0</v>
      </c>
      <c r="P13" s="0" t="n">
        <v>3</v>
      </c>
      <c r="Q13" s="0" t="n">
        <v>2</v>
      </c>
      <c r="R13" s="0" t="n">
        <v>0</v>
      </c>
    </row>
    <row r="14" customFormat="false" ht="12.75" hidden="false" customHeight="false" outlineLevel="0" collapsed="false">
      <c r="B14" s="0" t="n">
        <v>9</v>
      </c>
      <c r="C14" s="0" t="s">
        <v>252</v>
      </c>
      <c r="D14" s="0" t="n">
        <v>7</v>
      </c>
      <c r="E14" s="0" t="n">
        <v>230</v>
      </c>
      <c r="F14" s="0" t="n">
        <v>94</v>
      </c>
      <c r="G14" s="0" t="n">
        <v>40.87</v>
      </c>
      <c r="H14" s="0" t="n">
        <v>11.89</v>
      </c>
      <c r="I14" s="0" t="n">
        <v>11</v>
      </c>
      <c r="J14" s="0" t="n">
        <v>4.78</v>
      </c>
      <c r="K14" s="0" t="n">
        <v>1118</v>
      </c>
      <c r="L14" s="0" t="n">
        <v>4.86</v>
      </c>
      <c r="M14" s="0" t="n">
        <v>3</v>
      </c>
      <c r="N14" s="0" t="n">
        <v>159.71</v>
      </c>
      <c r="O14" s="0" t="n">
        <v>0</v>
      </c>
      <c r="P14" s="0" t="n">
        <v>7</v>
      </c>
      <c r="Q14" s="0" t="n">
        <v>0</v>
      </c>
      <c r="R14" s="0" t="n">
        <v>0</v>
      </c>
    </row>
    <row r="15" customFormat="false" ht="12.75" hidden="false" customHeight="false" outlineLevel="0" collapsed="false">
      <c r="B15" s="0" t="n">
        <v>10</v>
      </c>
      <c r="C15" s="0" t="s">
        <v>268</v>
      </c>
      <c r="D15" s="0" t="n">
        <v>5</v>
      </c>
      <c r="E15" s="0" t="n">
        <v>145</v>
      </c>
      <c r="F15" s="0" t="n">
        <v>74</v>
      </c>
      <c r="G15" s="0" t="n">
        <v>51.03</v>
      </c>
      <c r="H15" s="0" t="n">
        <v>10.81</v>
      </c>
      <c r="I15" s="0" t="n">
        <v>4</v>
      </c>
      <c r="J15" s="0" t="n">
        <v>2.76</v>
      </c>
      <c r="K15" s="0" t="n">
        <v>800</v>
      </c>
      <c r="L15" s="0" t="n">
        <v>5.52</v>
      </c>
      <c r="M15" s="0" t="n">
        <v>5</v>
      </c>
      <c r="N15" s="0" t="n">
        <v>160</v>
      </c>
      <c r="O15" s="0" t="n">
        <v>0</v>
      </c>
      <c r="P15" s="0" t="n">
        <v>3</v>
      </c>
      <c r="Q15" s="0" t="n">
        <v>2</v>
      </c>
      <c r="R15" s="0" t="n">
        <v>0</v>
      </c>
    </row>
    <row r="16" customFormat="false" ht="12.75" hidden="false" customHeight="false" outlineLevel="0" collapsed="false">
      <c r="B16" s="0" t="n">
        <v>11</v>
      </c>
      <c r="C16" s="0" t="s">
        <v>282</v>
      </c>
      <c r="D16" s="0" t="n">
        <v>6</v>
      </c>
      <c r="E16" s="0" t="n">
        <v>178</v>
      </c>
      <c r="F16" s="0" t="n">
        <v>85</v>
      </c>
      <c r="G16" s="0" t="n">
        <v>47.75</v>
      </c>
      <c r="H16" s="0" t="n">
        <v>11.31</v>
      </c>
      <c r="I16" s="0" t="n">
        <v>8</v>
      </c>
      <c r="J16" s="0" t="n">
        <v>4.49</v>
      </c>
      <c r="K16" s="0" t="n">
        <v>961</v>
      </c>
      <c r="L16" s="0" t="n">
        <v>5.4</v>
      </c>
      <c r="M16" s="0" t="n">
        <v>5</v>
      </c>
      <c r="N16" s="0" t="n">
        <v>160.17</v>
      </c>
      <c r="O16" s="0" t="n">
        <v>1</v>
      </c>
      <c r="P16" s="0" t="n">
        <v>5</v>
      </c>
      <c r="Q16" s="0" t="n">
        <v>1</v>
      </c>
      <c r="R16" s="0" t="n">
        <v>0</v>
      </c>
    </row>
    <row r="17" customFormat="false" ht="12.75" hidden="false" customHeight="false" outlineLevel="0" collapsed="false">
      <c r="B17" s="0" t="n">
        <v>12</v>
      </c>
      <c r="C17" s="0" t="s">
        <v>158</v>
      </c>
      <c r="D17" s="0" t="n">
        <v>6</v>
      </c>
      <c r="E17" s="0" t="n">
        <v>136</v>
      </c>
      <c r="F17" s="0" t="n">
        <v>61</v>
      </c>
      <c r="G17" s="0" t="n">
        <v>44.85</v>
      </c>
      <c r="H17" s="0" t="n">
        <v>15.8</v>
      </c>
      <c r="I17" s="0" t="n">
        <v>5</v>
      </c>
      <c r="J17" s="0" t="n">
        <v>3.68</v>
      </c>
      <c r="K17" s="0" t="n">
        <v>964</v>
      </c>
      <c r="L17" s="0" t="n">
        <v>7.09</v>
      </c>
      <c r="M17" s="0" t="n">
        <v>9</v>
      </c>
      <c r="N17" s="0" t="n">
        <v>160.67</v>
      </c>
      <c r="O17" s="0" t="n">
        <v>0</v>
      </c>
      <c r="P17" s="0" t="n">
        <v>1</v>
      </c>
      <c r="Q17" s="0" t="n">
        <v>5</v>
      </c>
      <c r="R17" s="0" t="n">
        <v>0</v>
      </c>
    </row>
    <row r="18" customFormat="false" ht="12.75" hidden="false" customHeight="false" outlineLevel="0" collapsed="false">
      <c r="B18" s="0" t="n">
        <v>13</v>
      </c>
      <c r="C18" s="0" t="s">
        <v>281</v>
      </c>
      <c r="D18" s="0" t="n">
        <v>7</v>
      </c>
      <c r="E18" s="0" t="n">
        <v>177</v>
      </c>
      <c r="F18" s="0" t="n">
        <v>83</v>
      </c>
      <c r="G18" s="0" t="n">
        <v>46.89</v>
      </c>
      <c r="H18" s="0" t="n">
        <v>13.82</v>
      </c>
      <c r="I18" s="0" t="n">
        <v>7</v>
      </c>
      <c r="J18" s="0" t="n">
        <v>3.95</v>
      </c>
      <c r="K18" s="0" t="n">
        <v>1147</v>
      </c>
      <c r="L18" s="0" t="n">
        <v>6.48</v>
      </c>
      <c r="M18" s="0" t="n">
        <v>9</v>
      </c>
      <c r="N18" s="0" t="n">
        <v>163.86</v>
      </c>
      <c r="O18" s="0" t="n">
        <v>0</v>
      </c>
      <c r="P18" s="0" t="n">
        <v>4</v>
      </c>
      <c r="Q18" s="0" t="n">
        <v>3</v>
      </c>
      <c r="R18" s="0" t="n">
        <v>0</v>
      </c>
    </row>
    <row r="19" customFormat="false" ht="12.75" hidden="false" customHeight="false" outlineLevel="0" collapsed="false">
      <c r="B19" s="0" t="n">
        <v>14</v>
      </c>
      <c r="C19" s="0" t="s">
        <v>198</v>
      </c>
      <c r="D19" s="0" t="n">
        <v>6</v>
      </c>
      <c r="E19" s="0" t="n">
        <v>175</v>
      </c>
      <c r="F19" s="0" t="n">
        <v>98</v>
      </c>
      <c r="G19" s="0" t="n">
        <v>56</v>
      </c>
      <c r="H19" s="0" t="n">
        <v>10.08</v>
      </c>
      <c r="I19" s="0" t="n">
        <v>4</v>
      </c>
      <c r="J19" s="0" t="n">
        <v>2.29</v>
      </c>
      <c r="K19" s="0" t="n">
        <v>988</v>
      </c>
      <c r="L19" s="0" t="n">
        <v>5.65</v>
      </c>
      <c r="M19" s="0" t="n">
        <v>6</v>
      </c>
      <c r="N19" s="0" t="n">
        <v>164.67</v>
      </c>
      <c r="O19" s="0" t="n">
        <v>0</v>
      </c>
      <c r="P19" s="0" t="n">
        <v>4</v>
      </c>
      <c r="Q19" s="0" t="n">
        <v>2</v>
      </c>
      <c r="R19" s="0" t="n">
        <v>0</v>
      </c>
    </row>
    <row r="20" customFormat="false" ht="12.75" hidden="false" customHeight="false" outlineLevel="0" collapsed="false">
      <c r="B20" s="0" t="n">
        <v>15</v>
      </c>
      <c r="C20" s="0" t="s">
        <v>200</v>
      </c>
      <c r="D20" s="0" t="n">
        <v>6</v>
      </c>
      <c r="E20" s="0" t="n">
        <v>167</v>
      </c>
      <c r="F20" s="0" t="n">
        <v>85</v>
      </c>
      <c r="G20" s="0" t="n">
        <v>50.9</v>
      </c>
      <c r="H20" s="0" t="n">
        <v>11.75</v>
      </c>
      <c r="I20" s="0" t="n">
        <v>5</v>
      </c>
      <c r="J20" s="0" t="n">
        <v>2.99</v>
      </c>
      <c r="K20" s="0" t="n">
        <v>999</v>
      </c>
      <c r="L20" s="0" t="n">
        <v>5.98</v>
      </c>
      <c r="M20" s="0" t="n">
        <v>6</v>
      </c>
      <c r="N20" s="0" t="n">
        <v>166.5</v>
      </c>
      <c r="O20" s="0" t="n">
        <v>1</v>
      </c>
      <c r="P20" s="0" t="n">
        <v>1</v>
      </c>
      <c r="Q20" s="0" t="n">
        <v>5</v>
      </c>
      <c r="R20" s="0" t="n">
        <v>0</v>
      </c>
    </row>
    <row r="21" customFormat="false" ht="12.75" hidden="false" customHeight="false" outlineLevel="0" collapsed="false">
      <c r="B21" s="0" t="n">
        <v>16</v>
      </c>
      <c r="C21" s="0" t="s">
        <v>186</v>
      </c>
      <c r="D21" s="0" t="n">
        <v>4</v>
      </c>
      <c r="E21" s="0" t="n">
        <v>133</v>
      </c>
      <c r="F21" s="0" t="n">
        <v>66</v>
      </c>
      <c r="G21" s="0" t="n">
        <v>49.62</v>
      </c>
      <c r="H21" s="0" t="n">
        <v>10.23</v>
      </c>
      <c r="I21" s="0" t="n">
        <v>5</v>
      </c>
      <c r="J21" s="0" t="n">
        <v>3.76</v>
      </c>
      <c r="K21" s="0" t="n">
        <v>675</v>
      </c>
      <c r="L21" s="0" t="n">
        <v>5.08</v>
      </c>
      <c r="M21" s="0" t="n">
        <v>0</v>
      </c>
      <c r="N21" s="0" t="n">
        <v>168.75</v>
      </c>
      <c r="O21" s="0" t="n">
        <v>0</v>
      </c>
      <c r="P21" s="0" t="n">
        <v>3</v>
      </c>
      <c r="Q21" s="0" t="n">
        <v>1</v>
      </c>
      <c r="R21" s="0" t="n">
        <v>0</v>
      </c>
    </row>
    <row r="22" customFormat="false" ht="12.75" hidden="false" customHeight="false" outlineLevel="0" collapsed="false">
      <c r="B22" s="0" t="n">
        <v>17</v>
      </c>
      <c r="C22" s="0" t="s">
        <v>167</v>
      </c>
      <c r="D22" s="0" t="n">
        <v>5</v>
      </c>
      <c r="E22" s="0" t="n">
        <v>121</v>
      </c>
      <c r="F22" s="0" t="n">
        <v>63</v>
      </c>
      <c r="G22" s="0" t="n">
        <v>52.07</v>
      </c>
      <c r="H22" s="0" t="n">
        <v>13.52</v>
      </c>
      <c r="I22" s="0" t="n">
        <v>4</v>
      </c>
      <c r="J22" s="0" t="n">
        <v>3.31</v>
      </c>
      <c r="K22" s="0" t="n">
        <v>852</v>
      </c>
      <c r="L22" s="0" t="n">
        <v>7.04</v>
      </c>
      <c r="M22" s="0" t="n">
        <v>8</v>
      </c>
      <c r="N22" s="0" t="n">
        <v>170.4</v>
      </c>
      <c r="O22" s="0" t="n">
        <v>0</v>
      </c>
      <c r="P22" s="0" t="n">
        <v>1</v>
      </c>
      <c r="Q22" s="0" t="n">
        <v>4</v>
      </c>
      <c r="R22" s="0" t="n">
        <v>0</v>
      </c>
    </row>
    <row r="23" customFormat="false" ht="12.75" hidden="false" customHeight="false" outlineLevel="0" collapsed="false">
      <c r="B23" s="0" t="n">
        <v>18</v>
      </c>
      <c r="C23" s="0" t="s">
        <v>368</v>
      </c>
      <c r="D23" s="0" t="n">
        <v>5</v>
      </c>
      <c r="E23" s="0" t="n">
        <v>121</v>
      </c>
      <c r="F23" s="0" t="n">
        <v>69</v>
      </c>
      <c r="G23" s="0" t="n">
        <v>57.02</v>
      </c>
      <c r="H23" s="0" t="n">
        <v>12.41</v>
      </c>
      <c r="I23" s="0" t="n">
        <v>3</v>
      </c>
      <c r="J23" s="0" t="n">
        <v>2.48</v>
      </c>
      <c r="K23" s="0" t="n">
        <v>856</v>
      </c>
      <c r="L23" s="0" t="n">
        <v>7.07</v>
      </c>
      <c r="M23" s="0" t="n">
        <v>8</v>
      </c>
      <c r="N23" s="0" t="n">
        <v>171.2</v>
      </c>
      <c r="O23" s="0" t="n">
        <v>1</v>
      </c>
      <c r="P23" s="0" t="n">
        <v>0</v>
      </c>
      <c r="Q23" s="0" t="n">
        <v>5</v>
      </c>
      <c r="R23" s="0" t="n">
        <v>0</v>
      </c>
    </row>
    <row r="24" customFormat="false" ht="12.75" hidden="false" customHeight="false" outlineLevel="0" collapsed="false">
      <c r="B24" s="0" t="n">
        <v>19</v>
      </c>
      <c r="C24" s="0" t="s">
        <v>147</v>
      </c>
      <c r="D24" s="0" t="n">
        <v>6</v>
      </c>
      <c r="E24" s="0" t="n">
        <v>178</v>
      </c>
      <c r="F24" s="0" t="n">
        <v>102</v>
      </c>
      <c r="G24" s="0" t="n">
        <v>57.3</v>
      </c>
      <c r="H24" s="0" t="n">
        <v>10.08</v>
      </c>
      <c r="I24" s="0" t="n">
        <v>1</v>
      </c>
      <c r="J24" s="0" t="n">
        <v>0.56</v>
      </c>
      <c r="K24" s="0" t="n">
        <v>1028</v>
      </c>
      <c r="L24" s="0" t="n">
        <v>5.78</v>
      </c>
      <c r="M24" s="0" t="n">
        <v>3</v>
      </c>
      <c r="N24" s="0" t="n">
        <v>171.33</v>
      </c>
      <c r="O24" s="0" t="n">
        <v>0</v>
      </c>
      <c r="P24" s="0" t="n">
        <v>3</v>
      </c>
      <c r="Q24" s="0" t="n">
        <v>3</v>
      </c>
      <c r="R24" s="0" t="n">
        <v>0</v>
      </c>
    </row>
    <row r="25" customFormat="false" ht="12.75" hidden="false" customHeight="false" outlineLevel="0" collapsed="false">
      <c r="B25" s="0" t="n">
        <v>20</v>
      </c>
      <c r="C25" s="0" t="s">
        <v>183</v>
      </c>
      <c r="D25" s="0" t="n">
        <v>6</v>
      </c>
      <c r="E25" s="0" t="n">
        <v>160</v>
      </c>
      <c r="F25" s="0" t="n">
        <v>93</v>
      </c>
      <c r="G25" s="0" t="n">
        <v>58.13</v>
      </c>
      <c r="H25" s="0" t="n">
        <v>11.16</v>
      </c>
      <c r="I25" s="0" t="n">
        <v>5</v>
      </c>
      <c r="J25" s="0" t="n">
        <v>3.13</v>
      </c>
      <c r="K25" s="0" t="n">
        <v>1038</v>
      </c>
      <c r="L25" s="0" t="n">
        <v>6.49</v>
      </c>
      <c r="M25" s="0" t="n">
        <v>9</v>
      </c>
      <c r="N25" s="0" t="n">
        <v>173</v>
      </c>
      <c r="O25" s="0" t="n">
        <v>1</v>
      </c>
      <c r="P25" s="0" t="n">
        <v>2</v>
      </c>
      <c r="Q25" s="0" t="n">
        <v>4</v>
      </c>
      <c r="R25" s="0" t="n">
        <v>0</v>
      </c>
    </row>
    <row r="26" customFormat="false" ht="12.75" hidden="false" customHeight="false" outlineLevel="0" collapsed="false">
      <c r="B26" s="0" t="n">
        <v>21</v>
      </c>
      <c r="C26" s="0" t="s">
        <v>254</v>
      </c>
      <c r="D26" s="0" t="n">
        <v>6</v>
      </c>
      <c r="E26" s="0" t="n">
        <v>193</v>
      </c>
      <c r="F26" s="0" t="n">
        <v>109</v>
      </c>
      <c r="G26" s="0" t="n">
        <v>56.48</v>
      </c>
      <c r="H26" s="0" t="n">
        <v>9.57</v>
      </c>
      <c r="I26" s="0" t="n">
        <v>6</v>
      </c>
      <c r="J26" s="0" t="n">
        <v>3.11</v>
      </c>
      <c r="K26" s="0" t="n">
        <v>1043</v>
      </c>
      <c r="L26" s="0" t="n">
        <v>5.4</v>
      </c>
      <c r="M26" s="0" t="n">
        <v>4</v>
      </c>
      <c r="N26" s="0" t="n">
        <v>173.83</v>
      </c>
      <c r="O26" s="0" t="n">
        <v>0</v>
      </c>
      <c r="P26" s="0" t="n">
        <v>5</v>
      </c>
      <c r="Q26" s="0" t="n">
        <v>1</v>
      </c>
      <c r="R26" s="0" t="n">
        <v>0</v>
      </c>
    </row>
    <row r="27" customFormat="false" ht="12.75" hidden="false" customHeight="false" outlineLevel="0" collapsed="false">
      <c r="B27" s="0" t="n">
        <v>22</v>
      </c>
      <c r="C27" s="0" t="s">
        <v>164</v>
      </c>
      <c r="D27" s="0" t="n">
        <v>4</v>
      </c>
      <c r="E27" s="0" t="n">
        <v>141</v>
      </c>
      <c r="F27" s="0" t="n">
        <v>76</v>
      </c>
      <c r="G27" s="0" t="n">
        <v>53.9</v>
      </c>
      <c r="H27" s="0" t="n">
        <v>9.17</v>
      </c>
      <c r="I27" s="0" t="n">
        <v>8</v>
      </c>
      <c r="J27" s="0" t="n">
        <v>5.67</v>
      </c>
      <c r="K27" s="0" t="n">
        <v>697</v>
      </c>
      <c r="L27" s="0" t="n">
        <v>4.94</v>
      </c>
      <c r="M27" s="0" t="n">
        <v>5</v>
      </c>
      <c r="N27" s="0" t="n">
        <v>174.25</v>
      </c>
      <c r="O27" s="0" t="n">
        <v>0</v>
      </c>
      <c r="P27" s="0" t="n">
        <v>3</v>
      </c>
      <c r="Q27" s="0" t="n">
        <v>1</v>
      </c>
      <c r="R27" s="0" t="n">
        <v>0</v>
      </c>
    </row>
    <row r="28" customFormat="false" ht="12.75" hidden="false" customHeight="false" outlineLevel="0" collapsed="false">
      <c r="B28" s="0" t="n">
        <v>23</v>
      </c>
      <c r="C28" s="0" t="s">
        <v>149</v>
      </c>
      <c r="D28" s="0" t="n">
        <v>5</v>
      </c>
      <c r="E28" s="0" t="n">
        <v>121</v>
      </c>
      <c r="F28" s="0" t="n">
        <v>63</v>
      </c>
      <c r="G28" s="0" t="n">
        <v>52.07</v>
      </c>
      <c r="H28" s="0" t="n">
        <v>13.9</v>
      </c>
      <c r="I28" s="0" t="n">
        <v>4</v>
      </c>
      <c r="J28" s="0" t="n">
        <v>3.31</v>
      </c>
      <c r="K28" s="0" t="n">
        <v>876</v>
      </c>
      <c r="L28" s="0" t="n">
        <v>7.24</v>
      </c>
      <c r="M28" s="0" t="n">
        <v>8</v>
      </c>
      <c r="N28" s="0" t="n">
        <v>175.2</v>
      </c>
      <c r="O28" s="0" t="n">
        <v>1</v>
      </c>
      <c r="P28" s="0" t="n">
        <v>2</v>
      </c>
      <c r="Q28" s="0" t="n">
        <v>3</v>
      </c>
      <c r="R28" s="0" t="n">
        <v>0</v>
      </c>
    </row>
    <row r="29" customFormat="false" ht="12.75" hidden="false" customHeight="false" outlineLevel="0" collapsed="false">
      <c r="B29" s="0" t="n">
        <v>24</v>
      </c>
      <c r="C29" s="0" t="s">
        <v>342</v>
      </c>
      <c r="D29" s="0" t="n">
        <v>5</v>
      </c>
      <c r="E29" s="0" t="n">
        <v>150</v>
      </c>
      <c r="F29" s="0" t="n">
        <v>86</v>
      </c>
      <c r="G29" s="0" t="n">
        <v>57.33</v>
      </c>
      <c r="H29" s="0" t="n">
        <v>10.2</v>
      </c>
      <c r="I29" s="0" t="n">
        <v>4</v>
      </c>
      <c r="J29" s="0" t="n">
        <v>2.67</v>
      </c>
      <c r="K29" s="0" t="n">
        <v>877</v>
      </c>
      <c r="L29" s="0" t="n">
        <v>5.85</v>
      </c>
      <c r="M29" s="0" t="n">
        <v>6</v>
      </c>
      <c r="N29" s="0" t="n">
        <v>175.4</v>
      </c>
      <c r="O29" s="0" t="n">
        <v>0</v>
      </c>
      <c r="P29" s="0" t="n">
        <v>1</v>
      </c>
      <c r="Q29" s="0" t="n">
        <v>4</v>
      </c>
      <c r="R29" s="0" t="n">
        <v>0</v>
      </c>
    </row>
    <row r="30" customFormat="false" ht="12.75" hidden="false" customHeight="false" outlineLevel="0" collapsed="false">
      <c r="B30" s="0" t="n">
        <v>25</v>
      </c>
      <c r="C30" s="0" t="s">
        <v>187</v>
      </c>
      <c r="D30" s="0" t="n">
        <v>6</v>
      </c>
      <c r="E30" s="0" t="n">
        <v>157</v>
      </c>
      <c r="F30" s="0" t="n">
        <v>68</v>
      </c>
      <c r="G30" s="0" t="n">
        <v>43.31</v>
      </c>
      <c r="H30" s="0" t="n">
        <v>15.57</v>
      </c>
      <c r="I30" s="0" t="n">
        <v>8</v>
      </c>
      <c r="J30" s="0" t="n">
        <v>5.1</v>
      </c>
      <c r="K30" s="0" t="n">
        <v>1059</v>
      </c>
      <c r="L30" s="0" t="n">
        <v>6.75</v>
      </c>
      <c r="M30" s="0" t="n">
        <v>10</v>
      </c>
      <c r="N30" s="0" t="n">
        <v>176.5</v>
      </c>
      <c r="O30" s="0" t="n">
        <v>2</v>
      </c>
      <c r="P30" s="0" t="n">
        <v>2</v>
      </c>
      <c r="Q30" s="0" t="n">
        <v>4</v>
      </c>
      <c r="R30" s="0" t="n">
        <v>0</v>
      </c>
    </row>
    <row r="31" customFormat="false" ht="12.75" hidden="false" customHeight="false" outlineLevel="0" collapsed="false">
      <c r="B31" s="0" t="n">
        <v>26</v>
      </c>
      <c r="C31" s="0" t="s">
        <v>355</v>
      </c>
      <c r="D31" s="0" t="n">
        <v>5</v>
      </c>
      <c r="E31" s="0" t="n">
        <v>90</v>
      </c>
      <c r="F31" s="0" t="n">
        <v>62</v>
      </c>
      <c r="G31" s="0" t="n">
        <v>68.89</v>
      </c>
      <c r="H31" s="0" t="n">
        <v>14.4</v>
      </c>
      <c r="I31" s="0" t="n">
        <v>2</v>
      </c>
      <c r="J31" s="0" t="n">
        <v>2.22</v>
      </c>
      <c r="K31" s="0" t="n">
        <v>893</v>
      </c>
      <c r="L31" s="0" t="n">
        <v>9.92</v>
      </c>
      <c r="M31" s="0" t="n">
        <v>12</v>
      </c>
      <c r="N31" s="0" t="n">
        <v>178.6</v>
      </c>
      <c r="O31" s="0" t="n">
        <v>0</v>
      </c>
      <c r="P31" s="0" t="n">
        <v>0</v>
      </c>
      <c r="Q31" s="0" t="n">
        <v>5</v>
      </c>
      <c r="R31" s="0" t="n">
        <v>0</v>
      </c>
    </row>
    <row r="32" customFormat="false" ht="12.75" hidden="false" customHeight="false" outlineLevel="0" collapsed="false">
      <c r="B32" s="0" t="n">
        <v>27</v>
      </c>
      <c r="C32" s="0" t="s">
        <v>277</v>
      </c>
      <c r="D32" s="0" t="n">
        <v>6</v>
      </c>
      <c r="E32" s="0" t="n">
        <v>181</v>
      </c>
      <c r="F32" s="0" t="n">
        <v>92</v>
      </c>
      <c r="G32" s="0" t="n">
        <v>50.83</v>
      </c>
      <c r="H32" s="0" t="n">
        <v>11.66</v>
      </c>
      <c r="I32" s="0" t="n">
        <v>7</v>
      </c>
      <c r="J32" s="0" t="n">
        <v>3.87</v>
      </c>
      <c r="K32" s="0" t="n">
        <v>1073</v>
      </c>
      <c r="L32" s="0" t="n">
        <v>5.93</v>
      </c>
      <c r="M32" s="0" t="n">
        <v>5</v>
      </c>
      <c r="N32" s="0" t="n">
        <v>178.83</v>
      </c>
      <c r="O32" s="0" t="n">
        <v>1</v>
      </c>
      <c r="P32" s="0" t="n">
        <v>5</v>
      </c>
      <c r="Q32" s="0" t="n">
        <v>1</v>
      </c>
      <c r="R32" s="0" t="n">
        <v>0</v>
      </c>
    </row>
    <row r="33" customFormat="false" ht="12.75" hidden="false" customHeight="false" outlineLevel="0" collapsed="false">
      <c r="B33" s="0" t="n">
        <v>27</v>
      </c>
      <c r="C33" s="0" t="s">
        <v>267</v>
      </c>
      <c r="D33" s="0" t="n">
        <v>6</v>
      </c>
      <c r="E33" s="0" t="n">
        <v>194</v>
      </c>
      <c r="F33" s="0" t="n">
        <v>114</v>
      </c>
      <c r="G33" s="0" t="n">
        <v>58.76</v>
      </c>
      <c r="H33" s="0" t="n">
        <v>9.41</v>
      </c>
      <c r="I33" s="0" t="n">
        <v>7</v>
      </c>
      <c r="J33" s="0" t="n">
        <v>3.61</v>
      </c>
      <c r="K33" s="0" t="n">
        <v>1073</v>
      </c>
      <c r="L33" s="0" t="n">
        <v>5.53</v>
      </c>
      <c r="M33" s="0" t="n">
        <v>5</v>
      </c>
      <c r="N33" s="0" t="n">
        <v>178.83</v>
      </c>
      <c r="O33" s="0" t="n">
        <v>0</v>
      </c>
      <c r="P33" s="0" t="n">
        <v>5</v>
      </c>
      <c r="Q33" s="0" t="n">
        <v>1</v>
      </c>
      <c r="R33" s="0" t="n">
        <v>0</v>
      </c>
    </row>
    <row r="34" customFormat="false" ht="12.75" hidden="false" customHeight="false" outlineLevel="0" collapsed="false">
      <c r="B34" s="0" t="n">
        <v>29</v>
      </c>
      <c r="C34" s="0" t="s">
        <v>161</v>
      </c>
      <c r="D34" s="0" t="n">
        <v>5</v>
      </c>
      <c r="E34" s="0" t="n">
        <v>154</v>
      </c>
      <c r="F34" s="0" t="n">
        <v>71</v>
      </c>
      <c r="G34" s="0" t="n">
        <v>46.1</v>
      </c>
      <c r="H34" s="0" t="n">
        <v>12.63</v>
      </c>
      <c r="I34" s="0" t="n">
        <v>9</v>
      </c>
      <c r="J34" s="0" t="n">
        <v>5.84</v>
      </c>
      <c r="K34" s="0" t="n">
        <v>897</v>
      </c>
      <c r="L34" s="0" t="n">
        <v>5.82</v>
      </c>
      <c r="M34" s="0" t="n">
        <v>4</v>
      </c>
      <c r="N34" s="0" t="n">
        <v>179.4</v>
      </c>
      <c r="O34" s="0" t="n">
        <v>0</v>
      </c>
      <c r="P34" s="0" t="n">
        <v>5</v>
      </c>
      <c r="Q34" s="0" t="n">
        <v>0</v>
      </c>
      <c r="R34" s="0" t="n">
        <v>0</v>
      </c>
    </row>
    <row r="35" customFormat="false" ht="12.75" hidden="false" customHeight="false" outlineLevel="0" collapsed="false">
      <c r="B35" s="0" t="n">
        <v>30</v>
      </c>
      <c r="C35" s="0" t="s">
        <v>192</v>
      </c>
      <c r="D35" s="0" t="n">
        <v>6</v>
      </c>
      <c r="E35" s="0" t="n">
        <v>173</v>
      </c>
      <c r="F35" s="0" t="n">
        <v>94</v>
      </c>
      <c r="G35" s="0" t="n">
        <v>54.34</v>
      </c>
      <c r="H35" s="0" t="n">
        <v>11.47</v>
      </c>
      <c r="I35" s="0" t="n">
        <v>8</v>
      </c>
      <c r="J35" s="0" t="n">
        <v>4.62</v>
      </c>
      <c r="K35" s="0" t="n">
        <v>1078</v>
      </c>
      <c r="L35" s="0" t="n">
        <v>6.23</v>
      </c>
      <c r="M35" s="0" t="n">
        <v>8</v>
      </c>
      <c r="N35" s="0" t="n">
        <v>179.67</v>
      </c>
      <c r="O35" s="0" t="n">
        <v>0</v>
      </c>
      <c r="P35" s="0" t="n">
        <v>2</v>
      </c>
      <c r="Q35" s="0" t="n">
        <v>4</v>
      </c>
      <c r="R35" s="0" t="n">
        <v>0</v>
      </c>
    </row>
    <row r="36" customFormat="false" ht="12.75" hidden="false" customHeight="false" outlineLevel="0" collapsed="false">
      <c r="B36" s="0" t="n">
        <v>31</v>
      </c>
      <c r="C36" s="0" t="s">
        <v>275</v>
      </c>
      <c r="D36" s="0" t="n">
        <v>6</v>
      </c>
      <c r="E36" s="0" t="n">
        <v>169</v>
      </c>
      <c r="F36" s="0" t="n">
        <v>83</v>
      </c>
      <c r="G36" s="0" t="n">
        <v>49.11</v>
      </c>
      <c r="H36" s="0" t="n">
        <v>13.01</v>
      </c>
      <c r="I36" s="0" t="n">
        <v>10</v>
      </c>
      <c r="J36" s="0" t="n">
        <v>5.92</v>
      </c>
      <c r="K36" s="0" t="n">
        <v>1080</v>
      </c>
      <c r="L36" s="0" t="n">
        <v>6.39</v>
      </c>
      <c r="M36" s="0" t="n">
        <v>8</v>
      </c>
      <c r="N36" s="0" t="n">
        <v>180</v>
      </c>
      <c r="O36" s="0" t="n">
        <v>0</v>
      </c>
      <c r="P36" s="0" t="n">
        <v>4</v>
      </c>
      <c r="Q36" s="0" t="n">
        <v>2</v>
      </c>
      <c r="R36" s="0" t="n">
        <v>0</v>
      </c>
    </row>
    <row r="37" customFormat="false" ht="12.75" hidden="false" customHeight="false" outlineLevel="0" collapsed="false">
      <c r="B37" s="0" t="n">
        <v>31</v>
      </c>
      <c r="C37" s="0" t="s">
        <v>359</v>
      </c>
      <c r="D37" s="0" t="n">
        <v>6</v>
      </c>
      <c r="E37" s="0" t="n">
        <v>163</v>
      </c>
      <c r="F37" s="0" t="n">
        <v>87</v>
      </c>
      <c r="G37" s="0" t="n">
        <v>53.37</v>
      </c>
      <c r="H37" s="0" t="n">
        <v>12.41</v>
      </c>
      <c r="I37" s="0" t="n">
        <v>6</v>
      </c>
      <c r="J37" s="0" t="n">
        <v>3.68</v>
      </c>
      <c r="K37" s="0" t="n">
        <v>1080</v>
      </c>
      <c r="L37" s="0" t="n">
        <v>6.63</v>
      </c>
      <c r="M37" s="0" t="n">
        <v>11</v>
      </c>
      <c r="N37" s="0" t="n">
        <v>180</v>
      </c>
      <c r="O37" s="0" t="n">
        <v>1</v>
      </c>
      <c r="P37" s="0" t="n">
        <v>1</v>
      </c>
      <c r="Q37" s="0" t="n">
        <v>5</v>
      </c>
      <c r="R37" s="0" t="n">
        <v>0</v>
      </c>
    </row>
    <row r="38" customFormat="false" ht="12.75" hidden="false" customHeight="false" outlineLevel="0" collapsed="false">
      <c r="B38" s="0" t="n">
        <v>33</v>
      </c>
      <c r="C38" s="0" t="s">
        <v>290</v>
      </c>
      <c r="D38" s="0" t="n">
        <v>6</v>
      </c>
      <c r="E38" s="0" t="n">
        <v>167</v>
      </c>
      <c r="F38" s="0" t="n">
        <v>86</v>
      </c>
      <c r="G38" s="0" t="n">
        <v>51.5</v>
      </c>
      <c r="H38" s="0" t="n">
        <v>12.57</v>
      </c>
      <c r="I38" s="0" t="n">
        <v>7</v>
      </c>
      <c r="J38" s="0" t="n">
        <v>4.19</v>
      </c>
      <c r="K38" s="0" t="n">
        <v>1081</v>
      </c>
      <c r="L38" s="0" t="n">
        <v>6.47</v>
      </c>
      <c r="M38" s="0" t="n">
        <v>7</v>
      </c>
      <c r="N38" s="0" t="n">
        <v>180.17</v>
      </c>
      <c r="O38" s="0" t="n">
        <v>0</v>
      </c>
      <c r="P38" s="0" t="n">
        <v>3</v>
      </c>
      <c r="Q38" s="0" t="n">
        <v>3</v>
      </c>
      <c r="R38" s="0" t="n">
        <v>0</v>
      </c>
    </row>
    <row r="39" customFormat="false" ht="12.75" hidden="false" customHeight="false" outlineLevel="0" collapsed="false">
      <c r="B39" s="0" t="n">
        <v>34</v>
      </c>
      <c r="C39" s="0" t="s">
        <v>274</v>
      </c>
      <c r="D39" s="0" t="n">
        <v>6</v>
      </c>
      <c r="E39" s="0" t="n">
        <v>186</v>
      </c>
      <c r="F39" s="0" t="n">
        <v>95</v>
      </c>
      <c r="G39" s="0" t="n">
        <v>51.08</v>
      </c>
      <c r="H39" s="0" t="n">
        <v>11.48</v>
      </c>
      <c r="I39" s="0" t="n">
        <v>5</v>
      </c>
      <c r="J39" s="0" t="n">
        <v>2.69</v>
      </c>
      <c r="K39" s="0" t="n">
        <v>1091</v>
      </c>
      <c r="L39" s="0" t="n">
        <v>5.87</v>
      </c>
      <c r="M39" s="0" t="n">
        <v>2</v>
      </c>
      <c r="N39" s="0" t="n">
        <v>181.83</v>
      </c>
      <c r="O39" s="0" t="n">
        <v>0</v>
      </c>
      <c r="P39" s="0" t="n">
        <v>4</v>
      </c>
      <c r="Q39" s="0" t="n">
        <v>2</v>
      </c>
      <c r="R39" s="0" t="n">
        <v>0</v>
      </c>
    </row>
    <row r="40" customFormat="false" ht="12.75" hidden="false" customHeight="false" outlineLevel="0" collapsed="false">
      <c r="B40" s="0" t="n">
        <v>35</v>
      </c>
      <c r="C40" s="0" t="s">
        <v>177</v>
      </c>
      <c r="D40" s="0" t="n">
        <v>5</v>
      </c>
      <c r="E40" s="0" t="n">
        <v>132</v>
      </c>
      <c r="F40" s="0" t="n">
        <v>75</v>
      </c>
      <c r="G40" s="0" t="n">
        <v>56.82</v>
      </c>
      <c r="H40" s="0" t="n">
        <v>12.2</v>
      </c>
      <c r="I40" s="0" t="n">
        <v>3</v>
      </c>
      <c r="J40" s="0" t="n">
        <v>2.27</v>
      </c>
      <c r="K40" s="0" t="n">
        <v>915</v>
      </c>
      <c r="L40" s="0" t="n">
        <v>6.93</v>
      </c>
      <c r="M40" s="0" t="n">
        <v>5</v>
      </c>
      <c r="N40" s="0" t="n">
        <v>183</v>
      </c>
      <c r="O40" s="0" t="n">
        <v>0</v>
      </c>
      <c r="P40" s="0" t="n">
        <v>3</v>
      </c>
      <c r="Q40" s="0" t="n">
        <v>2</v>
      </c>
      <c r="R40" s="0" t="n">
        <v>0</v>
      </c>
    </row>
    <row r="41" customFormat="false" ht="12.75" hidden="false" customHeight="false" outlineLevel="0" collapsed="false">
      <c r="B41" s="0" t="n">
        <v>36</v>
      </c>
      <c r="C41" s="0" t="s">
        <v>107</v>
      </c>
      <c r="D41" s="0" t="n">
        <v>5</v>
      </c>
      <c r="E41" s="0" t="n">
        <v>161</v>
      </c>
      <c r="F41" s="0" t="n">
        <v>65</v>
      </c>
      <c r="G41" s="0" t="n">
        <v>40.37</v>
      </c>
      <c r="H41" s="0" t="n">
        <v>14.18</v>
      </c>
      <c r="I41" s="0" t="n">
        <v>7</v>
      </c>
      <c r="J41" s="0" t="n">
        <v>4.35</v>
      </c>
      <c r="K41" s="0" t="n">
        <v>922</v>
      </c>
      <c r="L41" s="0" t="n">
        <v>5.73</v>
      </c>
      <c r="M41" s="0" t="n">
        <v>3</v>
      </c>
      <c r="N41" s="0" t="n">
        <v>184.4</v>
      </c>
      <c r="O41" s="0" t="n">
        <v>0</v>
      </c>
      <c r="P41" s="0" t="n">
        <v>5</v>
      </c>
      <c r="Q41" s="0" t="n">
        <v>0</v>
      </c>
      <c r="R41" s="0" t="n">
        <v>0</v>
      </c>
    </row>
    <row r="42" customFormat="false" ht="12.75" hidden="false" customHeight="false" outlineLevel="0" collapsed="false">
      <c r="B42" s="0" t="n">
        <v>37</v>
      </c>
      <c r="C42" s="0" t="s">
        <v>251</v>
      </c>
      <c r="D42" s="0" t="n">
        <v>6</v>
      </c>
      <c r="E42" s="0" t="n">
        <v>195</v>
      </c>
      <c r="F42" s="0" t="n">
        <v>85</v>
      </c>
      <c r="G42" s="0" t="n">
        <v>43.59</v>
      </c>
      <c r="H42" s="0" t="n">
        <v>13.08</v>
      </c>
      <c r="I42" s="0" t="n">
        <v>11</v>
      </c>
      <c r="J42" s="0" t="n">
        <v>5.64</v>
      </c>
      <c r="K42" s="0" t="n">
        <v>1112</v>
      </c>
      <c r="L42" s="0" t="n">
        <v>5.7</v>
      </c>
      <c r="M42" s="0" t="n">
        <v>5</v>
      </c>
      <c r="N42" s="0" t="n">
        <v>185.33</v>
      </c>
      <c r="O42" s="0" t="n">
        <v>1</v>
      </c>
      <c r="P42" s="0" t="n">
        <v>6</v>
      </c>
      <c r="Q42" s="0" t="n">
        <v>0</v>
      </c>
      <c r="R42" s="0" t="n">
        <v>0</v>
      </c>
    </row>
    <row r="43" customFormat="false" ht="12.75" hidden="false" customHeight="false" outlineLevel="0" collapsed="false">
      <c r="B43" s="0" t="n">
        <v>38</v>
      </c>
      <c r="C43" s="0" t="s">
        <v>262</v>
      </c>
      <c r="D43" s="0" t="n">
        <v>5</v>
      </c>
      <c r="E43" s="0" t="n">
        <v>144</v>
      </c>
      <c r="F43" s="0" t="n">
        <v>77</v>
      </c>
      <c r="G43" s="0" t="n">
        <v>53.47</v>
      </c>
      <c r="H43" s="0" t="n">
        <v>12.05</v>
      </c>
      <c r="I43" s="0" t="n">
        <v>4</v>
      </c>
      <c r="J43" s="0" t="n">
        <v>2.78</v>
      </c>
      <c r="K43" s="0" t="n">
        <v>928</v>
      </c>
      <c r="L43" s="0" t="n">
        <v>6.44</v>
      </c>
      <c r="M43" s="0" t="n">
        <v>8</v>
      </c>
      <c r="N43" s="0" t="n">
        <v>185.6</v>
      </c>
      <c r="O43" s="0" t="n">
        <v>0</v>
      </c>
      <c r="P43" s="0" t="n">
        <v>4</v>
      </c>
      <c r="Q43" s="0" t="n">
        <v>1</v>
      </c>
      <c r="R43" s="0" t="n">
        <v>0</v>
      </c>
    </row>
    <row r="44" customFormat="false" ht="12.75" hidden="false" customHeight="false" outlineLevel="0" collapsed="false">
      <c r="B44" s="0" t="n">
        <v>39</v>
      </c>
      <c r="C44" s="0" t="s">
        <v>173</v>
      </c>
      <c r="D44" s="0" t="n">
        <v>5</v>
      </c>
      <c r="E44" s="0" t="n">
        <v>130</v>
      </c>
      <c r="F44" s="0" t="n">
        <v>78</v>
      </c>
      <c r="G44" s="0" t="n">
        <v>60</v>
      </c>
      <c r="H44" s="0" t="n">
        <v>11.99</v>
      </c>
      <c r="I44" s="0" t="n">
        <v>4</v>
      </c>
      <c r="J44" s="0" t="n">
        <v>3.08</v>
      </c>
      <c r="K44" s="0" t="n">
        <v>935</v>
      </c>
      <c r="L44" s="0" t="n">
        <v>7.19</v>
      </c>
      <c r="M44" s="0" t="n">
        <v>9</v>
      </c>
      <c r="N44" s="0" t="n">
        <v>187</v>
      </c>
      <c r="O44" s="0" t="n">
        <v>0</v>
      </c>
      <c r="P44" s="0" t="n">
        <v>3</v>
      </c>
      <c r="Q44" s="0" t="n">
        <v>2</v>
      </c>
      <c r="R44" s="0" t="n">
        <v>0</v>
      </c>
    </row>
    <row r="45" customFormat="false" ht="12.75" hidden="false" customHeight="false" outlineLevel="0" collapsed="false">
      <c r="B45" s="0" t="n">
        <v>40</v>
      </c>
      <c r="C45" s="0" t="s">
        <v>265</v>
      </c>
      <c r="D45" s="0" t="n">
        <v>7</v>
      </c>
      <c r="E45" s="0" t="n">
        <v>242</v>
      </c>
      <c r="F45" s="0" t="n">
        <v>124</v>
      </c>
      <c r="G45" s="0" t="n">
        <v>51.24</v>
      </c>
      <c r="H45" s="0" t="n">
        <v>10.64</v>
      </c>
      <c r="I45" s="0" t="n">
        <v>4</v>
      </c>
      <c r="J45" s="0" t="n">
        <v>1.65</v>
      </c>
      <c r="K45" s="0" t="n">
        <v>1319</v>
      </c>
      <c r="L45" s="0" t="n">
        <v>5.45</v>
      </c>
      <c r="M45" s="0" t="n">
        <v>8</v>
      </c>
      <c r="N45" s="0" t="n">
        <v>188.43</v>
      </c>
      <c r="O45" s="0" t="n">
        <v>0</v>
      </c>
      <c r="P45" s="0" t="n">
        <v>4</v>
      </c>
      <c r="Q45" s="0" t="n">
        <v>3</v>
      </c>
      <c r="R45" s="0" t="n">
        <v>0</v>
      </c>
    </row>
    <row r="46" customFormat="false" ht="12.75" hidden="false" customHeight="false" outlineLevel="0" collapsed="false">
      <c r="B46" s="0" t="n">
        <v>41</v>
      </c>
      <c r="C46" s="0" t="s">
        <v>310</v>
      </c>
      <c r="D46" s="0" t="n">
        <v>5</v>
      </c>
      <c r="E46" s="0" t="n">
        <v>150</v>
      </c>
      <c r="F46" s="0" t="n">
        <v>73</v>
      </c>
      <c r="G46" s="0" t="n">
        <v>48.67</v>
      </c>
      <c r="H46" s="0" t="n">
        <v>12.95</v>
      </c>
      <c r="I46" s="0" t="n">
        <v>5</v>
      </c>
      <c r="J46" s="0" t="n">
        <v>3.33</v>
      </c>
      <c r="K46" s="0" t="n">
        <v>945</v>
      </c>
      <c r="L46" s="0" t="n">
        <v>6.3</v>
      </c>
      <c r="M46" s="0" t="n">
        <v>8</v>
      </c>
      <c r="N46" s="0" t="n">
        <v>189</v>
      </c>
      <c r="O46" s="0" t="n">
        <v>0</v>
      </c>
      <c r="P46" s="0" t="n">
        <v>3</v>
      </c>
      <c r="Q46" s="0" t="n">
        <v>2</v>
      </c>
      <c r="R46" s="0" t="n">
        <v>0</v>
      </c>
    </row>
    <row r="47" customFormat="false" ht="12.75" hidden="false" customHeight="false" outlineLevel="0" collapsed="false">
      <c r="B47" s="0" t="n">
        <v>42</v>
      </c>
      <c r="C47" s="0" t="s">
        <v>111</v>
      </c>
      <c r="D47" s="0" t="n">
        <v>6</v>
      </c>
      <c r="E47" s="0" t="n">
        <v>223</v>
      </c>
      <c r="F47" s="0" t="n">
        <v>112</v>
      </c>
      <c r="G47" s="0" t="n">
        <v>50.22</v>
      </c>
      <c r="H47" s="0" t="n">
        <v>10.14</v>
      </c>
      <c r="I47" s="0" t="n">
        <v>4</v>
      </c>
      <c r="J47" s="0" t="n">
        <v>1.79</v>
      </c>
      <c r="K47" s="0" t="n">
        <v>1136</v>
      </c>
      <c r="L47" s="0" t="n">
        <v>5.09</v>
      </c>
      <c r="M47" s="0" t="n">
        <v>7</v>
      </c>
      <c r="N47" s="0" t="n">
        <v>189.33</v>
      </c>
      <c r="O47" s="0" t="n">
        <v>0</v>
      </c>
      <c r="P47" s="0" t="n">
        <v>2</v>
      </c>
      <c r="Q47" s="0" t="n">
        <v>4</v>
      </c>
      <c r="R47" s="0" t="n">
        <v>0</v>
      </c>
    </row>
    <row r="48" customFormat="false" ht="12.75" hidden="false" customHeight="false" outlineLevel="0" collapsed="false">
      <c r="B48" s="0" t="n">
        <v>43</v>
      </c>
      <c r="C48" s="0" t="s">
        <v>314</v>
      </c>
      <c r="D48" s="0" t="n">
        <v>5</v>
      </c>
      <c r="E48" s="0" t="n">
        <v>156</v>
      </c>
      <c r="F48" s="0" t="n">
        <v>79</v>
      </c>
      <c r="G48" s="0" t="n">
        <v>50.64</v>
      </c>
      <c r="H48" s="0" t="n">
        <v>11.99</v>
      </c>
      <c r="I48" s="0" t="n">
        <v>10</v>
      </c>
      <c r="J48" s="0" t="n">
        <v>6.41</v>
      </c>
      <c r="K48" s="0" t="n">
        <v>947</v>
      </c>
      <c r="L48" s="0" t="n">
        <v>6.07</v>
      </c>
      <c r="M48" s="0" t="n">
        <v>8</v>
      </c>
      <c r="N48" s="0" t="n">
        <v>189.4</v>
      </c>
      <c r="O48" s="0" t="n">
        <v>0</v>
      </c>
      <c r="P48" s="0" t="n">
        <v>2</v>
      </c>
      <c r="Q48" s="0" t="n">
        <v>3</v>
      </c>
      <c r="R48" s="0" t="n">
        <v>0</v>
      </c>
    </row>
    <row r="49" customFormat="false" ht="12.75" hidden="false" customHeight="false" outlineLevel="0" collapsed="false">
      <c r="B49" s="0" t="n">
        <v>44</v>
      </c>
      <c r="C49" s="0" t="s">
        <v>263</v>
      </c>
      <c r="D49" s="0" t="n">
        <v>5</v>
      </c>
      <c r="E49" s="0" t="n">
        <v>151</v>
      </c>
      <c r="F49" s="0" t="n">
        <v>93</v>
      </c>
      <c r="G49" s="0" t="n">
        <v>61.59</v>
      </c>
      <c r="H49" s="0" t="n">
        <v>10.22</v>
      </c>
      <c r="I49" s="0" t="n">
        <v>11</v>
      </c>
      <c r="J49" s="0" t="n">
        <v>7.28</v>
      </c>
      <c r="K49" s="0" t="n">
        <v>950</v>
      </c>
      <c r="L49" s="0" t="n">
        <v>6.29</v>
      </c>
      <c r="M49" s="0" t="n">
        <v>9</v>
      </c>
      <c r="N49" s="0" t="n">
        <v>190</v>
      </c>
      <c r="O49" s="0" t="n">
        <v>0</v>
      </c>
      <c r="P49" s="0" t="n">
        <v>4</v>
      </c>
      <c r="Q49" s="0" t="n">
        <v>1</v>
      </c>
      <c r="R49" s="0" t="n">
        <v>0</v>
      </c>
    </row>
    <row r="50" customFormat="false" ht="12.75" hidden="false" customHeight="false" outlineLevel="0" collapsed="false">
      <c r="B50" s="0" t="n">
        <v>44</v>
      </c>
      <c r="C50" s="0" t="s">
        <v>261</v>
      </c>
      <c r="D50" s="0" t="n">
        <v>5</v>
      </c>
      <c r="E50" s="0" t="n">
        <v>169</v>
      </c>
      <c r="F50" s="0" t="n">
        <v>93</v>
      </c>
      <c r="G50" s="0" t="n">
        <v>55.03</v>
      </c>
      <c r="H50" s="0" t="n">
        <v>10.22</v>
      </c>
      <c r="I50" s="0" t="n">
        <v>7</v>
      </c>
      <c r="J50" s="0" t="n">
        <v>4.14</v>
      </c>
      <c r="K50" s="0" t="n">
        <v>950</v>
      </c>
      <c r="L50" s="0" t="n">
        <v>5.62</v>
      </c>
      <c r="M50" s="0" t="n">
        <v>5</v>
      </c>
      <c r="N50" s="0" t="n">
        <v>190</v>
      </c>
      <c r="O50" s="0" t="n">
        <v>0</v>
      </c>
      <c r="P50" s="0" t="n">
        <v>5</v>
      </c>
      <c r="Q50" s="0" t="n">
        <v>0</v>
      </c>
      <c r="R50" s="0" t="n">
        <v>0</v>
      </c>
    </row>
    <row r="51" customFormat="false" ht="12.75" hidden="false" customHeight="false" outlineLevel="0" collapsed="false">
      <c r="B51" s="0" t="n">
        <v>46</v>
      </c>
      <c r="C51" s="0" t="s">
        <v>135</v>
      </c>
      <c r="D51" s="0" t="n">
        <v>6</v>
      </c>
      <c r="E51" s="0" t="n">
        <v>183</v>
      </c>
      <c r="F51" s="0" t="n">
        <v>100</v>
      </c>
      <c r="G51" s="0" t="n">
        <v>54.64</v>
      </c>
      <c r="H51" s="0" t="n">
        <v>11.55</v>
      </c>
      <c r="I51" s="0" t="n">
        <v>8</v>
      </c>
      <c r="J51" s="0" t="n">
        <v>4.37</v>
      </c>
      <c r="K51" s="0" t="n">
        <v>1155</v>
      </c>
      <c r="L51" s="0" t="n">
        <v>6.31</v>
      </c>
      <c r="M51" s="0" t="n">
        <v>3</v>
      </c>
      <c r="N51" s="0" t="n">
        <v>192.5</v>
      </c>
      <c r="O51" s="0" t="n">
        <v>0</v>
      </c>
      <c r="P51" s="0" t="n">
        <v>2</v>
      </c>
      <c r="Q51" s="0" t="n">
        <v>4</v>
      </c>
      <c r="R51" s="0" t="n">
        <v>0</v>
      </c>
    </row>
    <row r="52" customFormat="false" ht="12.75" hidden="false" customHeight="false" outlineLevel="0" collapsed="false">
      <c r="B52" s="0" t="n">
        <v>47</v>
      </c>
      <c r="C52" s="0" t="s">
        <v>300</v>
      </c>
      <c r="D52" s="0" t="n">
        <v>5</v>
      </c>
      <c r="E52" s="0" t="n">
        <v>156</v>
      </c>
      <c r="F52" s="0" t="n">
        <v>88</v>
      </c>
      <c r="G52" s="0" t="n">
        <v>56.41</v>
      </c>
      <c r="H52" s="0" t="n">
        <v>11.02</v>
      </c>
      <c r="I52" s="0" t="n">
        <v>5</v>
      </c>
      <c r="J52" s="0" t="n">
        <v>3.21</v>
      </c>
      <c r="K52" s="0" t="n">
        <v>970</v>
      </c>
      <c r="L52" s="0" t="n">
        <v>6.22</v>
      </c>
      <c r="M52" s="0" t="n">
        <v>6</v>
      </c>
      <c r="N52" s="0" t="n">
        <v>194</v>
      </c>
      <c r="O52" s="0" t="n">
        <v>0</v>
      </c>
      <c r="P52" s="0" t="n">
        <v>3</v>
      </c>
      <c r="Q52" s="0" t="n">
        <v>2</v>
      </c>
      <c r="R52" s="0" t="n">
        <v>0</v>
      </c>
    </row>
    <row r="53" customFormat="false" ht="12.75" hidden="false" customHeight="false" outlineLevel="0" collapsed="false">
      <c r="B53" s="0" t="n">
        <v>48</v>
      </c>
      <c r="C53" s="0" t="s">
        <v>257</v>
      </c>
      <c r="D53" s="0" t="n">
        <v>6</v>
      </c>
      <c r="E53" s="0" t="n">
        <v>211</v>
      </c>
      <c r="F53" s="0" t="n">
        <v>110</v>
      </c>
      <c r="G53" s="0" t="n">
        <v>52.13</v>
      </c>
      <c r="H53" s="0" t="n">
        <v>10.65</v>
      </c>
      <c r="I53" s="0" t="n">
        <v>4</v>
      </c>
      <c r="J53" s="0" t="n">
        <v>1.9</v>
      </c>
      <c r="K53" s="0" t="n">
        <v>1171</v>
      </c>
      <c r="L53" s="0" t="n">
        <v>5.55</v>
      </c>
      <c r="M53" s="0" t="n">
        <v>2</v>
      </c>
      <c r="N53" s="0" t="n">
        <v>195.17</v>
      </c>
      <c r="O53" s="0" t="n">
        <v>1</v>
      </c>
      <c r="P53" s="0" t="n">
        <v>5</v>
      </c>
      <c r="Q53" s="0" t="n">
        <v>1</v>
      </c>
      <c r="R53" s="0" t="n">
        <v>0</v>
      </c>
    </row>
    <row r="54" customFormat="false" ht="12.75" hidden="false" customHeight="false" outlineLevel="0" collapsed="false">
      <c r="B54" s="0" t="n">
        <v>49</v>
      </c>
      <c r="C54" s="0" t="s">
        <v>286</v>
      </c>
      <c r="D54" s="0" t="n">
        <v>5</v>
      </c>
      <c r="E54" s="0" t="n">
        <v>163</v>
      </c>
      <c r="F54" s="0" t="n">
        <v>88</v>
      </c>
      <c r="G54" s="0" t="n">
        <v>53.99</v>
      </c>
      <c r="H54" s="0" t="n">
        <v>11.1</v>
      </c>
      <c r="I54" s="0" t="n">
        <v>5</v>
      </c>
      <c r="J54" s="0" t="n">
        <v>3.07</v>
      </c>
      <c r="K54" s="0" t="n">
        <v>977</v>
      </c>
      <c r="L54" s="0" t="n">
        <v>5.99</v>
      </c>
      <c r="M54" s="0" t="n">
        <v>9</v>
      </c>
      <c r="N54" s="0" t="n">
        <v>195.4</v>
      </c>
      <c r="O54" s="0" t="n">
        <v>0</v>
      </c>
      <c r="P54" s="0" t="n">
        <v>2</v>
      </c>
      <c r="Q54" s="0" t="n">
        <v>3</v>
      </c>
      <c r="R54" s="0" t="n">
        <v>0</v>
      </c>
    </row>
    <row r="55" customFormat="false" ht="12.75" hidden="false" customHeight="false" outlineLevel="0" collapsed="false">
      <c r="B55" s="0" t="n">
        <v>50</v>
      </c>
      <c r="C55" s="0" t="s">
        <v>141</v>
      </c>
      <c r="D55" s="0" t="n">
        <v>5</v>
      </c>
      <c r="E55" s="0" t="n">
        <v>146</v>
      </c>
      <c r="F55" s="0" t="n">
        <v>83</v>
      </c>
      <c r="G55" s="0" t="n">
        <v>56.85</v>
      </c>
      <c r="H55" s="0" t="n">
        <v>11.88</v>
      </c>
      <c r="I55" s="0" t="n">
        <v>3</v>
      </c>
      <c r="J55" s="0" t="n">
        <v>2.05</v>
      </c>
      <c r="K55" s="0" t="n">
        <v>986</v>
      </c>
      <c r="L55" s="0" t="n">
        <v>6.75</v>
      </c>
      <c r="M55" s="0" t="n">
        <v>8</v>
      </c>
      <c r="N55" s="0" t="n">
        <v>197.2</v>
      </c>
      <c r="O55" s="0" t="n">
        <v>1</v>
      </c>
      <c r="P55" s="0" t="n">
        <v>1</v>
      </c>
      <c r="Q55" s="0" t="n">
        <v>4</v>
      </c>
      <c r="R55" s="0" t="n">
        <v>0</v>
      </c>
    </row>
    <row r="56" customFormat="false" ht="12.75" hidden="false" customHeight="false" outlineLevel="0" collapsed="false">
      <c r="B56" s="0" t="n">
        <v>51</v>
      </c>
      <c r="C56" s="0" t="s">
        <v>276</v>
      </c>
      <c r="D56" s="0" t="n">
        <v>7</v>
      </c>
      <c r="E56" s="0" t="n">
        <v>208</v>
      </c>
      <c r="F56" s="0" t="n">
        <v>102</v>
      </c>
      <c r="G56" s="0" t="n">
        <v>49.04</v>
      </c>
      <c r="H56" s="0" t="n">
        <v>13.54</v>
      </c>
      <c r="I56" s="0" t="n">
        <v>10</v>
      </c>
      <c r="J56" s="0" t="n">
        <v>4.81</v>
      </c>
      <c r="K56" s="0" t="n">
        <v>1381</v>
      </c>
      <c r="L56" s="0" t="n">
        <v>6.64</v>
      </c>
      <c r="M56" s="0" t="n">
        <v>6</v>
      </c>
      <c r="N56" s="0" t="n">
        <v>197.29</v>
      </c>
      <c r="O56" s="0" t="n">
        <v>0</v>
      </c>
      <c r="P56" s="0" t="n">
        <v>5</v>
      </c>
      <c r="Q56" s="0" t="n">
        <v>2</v>
      </c>
      <c r="R56" s="0" t="n">
        <v>0</v>
      </c>
    </row>
    <row r="57" customFormat="false" ht="12.75" hidden="false" customHeight="false" outlineLevel="0" collapsed="false">
      <c r="B57" s="0" t="n">
        <v>52</v>
      </c>
      <c r="C57" s="0" t="s">
        <v>259</v>
      </c>
      <c r="D57" s="0" t="n">
        <v>6</v>
      </c>
      <c r="E57" s="0" t="n">
        <v>222</v>
      </c>
      <c r="F57" s="0" t="n">
        <v>114</v>
      </c>
      <c r="G57" s="0" t="n">
        <v>51.35</v>
      </c>
      <c r="H57" s="0" t="n">
        <v>10.39</v>
      </c>
      <c r="I57" s="0" t="n">
        <v>10</v>
      </c>
      <c r="J57" s="0" t="n">
        <v>4.5</v>
      </c>
      <c r="K57" s="0" t="n">
        <v>1185</v>
      </c>
      <c r="L57" s="0" t="n">
        <v>5.34</v>
      </c>
      <c r="M57" s="0" t="n">
        <v>8</v>
      </c>
      <c r="N57" s="0" t="n">
        <v>197.5</v>
      </c>
      <c r="O57" s="0" t="n">
        <v>0</v>
      </c>
      <c r="P57" s="0" t="n">
        <v>5</v>
      </c>
      <c r="Q57" s="0" t="n">
        <v>1</v>
      </c>
      <c r="R57" s="0" t="n">
        <v>0</v>
      </c>
    </row>
    <row r="58" customFormat="false" ht="12.75" hidden="false" customHeight="false" outlineLevel="0" collapsed="false">
      <c r="B58" s="0" t="n">
        <v>53</v>
      </c>
      <c r="C58" s="0" t="s">
        <v>151</v>
      </c>
      <c r="D58" s="0" t="n">
        <v>5</v>
      </c>
      <c r="E58" s="0" t="n">
        <v>139</v>
      </c>
      <c r="F58" s="0" t="n">
        <v>64</v>
      </c>
      <c r="G58" s="0" t="n">
        <v>46.04</v>
      </c>
      <c r="H58" s="0" t="n">
        <v>15.55</v>
      </c>
      <c r="I58" s="0" t="n">
        <v>6</v>
      </c>
      <c r="J58" s="0" t="n">
        <v>4.32</v>
      </c>
      <c r="K58" s="0" t="n">
        <v>995</v>
      </c>
      <c r="L58" s="0" t="n">
        <v>7.16</v>
      </c>
      <c r="M58" s="0" t="n">
        <v>7</v>
      </c>
      <c r="N58" s="0" t="n">
        <v>199</v>
      </c>
      <c r="O58" s="0" t="n">
        <v>0</v>
      </c>
      <c r="P58" s="0" t="n">
        <v>3</v>
      </c>
      <c r="Q58" s="0" t="n">
        <v>2</v>
      </c>
      <c r="R58" s="0" t="n">
        <v>0</v>
      </c>
    </row>
    <row r="59" customFormat="false" ht="12.75" hidden="false" customHeight="false" outlineLevel="0" collapsed="false">
      <c r="B59" s="0" t="n">
        <v>54</v>
      </c>
      <c r="C59" s="0" t="s">
        <v>307</v>
      </c>
      <c r="D59" s="0" t="n">
        <v>5</v>
      </c>
      <c r="E59" s="0" t="n">
        <v>132</v>
      </c>
      <c r="F59" s="0" t="n">
        <v>74</v>
      </c>
      <c r="G59" s="0" t="n">
        <v>56.06</v>
      </c>
      <c r="H59" s="0" t="n">
        <v>13.53</v>
      </c>
      <c r="I59" s="0" t="n">
        <v>4</v>
      </c>
      <c r="J59" s="0" t="n">
        <v>3.03</v>
      </c>
      <c r="K59" s="0" t="n">
        <v>1001</v>
      </c>
      <c r="L59" s="0" t="n">
        <v>7.58</v>
      </c>
      <c r="M59" s="0" t="n">
        <v>5</v>
      </c>
      <c r="N59" s="0" t="n">
        <v>200.2</v>
      </c>
      <c r="O59" s="0" t="n">
        <v>0</v>
      </c>
      <c r="P59" s="0" t="n">
        <v>2</v>
      </c>
      <c r="Q59" s="0" t="n">
        <v>3</v>
      </c>
      <c r="R59" s="0" t="n">
        <v>0</v>
      </c>
    </row>
    <row r="60" customFormat="false" ht="12.75" hidden="false" customHeight="false" outlineLevel="0" collapsed="false">
      <c r="B60" s="0" t="n">
        <v>54</v>
      </c>
      <c r="C60" s="0" t="s">
        <v>272</v>
      </c>
      <c r="D60" s="0" t="n">
        <v>5</v>
      </c>
      <c r="E60" s="0" t="n">
        <v>156</v>
      </c>
      <c r="F60" s="0" t="n">
        <v>71</v>
      </c>
      <c r="G60" s="0" t="n">
        <v>45.51</v>
      </c>
      <c r="H60" s="0" t="n">
        <v>14.1</v>
      </c>
      <c r="I60" s="0" t="n">
        <v>10</v>
      </c>
      <c r="J60" s="0" t="n">
        <v>6.41</v>
      </c>
      <c r="K60" s="0" t="n">
        <v>1001</v>
      </c>
      <c r="L60" s="0" t="n">
        <v>6.42</v>
      </c>
      <c r="M60" s="0" t="n">
        <v>4</v>
      </c>
      <c r="N60" s="0" t="n">
        <v>200.2</v>
      </c>
      <c r="O60" s="0" t="n">
        <v>0</v>
      </c>
      <c r="P60" s="0" t="n">
        <v>4</v>
      </c>
      <c r="Q60" s="0" t="n">
        <v>1</v>
      </c>
      <c r="R60" s="0" t="n">
        <v>0</v>
      </c>
    </row>
    <row r="61" customFormat="false" ht="12.75" hidden="false" customHeight="false" outlineLevel="0" collapsed="false">
      <c r="B61" s="0" t="n">
        <v>56</v>
      </c>
      <c r="C61" s="0" t="s">
        <v>360</v>
      </c>
      <c r="D61" s="0" t="n">
        <v>6</v>
      </c>
      <c r="E61" s="0" t="n">
        <v>178</v>
      </c>
      <c r="F61" s="0" t="n">
        <v>107</v>
      </c>
      <c r="G61" s="0" t="n">
        <v>60.11</v>
      </c>
      <c r="H61" s="0" t="n">
        <v>11.23</v>
      </c>
      <c r="I61" s="0" t="n">
        <v>8</v>
      </c>
      <c r="J61" s="0" t="n">
        <v>4.49</v>
      </c>
      <c r="K61" s="0" t="n">
        <v>1202</v>
      </c>
      <c r="L61" s="0" t="n">
        <v>6.75</v>
      </c>
      <c r="M61" s="0" t="n">
        <v>8</v>
      </c>
      <c r="N61" s="0" t="n">
        <v>200.33</v>
      </c>
      <c r="O61" s="0" t="n">
        <v>1</v>
      </c>
      <c r="P61" s="0" t="n">
        <v>1</v>
      </c>
      <c r="Q61" s="0" t="n">
        <v>5</v>
      </c>
      <c r="R61" s="0" t="n">
        <v>0</v>
      </c>
    </row>
    <row r="62" customFormat="false" ht="12.75" hidden="false" customHeight="false" outlineLevel="0" collapsed="false">
      <c r="B62" s="0" t="n">
        <v>57</v>
      </c>
      <c r="C62" s="0" t="s">
        <v>180</v>
      </c>
      <c r="D62" s="0" t="n">
        <v>5</v>
      </c>
      <c r="E62" s="0" t="n">
        <v>145</v>
      </c>
      <c r="F62" s="0" t="n">
        <v>76</v>
      </c>
      <c r="G62" s="0" t="n">
        <v>52.41</v>
      </c>
      <c r="H62" s="0" t="n">
        <v>13.47</v>
      </c>
      <c r="I62" s="0" t="n">
        <v>4</v>
      </c>
      <c r="J62" s="0" t="n">
        <v>2.76</v>
      </c>
      <c r="K62" s="0" t="n">
        <v>1024</v>
      </c>
      <c r="L62" s="0" t="n">
        <v>7.06</v>
      </c>
      <c r="M62" s="0" t="n">
        <v>10</v>
      </c>
      <c r="N62" s="0" t="n">
        <v>204.8</v>
      </c>
      <c r="O62" s="0" t="n">
        <v>0</v>
      </c>
      <c r="P62" s="0" t="n">
        <v>2</v>
      </c>
      <c r="Q62" s="0" t="n">
        <v>3</v>
      </c>
      <c r="R62" s="0" t="n">
        <v>0</v>
      </c>
    </row>
    <row r="63" customFormat="false" ht="12.75" hidden="false" customHeight="false" outlineLevel="0" collapsed="false">
      <c r="B63" s="0" t="n">
        <v>57</v>
      </c>
      <c r="C63" s="0" t="s">
        <v>207</v>
      </c>
      <c r="D63" s="0" t="n">
        <v>5</v>
      </c>
      <c r="E63" s="0" t="n">
        <v>168</v>
      </c>
      <c r="F63" s="0" t="n">
        <v>100</v>
      </c>
      <c r="G63" s="0" t="n">
        <v>59.52</v>
      </c>
      <c r="H63" s="0" t="n">
        <v>10.24</v>
      </c>
      <c r="I63" s="0" t="n">
        <v>6</v>
      </c>
      <c r="J63" s="0" t="n">
        <v>3.57</v>
      </c>
      <c r="K63" s="0" t="n">
        <v>1024</v>
      </c>
      <c r="L63" s="0" t="n">
        <v>6.1</v>
      </c>
      <c r="M63" s="0" t="n">
        <v>4</v>
      </c>
      <c r="N63" s="0" t="n">
        <v>204.8</v>
      </c>
      <c r="O63" s="0" t="n">
        <v>0</v>
      </c>
      <c r="P63" s="0" t="n">
        <v>1</v>
      </c>
      <c r="Q63" s="0" t="n">
        <v>4</v>
      </c>
      <c r="R63" s="0" t="n">
        <v>0</v>
      </c>
    </row>
    <row r="64" customFormat="false" ht="12.75" hidden="false" customHeight="false" outlineLevel="0" collapsed="false">
      <c r="B64" s="0" t="n">
        <v>59</v>
      </c>
      <c r="C64" s="0" t="s">
        <v>179</v>
      </c>
      <c r="D64" s="0" t="n">
        <v>6</v>
      </c>
      <c r="E64" s="0" t="n">
        <v>210</v>
      </c>
      <c r="F64" s="0" t="n">
        <v>117</v>
      </c>
      <c r="G64" s="0" t="n">
        <v>55.71</v>
      </c>
      <c r="H64" s="0" t="n">
        <v>10.56</v>
      </c>
      <c r="I64" s="0" t="n">
        <v>5</v>
      </c>
      <c r="J64" s="0" t="n">
        <v>2.38</v>
      </c>
      <c r="K64" s="0" t="n">
        <v>1235</v>
      </c>
      <c r="L64" s="0" t="n">
        <v>5.88</v>
      </c>
      <c r="M64" s="0" t="n">
        <v>11</v>
      </c>
      <c r="N64" s="0" t="n">
        <v>205.83</v>
      </c>
      <c r="O64" s="0" t="n">
        <v>2</v>
      </c>
      <c r="P64" s="0" t="n">
        <v>2</v>
      </c>
      <c r="Q64" s="0" t="n">
        <v>4</v>
      </c>
      <c r="R64" s="0" t="n">
        <v>0</v>
      </c>
    </row>
    <row r="65" customFormat="false" ht="12.75" hidden="false" customHeight="false" outlineLevel="0" collapsed="false">
      <c r="B65" s="0" t="n">
        <v>60</v>
      </c>
      <c r="C65" s="0" t="s">
        <v>58</v>
      </c>
      <c r="D65" s="0" t="n">
        <v>6</v>
      </c>
      <c r="E65" s="0" t="n">
        <v>167</v>
      </c>
      <c r="F65" s="0" t="n">
        <v>86</v>
      </c>
      <c r="G65" s="0" t="n">
        <v>51.5</v>
      </c>
      <c r="H65" s="0" t="n">
        <v>14.37</v>
      </c>
      <c r="I65" s="0" t="n">
        <v>3</v>
      </c>
      <c r="J65" s="0" t="n">
        <v>1.8</v>
      </c>
      <c r="K65" s="0" t="n">
        <v>1236</v>
      </c>
      <c r="L65" s="0" t="n">
        <v>7.4</v>
      </c>
      <c r="M65" s="0" t="n">
        <v>8</v>
      </c>
      <c r="N65" s="0" t="n">
        <v>206</v>
      </c>
      <c r="O65" s="0" t="n">
        <v>0</v>
      </c>
      <c r="P65" s="0" t="n">
        <v>3</v>
      </c>
      <c r="Q65" s="0" t="n">
        <v>3</v>
      </c>
      <c r="R65" s="0" t="n">
        <v>0</v>
      </c>
    </row>
    <row r="66" customFormat="false" ht="12.75" hidden="false" customHeight="false" outlineLevel="0" collapsed="false">
      <c r="B66" s="0" t="n">
        <v>61</v>
      </c>
      <c r="C66" s="0" t="s">
        <v>287</v>
      </c>
      <c r="D66" s="0" t="n">
        <v>6</v>
      </c>
      <c r="E66" s="0" t="n">
        <v>169</v>
      </c>
      <c r="F66" s="0" t="n">
        <v>96</v>
      </c>
      <c r="G66" s="0" t="n">
        <v>56.8</v>
      </c>
      <c r="H66" s="0" t="n">
        <v>12.94</v>
      </c>
      <c r="I66" s="0" t="n">
        <v>7</v>
      </c>
      <c r="J66" s="0" t="n">
        <v>4.14</v>
      </c>
      <c r="K66" s="0" t="n">
        <v>1242</v>
      </c>
      <c r="L66" s="0" t="n">
        <v>7.35</v>
      </c>
      <c r="M66" s="0" t="n">
        <v>5</v>
      </c>
      <c r="N66" s="0" t="n">
        <v>207</v>
      </c>
      <c r="O66" s="0" t="n">
        <v>0</v>
      </c>
      <c r="P66" s="0" t="n">
        <v>3</v>
      </c>
      <c r="Q66" s="0" t="n">
        <v>3</v>
      </c>
      <c r="R66" s="0" t="n">
        <v>0</v>
      </c>
    </row>
    <row r="67" customFormat="false" ht="12.75" hidden="false" customHeight="false" outlineLevel="0" collapsed="false">
      <c r="B67" s="0" t="n">
        <v>62</v>
      </c>
      <c r="C67" s="0" t="s">
        <v>294</v>
      </c>
      <c r="D67" s="0" t="n">
        <v>5</v>
      </c>
      <c r="E67" s="0" t="n">
        <v>126</v>
      </c>
      <c r="F67" s="0" t="n">
        <v>86</v>
      </c>
      <c r="G67" s="0" t="n">
        <v>68.25</v>
      </c>
      <c r="H67" s="0" t="n">
        <v>12.28</v>
      </c>
      <c r="I67" s="0" t="n">
        <v>2</v>
      </c>
      <c r="J67" s="0" t="n">
        <v>1.59</v>
      </c>
      <c r="K67" s="0" t="n">
        <v>1056</v>
      </c>
      <c r="L67" s="0" t="n">
        <v>8.38</v>
      </c>
      <c r="M67" s="0" t="n">
        <v>9</v>
      </c>
      <c r="N67" s="0" t="n">
        <v>211.2</v>
      </c>
      <c r="O67" s="0" t="n">
        <v>1</v>
      </c>
      <c r="P67" s="0" t="n">
        <v>1</v>
      </c>
      <c r="Q67" s="0" t="n">
        <v>4</v>
      </c>
      <c r="R67" s="0" t="n">
        <v>0</v>
      </c>
    </row>
    <row r="68" customFormat="false" ht="12.75" hidden="false" customHeight="false" outlineLevel="0" collapsed="false">
      <c r="B68" s="0" t="n">
        <v>63</v>
      </c>
      <c r="C68" s="0" t="s">
        <v>266</v>
      </c>
      <c r="D68" s="0" t="n">
        <v>4</v>
      </c>
      <c r="E68" s="0" t="n">
        <v>114</v>
      </c>
      <c r="F68" s="0" t="n">
        <v>56</v>
      </c>
      <c r="G68" s="0" t="n">
        <v>49.12</v>
      </c>
      <c r="H68" s="0" t="n">
        <v>15.13</v>
      </c>
      <c r="I68" s="0" t="n">
        <v>4</v>
      </c>
      <c r="J68" s="0" t="n">
        <v>3.51</v>
      </c>
      <c r="K68" s="0" t="n">
        <v>847</v>
      </c>
      <c r="L68" s="0" t="n">
        <v>7.43</v>
      </c>
      <c r="M68" s="0" t="n">
        <v>5</v>
      </c>
      <c r="N68" s="0" t="n">
        <v>211.75</v>
      </c>
      <c r="O68" s="0" t="n">
        <v>1</v>
      </c>
      <c r="P68" s="0" t="n">
        <v>3</v>
      </c>
      <c r="Q68" s="0" t="n">
        <v>1</v>
      </c>
      <c r="R68" s="0" t="n">
        <v>0</v>
      </c>
    </row>
    <row r="69" customFormat="false" ht="12.75" hidden="false" customHeight="false" outlineLevel="0" collapsed="false">
      <c r="B69" s="0" t="n">
        <v>64</v>
      </c>
      <c r="C69" s="0" t="s">
        <v>159</v>
      </c>
      <c r="D69" s="0" t="n">
        <v>5</v>
      </c>
      <c r="E69" s="0" t="n">
        <v>172</v>
      </c>
      <c r="F69" s="0" t="n">
        <v>93</v>
      </c>
      <c r="G69" s="0" t="n">
        <v>54.07</v>
      </c>
      <c r="H69" s="0" t="n">
        <v>11.4</v>
      </c>
      <c r="I69" s="0" t="n">
        <v>6</v>
      </c>
      <c r="J69" s="0" t="n">
        <v>3.49</v>
      </c>
      <c r="K69" s="0" t="n">
        <v>1060</v>
      </c>
      <c r="L69" s="0" t="n">
        <v>6.16</v>
      </c>
      <c r="M69" s="0" t="n">
        <v>4</v>
      </c>
      <c r="N69" s="0" t="n">
        <v>212</v>
      </c>
      <c r="O69" s="0" t="n">
        <v>0</v>
      </c>
      <c r="P69" s="0" t="n">
        <v>3</v>
      </c>
      <c r="Q69" s="0" t="n">
        <v>2</v>
      </c>
      <c r="R69" s="0" t="n">
        <v>0</v>
      </c>
    </row>
    <row r="70" customFormat="false" ht="12.75" hidden="false" customHeight="false" outlineLevel="0" collapsed="false">
      <c r="B70" s="0" t="n">
        <v>65</v>
      </c>
      <c r="C70" s="0" t="s">
        <v>346</v>
      </c>
      <c r="D70" s="0" t="n">
        <v>6</v>
      </c>
      <c r="E70" s="0" t="n">
        <v>178</v>
      </c>
      <c r="F70" s="0" t="n">
        <v>126</v>
      </c>
      <c r="G70" s="0" t="n">
        <v>70.79</v>
      </c>
      <c r="H70" s="0" t="n">
        <v>10.23</v>
      </c>
      <c r="I70" s="0" t="n">
        <v>5</v>
      </c>
      <c r="J70" s="0" t="n">
        <v>2.81</v>
      </c>
      <c r="K70" s="0" t="n">
        <v>1289</v>
      </c>
      <c r="L70" s="0" t="n">
        <v>7.24</v>
      </c>
      <c r="M70" s="0" t="n">
        <v>9</v>
      </c>
      <c r="N70" s="0" t="n">
        <v>214.83</v>
      </c>
      <c r="O70" s="0" t="n">
        <v>0</v>
      </c>
      <c r="P70" s="0" t="n">
        <v>1</v>
      </c>
      <c r="Q70" s="0" t="n">
        <v>5</v>
      </c>
      <c r="R70" s="0" t="n">
        <v>0</v>
      </c>
    </row>
    <row r="71" customFormat="false" ht="12.75" hidden="false" customHeight="false" outlineLevel="0" collapsed="false">
      <c r="B71" s="0" t="n">
        <v>66</v>
      </c>
      <c r="C71" s="0" t="s">
        <v>154</v>
      </c>
      <c r="D71" s="0" t="n">
        <v>5</v>
      </c>
      <c r="E71" s="0" t="n">
        <v>162</v>
      </c>
      <c r="F71" s="0" t="n">
        <v>83</v>
      </c>
      <c r="G71" s="0" t="n">
        <v>51.23</v>
      </c>
      <c r="H71" s="0" t="n">
        <v>13</v>
      </c>
      <c r="I71" s="0" t="n">
        <v>10</v>
      </c>
      <c r="J71" s="0" t="n">
        <v>6.17</v>
      </c>
      <c r="K71" s="0" t="n">
        <v>1079</v>
      </c>
      <c r="L71" s="0" t="n">
        <v>6.66</v>
      </c>
      <c r="M71" s="0" t="n">
        <v>8</v>
      </c>
      <c r="N71" s="0" t="n">
        <v>215.8</v>
      </c>
      <c r="O71" s="0" t="n">
        <v>0</v>
      </c>
      <c r="P71" s="0" t="n">
        <v>2</v>
      </c>
      <c r="Q71" s="0" t="n">
        <v>3</v>
      </c>
      <c r="R71" s="0" t="n">
        <v>0</v>
      </c>
    </row>
    <row r="72" customFormat="false" ht="12.75" hidden="false" customHeight="false" outlineLevel="0" collapsed="false">
      <c r="B72" s="0" t="n">
        <v>67</v>
      </c>
      <c r="C72" s="0" t="s">
        <v>296</v>
      </c>
      <c r="D72" s="0" t="n">
        <v>5</v>
      </c>
      <c r="E72" s="0" t="n">
        <v>152</v>
      </c>
      <c r="F72" s="0" t="n">
        <v>77</v>
      </c>
      <c r="G72" s="0" t="n">
        <v>50.66</v>
      </c>
      <c r="H72" s="0" t="n">
        <v>14.05</v>
      </c>
      <c r="I72" s="0" t="n">
        <v>6</v>
      </c>
      <c r="J72" s="0" t="n">
        <v>3.95</v>
      </c>
      <c r="K72" s="0" t="n">
        <v>1082</v>
      </c>
      <c r="L72" s="0" t="n">
        <v>7.12</v>
      </c>
      <c r="M72" s="0" t="n">
        <v>4</v>
      </c>
      <c r="N72" s="0" t="n">
        <v>216.4</v>
      </c>
      <c r="O72" s="0" t="n">
        <v>0</v>
      </c>
      <c r="P72" s="0" t="n">
        <v>4</v>
      </c>
      <c r="Q72" s="0" t="n">
        <v>1</v>
      </c>
      <c r="R72" s="0" t="n">
        <v>0</v>
      </c>
    </row>
    <row r="73" customFormat="false" ht="12.75" hidden="false" customHeight="false" outlineLevel="0" collapsed="false">
      <c r="B73" s="0" t="n">
        <v>68</v>
      </c>
      <c r="C73" s="0" t="s">
        <v>273</v>
      </c>
      <c r="D73" s="0" t="n">
        <v>6</v>
      </c>
      <c r="E73" s="0" t="n">
        <v>191</v>
      </c>
      <c r="F73" s="0" t="n">
        <v>96</v>
      </c>
      <c r="G73" s="0" t="n">
        <v>50.26</v>
      </c>
      <c r="H73" s="0" t="n">
        <v>13.54</v>
      </c>
      <c r="I73" s="0" t="n">
        <v>3</v>
      </c>
      <c r="J73" s="0" t="n">
        <v>1.57</v>
      </c>
      <c r="K73" s="0" t="n">
        <v>1300</v>
      </c>
      <c r="L73" s="0" t="n">
        <v>6.81</v>
      </c>
      <c r="M73" s="0" t="n">
        <v>5</v>
      </c>
      <c r="N73" s="0" t="n">
        <v>216.67</v>
      </c>
      <c r="O73" s="0" t="n">
        <v>0</v>
      </c>
      <c r="P73" s="0" t="n">
        <v>3</v>
      </c>
      <c r="Q73" s="0" t="n">
        <v>3</v>
      </c>
      <c r="R73" s="0" t="n">
        <v>0</v>
      </c>
    </row>
    <row r="74" customFormat="false" ht="12.75" hidden="false" customHeight="false" outlineLevel="0" collapsed="false">
      <c r="B74" s="0" t="n">
        <v>69</v>
      </c>
      <c r="C74" s="0" t="s">
        <v>163</v>
      </c>
      <c r="D74" s="0" t="n">
        <v>6</v>
      </c>
      <c r="E74" s="0" t="n">
        <v>203</v>
      </c>
      <c r="F74" s="0" t="n">
        <v>115</v>
      </c>
      <c r="G74" s="0" t="n">
        <v>56.65</v>
      </c>
      <c r="H74" s="0" t="n">
        <v>11.31</v>
      </c>
      <c r="I74" s="0" t="n">
        <v>5</v>
      </c>
      <c r="J74" s="0" t="n">
        <v>2.46</v>
      </c>
      <c r="K74" s="0" t="n">
        <v>1301</v>
      </c>
      <c r="L74" s="0" t="n">
        <v>6.41</v>
      </c>
      <c r="M74" s="0" t="n">
        <v>10</v>
      </c>
      <c r="N74" s="0" t="n">
        <v>216.83</v>
      </c>
      <c r="O74" s="0" t="n">
        <v>1</v>
      </c>
      <c r="P74" s="0" t="n">
        <v>4</v>
      </c>
      <c r="Q74" s="0" t="n">
        <v>2</v>
      </c>
      <c r="R74" s="0" t="n">
        <v>0</v>
      </c>
    </row>
    <row r="75" customFormat="false" ht="12.75" hidden="false" customHeight="false" outlineLevel="0" collapsed="false">
      <c r="B75" s="0" t="n">
        <v>70</v>
      </c>
      <c r="C75" s="0" t="s">
        <v>144</v>
      </c>
      <c r="D75" s="0" t="n">
        <v>6</v>
      </c>
      <c r="E75" s="0" t="n">
        <v>211</v>
      </c>
      <c r="F75" s="0" t="n">
        <v>115</v>
      </c>
      <c r="G75" s="0" t="n">
        <v>54.5</v>
      </c>
      <c r="H75" s="0" t="n">
        <v>11.32</v>
      </c>
      <c r="I75" s="0" t="n">
        <v>10</v>
      </c>
      <c r="J75" s="0" t="n">
        <v>4.74</v>
      </c>
      <c r="K75" s="0" t="n">
        <v>1302</v>
      </c>
      <c r="L75" s="0" t="n">
        <v>6.17</v>
      </c>
      <c r="M75" s="0" t="n">
        <v>8</v>
      </c>
      <c r="N75" s="0" t="n">
        <v>217</v>
      </c>
      <c r="O75" s="0" t="n">
        <v>1</v>
      </c>
      <c r="P75" s="0" t="n">
        <v>6</v>
      </c>
      <c r="Q75" s="0" t="n">
        <v>0</v>
      </c>
      <c r="R75" s="0" t="n">
        <v>0</v>
      </c>
    </row>
    <row r="76" customFormat="false" ht="12.75" hidden="false" customHeight="false" outlineLevel="0" collapsed="false">
      <c r="B76" s="0" t="n">
        <v>70</v>
      </c>
      <c r="C76" s="0" t="s">
        <v>156</v>
      </c>
      <c r="D76" s="0" t="n">
        <v>6</v>
      </c>
      <c r="E76" s="0" t="n">
        <v>210</v>
      </c>
      <c r="F76" s="0" t="n">
        <v>126</v>
      </c>
      <c r="G76" s="0" t="n">
        <v>60</v>
      </c>
      <c r="H76" s="0" t="n">
        <v>10.33</v>
      </c>
      <c r="I76" s="0" t="n">
        <v>5</v>
      </c>
      <c r="J76" s="0" t="n">
        <v>2.38</v>
      </c>
      <c r="K76" s="0" t="n">
        <v>1302</v>
      </c>
      <c r="L76" s="0" t="n">
        <v>6.2</v>
      </c>
      <c r="M76" s="0" t="n">
        <v>6</v>
      </c>
      <c r="N76" s="0" t="n">
        <v>217</v>
      </c>
      <c r="O76" s="0" t="n">
        <v>0</v>
      </c>
      <c r="P76" s="0" t="n">
        <v>2</v>
      </c>
      <c r="Q76" s="0" t="n">
        <v>4</v>
      </c>
      <c r="R76" s="0" t="n">
        <v>0</v>
      </c>
    </row>
    <row r="77" customFormat="false" ht="12.75" hidden="false" customHeight="false" outlineLevel="0" collapsed="false">
      <c r="B77" s="0" t="n">
        <v>72</v>
      </c>
      <c r="C77" s="0" t="s">
        <v>298</v>
      </c>
      <c r="D77" s="0" t="n">
        <v>5</v>
      </c>
      <c r="E77" s="0" t="n">
        <v>157</v>
      </c>
      <c r="F77" s="0" t="n">
        <v>96</v>
      </c>
      <c r="G77" s="0" t="n">
        <v>61.15</v>
      </c>
      <c r="H77" s="0" t="n">
        <v>11.33</v>
      </c>
      <c r="I77" s="0" t="n">
        <v>4</v>
      </c>
      <c r="J77" s="0" t="n">
        <v>2.55</v>
      </c>
      <c r="K77" s="0" t="n">
        <v>1088</v>
      </c>
      <c r="L77" s="0" t="n">
        <v>6.93</v>
      </c>
      <c r="M77" s="0" t="n">
        <v>9</v>
      </c>
      <c r="N77" s="0" t="n">
        <v>217.6</v>
      </c>
      <c r="O77" s="0" t="n">
        <v>1</v>
      </c>
      <c r="P77" s="0" t="n">
        <v>1</v>
      </c>
      <c r="Q77" s="0" t="n">
        <v>4</v>
      </c>
      <c r="R77" s="0" t="n">
        <v>0</v>
      </c>
    </row>
    <row r="78" customFormat="false" ht="12.75" hidden="false" customHeight="false" outlineLevel="0" collapsed="false">
      <c r="B78" s="0" t="n">
        <v>73</v>
      </c>
      <c r="C78" s="0" t="s">
        <v>461</v>
      </c>
      <c r="D78" s="0" t="n">
        <v>5</v>
      </c>
      <c r="E78" s="0" t="n">
        <v>144</v>
      </c>
      <c r="F78" s="0" t="n">
        <v>96</v>
      </c>
      <c r="G78" s="0" t="n">
        <v>66.67</v>
      </c>
      <c r="H78" s="0" t="n">
        <v>11.4</v>
      </c>
      <c r="I78" s="0" t="n">
        <v>3</v>
      </c>
      <c r="J78" s="0" t="n">
        <v>2.08</v>
      </c>
      <c r="K78" s="0" t="n">
        <v>1094</v>
      </c>
      <c r="L78" s="0" t="n">
        <v>7.6</v>
      </c>
      <c r="M78" s="0" t="n">
        <v>2</v>
      </c>
      <c r="N78" s="0" t="n">
        <v>218.8</v>
      </c>
      <c r="O78" s="0" t="n">
        <v>0</v>
      </c>
      <c r="P78" s="0" t="n">
        <v>1</v>
      </c>
      <c r="Q78" s="0" t="n">
        <v>4</v>
      </c>
      <c r="R78" s="0" t="n">
        <v>0</v>
      </c>
    </row>
    <row r="79" customFormat="false" ht="12.75" hidden="false" customHeight="false" outlineLevel="0" collapsed="false">
      <c r="B79" s="0" t="n">
        <v>74</v>
      </c>
      <c r="C79" s="0" t="s">
        <v>323</v>
      </c>
      <c r="D79" s="0" t="n">
        <v>6</v>
      </c>
      <c r="E79" s="0" t="n">
        <v>190</v>
      </c>
      <c r="F79" s="0" t="n">
        <v>117</v>
      </c>
      <c r="G79" s="0" t="n">
        <v>61.58</v>
      </c>
      <c r="H79" s="0" t="n">
        <v>11.31</v>
      </c>
      <c r="I79" s="0" t="n">
        <v>3</v>
      </c>
      <c r="J79" s="0" t="n">
        <v>1.58</v>
      </c>
      <c r="K79" s="0" t="n">
        <v>1323</v>
      </c>
      <c r="L79" s="0" t="n">
        <v>6.96</v>
      </c>
      <c r="M79" s="0" t="n">
        <v>8</v>
      </c>
      <c r="N79" s="0" t="n">
        <v>220.5</v>
      </c>
      <c r="O79" s="0" t="n">
        <v>1</v>
      </c>
      <c r="P79" s="0" t="n">
        <v>2</v>
      </c>
      <c r="Q79" s="0" t="n">
        <v>4</v>
      </c>
      <c r="R79" s="0" t="n">
        <v>0</v>
      </c>
    </row>
    <row r="80" customFormat="false" ht="12.75" hidden="false" customHeight="false" outlineLevel="0" collapsed="false">
      <c r="B80" s="0" t="n">
        <v>75</v>
      </c>
      <c r="C80" s="0" t="s">
        <v>269</v>
      </c>
      <c r="D80" s="0" t="n">
        <v>5</v>
      </c>
      <c r="E80" s="0" t="n">
        <v>172</v>
      </c>
      <c r="F80" s="0" t="n">
        <v>95</v>
      </c>
      <c r="G80" s="0" t="n">
        <v>55.23</v>
      </c>
      <c r="H80" s="0" t="n">
        <v>11.65</v>
      </c>
      <c r="I80" s="0" t="n">
        <v>3</v>
      </c>
      <c r="J80" s="0" t="n">
        <v>1.74</v>
      </c>
      <c r="K80" s="0" t="n">
        <v>1107</v>
      </c>
      <c r="L80" s="0" t="n">
        <v>6.44</v>
      </c>
      <c r="M80" s="0" t="n">
        <v>10</v>
      </c>
      <c r="N80" s="0" t="n">
        <v>221.4</v>
      </c>
      <c r="O80" s="0" t="n">
        <v>1</v>
      </c>
      <c r="P80" s="0" t="n">
        <v>4</v>
      </c>
      <c r="Q80" s="0" t="n">
        <v>1</v>
      </c>
      <c r="R80" s="0" t="n">
        <v>0</v>
      </c>
    </row>
    <row r="81" customFormat="false" ht="12.75" hidden="false" customHeight="false" outlineLevel="0" collapsed="false">
      <c r="B81" s="0" t="n">
        <v>76</v>
      </c>
      <c r="C81" s="0" t="s">
        <v>150</v>
      </c>
      <c r="D81" s="0" t="n">
        <v>6</v>
      </c>
      <c r="E81" s="0" t="n">
        <v>181</v>
      </c>
      <c r="F81" s="0" t="n">
        <v>119</v>
      </c>
      <c r="G81" s="0" t="n">
        <v>65.75</v>
      </c>
      <c r="H81" s="0" t="n">
        <v>11.19</v>
      </c>
      <c r="I81" s="0" t="n">
        <v>9</v>
      </c>
      <c r="J81" s="0" t="n">
        <v>4.97</v>
      </c>
      <c r="K81" s="0" t="n">
        <v>1332</v>
      </c>
      <c r="L81" s="0" t="n">
        <v>7.36</v>
      </c>
      <c r="M81" s="0" t="n">
        <v>5</v>
      </c>
      <c r="N81" s="0" t="n">
        <v>222</v>
      </c>
      <c r="O81" s="0" t="n">
        <v>0</v>
      </c>
      <c r="P81" s="0" t="n">
        <v>2</v>
      </c>
      <c r="Q81" s="0" t="n">
        <v>4</v>
      </c>
      <c r="R81" s="0" t="n">
        <v>0</v>
      </c>
    </row>
    <row r="82" customFormat="false" ht="12.75" hidden="false" customHeight="false" outlineLevel="0" collapsed="false">
      <c r="B82" s="0" t="n">
        <v>77</v>
      </c>
      <c r="C82" s="0" t="s">
        <v>362</v>
      </c>
      <c r="D82" s="0" t="n">
        <v>5</v>
      </c>
      <c r="E82" s="0" t="n">
        <v>130</v>
      </c>
      <c r="F82" s="0" t="n">
        <v>81</v>
      </c>
      <c r="G82" s="0" t="n">
        <v>62.31</v>
      </c>
      <c r="H82" s="0" t="n">
        <v>13.73</v>
      </c>
      <c r="I82" s="0" t="n">
        <v>3</v>
      </c>
      <c r="J82" s="0" t="n">
        <v>2.31</v>
      </c>
      <c r="K82" s="0" t="n">
        <v>1112</v>
      </c>
      <c r="L82" s="0" t="n">
        <v>8.55</v>
      </c>
      <c r="M82" s="0" t="n">
        <v>7</v>
      </c>
      <c r="N82" s="0" t="n">
        <v>222.4</v>
      </c>
      <c r="O82" s="0" t="n">
        <v>0</v>
      </c>
      <c r="P82" s="0" t="n">
        <v>1</v>
      </c>
      <c r="Q82" s="0" t="n">
        <v>4</v>
      </c>
      <c r="R82" s="0" t="n">
        <v>0</v>
      </c>
    </row>
    <row r="83" customFormat="false" ht="12.75" hidden="false" customHeight="false" outlineLevel="0" collapsed="false">
      <c r="B83" s="0" t="n">
        <v>78</v>
      </c>
      <c r="C83" s="0" t="s">
        <v>258</v>
      </c>
      <c r="D83" s="0" t="n">
        <v>6</v>
      </c>
      <c r="E83" s="0" t="n">
        <v>223</v>
      </c>
      <c r="F83" s="0" t="n">
        <v>126</v>
      </c>
      <c r="G83" s="0" t="n">
        <v>56.5</v>
      </c>
      <c r="H83" s="0" t="n">
        <v>10.75</v>
      </c>
      <c r="I83" s="0" t="n">
        <v>14</v>
      </c>
      <c r="J83" s="0" t="n">
        <v>6.28</v>
      </c>
      <c r="K83" s="0" t="n">
        <v>1354</v>
      </c>
      <c r="L83" s="0" t="n">
        <v>6.07</v>
      </c>
      <c r="M83" s="0" t="n">
        <v>6</v>
      </c>
      <c r="N83" s="0" t="n">
        <v>225.67</v>
      </c>
      <c r="O83" s="0" t="n">
        <v>0</v>
      </c>
      <c r="P83" s="0" t="n">
        <v>6</v>
      </c>
      <c r="Q83" s="0" t="n">
        <v>0</v>
      </c>
      <c r="R83" s="0" t="n">
        <v>0</v>
      </c>
    </row>
    <row r="84" customFormat="false" ht="12.75" hidden="false" customHeight="false" outlineLevel="0" collapsed="false">
      <c r="B84" s="0" t="n">
        <v>79</v>
      </c>
      <c r="C84" s="0" t="s">
        <v>316</v>
      </c>
      <c r="D84" s="0" t="n">
        <v>5</v>
      </c>
      <c r="E84" s="0" t="n">
        <v>121</v>
      </c>
      <c r="F84" s="0" t="n">
        <v>81</v>
      </c>
      <c r="G84" s="0" t="n">
        <v>66.94</v>
      </c>
      <c r="H84" s="0" t="n">
        <v>13.94</v>
      </c>
      <c r="I84" s="0" t="n">
        <v>0</v>
      </c>
      <c r="J84" s="0" t="n">
        <v>0</v>
      </c>
      <c r="K84" s="0" t="n">
        <v>1129</v>
      </c>
      <c r="L84" s="0" t="n">
        <v>9.33</v>
      </c>
      <c r="M84" s="0" t="n">
        <v>3</v>
      </c>
      <c r="N84" s="0" t="n">
        <v>225.8</v>
      </c>
      <c r="O84" s="0" t="n">
        <v>0</v>
      </c>
      <c r="P84" s="0" t="n">
        <v>1</v>
      </c>
      <c r="Q84" s="0" t="n">
        <v>4</v>
      </c>
      <c r="R84" s="0" t="n">
        <v>0</v>
      </c>
    </row>
    <row r="85" customFormat="false" ht="12.75" hidden="false" customHeight="false" outlineLevel="0" collapsed="false">
      <c r="B85" s="0" t="n">
        <v>80</v>
      </c>
      <c r="C85" s="0" t="s">
        <v>202</v>
      </c>
      <c r="D85" s="0" t="n">
        <v>6</v>
      </c>
      <c r="E85" s="0" t="n">
        <v>206</v>
      </c>
      <c r="F85" s="0" t="n">
        <v>122</v>
      </c>
      <c r="G85" s="0" t="n">
        <v>59.22</v>
      </c>
      <c r="H85" s="0" t="n">
        <v>11.11</v>
      </c>
      <c r="I85" s="0" t="n">
        <v>5</v>
      </c>
      <c r="J85" s="0" t="n">
        <v>2.43</v>
      </c>
      <c r="K85" s="0" t="n">
        <v>1355</v>
      </c>
      <c r="L85" s="0" t="n">
        <v>6.58</v>
      </c>
      <c r="M85" s="0" t="n">
        <v>11</v>
      </c>
      <c r="N85" s="0" t="n">
        <v>225.83</v>
      </c>
      <c r="O85" s="0" t="n">
        <v>0</v>
      </c>
      <c r="P85" s="0" t="n">
        <v>3</v>
      </c>
      <c r="Q85" s="0" t="n">
        <v>3</v>
      </c>
      <c r="R85" s="0" t="n">
        <v>0</v>
      </c>
    </row>
    <row r="86" customFormat="false" ht="12.75" hidden="false" customHeight="false" outlineLevel="0" collapsed="false">
      <c r="B86" s="0" t="n">
        <v>81</v>
      </c>
      <c r="C86" s="0" t="s">
        <v>264</v>
      </c>
      <c r="D86" s="0" t="n">
        <v>6</v>
      </c>
      <c r="E86" s="0" t="n">
        <v>217</v>
      </c>
      <c r="F86" s="0" t="n">
        <v>114</v>
      </c>
      <c r="G86" s="0" t="n">
        <v>52.53</v>
      </c>
      <c r="H86" s="0" t="n">
        <v>11.93</v>
      </c>
      <c r="I86" s="0" t="n">
        <v>9</v>
      </c>
      <c r="J86" s="0" t="n">
        <v>4.15</v>
      </c>
      <c r="K86" s="0" t="n">
        <v>1360</v>
      </c>
      <c r="L86" s="0" t="n">
        <v>6.27</v>
      </c>
      <c r="M86" s="0" t="n">
        <v>6</v>
      </c>
      <c r="N86" s="0" t="n">
        <v>226.67</v>
      </c>
      <c r="O86" s="0" t="n">
        <v>1</v>
      </c>
      <c r="P86" s="0" t="n">
        <v>5</v>
      </c>
      <c r="Q86" s="0" t="n">
        <v>1</v>
      </c>
      <c r="R86" s="0" t="n">
        <v>0</v>
      </c>
    </row>
    <row r="87" customFormat="false" ht="12.75" hidden="false" customHeight="false" outlineLevel="0" collapsed="false">
      <c r="B87" s="0" t="n">
        <v>82</v>
      </c>
      <c r="C87" s="0" t="s">
        <v>352</v>
      </c>
      <c r="D87" s="0" t="n">
        <v>6</v>
      </c>
      <c r="E87" s="0" t="n">
        <v>181</v>
      </c>
      <c r="F87" s="0" t="n">
        <v>110</v>
      </c>
      <c r="G87" s="0" t="n">
        <v>60.77</v>
      </c>
      <c r="H87" s="0" t="n">
        <v>12.39</v>
      </c>
      <c r="I87" s="0" t="n">
        <v>5</v>
      </c>
      <c r="J87" s="0" t="n">
        <v>2.76</v>
      </c>
      <c r="K87" s="0" t="n">
        <v>1363</v>
      </c>
      <c r="L87" s="0" t="n">
        <v>7.53</v>
      </c>
      <c r="M87" s="0" t="n">
        <v>9</v>
      </c>
      <c r="N87" s="0" t="n">
        <v>227.17</v>
      </c>
      <c r="O87" s="0" t="n">
        <v>0</v>
      </c>
      <c r="P87" s="0" t="n">
        <v>0</v>
      </c>
      <c r="Q87" s="0" t="n">
        <v>6</v>
      </c>
      <c r="R87" s="0" t="n">
        <v>0</v>
      </c>
    </row>
    <row r="88" customFormat="false" ht="12.75" hidden="false" customHeight="false" outlineLevel="0" collapsed="false">
      <c r="B88" s="0" t="n">
        <v>83</v>
      </c>
      <c r="C88" s="0" t="s">
        <v>304</v>
      </c>
      <c r="D88" s="0" t="n">
        <v>6</v>
      </c>
      <c r="E88" s="0" t="n">
        <v>179</v>
      </c>
      <c r="F88" s="0" t="n">
        <v>107</v>
      </c>
      <c r="G88" s="0" t="n">
        <v>59.78</v>
      </c>
      <c r="H88" s="0" t="n">
        <v>12.78</v>
      </c>
      <c r="I88" s="0" t="n">
        <v>10</v>
      </c>
      <c r="J88" s="0" t="n">
        <v>5.59</v>
      </c>
      <c r="K88" s="0" t="n">
        <v>1367</v>
      </c>
      <c r="L88" s="0" t="n">
        <v>7.64</v>
      </c>
      <c r="M88" s="0" t="n">
        <v>6</v>
      </c>
      <c r="N88" s="0" t="n">
        <v>227.83</v>
      </c>
      <c r="O88" s="0" t="n">
        <v>0</v>
      </c>
      <c r="P88" s="0" t="n">
        <v>3</v>
      </c>
      <c r="Q88" s="0" t="n">
        <v>3</v>
      </c>
      <c r="R88" s="0" t="n">
        <v>0</v>
      </c>
    </row>
    <row r="89" customFormat="false" ht="12.75" hidden="false" customHeight="false" outlineLevel="0" collapsed="false">
      <c r="B89" s="0" t="n">
        <v>84</v>
      </c>
      <c r="C89" s="0" t="s">
        <v>196</v>
      </c>
      <c r="D89" s="0" t="n">
        <v>6</v>
      </c>
      <c r="E89" s="0" t="n">
        <v>222</v>
      </c>
      <c r="F89" s="0" t="n">
        <v>105</v>
      </c>
      <c r="G89" s="0" t="n">
        <v>47.3</v>
      </c>
      <c r="H89" s="0" t="n">
        <v>13.05</v>
      </c>
      <c r="I89" s="0" t="n">
        <v>14</v>
      </c>
      <c r="J89" s="0" t="n">
        <v>6.31</v>
      </c>
      <c r="K89" s="0" t="n">
        <v>1370</v>
      </c>
      <c r="L89" s="0" t="n">
        <v>6.17</v>
      </c>
      <c r="M89" s="0" t="n">
        <v>10</v>
      </c>
      <c r="N89" s="0" t="n">
        <v>228.33</v>
      </c>
      <c r="O89" s="0" t="n">
        <v>0</v>
      </c>
      <c r="P89" s="0" t="n">
        <v>6</v>
      </c>
      <c r="Q89" s="0" t="n">
        <v>0</v>
      </c>
      <c r="R89" s="0" t="n">
        <v>0</v>
      </c>
    </row>
    <row r="90" customFormat="false" ht="12.75" hidden="false" customHeight="false" outlineLevel="0" collapsed="false">
      <c r="B90" s="0" t="n">
        <v>85</v>
      </c>
      <c r="C90" s="0" t="s">
        <v>270</v>
      </c>
      <c r="D90" s="0" t="n">
        <v>5</v>
      </c>
      <c r="E90" s="0" t="n">
        <v>191</v>
      </c>
      <c r="F90" s="0" t="n">
        <v>96</v>
      </c>
      <c r="G90" s="0" t="n">
        <v>50.26</v>
      </c>
      <c r="H90" s="0" t="n">
        <v>12.07</v>
      </c>
      <c r="I90" s="0" t="n">
        <v>6</v>
      </c>
      <c r="J90" s="0" t="n">
        <v>3.14</v>
      </c>
      <c r="K90" s="0" t="n">
        <v>1159</v>
      </c>
      <c r="L90" s="0" t="n">
        <v>6.07</v>
      </c>
      <c r="M90" s="0" t="n">
        <v>8</v>
      </c>
      <c r="N90" s="0" t="n">
        <v>231.8</v>
      </c>
      <c r="O90" s="0" t="n">
        <v>1</v>
      </c>
      <c r="P90" s="0" t="n">
        <v>4</v>
      </c>
      <c r="Q90" s="0" t="n">
        <v>1</v>
      </c>
      <c r="R90" s="0" t="n">
        <v>0</v>
      </c>
    </row>
    <row r="91" customFormat="false" ht="12.75" hidden="false" customHeight="false" outlineLevel="0" collapsed="false">
      <c r="B91" s="0" t="n">
        <v>86</v>
      </c>
      <c r="C91" s="0" t="s">
        <v>308</v>
      </c>
      <c r="D91" s="0" t="n">
        <v>6</v>
      </c>
      <c r="E91" s="0" t="n">
        <v>236</v>
      </c>
      <c r="F91" s="0" t="n">
        <v>121</v>
      </c>
      <c r="G91" s="0" t="n">
        <v>51.27</v>
      </c>
      <c r="H91" s="0" t="n">
        <v>11.51</v>
      </c>
      <c r="I91" s="0" t="n">
        <v>10</v>
      </c>
      <c r="J91" s="0" t="n">
        <v>4.24</v>
      </c>
      <c r="K91" s="0" t="n">
        <v>1393</v>
      </c>
      <c r="L91" s="0" t="n">
        <v>5.9</v>
      </c>
      <c r="M91" s="0" t="n">
        <v>7</v>
      </c>
      <c r="N91" s="0" t="n">
        <v>232.17</v>
      </c>
      <c r="O91" s="0" t="n">
        <v>0</v>
      </c>
      <c r="P91" s="0" t="n">
        <v>4</v>
      </c>
      <c r="Q91" s="0" t="n">
        <v>2</v>
      </c>
      <c r="R91" s="0" t="n">
        <v>0</v>
      </c>
    </row>
    <row r="92" customFormat="false" ht="12.75" hidden="false" customHeight="false" outlineLevel="0" collapsed="false">
      <c r="B92" s="0" t="n">
        <v>87</v>
      </c>
      <c r="C92" s="0" t="s">
        <v>175</v>
      </c>
      <c r="D92" s="0" t="n">
        <v>6</v>
      </c>
      <c r="E92" s="0" t="n">
        <v>184</v>
      </c>
      <c r="F92" s="0" t="n">
        <v>108</v>
      </c>
      <c r="G92" s="0" t="n">
        <v>58.7</v>
      </c>
      <c r="H92" s="0" t="n">
        <v>13.11</v>
      </c>
      <c r="I92" s="0" t="n">
        <v>5</v>
      </c>
      <c r="J92" s="0" t="n">
        <v>2.72</v>
      </c>
      <c r="K92" s="0" t="n">
        <v>1416</v>
      </c>
      <c r="L92" s="0" t="n">
        <v>7.7</v>
      </c>
      <c r="M92" s="0" t="n">
        <v>12</v>
      </c>
      <c r="N92" s="0" t="n">
        <v>236</v>
      </c>
      <c r="O92" s="0" t="n">
        <v>1</v>
      </c>
      <c r="P92" s="0" t="n">
        <v>2</v>
      </c>
      <c r="Q92" s="0" t="n">
        <v>4</v>
      </c>
      <c r="R92" s="0" t="n">
        <v>0</v>
      </c>
    </row>
    <row r="93" customFormat="false" ht="12.75" hidden="false" customHeight="false" outlineLevel="0" collapsed="false">
      <c r="B93" s="0" t="n">
        <v>88</v>
      </c>
      <c r="C93" s="0" t="s">
        <v>181</v>
      </c>
      <c r="D93" s="0" t="n">
        <v>4</v>
      </c>
      <c r="E93" s="0" t="n">
        <v>104</v>
      </c>
      <c r="F93" s="0" t="n">
        <v>64</v>
      </c>
      <c r="G93" s="0" t="n">
        <v>61.54</v>
      </c>
      <c r="H93" s="0" t="n">
        <v>14.78</v>
      </c>
      <c r="I93" s="0" t="n">
        <v>2</v>
      </c>
      <c r="J93" s="0" t="n">
        <v>1.92</v>
      </c>
      <c r="K93" s="0" t="n">
        <v>946</v>
      </c>
      <c r="L93" s="0" t="n">
        <v>9.1</v>
      </c>
      <c r="M93" s="0" t="n">
        <v>7</v>
      </c>
      <c r="N93" s="0" t="n">
        <v>236.5</v>
      </c>
      <c r="O93" s="0" t="n">
        <v>0</v>
      </c>
      <c r="P93" s="0" t="n">
        <v>0</v>
      </c>
      <c r="Q93" s="0" t="n">
        <v>4</v>
      </c>
      <c r="R93" s="0" t="n">
        <v>0</v>
      </c>
    </row>
    <row r="94" customFormat="false" ht="12.75" hidden="false" customHeight="false" outlineLevel="0" collapsed="false">
      <c r="B94" s="0" t="n">
        <v>89</v>
      </c>
      <c r="C94" s="0" t="s">
        <v>280</v>
      </c>
      <c r="D94" s="0" t="n">
        <v>5</v>
      </c>
      <c r="E94" s="0" t="n">
        <v>162</v>
      </c>
      <c r="F94" s="0" t="n">
        <v>81</v>
      </c>
      <c r="G94" s="0" t="n">
        <v>50</v>
      </c>
      <c r="H94" s="0" t="n">
        <v>14.65</v>
      </c>
      <c r="I94" s="0" t="n">
        <v>8</v>
      </c>
      <c r="J94" s="0" t="n">
        <v>4.94</v>
      </c>
      <c r="K94" s="0" t="n">
        <v>1187</v>
      </c>
      <c r="L94" s="0" t="n">
        <v>7.33</v>
      </c>
      <c r="M94" s="0" t="n">
        <v>8</v>
      </c>
      <c r="N94" s="0" t="n">
        <v>237.4</v>
      </c>
      <c r="O94" s="0" t="n">
        <v>1</v>
      </c>
      <c r="P94" s="0" t="n">
        <v>4</v>
      </c>
      <c r="Q94" s="0" t="n">
        <v>1</v>
      </c>
      <c r="R94" s="0" t="n">
        <v>0</v>
      </c>
    </row>
    <row r="95" customFormat="false" ht="12.75" hidden="false" customHeight="false" outlineLevel="0" collapsed="false">
      <c r="B95" s="0" t="n">
        <v>90</v>
      </c>
      <c r="C95" s="0" t="s">
        <v>184</v>
      </c>
      <c r="D95" s="0" t="n">
        <v>5</v>
      </c>
      <c r="E95" s="0" t="n">
        <v>136</v>
      </c>
      <c r="F95" s="0" t="n">
        <v>90</v>
      </c>
      <c r="G95" s="0" t="n">
        <v>66.18</v>
      </c>
      <c r="H95" s="0" t="n">
        <v>13.22</v>
      </c>
      <c r="I95" s="0" t="n">
        <v>3</v>
      </c>
      <c r="J95" s="0" t="n">
        <v>2.21</v>
      </c>
      <c r="K95" s="0" t="n">
        <v>1190</v>
      </c>
      <c r="L95" s="0" t="n">
        <v>8.75</v>
      </c>
      <c r="M95" s="0" t="n">
        <v>11</v>
      </c>
      <c r="N95" s="0" t="n">
        <v>238</v>
      </c>
      <c r="O95" s="0" t="n">
        <v>1</v>
      </c>
      <c r="P95" s="0" t="n">
        <v>0</v>
      </c>
      <c r="Q95" s="0" t="n">
        <v>5</v>
      </c>
      <c r="R95" s="0" t="n">
        <v>0</v>
      </c>
    </row>
    <row r="96" customFormat="false" ht="12.75" hidden="false" customHeight="false" outlineLevel="0" collapsed="false">
      <c r="B96" s="0" t="n">
        <v>91</v>
      </c>
      <c r="C96" s="0" t="s">
        <v>271</v>
      </c>
      <c r="D96" s="0" t="n">
        <v>5</v>
      </c>
      <c r="E96" s="0" t="n">
        <v>183</v>
      </c>
      <c r="F96" s="0" t="n">
        <v>101</v>
      </c>
      <c r="G96" s="0" t="n">
        <v>55.19</v>
      </c>
      <c r="H96" s="0" t="n">
        <v>11.84</v>
      </c>
      <c r="I96" s="0" t="n">
        <v>3</v>
      </c>
      <c r="J96" s="0" t="n">
        <v>1.64</v>
      </c>
      <c r="K96" s="0" t="n">
        <v>1196</v>
      </c>
      <c r="L96" s="0" t="n">
        <v>6.54</v>
      </c>
      <c r="M96" s="0" t="n">
        <v>6</v>
      </c>
      <c r="N96" s="0" t="n">
        <v>239.2</v>
      </c>
      <c r="O96" s="0" t="n">
        <v>0</v>
      </c>
      <c r="P96" s="0" t="n">
        <v>4</v>
      </c>
      <c r="Q96" s="0" t="n">
        <v>1</v>
      </c>
      <c r="R96" s="0" t="n">
        <v>0</v>
      </c>
    </row>
    <row r="97" customFormat="false" ht="12.75" hidden="false" customHeight="false" outlineLevel="0" collapsed="false">
      <c r="B97" s="0" t="n">
        <v>92</v>
      </c>
      <c r="C97" s="0" t="s">
        <v>284</v>
      </c>
      <c r="D97" s="0" t="n">
        <v>6</v>
      </c>
      <c r="E97" s="0" t="n">
        <v>229</v>
      </c>
      <c r="F97" s="0" t="n">
        <v>122</v>
      </c>
      <c r="G97" s="0" t="n">
        <v>53.28</v>
      </c>
      <c r="H97" s="0" t="n">
        <v>11.89</v>
      </c>
      <c r="I97" s="0" t="n">
        <v>8</v>
      </c>
      <c r="J97" s="0" t="n">
        <v>3.49</v>
      </c>
      <c r="K97" s="0" t="n">
        <v>1450</v>
      </c>
      <c r="L97" s="0" t="n">
        <v>6.33</v>
      </c>
      <c r="M97" s="0" t="n">
        <v>11</v>
      </c>
      <c r="N97" s="0" t="n">
        <v>241.67</v>
      </c>
      <c r="O97" s="0" t="n">
        <v>1</v>
      </c>
      <c r="P97" s="0" t="n">
        <v>4</v>
      </c>
      <c r="Q97" s="0" t="n">
        <v>2</v>
      </c>
      <c r="R97" s="0" t="n">
        <v>0</v>
      </c>
    </row>
    <row r="98" customFormat="false" ht="12.75" hidden="false" customHeight="false" outlineLevel="0" collapsed="false">
      <c r="B98" s="0" t="n">
        <v>93</v>
      </c>
      <c r="C98" s="0" t="s">
        <v>143</v>
      </c>
      <c r="D98" s="0" t="n">
        <v>6</v>
      </c>
      <c r="E98" s="0" t="n">
        <v>186</v>
      </c>
      <c r="F98" s="0" t="n">
        <v>113</v>
      </c>
      <c r="G98" s="0" t="n">
        <v>60.75</v>
      </c>
      <c r="H98" s="0" t="n">
        <v>12.85</v>
      </c>
      <c r="I98" s="0" t="n">
        <v>3</v>
      </c>
      <c r="J98" s="0" t="n">
        <v>1.61</v>
      </c>
      <c r="K98" s="0" t="n">
        <v>1452</v>
      </c>
      <c r="L98" s="0" t="n">
        <v>7.81</v>
      </c>
      <c r="M98" s="0" t="n">
        <v>8</v>
      </c>
      <c r="N98" s="0" t="n">
        <v>242</v>
      </c>
      <c r="O98" s="0" t="n">
        <v>0</v>
      </c>
      <c r="P98" s="0" t="n">
        <v>3</v>
      </c>
      <c r="Q98" s="0" t="n">
        <v>3</v>
      </c>
      <c r="R98" s="0" t="n">
        <v>0</v>
      </c>
    </row>
    <row r="99" customFormat="false" ht="12.75" hidden="false" customHeight="false" outlineLevel="0" collapsed="false">
      <c r="B99" s="0" t="n">
        <v>94</v>
      </c>
      <c r="C99" s="0" t="s">
        <v>299</v>
      </c>
      <c r="D99" s="0" t="n">
        <v>6</v>
      </c>
      <c r="E99" s="0" t="n">
        <v>195</v>
      </c>
      <c r="F99" s="0" t="n">
        <v>111</v>
      </c>
      <c r="G99" s="0" t="n">
        <v>56.92</v>
      </c>
      <c r="H99" s="0" t="n">
        <v>13.23</v>
      </c>
      <c r="I99" s="0" t="n">
        <v>7</v>
      </c>
      <c r="J99" s="0" t="n">
        <v>3.59</v>
      </c>
      <c r="K99" s="0" t="n">
        <v>1469</v>
      </c>
      <c r="L99" s="0" t="n">
        <v>7.53</v>
      </c>
      <c r="M99" s="0" t="n">
        <v>9</v>
      </c>
      <c r="N99" s="0" t="n">
        <v>244.83</v>
      </c>
      <c r="O99" s="0" t="n">
        <v>0</v>
      </c>
      <c r="P99" s="0" t="n">
        <v>5</v>
      </c>
      <c r="Q99" s="0" t="n">
        <v>1</v>
      </c>
      <c r="R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171</v>
      </c>
      <c r="D100" s="0" t="n">
        <v>7</v>
      </c>
      <c r="E100" s="0" t="n">
        <v>257</v>
      </c>
      <c r="F100" s="0" t="n">
        <v>143</v>
      </c>
      <c r="G100" s="0" t="n">
        <v>55.64</v>
      </c>
      <c r="H100" s="0" t="n">
        <v>11.99</v>
      </c>
      <c r="I100" s="0" t="n">
        <v>11</v>
      </c>
      <c r="J100" s="0" t="n">
        <v>4.28</v>
      </c>
      <c r="K100" s="0" t="n">
        <v>1714</v>
      </c>
      <c r="L100" s="0" t="n">
        <v>6.67</v>
      </c>
      <c r="M100" s="0" t="n">
        <v>9</v>
      </c>
      <c r="N100" s="0" t="n">
        <v>244.86</v>
      </c>
      <c r="O100" s="0" t="n">
        <v>2</v>
      </c>
      <c r="P100" s="0" t="n">
        <v>3</v>
      </c>
      <c r="Q100" s="0" t="n">
        <v>4</v>
      </c>
      <c r="R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205</v>
      </c>
      <c r="D101" s="0" t="n">
        <v>5</v>
      </c>
      <c r="E101" s="0" t="n">
        <v>158</v>
      </c>
      <c r="F101" s="0" t="n">
        <v>99</v>
      </c>
      <c r="G101" s="0" t="n">
        <v>62.66</v>
      </c>
      <c r="H101" s="0" t="n">
        <v>12.44</v>
      </c>
      <c r="I101" s="0" t="n">
        <v>3</v>
      </c>
      <c r="J101" s="0" t="n">
        <v>1.9</v>
      </c>
      <c r="K101" s="0" t="n">
        <v>1232</v>
      </c>
      <c r="L101" s="0" t="n">
        <v>7.8</v>
      </c>
      <c r="M101" s="0" t="n">
        <v>9</v>
      </c>
      <c r="N101" s="0" t="n">
        <v>246.4</v>
      </c>
      <c r="O101" s="0" t="n">
        <v>1</v>
      </c>
      <c r="P101" s="0" t="n">
        <v>1</v>
      </c>
      <c r="Q101" s="0" t="n">
        <v>4</v>
      </c>
      <c r="R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138</v>
      </c>
      <c r="D102" s="0" t="n">
        <v>5</v>
      </c>
      <c r="E102" s="0" t="n">
        <v>175</v>
      </c>
      <c r="F102" s="0" t="n">
        <v>96</v>
      </c>
      <c r="G102" s="0" t="n">
        <v>54.86</v>
      </c>
      <c r="H102" s="0" t="n">
        <v>12.98</v>
      </c>
      <c r="I102" s="0" t="n">
        <v>4</v>
      </c>
      <c r="J102" s="0" t="n">
        <v>2.29</v>
      </c>
      <c r="K102" s="0" t="n">
        <v>1246</v>
      </c>
      <c r="L102" s="0" t="n">
        <v>7.12</v>
      </c>
      <c r="M102" s="0" t="n">
        <v>9</v>
      </c>
      <c r="N102" s="0" t="n">
        <v>249.2</v>
      </c>
      <c r="O102" s="0" t="n">
        <v>0</v>
      </c>
      <c r="P102" s="0" t="n">
        <v>3</v>
      </c>
      <c r="Q102" s="0" t="n">
        <v>2</v>
      </c>
      <c r="R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190</v>
      </c>
      <c r="D103" s="0" t="n">
        <v>5</v>
      </c>
      <c r="E103" s="0" t="n">
        <v>158</v>
      </c>
      <c r="F103" s="0" t="n">
        <v>105</v>
      </c>
      <c r="G103" s="0" t="n">
        <v>66.46</v>
      </c>
      <c r="H103" s="0" t="n">
        <v>11.97</v>
      </c>
      <c r="I103" s="0" t="n">
        <v>3</v>
      </c>
      <c r="J103" s="0" t="n">
        <v>1.9</v>
      </c>
      <c r="K103" s="0" t="n">
        <v>1257</v>
      </c>
      <c r="L103" s="0" t="n">
        <v>7.96</v>
      </c>
      <c r="M103" s="0" t="n">
        <v>9</v>
      </c>
      <c r="N103" s="0" t="n">
        <v>251.4</v>
      </c>
      <c r="O103" s="0" t="n">
        <v>0</v>
      </c>
      <c r="P103" s="0" t="n">
        <v>1</v>
      </c>
      <c r="Q103" s="0" t="n">
        <v>4</v>
      </c>
      <c r="R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309</v>
      </c>
      <c r="D104" s="0" t="n">
        <v>6</v>
      </c>
      <c r="E104" s="0" t="n">
        <v>203</v>
      </c>
      <c r="F104" s="0" t="n">
        <v>108</v>
      </c>
      <c r="G104" s="0" t="n">
        <v>53.2</v>
      </c>
      <c r="H104" s="0" t="n">
        <v>13.98</v>
      </c>
      <c r="I104" s="0" t="n">
        <v>5</v>
      </c>
      <c r="J104" s="0" t="n">
        <v>2.46</v>
      </c>
      <c r="K104" s="0" t="n">
        <v>1510</v>
      </c>
      <c r="L104" s="0" t="n">
        <v>7.44</v>
      </c>
      <c r="M104" s="0" t="n">
        <v>12</v>
      </c>
      <c r="N104" s="0" t="n">
        <v>251.67</v>
      </c>
      <c r="O104" s="0" t="n">
        <v>1</v>
      </c>
      <c r="P104" s="0" t="n">
        <v>3</v>
      </c>
      <c r="Q104" s="0" t="n">
        <v>3</v>
      </c>
      <c r="R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255</v>
      </c>
      <c r="D105" s="0" t="n">
        <v>6</v>
      </c>
      <c r="E105" s="0" t="n">
        <v>241</v>
      </c>
      <c r="F105" s="0" t="n">
        <v>132</v>
      </c>
      <c r="G105" s="0" t="n">
        <v>54.77</v>
      </c>
      <c r="H105" s="0" t="n">
        <v>11.46</v>
      </c>
      <c r="I105" s="0" t="n">
        <v>8</v>
      </c>
      <c r="J105" s="0" t="n">
        <v>3.32</v>
      </c>
      <c r="K105" s="0" t="n">
        <v>1513</v>
      </c>
      <c r="L105" s="0" t="n">
        <v>6.28</v>
      </c>
      <c r="M105" s="0" t="n">
        <v>6</v>
      </c>
      <c r="N105" s="0" t="n">
        <v>252.17</v>
      </c>
      <c r="O105" s="0" t="n">
        <v>0</v>
      </c>
      <c r="P105" s="0" t="n">
        <v>5</v>
      </c>
      <c r="Q105" s="0" t="n">
        <v>1</v>
      </c>
      <c r="R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353</v>
      </c>
      <c r="D106" s="0" t="n">
        <v>5</v>
      </c>
      <c r="E106" s="0" t="n">
        <v>160</v>
      </c>
      <c r="F106" s="0" t="n">
        <v>112</v>
      </c>
      <c r="G106" s="0" t="n">
        <v>70</v>
      </c>
      <c r="H106" s="0" t="n">
        <v>11.63</v>
      </c>
      <c r="I106" s="0" t="n">
        <v>3</v>
      </c>
      <c r="J106" s="0" t="n">
        <v>1.88</v>
      </c>
      <c r="K106" s="0" t="n">
        <v>1302</v>
      </c>
      <c r="L106" s="0" t="n">
        <v>8.14</v>
      </c>
      <c r="M106" s="0" t="n">
        <v>9</v>
      </c>
      <c r="N106" s="0" t="n">
        <v>260.4</v>
      </c>
      <c r="O106" s="0" t="n">
        <v>0</v>
      </c>
      <c r="P106" s="0" t="n">
        <v>1</v>
      </c>
      <c r="Q106" s="0" t="n">
        <v>4</v>
      </c>
      <c r="R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328</v>
      </c>
      <c r="D107" s="0" t="n">
        <v>7</v>
      </c>
      <c r="E107" s="0" t="n">
        <v>221</v>
      </c>
      <c r="F107" s="0" t="n">
        <v>139</v>
      </c>
      <c r="G107" s="0" t="n">
        <v>62.9</v>
      </c>
      <c r="H107" s="0" t="n">
        <v>13.12</v>
      </c>
      <c r="I107" s="0" t="n">
        <v>6</v>
      </c>
      <c r="J107" s="0" t="n">
        <v>2.71</v>
      </c>
      <c r="K107" s="0" t="n">
        <v>1824</v>
      </c>
      <c r="L107" s="0" t="n">
        <v>8.25</v>
      </c>
      <c r="M107" s="0" t="n">
        <v>12</v>
      </c>
      <c r="N107" s="0" t="n">
        <v>260.57</v>
      </c>
      <c r="O107" s="0" t="n">
        <v>2</v>
      </c>
      <c r="P107" s="0" t="n">
        <v>2</v>
      </c>
      <c r="Q107" s="0" t="n">
        <v>5</v>
      </c>
      <c r="R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152</v>
      </c>
      <c r="D108" s="0" t="n">
        <v>6</v>
      </c>
      <c r="E108" s="0" t="n">
        <v>243</v>
      </c>
      <c r="F108" s="0" t="n">
        <v>134</v>
      </c>
      <c r="G108" s="0" t="n">
        <v>55.14</v>
      </c>
      <c r="H108" s="0" t="n">
        <v>11.81</v>
      </c>
      <c r="I108" s="0" t="n">
        <v>9</v>
      </c>
      <c r="J108" s="0" t="n">
        <v>3.7</v>
      </c>
      <c r="K108" s="0" t="n">
        <v>1582</v>
      </c>
      <c r="L108" s="0" t="n">
        <v>6.51</v>
      </c>
      <c r="M108" s="0" t="n">
        <v>10</v>
      </c>
      <c r="N108" s="0" t="n">
        <v>263.67</v>
      </c>
      <c r="O108" s="0" t="n">
        <v>1</v>
      </c>
      <c r="P108" s="0" t="n">
        <v>6</v>
      </c>
      <c r="Q108" s="0" t="n">
        <v>0</v>
      </c>
      <c r="R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210</v>
      </c>
      <c r="D109" s="0" t="n">
        <v>6</v>
      </c>
      <c r="E109" s="0" t="n">
        <v>202</v>
      </c>
      <c r="F109" s="0" t="n">
        <v>117</v>
      </c>
      <c r="G109" s="0" t="n">
        <v>57.92</v>
      </c>
      <c r="H109" s="0" t="n">
        <v>13.85</v>
      </c>
      <c r="I109" s="0" t="n">
        <v>5</v>
      </c>
      <c r="J109" s="0" t="n">
        <v>2.48</v>
      </c>
      <c r="K109" s="0" t="n">
        <v>1620</v>
      </c>
      <c r="L109" s="0" t="n">
        <v>8.02</v>
      </c>
      <c r="M109" s="0" t="n">
        <v>13</v>
      </c>
      <c r="N109" s="0" t="n">
        <v>270</v>
      </c>
      <c r="O109" s="0" t="n">
        <v>1</v>
      </c>
      <c r="P109" s="0" t="n">
        <v>3</v>
      </c>
      <c r="Q109" s="0" t="n">
        <v>3</v>
      </c>
      <c r="R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301</v>
      </c>
      <c r="D110" s="0" t="n">
        <v>6</v>
      </c>
      <c r="E110" s="0" t="n">
        <v>189</v>
      </c>
      <c r="F110" s="0" t="n">
        <v>114</v>
      </c>
      <c r="G110" s="0" t="n">
        <v>60.32</v>
      </c>
      <c r="H110" s="0" t="n">
        <v>14.3</v>
      </c>
      <c r="I110" s="0" t="n">
        <v>5</v>
      </c>
      <c r="J110" s="0" t="n">
        <v>2.65</v>
      </c>
      <c r="K110" s="0" t="n">
        <v>1630</v>
      </c>
      <c r="L110" s="0" t="n">
        <v>8.62</v>
      </c>
      <c r="M110" s="0" t="n">
        <v>10</v>
      </c>
      <c r="N110" s="0" t="n">
        <v>271.67</v>
      </c>
      <c r="O110" s="0" t="n">
        <v>0</v>
      </c>
      <c r="P110" s="0" t="n">
        <v>2</v>
      </c>
      <c r="Q110" s="0" t="n">
        <v>4</v>
      </c>
      <c r="R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194</v>
      </c>
      <c r="D111" s="0" t="n">
        <v>5</v>
      </c>
      <c r="E111" s="0" t="n">
        <v>154</v>
      </c>
      <c r="F111" s="0" t="n">
        <v>93</v>
      </c>
      <c r="G111" s="0" t="n">
        <v>60.39</v>
      </c>
      <c r="H111" s="0" t="n">
        <v>14.66</v>
      </c>
      <c r="I111" s="0" t="n">
        <v>1</v>
      </c>
      <c r="J111" s="0" t="n">
        <v>0.65</v>
      </c>
      <c r="K111" s="0" t="n">
        <v>1363</v>
      </c>
      <c r="L111" s="0" t="n">
        <v>8.85</v>
      </c>
      <c r="M111" s="0" t="n">
        <v>8</v>
      </c>
      <c r="N111" s="0" t="n">
        <v>272.6</v>
      </c>
      <c r="O111" s="0" t="n">
        <v>0</v>
      </c>
      <c r="P111" s="0" t="n">
        <v>0</v>
      </c>
      <c r="Q111" s="0" t="n">
        <v>5</v>
      </c>
      <c r="R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306</v>
      </c>
      <c r="D112" s="0" t="n">
        <v>6</v>
      </c>
      <c r="E112" s="0" t="n">
        <v>235</v>
      </c>
      <c r="F112" s="0" t="n">
        <v>133</v>
      </c>
      <c r="G112" s="0" t="n">
        <v>56.6</v>
      </c>
      <c r="H112" s="0" t="n">
        <v>12.35</v>
      </c>
      <c r="I112" s="0" t="n">
        <v>10</v>
      </c>
      <c r="J112" s="0" t="n">
        <v>4.26</v>
      </c>
      <c r="K112" s="0" t="n">
        <v>1642</v>
      </c>
      <c r="L112" s="0" t="n">
        <v>6.99</v>
      </c>
      <c r="M112" s="0" t="n">
        <v>11</v>
      </c>
      <c r="N112" s="0" t="n">
        <v>273.67</v>
      </c>
      <c r="O112" s="0" t="n">
        <v>1</v>
      </c>
      <c r="P112" s="0" t="n">
        <v>2</v>
      </c>
      <c r="Q112" s="0" t="n">
        <v>4</v>
      </c>
      <c r="R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260</v>
      </c>
      <c r="D113" s="0" t="n">
        <v>4</v>
      </c>
      <c r="E113" s="0" t="n">
        <v>161</v>
      </c>
      <c r="F113" s="0" t="n">
        <v>78</v>
      </c>
      <c r="G113" s="0" t="n">
        <v>48.45</v>
      </c>
      <c r="H113" s="0" t="n">
        <v>14.1</v>
      </c>
      <c r="I113" s="0" t="n">
        <v>7</v>
      </c>
      <c r="J113" s="0" t="n">
        <v>4.35</v>
      </c>
      <c r="K113" s="0" t="n">
        <v>1100</v>
      </c>
      <c r="L113" s="0" t="n">
        <v>6.83</v>
      </c>
      <c r="M113" s="0" t="n">
        <v>9</v>
      </c>
      <c r="N113" s="0" t="n">
        <v>275</v>
      </c>
      <c r="O113" s="0" t="n">
        <v>1</v>
      </c>
      <c r="P113" s="0" t="n">
        <v>3</v>
      </c>
      <c r="Q113" s="0" t="n">
        <v>1</v>
      </c>
      <c r="R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256</v>
      </c>
      <c r="D114" s="0" t="n">
        <v>6</v>
      </c>
      <c r="E114" s="0" t="n">
        <v>254</v>
      </c>
      <c r="F114" s="0" t="n">
        <v>132</v>
      </c>
      <c r="G114" s="0" t="n">
        <v>51.97</v>
      </c>
      <c r="H114" s="0" t="n">
        <v>13.19</v>
      </c>
      <c r="I114" s="0" t="n">
        <v>14</v>
      </c>
      <c r="J114" s="0" t="n">
        <v>5.51</v>
      </c>
      <c r="K114" s="0" t="n">
        <v>1741</v>
      </c>
      <c r="L114" s="0" t="n">
        <v>6.85</v>
      </c>
      <c r="M114" s="0" t="n">
        <v>10</v>
      </c>
      <c r="N114" s="0" t="n">
        <v>290.17</v>
      </c>
      <c r="O114" s="0" t="n">
        <v>0</v>
      </c>
      <c r="P114" s="0" t="n">
        <v>6</v>
      </c>
      <c r="Q114" s="0" t="n">
        <v>0</v>
      </c>
      <c r="R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351</v>
      </c>
      <c r="D115" s="0" t="n">
        <v>6</v>
      </c>
      <c r="E115" s="0" t="n">
        <v>164</v>
      </c>
      <c r="F115" s="0" t="n">
        <v>112</v>
      </c>
      <c r="G115" s="0" t="n">
        <v>68.29</v>
      </c>
      <c r="H115" s="0" t="n">
        <v>15.59</v>
      </c>
      <c r="I115" s="0" t="n">
        <v>1</v>
      </c>
      <c r="J115" s="0" t="n">
        <v>0.61</v>
      </c>
      <c r="K115" s="0" t="n">
        <v>1746</v>
      </c>
      <c r="L115" s="0" t="n">
        <v>10.65</v>
      </c>
      <c r="M115" s="0" t="n">
        <v>16</v>
      </c>
      <c r="N115" s="0" t="n">
        <v>291</v>
      </c>
      <c r="O115" s="0" t="n">
        <v>1</v>
      </c>
      <c r="P115" s="0" t="n">
        <v>0</v>
      </c>
      <c r="Q115" s="0" t="n">
        <v>6</v>
      </c>
      <c r="R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334</v>
      </c>
      <c r="D116" s="0" t="n">
        <v>6</v>
      </c>
      <c r="E116" s="0" t="n">
        <v>202</v>
      </c>
      <c r="F116" s="0" t="n">
        <v>123</v>
      </c>
      <c r="G116" s="0" t="n">
        <v>60.89</v>
      </c>
      <c r="H116" s="0" t="n">
        <v>14.24</v>
      </c>
      <c r="I116" s="0" t="n">
        <v>2</v>
      </c>
      <c r="J116" s="0" t="n">
        <v>0.99</v>
      </c>
      <c r="K116" s="0" t="n">
        <v>1751</v>
      </c>
      <c r="L116" s="0" t="n">
        <v>8.67</v>
      </c>
      <c r="M116" s="0" t="n">
        <v>16</v>
      </c>
      <c r="N116" s="0" t="n">
        <v>291.83</v>
      </c>
      <c r="O116" s="0" t="n">
        <v>0</v>
      </c>
      <c r="P116" s="0" t="n">
        <v>1</v>
      </c>
      <c r="Q116" s="0" t="n">
        <v>5</v>
      </c>
      <c r="R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169</v>
      </c>
      <c r="D117" s="0" t="n">
        <v>5</v>
      </c>
      <c r="E117" s="0" t="n">
        <v>162</v>
      </c>
      <c r="F117" s="0" t="n">
        <v>97</v>
      </c>
      <c r="G117" s="0" t="n">
        <v>59.88</v>
      </c>
      <c r="H117" s="0" t="n">
        <v>15.08</v>
      </c>
      <c r="I117" s="0" t="n">
        <v>3</v>
      </c>
      <c r="J117" s="0" t="n">
        <v>1.85</v>
      </c>
      <c r="K117" s="0" t="n">
        <v>1463</v>
      </c>
      <c r="L117" s="0" t="n">
        <v>9.03</v>
      </c>
      <c r="M117" s="0" t="n">
        <v>10</v>
      </c>
      <c r="N117" s="0" t="n">
        <v>292.6</v>
      </c>
      <c r="O117" s="0" t="n">
        <v>0</v>
      </c>
      <c r="P117" s="0" t="n">
        <v>1</v>
      </c>
      <c r="Q117" s="0" t="n">
        <v>4</v>
      </c>
      <c r="R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166</v>
      </c>
      <c r="D118" s="0" t="n">
        <v>6</v>
      </c>
      <c r="E118" s="0" t="n">
        <v>247</v>
      </c>
      <c r="F118" s="0" t="n">
        <v>144</v>
      </c>
      <c r="G118" s="0" t="n">
        <v>58.3</v>
      </c>
      <c r="H118" s="0" t="n">
        <v>12.82</v>
      </c>
      <c r="I118" s="0" t="n">
        <v>9</v>
      </c>
      <c r="J118" s="0" t="n">
        <v>3.64</v>
      </c>
      <c r="K118" s="0" t="n">
        <v>1846</v>
      </c>
      <c r="L118" s="0" t="n">
        <v>7.47</v>
      </c>
      <c r="M118" s="0" t="n">
        <v>14</v>
      </c>
      <c r="N118" s="0" t="n">
        <v>307.67</v>
      </c>
      <c r="O118" s="0" t="n">
        <v>1</v>
      </c>
      <c r="P118" s="0" t="n">
        <v>5</v>
      </c>
      <c r="Q118" s="0" t="n">
        <v>1</v>
      </c>
      <c r="R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322</v>
      </c>
      <c r="D119" s="0" t="n">
        <v>5</v>
      </c>
      <c r="E119" s="0" t="n">
        <v>167</v>
      </c>
      <c r="F119" s="0" t="n">
        <v>93</v>
      </c>
      <c r="G119" s="0" t="n">
        <v>55.69</v>
      </c>
      <c r="H119" s="0" t="n">
        <v>17.22</v>
      </c>
      <c r="I119" s="0" t="n">
        <v>1</v>
      </c>
      <c r="J119" s="0" t="n">
        <v>0.6</v>
      </c>
      <c r="K119" s="0" t="n">
        <v>1601</v>
      </c>
      <c r="L119" s="0" t="n">
        <v>9.59</v>
      </c>
      <c r="M119" s="0" t="n">
        <v>13</v>
      </c>
      <c r="N119" s="0" t="n">
        <v>320.2</v>
      </c>
      <c r="O119" s="0" t="n">
        <v>0</v>
      </c>
      <c r="P119" s="0" t="n">
        <v>0</v>
      </c>
      <c r="Q119" s="0" t="n">
        <v>5</v>
      </c>
      <c r="R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28</v>
      </c>
      <c r="D120" s="0" t="n">
        <v>5</v>
      </c>
      <c r="E120" s="0" t="n">
        <v>210</v>
      </c>
      <c r="F120" s="0" t="n">
        <v>122</v>
      </c>
      <c r="G120" s="0" t="n">
        <v>58.1</v>
      </c>
      <c r="H120" s="0" t="n">
        <v>13.75</v>
      </c>
      <c r="I120" s="0" t="n">
        <v>9</v>
      </c>
      <c r="J120" s="0" t="n">
        <v>4.29</v>
      </c>
      <c r="K120" s="0" t="n">
        <v>1677</v>
      </c>
      <c r="L120" s="0" t="n">
        <v>7.99</v>
      </c>
      <c r="M120" s="0" t="n">
        <v>12</v>
      </c>
      <c r="N120" s="0" t="n">
        <v>335.4</v>
      </c>
      <c r="O120" s="0" t="n">
        <v>1</v>
      </c>
      <c r="P120" s="0" t="n">
        <v>3</v>
      </c>
      <c r="Q120" s="0" t="n">
        <v>2</v>
      </c>
      <c r="R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471</v>
      </c>
      <c r="F5" s="0" t="s">
        <v>466</v>
      </c>
      <c r="G5" s="0" t="s">
        <v>472</v>
      </c>
      <c r="H5" s="0" t="s">
        <v>456</v>
      </c>
      <c r="I5" s="0" t="s">
        <v>468</v>
      </c>
      <c r="J5" s="0" t="s">
        <v>458</v>
      </c>
      <c r="K5" s="0" t="s">
        <v>459</v>
      </c>
      <c r="L5" s="0" t="s">
        <v>460</v>
      </c>
    </row>
    <row r="6" customFormat="false" ht="12.75" hidden="false" customHeight="false" outlineLevel="0" collapsed="false">
      <c r="B6" s="0" t="n">
        <v>1</v>
      </c>
      <c r="C6" s="0" t="s">
        <v>253</v>
      </c>
      <c r="D6" s="0" t="n">
        <v>6</v>
      </c>
      <c r="E6" s="0" t="n">
        <v>362</v>
      </c>
      <c r="F6" s="0" t="n">
        <v>1114</v>
      </c>
      <c r="G6" s="0" t="n">
        <v>3.08</v>
      </c>
      <c r="H6" s="0" t="n">
        <v>6</v>
      </c>
      <c r="I6" s="0" t="n">
        <v>185.67</v>
      </c>
      <c r="J6" s="0" t="n">
        <v>6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186</v>
      </c>
      <c r="D7" s="0" t="n">
        <v>4</v>
      </c>
      <c r="E7" s="0" t="n">
        <v>244</v>
      </c>
      <c r="F7" s="0" t="n">
        <v>895</v>
      </c>
      <c r="G7" s="0" t="n">
        <v>3.67</v>
      </c>
      <c r="H7" s="0" t="n">
        <v>3</v>
      </c>
      <c r="I7" s="0" t="n">
        <v>223.75</v>
      </c>
      <c r="J7" s="0" t="n">
        <v>3</v>
      </c>
      <c r="K7" s="0" t="n">
        <v>1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252</v>
      </c>
      <c r="D8" s="0" t="n">
        <v>7</v>
      </c>
      <c r="E8" s="0" t="n">
        <v>464</v>
      </c>
      <c r="F8" s="0" t="n">
        <v>1606</v>
      </c>
      <c r="G8" s="0" t="n">
        <v>3.46</v>
      </c>
      <c r="H8" s="0" t="n">
        <v>7</v>
      </c>
      <c r="I8" s="0" t="n">
        <v>229.43</v>
      </c>
      <c r="J8" s="0" t="n">
        <v>7</v>
      </c>
      <c r="K8" s="0" t="n">
        <v>0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278</v>
      </c>
      <c r="D9" s="0" t="n">
        <v>6</v>
      </c>
      <c r="E9" s="0" t="n">
        <v>401</v>
      </c>
      <c r="F9" s="0" t="n">
        <v>1489</v>
      </c>
      <c r="G9" s="0" t="n">
        <v>3.71</v>
      </c>
      <c r="H9" s="0" t="n">
        <v>10</v>
      </c>
      <c r="I9" s="0" t="n">
        <v>248.17</v>
      </c>
      <c r="J9" s="0" t="n">
        <v>5</v>
      </c>
      <c r="K9" s="0" t="n">
        <v>1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135</v>
      </c>
      <c r="D10" s="0" t="n">
        <v>6</v>
      </c>
      <c r="E10" s="0" t="n">
        <v>370</v>
      </c>
      <c r="F10" s="0" t="n">
        <v>1517</v>
      </c>
      <c r="G10" s="0" t="n">
        <v>4.1</v>
      </c>
      <c r="H10" s="0" t="n">
        <v>11</v>
      </c>
      <c r="I10" s="0" t="n">
        <v>252.83</v>
      </c>
      <c r="J10" s="0" t="n">
        <v>2</v>
      </c>
      <c r="K10" s="0" t="n">
        <v>4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268</v>
      </c>
      <c r="D11" s="0" t="n">
        <v>5</v>
      </c>
      <c r="E11" s="0" t="n">
        <v>309</v>
      </c>
      <c r="F11" s="0" t="n">
        <v>1271</v>
      </c>
      <c r="G11" s="0" t="n">
        <v>4.11</v>
      </c>
      <c r="H11" s="0" t="n">
        <v>11</v>
      </c>
      <c r="I11" s="0" t="n">
        <v>254.2</v>
      </c>
      <c r="J11" s="0" t="n">
        <v>3</v>
      </c>
      <c r="K11" s="0" t="n">
        <v>2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254</v>
      </c>
      <c r="D12" s="0" t="n">
        <v>6</v>
      </c>
      <c r="E12" s="0" t="n">
        <v>367</v>
      </c>
      <c r="F12" s="0" t="n">
        <v>1540</v>
      </c>
      <c r="G12" s="0" t="n">
        <v>4.2</v>
      </c>
      <c r="H12" s="0" t="n">
        <v>12</v>
      </c>
      <c r="I12" s="0" t="n">
        <v>256.67</v>
      </c>
      <c r="J12" s="0" t="n">
        <v>5</v>
      </c>
      <c r="K12" s="0" t="n">
        <v>1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266</v>
      </c>
      <c r="D13" s="0" t="n">
        <v>4</v>
      </c>
      <c r="E13" s="0" t="n">
        <v>230</v>
      </c>
      <c r="F13" s="0" t="n">
        <v>1038</v>
      </c>
      <c r="G13" s="0" t="n">
        <v>4.51</v>
      </c>
      <c r="H13" s="0" t="n">
        <v>6</v>
      </c>
      <c r="I13" s="0" t="n">
        <v>259.5</v>
      </c>
      <c r="J13" s="0" t="n">
        <v>3</v>
      </c>
      <c r="K13" s="0" t="n">
        <v>1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257</v>
      </c>
      <c r="D14" s="0" t="n">
        <v>6</v>
      </c>
      <c r="E14" s="0" t="n">
        <v>389</v>
      </c>
      <c r="F14" s="0" t="n">
        <v>1609</v>
      </c>
      <c r="G14" s="0" t="n">
        <v>4.14</v>
      </c>
      <c r="H14" s="0" t="n">
        <v>8</v>
      </c>
      <c r="I14" s="0" t="n">
        <v>268.17</v>
      </c>
      <c r="J14" s="0" t="n">
        <v>5</v>
      </c>
      <c r="K14" s="0" t="n">
        <v>1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261</v>
      </c>
      <c r="D15" s="0" t="n">
        <v>5</v>
      </c>
      <c r="E15" s="0" t="n">
        <v>337</v>
      </c>
      <c r="F15" s="0" t="n">
        <v>1355</v>
      </c>
      <c r="G15" s="0" t="n">
        <v>4.02</v>
      </c>
      <c r="H15" s="0" t="n">
        <v>13</v>
      </c>
      <c r="I15" s="0" t="n">
        <v>271</v>
      </c>
      <c r="J15" s="0" t="n">
        <v>5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277</v>
      </c>
      <c r="D16" s="0" t="n">
        <v>6</v>
      </c>
      <c r="E16" s="0" t="n">
        <v>379</v>
      </c>
      <c r="F16" s="0" t="n">
        <v>1663</v>
      </c>
      <c r="G16" s="0" t="n">
        <v>4.39</v>
      </c>
      <c r="H16" s="0" t="n">
        <v>13</v>
      </c>
      <c r="I16" s="0" t="n">
        <v>277.17</v>
      </c>
      <c r="J16" s="0" t="n">
        <v>5</v>
      </c>
      <c r="K16" s="0" t="n">
        <v>1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295</v>
      </c>
      <c r="D17" s="0" t="n">
        <v>5</v>
      </c>
      <c r="E17" s="0" t="n">
        <v>301</v>
      </c>
      <c r="F17" s="0" t="n">
        <v>1414</v>
      </c>
      <c r="G17" s="0" t="n">
        <v>4.7</v>
      </c>
      <c r="H17" s="0" t="n">
        <v>12</v>
      </c>
      <c r="I17" s="0" t="n">
        <v>282.8</v>
      </c>
      <c r="J17" s="0" t="n">
        <v>2</v>
      </c>
      <c r="K17" s="0" t="n">
        <v>3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107</v>
      </c>
      <c r="D18" s="0" t="n">
        <v>5</v>
      </c>
      <c r="E18" s="0" t="n">
        <v>335</v>
      </c>
      <c r="F18" s="0" t="n">
        <v>1418</v>
      </c>
      <c r="G18" s="0" t="n">
        <v>4.23</v>
      </c>
      <c r="H18" s="0" t="n">
        <v>8</v>
      </c>
      <c r="I18" s="0" t="n">
        <v>283.6</v>
      </c>
      <c r="J18" s="0" t="n">
        <v>5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251</v>
      </c>
      <c r="D19" s="0" t="n">
        <v>6</v>
      </c>
      <c r="E19" s="0" t="n">
        <v>429</v>
      </c>
      <c r="F19" s="0" t="n">
        <v>1730</v>
      </c>
      <c r="G19" s="0" t="n">
        <v>4.03</v>
      </c>
      <c r="H19" s="0" t="n">
        <v>11</v>
      </c>
      <c r="I19" s="0" t="n">
        <v>288.33</v>
      </c>
      <c r="J19" s="0" t="n">
        <v>6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259</v>
      </c>
      <c r="D20" s="0" t="n">
        <v>6</v>
      </c>
      <c r="E20" s="0" t="n">
        <v>416</v>
      </c>
      <c r="F20" s="0" t="n">
        <v>1736</v>
      </c>
      <c r="G20" s="0" t="n">
        <v>4.17</v>
      </c>
      <c r="H20" s="0" t="n">
        <v>12</v>
      </c>
      <c r="I20" s="0" t="n">
        <v>289.33</v>
      </c>
      <c r="J20" s="0" t="n">
        <v>5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314</v>
      </c>
      <c r="D21" s="0" t="n">
        <v>5</v>
      </c>
      <c r="E21" s="0" t="n">
        <v>338</v>
      </c>
      <c r="F21" s="0" t="n">
        <v>1449</v>
      </c>
      <c r="G21" s="0" t="n">
        <v>4.29</v>
      </c>
      <c r="H21" s="0" t="n">
        <v>17</v>
      </c>
      <c r="I21" s="0" t="n">
        <v>289.8</v>
      </c>
      <c r="J21" s="0" t="n">
        <v>2</v>
      </c>
      <c r="K21" s="0" t="n">
        <v>3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274</v>
      </c>
      <c r="D22" s="0" t="n">
        <v>6</v>
      </c>
      <c r="E22" s="0" t="n">
        <v>409</v>
      </c>
      <c r="F22" s="0" t="n">
        <v>1768</v>
      </c>
      <c r="G22" s="0" t="n">
        <v>4.32</v>
      </c>
      <c r="H22" s="0" t="n">
        <v>13</v>
      </c>
      <c r="I22" s="0" t="n">
        <v>294.67</v>
      </c>
      <c r="J22" s="0" t="n">
        <v>4</v>
      </c>
      <c r="K22" s="0" t="n">
        <v>2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154</v>
      </c>
      <c r="D23" s="0" t="n">
        <v>5</v>
      </c>
      <c r="E23" s="0" t="n">
        <v>326</v>
      </c>
      <c r="F23" s="0" t="n">
        <v>1495</v>
      </c>
      <c r="G23" s="0" t="n">
        <v>4.59</v>
      </c>
      <c r="H23" s="0" t="n">
        <v>12</v>
      </c>
      <c r="I23" s="0" t="n">
        <v>299</v>
      </c>
      <c r="J23" s="0" t="n">
        <v>2</v>
      </c>
      <c r="K23" s="0" t="n">
        <v>3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284</v>
      </c>
      <c r="D24" s="0" t="n">
        <v>6</v>
      </c>
      <c r="E24" s="0" t="n">
        <v>407</v>
      </c>
      <c r="F24" s="0" t="n">
        <v>1804</v>
      </c>
      <c r="G24" s="0" t="n">
        <v>4.43</v>
      </c>
      <c r="H24" s="0" t="n">
        <v>15</v>
      </c>
      <c r="I24" s="0" t="n">
        <v>300.67</v>
      </c>
      <c r="J24" s="0" t="n">
        <v>4</v>
      </c>
      <c r="K24" s="0" t="n">
        <v>2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255</v>
      </c>
      <c r="D25" s="0" t="n">
        <v>6</v>
      </c>
      <c r="E25" s="0" t="n">
        <v>420</v>
      </c>
      <c r="F25" s="0" t="n">
        <v>1829</v>
      </c>
      <c r="G25" s="0" t="n">
        <v>4.35</v>
      </c>
      <c r="H25" s="0" t="n">
        <v>10</v>
      </c>
      <c r="I25" s="0" t="n">
        <v>304.83</v>
      </c>
      <c r="J25" s="0" t="n">
        <v>5</v>
      </c>
      <c r="K25" s="0" t="n">
        <v>1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147</v>
      </c>
      <c r="D26" s="0" t="n">
        <v>6</v>
      </c>
      <c r="E26" s="0" t="n">
        <v>409</v>
      </c>
      <c r="F26" s="0" t="n">
        <v>1831</v>
      </c>
      <c r="G26" s="0" t="n">
        <v>4.48</v>
      </c>
      <c r="H26" s="0" t="n">
        <v>15</v>
      </c>
      <c r="I26" s="0" t="n">
        <v>305.17</v>
      </c>
      <c r="J26" s="0" t="n">
        <v>3</v>
      </c>
      <c r="K26" s="0" t="n">
        <v>3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265</v>
      </c>
      <c r="D27" s="0" t="n">
        <v>7</v>
      </c>
      <c r="E27" s="0" t="n">
        <v>468</v>
      </c>
      <c r="F27" s="0" t="n">
        <v>2148</v>
      </c>
      <c r="G27" s="0" t="n">
        <v>4.59</v>
      </c>
      <c r="H27" s="0" t="n">
        <v>20</v>
      </c>
      <c r="I27" s="0" t="n">
        <v>306.86</v>
      </c>
      <c r="J27" s="0" t="n">
        <v>4</v>
      </c>
      <c r="K27" s="0" t="n">
        <v>3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263</v>
      </c>
      <c r="D28" s="0" t="n">
        <v>5</v>
      </c>
      <c r="E28" s="0" t="n">
        <v>348</v>
      </c>
      <c r="F28" s="0" t="n">
        <v>1541</v>
      </c>
      <c r="G28" s="0" t="n">
        <v>4.43</v>
      </c>
      <c r="H28" s="0" t="n">
        <v>13</v>
      </c>
      <c r="I28" s="0" t="n">
        <v>308.2</v>
      </c>
      <c r="J28" s="0" t="n">
        <v>4</v>
      </c>
      <c r="K28" s="0" t="n">
        <v>1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177</v>
      </c>
      <c r="D29" s="0" t="n">
        <v>5</v>
      </c>
      <c r="E29" s="0" t="n">
        <v>325</v>
      </c>
      <c r="F29" s="0" t="n">
        <v>1543</v>
      </c>
      <c r="G29" s="0" t="n">
        <v>4.75</v>
      </c>
      <c r="H29" s="0" t="n">
        <v>10</v>
      </c>
      <c r="I29" s="0" t="n">
        <v>308.6</v>
      </c>
      <c r="J29" s="0" t="n">
        <v>3</v>
      </c>
      <c r="K29" s="0" t="n">
        <v>2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161</v>
      </c>
      <c r="D30" s="0" t="n">
        <v>5</v>
      </c>
      <c r="E30" s="0" t="n">
        <v>352</v>
      </c>
      <c r="F30" s="0" t="n">
        <v>1545</v>
      </c>
      <c r="G30" s="0" t="n">
        <v>4.39</v>
      </c>
      <c r="H30" s="0" t="n">
        <v>9</v>
      </c>
      <c r="I30" s="0" t="n">
        <v>309</v>
      </c>
      <c r="J30" s="0" t="n">
        <v>5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275</v>
      </c>
      <c r="D31" s="0" t="n">
        <v>6</v>
      </c>
      <c r="E31" s="0" t="n">
        <v>424</v>
      </c>
      <c r="F31" s="0" t="n">
        <v>1875</v>
      </c>
      <c r="G31" s="0" t="n">
        <v>4.42</v>
      </c>
      <c r="H31" s="0" t="n">
        <v>15</v>
      </c>
      <c r="I31" s="0" t="n">
        <v>312.5</v>
      </c>
      <c r="J31" s="0" t="n">
        <v>4</v>
      </c>
      <c r="K31" s="0" t="n">
        <v>2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196</v>
      </c>
      <c r="D32" s="0" t="n">
        <v>6</v>
      </c>
      <c r="E32" s="0" t="n">
        <v>398</v>
      </c>
      <c r="F32" s="0" t="n">
        <v>1888</v>
      </c>
      <c r="G32" s="0" t="n">
        <v>4.74</v>
      </c>
      <c r="H32" s="0" t="n">
        <v>17</v>
      </c>
      <c r="I32" s="0" t="n">
        <v>314.67</v>
      </c>
      <c r="J32" s="0" t="n">
        <v>6</v>
      </c>
      <c r="K32" s="0" t="n">
        <v>0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58</v>
      </c>
      <c r="D33" s="0" t="n">
        <v>6</v>
      </c>
      <c r="E33" s="0" t="n">
        <v>385</v>
      </c>
      <c r="F33" s="0" t="n">
        <v>1890</v>
      </c>
      <c r="G33" s="0" t="n">
        <v>4.91</v>
      </c>
      <c r="H33" s="0" t="n">
        <v>15</v>
      </c>
      <c r="I33" s="0" t="n">
        <v>315</v>
      </c>
      <c r="J33" s="0" t="n">
        <v>3</v>
      </c>
      <c r="K33" s="0" t="n">
        <v>3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151</v>
      </c>
      <c r="D34" s="0" t="n">
        <v>5</v>
      </c>
      <c r="E34" s="0" t="n">
        <v>338</v>
      </c>
      <c r="F34" s="0" t="n">
        <v>1586</v>
      </c>
      <c r="G34" s="0" t="n">
        <v>4.69</v>
      </c>
      <c r="H34" s="0" t="n">
        <v>18</v>
      </c>
      <c r="I34" s="0" t="n">
        <v>317.2</v>
      </c>
      <c r="J34" s="0" t="n">
        <v>3</v>
      </c>
      <c r="K34" s="0" t="n">
        <v>2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258</v>
      </c>
      <c r="D35" s="0" t="n">
        <v>6</v>
      </c>
      <c r="E35" s="0" t="n">
        <v>442</v>
      </c>
      <c r="F35" s="0" t="n">
        <v>1924</v>
      </c>
      <c r="G35" s="0" t="n">
        <v>4.35</v>
      </c>
      <c r="H35" s="0" t="n">
        <v>10</v>
      </c>
      <c r="I35" s="0" t="n">
        <v>320.67</v>
      </c>
      <c r="J35" s="0" t="n">
        <v>6</v>
      </c>
      <c r="K35" s="0" t="n">
        <v>0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167</v>
      </c>
      <c r="D36" s="0" t="n">
        <v>5</v>
      </c>
      <c r="E36" s="0" t="n">
        <v>324</v>
      </c>
      <c r="F36" s="0" t="n">
        <v>1605</v>
      </c>
      <c r="G36" s="0" t="n">
        <v>4.95</v>
      </c>
      <c r="H36" s="0" t="n">
        <v>13</v>
      </c>
      <c r="I36" s="0" t="n">
        <v>321</v>
      </c>
      <c r="J36" s="0" t="n">
        <v>1</v>
      </c>
      <c r="K36" s="0" t="n">
        <v>4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207</v>
      </c>
      <c r="D37" s="0" t="n">
        <v>5</v>
      </c>
      <c r="E37" s="0" t="n">
        <v>350</v>
      </c>
      <c r="F37" s="0" t="n">
        <v>1620</v>
      </c>
      <c r="G37" s="0" t="n">
        <v>4.63</v>
      </c>
      <c r="H37" s="0" t="n">
        <v>19</v>
      </c>
      <c r="I37" s="0" t="n">
        <v>324</v>
      </c>
      <c r="J37" s="0" t="n">
        <v>1</v>
      </c>
      <c r="K37" s="0" t="n">
        <v>4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183</v>
      </c>
      <c r="D38" s="0" t="n">
        <v>6</v>
      </c>
      <c r="E38" s="0" t="n">
        <v>410</v>
      </c>
      <c r="F38" s="0" t="n">
        <v>1948</v>
      </c>
      <c r="G38" s="0" t="n">
        <v>4.75</v>
      </c>
      <c r="H38" s="0" t="n">
        <v>20</v>
      </c>
      <c r="I38" s="0" t="n">
        <v>324.67</v>
      </c>
      <c r="J38" s="0" t="n">
        <v>2</v>
      </c>
      <c r="K38" s="0" t="n">
        <v>4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179</v>
      </c>
      <c r="D39" s="0" t="n">
        <v>6</v>
      </c>
      <c r="E39" s="0" t="n">
        <v>443</v>
      </c>
      <c r="F39" s="0" t="n">
        <v>1961</v>
      </c>
      <c r="G39" s="0" t="n">
        <v>4.43</v>
      </c>
      <c r="H39" s="0" t="n">
        <v>17</v>
      </c>
      <c r="I39" s="0" t="n">
        <v>326.83</v>
      </c>
      <c r="J39" s="0" t="n">
        <v>2</v>
      </c>
      <c r="K39" s="0" t="n">
        <v>4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281</v>
      </c>
      <c r="D40" s="0" t="n">
        <v>7</v>
      </c>
      <c r="E40" s="0" t="n">
        <v>472</v>
      </c>
      <c r="F40" s="0" t="n">
        <v>2292</v>
      </c>
      <c r="G40" s="0" t="n">
        <v>4.86</v>
      </c>
      <c r="H40" s="0" t="n">
        <v>21</v>
      </c>
      <c r="I40" s="0" t="n">
        <v>327.43</v>
      </c>
      <c r="J40" s="0" t="n">
        <v>4</v>
      </c>
      <c r="K40" s="0" t="n">
        <v>3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267</v>
      </c>
      <c r="D41" s="0" t="n">
        <v>6</v>
      </c>
      <c r="E41" s="0" t="n">
        <v>429</v>
      </c>
      <c r="F41" s="0" t="n">
        <v>1981</v>
      </c>
      <c r="G41" s="0" t="n">
        <v>4.62</v>
      </c>
      <c r="H41" s="0" t="n">
        <v>10</v>
      </c>
      <c r="I41" s="0" t="n">
        <v>330.17</v>
      </c>
      <c r="J41" s="0" t="n">
        <v>5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36</v>
      </c>
      <c r="C42" s="0" t="s">
        <v>111</v>
      </c>
      <c r="D42" s="0" t="n">
        <v>6</v>
      </c>
      <c r="E42" s="0" t="n">
        <v>439</v>
      </c>
      <c r="F42" s="0" t="n">
        <v>1981</v>
      </c>
      <c r="G42" s="0" t="n">
        <v>4.51</v>
      </c>
      <c r="H42" s="0" t="n">
        <v>17</v>
      </c>
      <c r="I42" s="0" t="n">
        <v>330.17</v>
      </c>
      <c r="J42" s="0" t="n">
        <v>2</v>
      </c>
      <c r="K42" s="0" t="n">
        <v>4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288</v>
      </c>
      <c r="D43" s="0" t="n">
        <v>5</v>
      </c>
      <c r="E43" s="0" t="n">
        <v>324</v>
      </c>
      <c r="F43" s="0" t="n">
        <v>1672</v>
      </c>
      <c r="G43" s="0" t="n">
        <v>5.16</v>
      </c>
      <c r="H43" s="0" t="n">
        <v>14</v>
      </c>
      <c r="I43" s="0" t="n">
        <v>334.4</v>
      </c>
      <c r="J43" s="0" t="n">
        <v>4</v>
      </c>
      <c r="K43" s="0" t="n">
        <v>1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273</v>
      </c>
      <c r="D44" s="0" t="n">
        <v>6</v>
      </c>
      <c r="E44" s="0" t="n">
        <v>401</v>
      </c>
      <c r="F44" s="0" t="n">
        <v>2023</v>
      </c>
      <c r="G44" s="0" t="n">
        <v>5.04</v>
      </c>
      <c r="H44" s="0" t="n">
        <v>13</v>
      </c>
      <c r="I44" s="0" t="n">
        <v>337.17</v>
      </c>
      <c r="J44" s="0" t="n">
        <v>3</v>
      </c>
      <c r="K44" s="0" t="n">
        <v>3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290</v>
      </c>
      <c r="D45" s="0" t="n">
        <v>6</v>
      </c>
      <c r="E45" s="0" t="n">
        <v>414</v>
      </c>
      <c r="F45" s="0" t="n">
        <v>2024</v>
      </c>
      <c r="G45" s="0" t="n">
        <v>4.89</v>
      </c>
      <c r="H45" s="0" t="n">
        <v>14</v>
      </c>
      <c r="I45" s="0" t="n">
        <v>337.33</v>
      </c>
      <c r="J45" s="0" t="n">
        <v>3</v>
      </c>
      <c r="K45" s="0" t="n">
        <v>3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303</v>
      </c>
      <c r="D46" s="0" t="n">
        <v>5</v>
      </c>
      <c r="E46" s="0" t="n">
        <v>356</v>
      </c>
      <c r="F46" s="0" t="n">
        <v>1691</v>
      </c>
      <c r="G46" s="0" t="n">
        <v>4.75</v>
      </c>
      <c r="H46" s="0" t="n">
        <v>16</v>
      </c>
      <c r="I46" s="0" t="n">
        <v>338.2</v>
      </c>
      <c r="J46" s="0" t="n">
        <v>2</v>
      </c>
      <c r="K46" s="0" t="n">
        <v>3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164</v>
      </c>
      <c r="D47" s="0" t="n">
        <v>4</v>
      </c>
      <c r="E47" s="0" t="n">
        <v>303</v>
      </c>
      <c r="F47" s="0" t="n">
        <v>1353</v>
      </c>
      <c r="G47" s="0" t="n">
        <v>4.47</v>
      </c>
      <c r="H47" s="0" t="n">
        <v>11</v>
      </c>
      <c r="I47" s="0" t="n">
        <v>338.25</v>
      </c>
      <c r="J47" s="0" t="n">
        <v>3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200</v>
      </c>
      <c r="D48" s="0" t="n">
        <v>6</v>
      </c>
      <c r="E48" s="0" t="n">
        <v>436</v>
      </c>
      <c r="F48" s="0" t="n">
        <v>2035</v>
      </c>
      <c r="G48" s="0" t="n">
        <v>4.67</v>
      </c>
      <c r="H48" s="0" t="n">
        <v>22</v>
      </c>
      <c r="I48" s="0" t="n">
        <v>339.17</v>
      </c>
      <c r="J48" s="0" t="n">
        <v>1</v>
      </c>
      <c r="K48" s="0" t="n">
        <v>5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163</v>
      </c>
      <c r="D49" s="0" t="n">
        <v>6</v>
      </c>
      <c r="E49" s="0" t="n">
        <v>428</v>
      </c>
      <c r="F49" s="0" t="n">
        <v>2039</v>
      </c>
      <c r="G49" s="0" t="n">
        <v>4.76</v>
      </c>
      <c r="H49" s="0" t="n">
        <v>19</v>
      </c>
      <c r="I49" s="0" t="n">
        <v>339.83</v>
      </c>
      <c r="J49" s="0" t="n">
        <v>4</v>
      </c>
      <c r="K49" s="0" t="n">
        <v>2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342</v>
      </c>
      <c r="D50" s="0" t="n">
        <v>5</v>
      </c>
      <c r="E50" s="0" t="n">
        <v>382</v>
      </c>
      <c r="F50" s="0" t="n">
        <v>1720</v>
      </c>
      <c r="G50" s="0" t="n">
        <v>4.5</v>
      </c>
      <c r="H50" s="0" t="n">
        <v>19</v>
      </c>
      <c r="I50" s="0" t="n">
        <v>344</v>
      </c>
      <c r="J50" s="0" t="n">
        <v>1</v>
      </c>
      <c r="K50" s="0" t="n">
        <v>4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282</v>
      </c>
      <c r="D51" s="0" t="n">
        <v>6</v>
      </c>
      <c r="E51" s="0" t="n">
        <v>443</v>
      </c>
      <c r="F51" s="0" t="n">
        <v>2075</v>
      </c>
      <c r="G51" s="0" t="n">
        <v>4.68</v>
      </c>
      <c r="H51" s="0" t="n">
        <v>12</v>
      </c>
      <c r="I51" s="0" t="n">
        <v>345.83</v>
      </c>
      <c r="J51" s="0" t="n">
        <v>5</v>
      </c>
      <c r="K51" s="0" t="n">
        <v>1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262</v>
      </c>
      <c r="D52" s="0" t="n">
        <v>5</v>
      </c>
      <c r="E52" s="0" t="n">
        <v>333</v>
      </c>
      <c r="F52" s="0" t="n">
        <v>1731</v>
      </c>
      <c r="G52" s="0" t="n">
        <v>5.2</v>
      </c>
      <c r="H52" s="0" t="n">
        <v>14</v>
      </c>
      <c r="I52" s="0" t="n">
        <v>346.2</v>
      </c>
      <c r="J52" s="0" t="n">
        <v>4</v>
      </c>
      <c r="K52" s="0" t="n">
        <v>1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158</v>
      </c>
      <c r="D53" s="0" t="n">
        <v>6</v>
      </c>
      <c r="E53" s="0" t="n">
        <v>401</v>
      </c>
      <c r="F53" s="0" t="n">
        <v>2080</v>
      </c>
      <c r="G53" s="0" t="n">
        <v>5.19</v>
      </c>
      <c r="H53" s="0" t="n">
        <v>25</v>
      </c>
      <c r="I53" s="0" t="n">
        <v>346.67</v>
      </c>
      <c r="J53" s="0" t="n">
        <v>1</v>
      </c>
      <c r="K53" s="0" t="n">
        <v>5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346</v>
      </c>
      <c r="D54" s="0" t="n">
        <v>6</v>
      </c>
      <c r="E54" s="0" t="n">
        <v>401</v>
      </c>
      <c r="F54" s="0" t="n">
        <v>2093</v>
      </c>
      <c r="G54" s="0" t="n">
        <v>5.22</v>
      </c>
      <c r="H54" s="0" t="n">
        <v>22</v>
      </c>
      <c r="I54" s="0" t="n">
        <v>348.83</v>
      </c>
      <c r="J54" s="0" t="n">
        <v>1</v>
      </c>
      <c r="K54" s="0" t="n">
        <v>5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306</v>
      </c>
      <c r="D55" s="0" t="n">
        <v>6</v>
      </c>
      <c r="E55" s="0" t="n">
        <v>437</v>
      </c>
      <c r="F55" s="0" t="n">
        <v>2113</v>
      </c>
      <c r="G55" s="0" t="n">
        <v>4.84</v>
      </c>
      <c r="H55" s="0" t="n">
        <v>18</v>
      </c>
      <c r="I55" s="0" t="n">
        <v>352.17</v>
      </c>
      <c r="J55" s="0" t="n">
        <v>2</v>
      </c>
      <c r="K55" s="0" t="n">
        <v>4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153</v>
      </c>
      <c r="D56" s="0" t="n">
        <v>5</v>
      </c>
      <c r="E56" s="0" t="n">
        <v>333</v>
      </c>
      <c r="F56" s="0" t="n">
        <v>1767</v>
      </c>
      <c r="G56" s="0" t="n">
        <v>5.31</v>
      </c>
      <c r="H56" s="0" t="n">
        <v>13</v>
      </c>
      <c r="I56" s="0" t="n">
        <v>353.4</v>
      </c>
      <c r="J56" s="0" t="n">
        <v>4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141</v>
      </c>
      <c r="D57" s="0" t="n">
        <v>5</v>
      </c>
      <c r="E57" s="0" t="n">
        <v>319</v>
      </c>
      <c r="F57" s="0" t="n">
        <v>1770</v>
      </c>
      <c r="G57" s="0" t="n">
        <v>5.55</v>
      </c>
      <c r="H57" s="0" t="n">
        <v>18</v>
      </c>
      <c r="I57" s="0" t="n">
        <v>354</v>
      </c>
      <c r="J57" s="0" t="n">
        <v>1</v>
      </c>
      <c r="K57" s="0" t="n">
        <v>4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192</v>
      </c>
      <c r="D58" s="0" t="n">
        <v>6</v>
      </c>
      <c r="E58" s="0" t="n">
        <v>412</v>
      </c>
      <c r="F58" s="0" t="n">
        <v>2133</v>
      </c>
      <c r="G58" s="0" t="n">
        <v>5.18</v>
      </c>
      <c r="H58" s="0" t="n">
        <v>13</v>
      </c>
      <c r="I58" s="0" t="n">
        <v>355.5</v>
      </c>
      <c r="J58" s="0" t="n">
        <v>2</v>
      </c>
      <c r="K58" s="0" t="n">
        <v>4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270</v>
      </c>
      <c r="D59" s="0" t="n">
        <v>5</v>
      </c>
      <c r="E59" s="0" t="n">
        <v>350</v>
      </c>
      <c r="F59" s="0" t="n">
        <v>1778</v>
      </c>
      <c r="G59" s="0" t="n">
        <v>5.08</v>
      </c>
      <c r="H59" s="0" t="n">
        <v>14</v>
      </c>
      <c r="I59" s="0" t="n">
        <v>355.6</v>
      </c>
      <c r="J59" s="0" t="n">
        <v>4</v>
      </c>
      <c r="K59" s="0" t="n">
        <v>1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271</v>
      </c>
      <c r="D60" s="0" t="n">
        <v>5</v>
      </c>
      <c r="E60" s="0" t="n">
        <v>374</v>
      </c>
      <c r="F60" s="0" t="n">
        <v>1784</v>
      </c>
      <c r="G60" s="0" t="n">
        <v>4.77</v>
      </c>
      <c r="H60" s="0" t="n">
        <v>11</v>
      </c>
      <c r="I60" s="0" t="n">
        <v>356.8</v>
      </c>
      <c r="J60" s="0" t="n">
        <v>4</v>
      </c>
      <c r="K60" s="0" t="n">
        <v>1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299</v>
      </c>
      <c r="D61" s="0" t="n">
        <v>6</v>
      </c>
      <c r="E61" s="0" t="n">
        <v>406</v>
      </c>
      <c r="F61" s="0" t="n">
        <v>2141</v>
      </c>
      <c r="G61" s="0" t="n">
        <v>5.27</v>
      </c>
      <c r="H61" s="0" t="n">
        <v>17</v>
      </c>
      <c r="I61" s="0" t="n">
        <v>356.83</v>
      </c>
      <c r="J61" s="0" t="n">
        <v>5</v>
      </c>
      <c r="K61" s="0" t="n">
        <v>1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198</v>
      </c>
      <c r="D62" s="0" t="n">
        <v>6</v>
      </c>
      <c r="E62" s="0" t="n">
        <v>443</v>
      </c>
      <c r="F62" s="0" t="n">
        <v>2143</v>
      </c>
      <c r="G62" s="0" t="n">
        <v>4.84</v>
      </c>
      <c r="H62" s="0" t="n">
        <v>17</v>
      </c>
      <c r="I62" s="0" t="n">
        <v>357.17</v>
      </c>
      <c r="J62" s="0" t="n">
        <v>4</v>
      </c>
      <c r="K62" s="0" t="n">
        <v>2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308</v>
      </c>
      <c r="D63" s="0" t="n">
        <v>6</v>
      </c>
      <c r="E63" s="0" t="n">
        <v>431</v>
      </c>
      <c r="F63" s="0" t="n">
        <v>2151</v>
      </c>
      <c r="G63" s="0" t="n">
        <v>4.99</v>
      </c>
      <c r="H63" s="0" t="n">
        <v>18</v>
      </c>
      <c r="I63" s="0" t="n">
        <v>358.5</v>
      </c>
      <c r="J63" s="0" t="n">
        <v>4</v>
      </c>
      <c r="K63" s="0" t="n">
        <v>2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269</v>
      </c>
      <c r="D64" s="0" t="n">
        <v>5</v>
      </c>
      <c r="E64" s="0" t="n">
        <v>351</v>
      </c>
      <c r="F64" s="0" t="n">
        <v>1795</v>
      </c>
      <c r="G64" s="0" t="n">
        <v>5.11</v>
      </c>
      <c r="H64" s="0" t="n">
        <v>17</v>
      </c>
      <c r="I64" s="0" t="n">
        <v>359</v>
      </c>
      <c r="J64" s="0" t="n">
        <v>4</v>
      </c>
      <c r="K64" s="0" t="n">
        <v>1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279</v>
      </c>
      <c r="D65" s="0" t="n">
        <v>5</v>
      </c>
      <c r="E65" s="0" t="n">
        <v>389</v>
      </c>
      <c r="F65" s="0" t="n">
        <v>1797</v>
      </c>
      <c r="G65" s="0" t="n">
        <v>4.62</v>
      </c>
      <c r="H65" s="0" t="n">
        <v>18</v>
      </c>
      <c r="I65" s="0" t="n">
        <v>359.4</v>
      </c>
      <c r="J65" s="0" t="n">
        <v>3</v>
      </c>
      <c r="K65" s="0" t="n">
        <v>2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276</v>
      </c>
      <c r="D66" s="0" t="n">
        <v>7</v>
      </c>
      <c r="E66" s="0" t="n">
        <v>479</v>
      </c>
      <c r="F66" s="0" t="n">
        <v>2546</v>
      </c>
      <c r="G66" s="0" t="n">
        <v>5.32</v>
      </c>
      <c r="H66" s="0" t="n">
        <v>15</v>
      </c>
      <c r="I66" s="0" t="n">
        <v>363.71</v>
      </c>
      <c r="J66" s="0" t="n">
        <v>5</v>
      </c>
      <c r="K66" s="0" t="n">
        <v>2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310</v>
      </c>
      <c r="D67" s="0" t="n">
        <v>5</v>
      </c>
      <c r="E67" s="0" t="n">
        <v>379</v>
      </c>
      <c r="F67" s="0" t="n">
        <v>1821</v>
      </c>
      <c r="G67" s="0" t="n">
        <v>4.8</v>
      </c>
      <c r="H67" s="0" t="n">
        <v>12</v>
      </c>
      <c r="I67" s="0" t="n">
        <v>364.2</v>
      </c>
      <c r="J67" s="0" t="n">
        <v>3</v>
      </c>
      <c r="K67" s="0" t="n">
        <v>2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173</v>
      </c>
      <c r="D68" s="0" t="n">
        <v>5</v>
      </c>
      <c r="E68" s="0" t="n">
        <v>359</v>
      </c>
      <c r="F68" s="0" t="n">
        <v>1822</v>
      </c>
      <c r="G68" s="0" t="n">
        <v>5.08</v>
      </c>
      <c r="H68" s="0" t="n">
        <v>14</v>
      </c>
      <c r="I68" s="0" t="n">
        <v>364.4</v>
      </c>
      <c r="J68" s="0" t="n">
        <v>3</v>
      </c>
      <c r="K68" s="0" t="n">
        <v>2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260</v>
      </c>
      <c r="D69" s="0" t="n">
        <v>4</v>
      </c>
      <c r="E69" s="0" t="n">
        <v>283</v>
      </c>
      <c r="F69" s="0" t="n">
        <v>1458</v>
      </c>
      <c r="G69" s="0" t="n">
        <v>5.15</v>
      </c>
      <c r="H69" s="0" t="n">
        <v>14</v>
      </c>
      <c r="I69" s="0" t="n">
        <v>364.5</v>
      </c>
      <c r="J69" s="0" t="n">
        <v>3</v>
      </c>
      <c r="K69" s="0" t="n">
        <v>1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359</v>
      </c>
      <c r="D70" s="0" t="n">
        <v>6</v>
      </c>
      <c r="E70" s="0" t="n">
        <v>397</v>
      </c>
      <c r="F70" s="0" t="n">
        <v>2207</v>
      </c>
      <c r="G70" s="0" t="n">
        <v>5.56</v>
      </c>
      <c r="H70" s="0" t="n">
        <v>24</v>
      </c>
      <c r="I70" s="0" t="n">
        <v>367.83</v>
      </c>
      <c r="J70" s="0" t="n">
        <v>1</v>
      </c>
      <c r="K70" s="0" t="n">
        <v>5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360</v>
      </c>
      <c r="D71" s="0" t="n">
        <v>6</v>
      </c>
      <c r="E71" s="0" t="n">
        <v>451</v>
      </c>
      <c r="F71" s="0" t="n">
        <v>2218</v>
      </c>
      <c r="G71" s="0" t="n">
        <v>4.92</v>
      </c>
      <c r="H71" s="0" t="n">
        <v>20</v>
      </c>
      <c r="I71" s="0" t="n">
        <v>369.67</v>
      </c>
      <c r="J71" s="0" t="n">
        <v>1</v>
      </c>
      <c r="K71" s="0" t="n">
        <v>5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138</v>
      </c>
      <c r="D72" s="0" t="n">
        <v>5</v>
      </c>
      <c r="E72" s="0" t="n">
        <v>353</v>
      </c>
      <c r="F72" s="0" t="n">
        <v>1852</v>
      </c>
      <c r="G72" s="0" t="n">
        <v>5.25</v>
      </c>
      <c r="H72" s="0" t="n">
        <v>19</v>
      </c>
      <c r="I72" s="0" t="n">
        <v>370.4</v>
      </c>
      <c r="J72" s="0" t="n">
        <v>3</v>
      </c>
      <c r="K72" s="0" t="n">
        <v>2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202</v>
      </c>
      <c r="D73" s="0" t="n">
        <v>6</v>
      </c>
      <c r="E73" s="0" t="n">
        <v>449</v>
      </c>
      <c r="F73" s="0" t="n">
        <v>2226</v>
      </c>
      <c r="G73" s="0" t="n">
        <v>4.96</v>
      </c>
      <c r="H73" s="0" t="n">
        <v>19</v>
      </c>
      <c r="I73" s="0" t="n">
        <v>371</v>
      </c>
      <c r="J73" s="0" t="n">
        <v>3</v>
      </c>
      <c r="K73" s="0" t="n">
        <v>3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180</v>
      </c>
      <c r="D74" s="0" t="n">
        <v>5</v>
      </c>
      <c r="E74" s="0" t="n">
        <v>360</v>
      </c>
      <c r="F74" s="0" t="n">
        <v>1864</v>
      </c>
      <c r="G74" s="0" t="n">
        <v>5.18</v>
      </c>
      <c r="H74" s="0" t="n">
        <v>17</v>
      </c>
      <c r="I74" s="0" t="n">
        <v>372.8</v>
      </c>
      <c r="J74" s="0" t="n">
        <v>2</v>
      </c>
      <c r="K74" s="0" t="n">
        <v>3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150</v>
      </c>
      <c r="D75" s="0" t="n">
        <v>6</v>
      </c>
      <c r="E75" s="0" t="n">
        <v>422</v>
      </c>
      <c r="F75" s="0" t="n">
        <v>2246</v>
      </c>
      <c r="G75" s="0" t="n">
        <v>5.32</v>
      </c>
      <c r="H75" s="0" t="n">
        <v>14</v>
      </c>
      <c r="I75" s="0" t="n">
        <v>374.33</v>
      </c>
      <c r="J75" s="0" t="n">
        <v>2</v>
      </c>
      <c r="K75" s="0" t="n">
        <v>4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264</v>
      </c>
      <c r="D76" s="0" t="n">
        <v>6</v>
      </c>
      <c r="E76" s="0" t="n">
        <v>450</v>
      </c>
      <c r="F76" s="0" t="n">
        <v>2247</v>
      </c>
      <c r="G76" s="0" t="n">
        <v>4.99</v>
      </c>
      <c r="H76" s="0" t="n">
        <v>14</v>
      </c>
      <c r="I76" s="0" t="n">
        <v>374.5</v>
      </c>
      <c r="J76" s="0" t="n">
        <v>5</v>
      </c>
      <c r="K76" s="0" t="n">
        <v>1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304</v>
      </c>
      <c r="D77" s="0" t="n">
        <v>6</v>
      </c>
      <c r="E77" s="0" t="n">
        <v>411</v>
      </c>
      <c r="F77" s="0" t="n">
        <v>2260</v>
      </c>
      <c r="G77" s="0" t="n">
        <v>5.5</v>
      </c>
      <c r="H77" s="0" t="n">
        <v>21</v>
      </c>
      <c r="I77" s="0" t="n">
        <v>376.67</v>
      </c>
      <c r="J77" s="0" t="n">
        <v>3</v>
      </c>
      <c r="K77" s="0" t="n">
        <v>3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297</v>
      </c>
      <c r="D78" s="0" t="n">
        <v>6</v>
      </c>
      <c r="E78" s="0" t="n">
        <v>464</v>
      </c>
      <c r="F78" s="0" t="n">
        <v>2274</v>
      </c>
      <c r="G78" s="0" t="n">
        <v>4.9</v>
      </c>
      <c r="H78" s="0" t="n">
        <v>20</v>
      </c>
      <c r="I78" s="0" t="n">
        <v>379</v>
      </c>
      <c r="J78" s="0" t="n">
        <v>2</v>
      </c>
      <c r="K78" s="0" t="n">
        <v>4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362</v>
      </c>
      <c r="D79" s="0" t="n">
        <v>5</v>
      </c>
      <c r="E79" s="0" t="n">
        <v>333</v>
      </c>
      <c r="F79" s="0" t="n">
        <v>1908</v>
      </c>
      <c r="G79" s="0" t="n">
        <v>5.73</v>
      </c>
      <c r="H79" s="0" t="n">
        <v>15</v>
      </c>
      <c r="I79" s="0" t="n">
        <v>381.6</v>
      </c>
      <c r="J79" s="0" t="n">
        <v>1</v>
      </c>
      <c r="K79" s="0" t="n">
        <v>4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187</v>
      </c>
      <c r="D80" s="0" t="n">
        <v>6</v>
      </c>
      <c r="E80" s="0" t="n">
        <v>409</v>
      </c>
      <c r="F80" s="0" t="n">
        <v>2304</v>
      </c>
      <c r="G80" s="0" t="n">
        <v>5.63</v>
      </c>
      <c r="H80" s="0" t="n">
        <v>27</v>
      </c>
      <c r="I80" s="0" t="n">
        <v>384</v>
      </c>
      <c r="J80" s="0" t="n">
        <v>2</v>
      </c>
      <c r="K80" s="0" t="n">
        <v>4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280</v>
      </c>
      <c r="D81" s="0" t="n">
        <v>5</v>
      </c>
      <c r="E81" s="0" t="n">
        <v>362</v>
      </c>
      <c r="F81" s="0" t="n">
        <v>1921</v>
      </c>
      <c r="G81" s="0" t="n">
        <v>5.31</v>
      </c>
      <c r="H81" s="0" t="n">
        <v>18</v>
      </c>
      <c r="I81" s="0" t="n">
        <v>384.2</v>
      </c>
      <c r="J81" s="0" t="n">
        <v>4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294</v>
      </c>
      <c r="D82" s="0" t="n">
        <v>5</v>
      </c>
      <c r="E82" s="0" t="n">
        <v>353</v>
      </c>
      <c r="F82" s="0" t="n">
        <v>1922</v>
      </c>
      <c r="G82" s="0" t="n">
        <v>5.44</v>
      </c>
      <c r="H82" s="0" t="n">
        <v>21</v>
      </c>
      <c r="I82" s="0" t="n">
        <v>384.4</v>
      </c>
      <c r="J82" s="0" t="n">
        <v>1</v>
      </c>
      <c r="K82" s="0" t="n">
        <v>4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272</v>
      </c>
      <c r="D83" s="0" t="n">
        <v>5</v>
      </c>
      <c r="E83" s="0" t="n">
        <v>374</v>
      </c>
      <c r="F83" s="0" t="n">
        <v>1942</v>
      </c>
      <c r="G83" s="0" t="n">
        <v>5.19</v>
      </c>
      <c r="H83" s="0" t="n">
        <v>16</v>
      </c>
      <c r="I83" s="0" t="n">
        <v>388.4</v>
      </c>
      <c r="J83" s="0" t="n">
        <v>4</v>
      </c>
      <c r="K83" s="0" t="n">
        <v>1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144</v>
      </c>
      <c r="D84" s="0" t="n">
        <v>6</v>
      </c>
      <c r="E84" s="0" t="n">
        <v>456</v>
      </c>
      <c r="F84" s="0" t="n">
        <v>2331</v>
      </c>
      <c r="G84" s="0" t="n">
        <v>5.11</v>
      </c>
      <c r="H84" s="0" t="n">
        <v>19</v>
      </c>
      <c r="I84" s="0" t="n">
        <v>388.5</v>
      </c>
      <c r="J84" s="0" t="n">
        <v>6</v>
      </c>
      <c r="K84" s="0" t="n">
        <v>0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298</v>
      </c>
      <c r="D85" s="0" t="n">
        <v>5</v>
      </c>
      <c r="E85" s="0" t="n">
        <v>366</v>
      </c>
      <c r="F85" s="0" t="n">
        <v>1943</v>
      </c>
      <c r="G85" s="0" t="n">
        <v>5.31</v>
      </c>
      <c r="H85" s="0" t="n">
        <v>16</v>
      </c>
      <c r="I85" s="0" t="n">
        <v>388.6</v>
      </c>
      <c r="J85" s="0" t="n">
        <v>1</v>
      </c>
      <c r="K85" s="0" t="n">
        <v>4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171</v>
      </c>
      <c r="D86" s="0" t="n">
        <v>7</v>
      </c>
      <c r="E86" s="0" t="n">
        <v>510</v>
      </c>
      <c r="F86" s="0" t="n">
        <v>2728</v>
      </c>
      <c r="G86" s="0" t="n">
        <v>5.35</v>
      </c>
      <c r="H86" s="0" t="n">
        <v>29</v>
      </c>
      <c r="I86" s="0" t="n">
        <v>389.71</v>
      </c>
      <c r="J86" s="0" t="n">
        <v>3</v>
      </c>
      <c r="K86" s="0" t="n">
        <v>4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152</v>
      </c>
      <c r="D87" s="0" t="n">
        <v>6</v>
      </c>
      <c r="E87" s="0" t="n">
        <v>452</v>
      </c>
      <c r="F87" s="0" t="n">
        <v>2339</v>
      </c>
      <c r="G87" s="0" t="n">
        <v>5.17</v>
      </c>
      <c r="H87" s="0" t="n">
        <v>17</v>
      </c>
      <c r="I87" s="0" t="n">
        <v>389.83</v>
      </c>
      <c r="J87" s="0" t="n">
        <v>6</v>
      </c>
      <c r="K87" s="0" t="n">
        <v>0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175</v>
      </c>
      <c r="D88" s="0" t="n">
        <v>6</v>
      </c>
      <c r="E88" s="0" t="n">
        <v>432</v>
      </c>
      <c r="F88" s="0" t="n">
        <v>2353</v>
      </c>
      <c r="G88" s="0" t="n">
        <v>5.45</v>
      </c>
      <c r="H88" s="0" t="n">
        <v>22</v>
      </c>
      <c r="I88" s="0" t="n">
        <v>392.17</v>
      </c>
      <c r="J88" s="0" t="n">
        <v>2</v>
      </c>
      <c r="K88" s="0" t="n">
        <v>4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300</v>
      </c>
      <c r="D89" s="0" t="n">
        <v>5</v>
      </c>
      <c r="E89" s="0" t="n">
        <v>356</v>
      </c>
      <c r="F89" s="0" t="n">
        <v>1964</v>
      </c>
      <c r="G89" s="0" t="n">
        <v>5.52</v>
      </c>
      <c r="H89" s="0" t="n">
        <v>14</v>
      </c>
      <c r="I89" s="0" t="n">
        <v>392.8</v>
      </c>
      <c r="J89" s="0" t="n">
        <v>3</v>
      </c>
      <c r="K89" s="0" t="n">
        <v>2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149</v>
      </c>
      <c r="D90" s="0" t="n">
        <v>5</v>
      </c>
      <c r="E90" s="0" t="n">
        <v>349</v>
      </c>
      <c r="F90" s="0" t="n">
        <v>1973</v>
      </c>
      <c r="G90" s="0" t="n">
        <v>5.65</v>
      </c>
      <c r="H90" s="0" t="n">
        <v>22</v>
      </c>
      <c r="I90" s="0" t="n">
        <v>394.6</v>
      </c>
      <c r="J90" s="0" t="n">
        <v>2</v>
      </c>
      <c r="K90" s="0" t="n">
        <v>3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296</v>
      </c>
      <c r="D91" s="0" t="n">
        <v>5</v>
      </c>
      <c r="E91" s="0" t="n">
        <v>341</v>
      </c>
      <c r="F91" s="0" t="n">
        <v>1997</v>
      </c>
      <c r="G91" s="0" t="n">
        <v>5.86</v>
      </c>
      <c r="H91" s="0" t="n">
        <v>11</v>
      </c>
      <c r="I91" s="0" t="n">
        <v>399.4</v>
      </c>
      <c r="J91" s="0" t="n">
        <v>4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309</v>
      </c>
      <c r="D92" s="0" t="n">
        <v>6</v>
      </c>
      <c r="E92" s="0" t="n">
        <v>457</v>
      </c>
      <c r="F92" s="0" t="n">
        <v>2403</v>
      </c>
      <c r="G92" s="0" t="n">
        <v>5.26</v>
      </c>
      <c r="H92" s="0" t="n">
        <v>28</v>
      </c>
      <c r="I92" s="0" t="n">
        <v>400.5</v>
      </c>
      <c r="J92" s="0" t="n">
        <v>3</v>
      </c>
      <c r="K92" s="0" t="n">
        <v>3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286</v>
      </c>
      <c r="D93" s="0" t="n">
        <v>5</v>
      </c>
      <c r="E93" s="0" t="n">
        <v>386</v>
      </c>
      <c r="F93" s="0" t="n">
        <v>2003</v>
      </c>
      <c r="G93" s="0" t="n">
        <v>5.19</v>
      </c>
      <c r="H93" s="0" t="n">
        <v>18</v>
      </c>
      <c r="I93" s="0" t="n">
        <v>400.6</v>
      </c>
      <c r="J93" s="0" t="n">
        <v>2</v>
      </c>
      <c r="K93" s="0" t="n">
        <v>3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143</v>
      </c>
      <c r="D94" s="0" t="n">
        <v>6</v>
      </c>
      <c r="E94" s="0" t="n">
        <v>439</v>
      </c>
      <c r="F94" s="0" t="n">
        <v>2415</v>
      </c>
      <c r="G94" s="0" t="n">
        <v>5.5</v>
      </c>
      <c r="H94" s="0" t="n">
        <v>21</v>
      </c>
      <c r="I94" s="0" t="n">
        <v>402.5</v>
      </c>
      <c r="J94" s="0" t="n">
        <v>3</v>
      </c>
      <c r="K94" s="0" t="n">
        <v>3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287</v>
      </c>
      <c r="D95" s="0" t="n">
        <v>6</v>
      </c>
      <c r="E95" s="0" t="n">
        <v>458</v>
      </c>
      <c r="F95" s="0" t="n">
        <v>2449</v>
      </c>
      <c r="G95" s="0" t="n">
        <v>5.35</v>
      </c>
      <c r="H95" s="0" t="n">
        <v>17</v>
      </c>
      <c r="I95" s="0" t="n">
        <v>408.17</v>
      </c>
      <c r="J95" s="0" t="n">
        <v>3</v>
      </c>
      <c r="K95" s="0" t="n">
        <v>3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256</v>
      </c>
      <c r="D96" s="0" t="n">
        <v>6</v>
      </c>
      <c r="E96" s="0" t="n">
        <v>434</v>
      </c>
      <c r="F96" s="0" t="n">
        <v>2472</v>
      </c>
      <c r="G96" s="0" t="n">
        <v>5.7</v>
      </c>
      <c r="H96" s="0" t="n">
        <v>15</v>
      </c>
      <c r="I96" s="0" t="n">
        <v>412</v>
      </c>
      <c r="J96" s="0" t="n">
        <v>6</v>
      </c>
      <c r="K96" s="0" t="n">
        <v>0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159</v>
      </c>
      <c r="D97" s="0" t="n">
        <v>5</v>
      </c>
      <c r="E97" s="0" t="n">
        <v>389</v>
      </c>
      <c r="F97" s="0" t="n">
        <v>2069</v>
      </c>
      <c r="G97" s="0" t="n">
        <v>5.32</v>
      </c>
      <c r="H97" s="0" t="n">
        <v>16</v>
      </c>
      <c r="I97" s="0" t="n">
        <v>413.8</v>
      </c>
      <c r="J97" s="0" t="n">
        <v>3</v>
      </c>
      <c r="K97" s="0" t="n">
        <v>2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316</v>
      </c>
      <c r="D98" s="0" t="n">
        <v>5</v>
      </c>
      <c r="E98" s="0" t="n">
        <v>326</v>
      </c>
      <c r="F98" s="0" t="n">
        <v>2073</v>
      </c>
      <c r="G98" s="0" t="n">
        <v>6.36</v>
      </c>
      <c r="H98" s="0" t="n">
        <v>15</v>
      </c>
      <c r="I98" s="0" t="n">
        <v>414.6</v>
      </c>
      <c r="J98" s="0" t="n">
        <v>1</v>
      </c>
      <c r="K98" s="0" t="n">
        <v>4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307</v>
      </c>
      <c r="D99" s="0" t="n">
        <v>5</v>
      </c>
      <c r="E99" s="0" t="n">
        <v>384</v>
      </c>
      <c r="F99" s="0" t="n">
        <v>2105</v>
      </c>
      <c r="G99" s="0" t="n">
        <v>5.48</v>
      </c>
      <c r="H99" s="0" t="n">
        <v>14</v>
      </c>
      <c r="I99" s="0" t="n">
        <v>421</v>
      </c>
      <c r="J99" s="0" t="n">
        <v>2</v>
      </c>
      <c r="K99" s="0" t="n">
        <v>3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190</v>
      </c>
      <c r="D100" s="0" t="n">
        <v>5</v>
      </c>
      <c r="E100" s="0" t="n">
        <v>367</v>
      </c>
      <c r="F100" s="0" t="n">
        <v>2112</v>
      </c>
      <c r="G100" s="0" t="n">
        <v>5.75</v>
      </c>
      <c r="H100" s="0" t="n">
        <v>21</v>
      </c>
      <c r="I100" s="0" t="n">
        <v>422.4</v>
      </c>
      <c r="J100" s="0" t="n">
        <v>1</v>
      </c>
      <c r="K100" s="0" t="n">
        <v>4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156</v>
      </c>
      <c r="D101" s="0" t="n">
        <v>6</v>
      </c>
      <c r="E101" s="0" t="n">
        <v>487</v>
      </c>
      <c r="F101" s="0" t="n">
        <v>2577</v>
      </c>
      <c r="G101" s="0" t="n">
        <v>5.29</v>
      </c>
      <c r="H101" s="0" t="n">
        <v>21</v>
      </c>
      <c r="I101" s="0" t="n">
        <v>429.5</v>
      </c>
      <c r="J101" s="0" t="n">
        <v>2</v>
      </c>
      <c r="K101" s="0" t="n">
        <v>4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166</v>
      </c>
      <c r="D102" s="0" t="n">
        <v>6</v>
      </c>
      <c r="E102" s="0" t="n">
        <v>448</v>
      </c>
      <c r="F102" s="0" t="n">
        <v>2612</v>
      </c>
      <c r="G102" s="0" t="n">
        <v>5.83</v>
      </c>
      <c r="H102" s="0" t="n">
        <v>21</v>
      </c>
      <c r="I102" s="0" t="n">
        <v>435.33</v>
      </c>
      <c r="J102" s="0" t="n">
        <v>5</v>
      </c>
      <c r="K102" s="0" t="n">
        <v>1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368</v>
      </c>
      <c r="D103" s="0" t="n">
        <v>5</v>
      </c>
      <c r="E103" s="0" t="n">
        <v>376</v>
      </c>
      <c r="F103" s="0" t="n">
        <v>2182</v>
      </c>
      <c r="G103" s="0" t="n">
        <v>5.8</v>
      </c>
      <c r="H103" s="0" t="n">
        <v>25</v>
      </c>
      <c r="I103" s="0" t="n">
        <v>436.4</v>
      </c>
      <c r="J103" s="0" t="n">
        <v>0</v>
      </c>
      <c r="K103" s="0" t="n">
        <v>5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210</v>
      </c>
      <c r="D104" s="0" t="n">
        <v>6</v>
      </c>
      <c r="E104" s="0" t="n">
        <v>503</v>
      </c>
      <c r="F104" s="0" t="n">
        <v>2626</v>
      </c>
      <c r="G104" s="0" t="n">
        <v>5.22</v>
      </c>
      <c r="H104" s="0" t="n">
        <v>20</v>
      </c>
      <c r="I104" s="0" t="n">
        <v>437.67</v>
      </c>
      <c r="J104" s="0" t="n">
        <v>3</v>
      </c>
      <c r="K104" s="0" t="n">
        <v>3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205</v>
      </c>
      <c r="D105" s="0" t="n">
        <v>5</v>
      </c>
      <c r="E105" s="0" t="n">
        <v>376</v>
      </c>
      <c r="F105" s="0" t="n">
        <v>2208</v>
      </c>
      <c r="G105" s="0" t="n">
        <v>5.87</v>
      </c>
      <c r="H105" s="0" t="n">
        <v>21</v>
      </c>
      <c r="I105" s="0" t="n">
        <v>441.6</v>
      </c>
      <c r="J105" s="0" t="n">
        <v>1</v>
      </c>
      <c r="K105" s="0" t="n">
        <v>4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352</v>
      </c>
      <c r="D106" s="0" t="n">
        <v>6</v>
      </c>
      <c r="E106" s="0" t="n">
        <v>472</v>
      </c>
      <c r="F106" s="0" t="n">
        <v>2652</v>
      </c>
      <c r="G106" s="0" t="n">
        <v>5.62</v>
      </c>
      <c r="H106" s="0" t="n">
        <v>28</v>
      </c>
      <c r="I106" s="0" t="n">
        <v>442</v>
      </c>
      <c r="J106" s="0" t="n">
        <v>0</v>
      </c>
      <c r="K106" s="0" t="n">
        <v>6</v>
      </c>
      <c r="L106" s="0" t="n">
        <v>0</v>
      </c>
    </row>
    <row r="107" customFormat="false" ht="12.75" hidden="false" customHeight="false" outlineLevel="0" collapsed="false">
      <c r="B107" s="0" t="n">
        <v>101</v>
      </c>
      <c r="C107" s="0" t="s">
        <v>28</v>
      </c>
      <c r="D107" s="0" t="n">
        <v>5</v>
      </c>
      <c r="E107" s="0" t="n">
        <v>359</v>
      </c>
      <c r="F107" s="0" t="n">
        <v>2210</v>
      </c>
      <c r="G107" s="0" t="n">
        <v>6.16</v>
      </c>
      <c r="H107" s="0" t="n">
        <v>16</v>
      </c>
      <c r="I107" s="0" t="n">
        <v>442</v>
      </c>
      <c r="J107" s="0" t="n">
        <v>3</v>
      </c>
      <c r="K107" s="0" t="n">
        <v>2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181</v>
      </c>
      <c r="D108" s="0" t="n">
        <v>4</v>
      </c>
      <c r="E108" s="0" t="n">
        <v>306</v>
      </c>
      <c r="F108" s="0" t="n">
        <v>1775</v>
      </c>
      <c r="G108" s="0" t="n">
        <v>5.8</v>
      </c>
      <c r="H108" s="0" t="n">
        <v>10</v>
      </c>
      <c r="I108" s="0" t="n">
        <v>443.75</v>
      </c>
      <c r="J108" s="0" t="n">
        <v>0</v>
      </c>
      <c r="K108" s="0" t="n">
        <v>4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355</v>
      </c>
      <c r="D109" s="0" t="n">
        <v>5</v>
      </c>
      <c r="E109" s="0" t="n">
        <v>370</v>
      </c>
      <c r="F109" s="0" t="n">
        <v>2249</v>
      </c>
      <c r="G109" s="0" t="n">
        <v>6.08</v>
      </c>
      <c r="H109" s="0" t="n">
        <v>27</v>
      </c>
      <c r="I109" s="0" t="n">
        <v>449.8</v>
      </c>
      <c r="J109" s="0" t="n">
        <v>0</v>
      </c>
      <c r="K109" s="0" t="n">
        <v>5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461</v>
      </c>
      <c r="D110" s="0" t="n">
        <v>5</v>
      </c>
      <c r="E110" s="0" t="n">
        <v>388</v>
      </c>
      <c r="F110" s="0" t="n">
        <v>2267</v>
      </c>
      <c r="G110" s="0" t="n">
        <v>5.84</v>
      </c>
      <c r="H110" s="0" t="n">
        <v>16</v>
      </c>
      <c r="I110" s="0" t="n">
        <v>453.4</v>
      </c>
      <c r="J110" s="0" t="n">
        <v>1</v>
      </c>
      <c r="K110" s="0" t="n">
        <v>4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323</v>
      </c>
      <c r="D111" s="0" t="n">
        <v>6</v>
      </c>
      <c r="E111" s="0" t="n">
        <v>456</v>
      </c>
      <c r="F111" s="0" t="n">
        <v>2728</v>
      </c>
      <c r="G111" s="0" t="n">
        <v>5.98</v>
      </c>
      <c r="H111" s="0" t="n">
        <v>23</v>
      </c>
      <c r="I111" s="0" t="n">
        <v>454.67</v>
      </c>
      <c r="J111" s="0" t="n">
        <v>2</v>
      </c>
      <c r="K111" s="0" t="n">
        <v>4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353</v>
      </c>
      <c r="D112" s="0" t="n">
        <v>5</v>
      </c>
      <c r="E112" s="0" t="n">
        <v>362</v>
      </c>
      <c r="F112" s="0" t="n">
        <v>2275</v>
      </c>
      <c r="G112" s="0" t="n">
        <v>6.28</v>
      </c>
      <c r="H112" s="0" t="n">
        <v>23</v>
      </c>
      <c r="I112" s="0" t="n">
        <v>455</v>
      </c>
      <c r="J112" s="0" t="n">
        <v>1</v>
      </c>
      <c r="K112" s="0" t="n">
        <v>4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169</v>
      </c>
      <c r="D113" s="0" t="n">
        <v>5</v>
      </c>
      <c r="E113" s="0" t="n">
        <v>341</v>
      </c>
      <c r="F113" s="0" t="n">
        <v>2317</v>
      </c>
      <c r="G113" s="0" t="n">
        <v>6.79</v>
      </c>
      <c r="H113" s="0" t="n">
        <v>23</v>
      </c>
      <c r="I113" s="0" t="n">
        <v>463.4</v>
      </c>
      <c r="J113" s="0" t="n">
        <v>1</v>
      </c>
      <c r="K113" s="0" t="n">
        <v>4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322</v>
      </c>
      <c r="D114" s="0" t="n">
        <v>5</v>
      </c>
      <c r="E114" s="0" t="n">
        <v>368</v>
      </c>
      <c r="F114" s="0" t="n">
        <v>2335</v>
      </c>
      <c r="G114" s="0" t="n">
        <v>6.35</v>
      </c>
      <c r="H114" s="0" t="n">
        <v>28</v>
      </c>
      <c r="I114" s="0" t="n">
        <v>467</v>
      </c>
      <c r="J114" s="0" t="n">
        <v>0</v>
      </c>
      <c r="K114" s="0" t="n">
        <v>5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184</v>
      </c>
      <c r="D115" s="0" t="n">
        <v>5</v>
      </c>
      <c r="E115" s="0" t="n">
        <v>361</v>
      </c>
      <c r="F115" s="0" t="n">
        <v>2357</v>
      </c>
      <c r="G115" s="0" t="n">
        <v>6.53</v>
      </c>
      <c r="H115" s="0" t="n">
        <v>25</v>
      </c>
      <c r="I115" s="0" t="n">
        <v>471.4</v>
      </c>
      <c r="J115" s="0" t="n">
        <v>0</v>
      </c>
      <c r="K115" s="0" t="n">
        <v>5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301</v>
      </c>
      <c r="D116" s="0" t="n">
        <v>6</v>
      </c>
      <c r="E116" s="0" t="n">
        <v>451</v>
      </c>
      <c r="F116" s="0" t="n">
        <v>2853</v>
      </c>
      <c r="G116" s="0" t="n">
        <v>6.33</v>
      </c>
      <c r="H116" s="0" t="n">
        <v>20</v>
      </c>
      <c r="I116" s="0" t="n">
        <v>475.5</v>
      </c>
      <c r="J116" s="0" t="n">
        <v>2</v>
      </c>
      <c r="K116" s="0" t="n">
        <v>4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334</v>
      </c>
      <c r="D117" s="0" t="n">
        <v>6</v>
      </c>
      <c r="E117" s="0" t="n">
        <v>443</v>
      </c>
      <c r="F117" s="0" t="n">
        <v>2892</v>
      </c>
      <c r="G117" s="0" t="n">
        <v>6.53</v>
      </c>
      <c r="H117" s="0" t="n">
        <v>28</v>
      </c>
      <c r="I117" s="0" t="n">
        <v>482</v>
      </c>
      <c r="J117" s="0" t="n">
        <v>1</v>
      </c>
      <c r="K117" s="0" t="n">
        <v>5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328</v>
      </c>
      <c r="D118" s="0" t="n">
        <v>7</v>
      </c>
      <c r="E118" s="0" t="n">
        <v>535</v>
      </c>
      <c r="F118" s="0" t="n">
        <v>3497</v>
      </c>
      <c r="G118" s="0" t="n">
        <v>6.54</v>
      </c>
      <c r="H118" s="0" t="n">
        <v>37</v>
      </c>
      <c r="I118" s="0" t="n">
        <v>499.57</v>
      </c>
      <c r="J118" s="0" t="n">
        <v>2</v>
      </c>
      <c r="K118" s="0" t="n">
        <v>5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194</v>
      </c>
      <c r="D119" s="0" t="n">
        <v>5</v>
      </c>
      <c r="E119" s="0" t="n">
        <v>364</v>
      </c>
      <c r="F119" s="0" t="n">
        <v>2565</v>
      </c>
      <c r="G119" s="0" t="n">
        <v>7.05</v>
      </c>
      <c r="H119" s="0" t="n">
        <v>23</v>
      </c>
      <c r="I119" s="0" t="n">
        <v>513</v>
      </c>
      <c r="J119" s="0" t="n">
        <v>0</v>
      </c>
      <c r="K119" s="0" t="n">
        <v>5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351</v>
      </c>
      <c r="D120" s="0" t="n">
        <v>6</v>
      </c>
      <c r="E120" s="0" t="n">
        <v>433</v>
      </c>
      <c r="F120" s="0" t="n">
        <v>3171</v>
      </c>
      <c r="G120" s="0" t="n">
        <v>7.32</v>
      </c>
      <c r="H120" s="0" t="n">
        <v>38</v>
      </c>
      <c r="I120" s="0" t="n">
        <v>528.5</v>
      </c>
      <c r="J120" s="0" t="n">
        <v>0</v>
      </c>
      <c r="K120" s="0" t="n">
        <v>6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8" activeCellId="0" sqref="K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6" min="5" style="0" width="4.28"/>
    <col collapsed="false" customWidth="true" hidden="false" outlineLevel="0" max="7" min="7" style="0" width="4.41"/>
    <col collapsed="false" customWidth="true" hidden="false" outlineLevel="0" max="9" min="8" style="0" width="5.28"/>
    <col collapsed="false" customWidth="true" hidden="false" outlineLevel="0" max="10" min="10" style="0" width="12.85"/>
    <col collapsed="false" customWidth="true" hidden="false" outlineLevel="0" max="11" min="11" style="0" width="2.7"/>
    <col collapsed="false" customWidth="true" hidden="false" outlineLevel="0" max="12" min="12" style="0" width="6.28"/>
    <col collapsed="false" customWidth="true" hidden="false" outlineLevel="0" max="13" min="13" style="0" width="7.42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456</v>
      </c>
      <c r="F5" s="0" t="s">
        <v>474</v>
      </c>
      <c r="G5" s="0" t="s">
        <v>475</v>
      </c>
      <c r="H5" s="0" t="s">
        <v>476</v>
      </c>
      <c r="I5" s="0" t="s">
        <v>477</v>
      </c>
      <c r="J5" s="0" t="s">
        <v>478</v>
      </c>
      <c r="K5" s="0" t="s">
        <v>479</v>
      </c>
      <c r="L5" s="0" t="s">
        <v>473</v>
      </c>
      <c r="M5" s="0" t="s">
        <v>482</v>
      </c>
      <c r="N5" s="0" t="s">
        <v>458</v>
      </c>
      <c r="O5" s="0" t="s">
        <v>459</v>
      </c>
      <c r="P5" s="0" t="s">
        <v>460</v>
      </c>
    </row>
    <row r="6" customFormat="false" ht="12.75" hidden="false" customHeight="false" outlineLevel="0" collapsed="false">
      <c r="B6" s="0" t="n">
        <v>1</v>
      </c>
      <c r="C6" s="0" t="s">
        <v>253</v>
      </c>
      <c r="D6" s="0" t="n">
        <v>6</v>
      </c>
      <c r="E6" s="0" t="n">
        <v>6</v>
      </c>
      <c r="F6" s="0" t="n">
        <v>5</v>
      </c>
      <c r="G6" s="0" t="n">
        <v>0</v>
      </c>
      <c r="H6" s="0" t="n">
        <v>0</v>
      </c>
      <c r="I6" s="0" t="n">
        <v>0</v>
      </c>
      <c r="J6" s="0" t="n">
        <v>1</v>
      </c>
      <c r="K6" s="0" t="n">
        <v>0</v>
      </c>
      <c r="L6" s="0" t="n">
        <v>44</v>
      </c>
      <c r="M6" s="0" t="n">
        <v>7.3</v>
      </c>
      <c r="N6" s="0" t="n">
        <v>6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2</v>
      </c>
      <c r="C7" s="0" t="s">
        <v>252</v>
      </c>
      <c r="D7" s="0" t="n">
        <v>7</v>
      </c>
      <c r="E7" s="0" t="n">
        <v>7</v>
      </c>
      <c r="F7" s="0" t="n">
        <v>7</v>
      </c>
      <c r="G7" s="0" t="n">
        <v>0</v>
      </c>
      <c r="H7" s="0" t="n">
        <v>0</v>
      </c>
      <c r="I7" s="0" t="n">
        <v>0</v>
      </c>
      <c r="J7" s="0" t="n">
        <v>3</v>
      </c>
      <c r="K7" s="0" t="n">
        <v>0</v>
      </c>
      <c r="L7" s="0" t="n">
        <v>58</v>
      </c>
      <c r="M7" s="0" t="n">
        <v>8.3</v>
      </c>
      <c r="N7" s="0" t="n">
        <v>7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186</v>
      </c>
      <c r="D8" s="0" t="n">
        <v>4</v>
      </c>
      <c r="E8" s="0" t="n">
        <v>3</v>
      </c>
      <c r="F8" s="0" t="n">
        <v>3</v>
      </c>
      <c r="G8" s="0" t="n">
        <v>0</v>
      </c>
      <c r="H8" s="0" t="n">
        <v>0</v>
      </c>
      <c r="I8" s="0" t="n">
        <v>0</v>
      </c>
      <c r="J8" s="0" t="n">
        <v>6</v>
      </c>
      <c r="K8" s="0" t="n">
        <v>1</v>
      </c>
      <c r="L8" s="0" t="n">
        <v>41</v>
      </c>
      <c r="M8" s="0" t="n">
        <v>10.3</v>
      </c>
      <c r="N8" s="0" t="n">
        <v>3</v>
      </c>
      <c r="O8" s="0" t="n">
        <v>1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257</v>
      </c>
      <c r="D9" s="0" t="n">
        <v>6</v>
      </c>
      <c r="E9" s="0" t="n">
        <v>8</v>
      </c>
      <c r="F9" s="0" t="n">
        <v>3</v>
      </c>
      <c r="G9" s="0" t="n">
        <v>1</v>
      </c>
      <c r="H9" s="0" t="n">
        <v>0</v>
      </c>
      <c r="I9" s="0" t="n">
        <v>0</v>
      </c>
      <c r="J9" s="0" t="n">
        <v>5</v>
      </c>
      <c r="K9" s="0" t="n">
        <v>0</v>
      </c>
      <c r="L9" s="0" t="n">
        <v>68</v>
      </c>
      <c r="M9" s="0" t="n">
        <v>11.3</v>
      </c>
      <c r="N9" s="0" t="n">
        <v>5</v>
      </c>
      <c r="O9" s="0" t="n">
        <v>1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107</v>
      </c>
      <c r="D10" s="0" t="n">
        <v>5</v>
      </c>
      <c r="E10" s="0" t="n">
        <v>8</v>
      </c>
      <c r="F10" s="0" t="n">
        <v>6</v>
      </c>
      <c r="G10" s="0" t="n">
        <v>0</v>
      </c>
      <c r="H10" s="0" t="n">
        <v>0</v>
      </c>
      <c r="I10" s="0" t="n">
        <v>0</v>
      </c>
      <c r="J10" s="0" t="n">
        <v>2</v>
      </c>
      <c r="K10" s="0" t="n">
        <v>0</v>
      </c>
      <c r="L10" s="0" t="n">
        <v>60</v>
      </c>
      <c r="M10" s="0" t="n">
        <v>12</v>
      </c>
      <c r="N10" s="0" t="n">
        <v>5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6</v>
      </c>
      <c r="C11" s="0" t="s">
        <v>161</v>
      </c>
      <c r="D11" s="0" t="n">
        <v>5</v>
      </c>
      <c r="E11" s="0" t="n">
        <v>9</v>
      </c>
      <c r="F11" s="0" t="n">
        <v>8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62</v>
      </c>
      <c r="M11" s="0" t="n">
        <v>12.4</v>
      </c>
      <c r="N11" s="0" t="n">
        <v>5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266</v>
      </c>
      <c r="D12" s="0" t="n">
        <v>4</v>
      </c>
      <c r="E12" s="0" t="n">
        <v>6</v>
      </c>
      <c r="F12" s="0" t="n">
        <v>3</v>
      </c>
      <c r="G12" s="0" t="n">
        <v>1</v>
      </c>
      <c r="H12" s="0" t="n">
        <v>0</v>
      </c>
      <c r="I12" s="0" t="n">
        <v>0</v>
      </c>
      <c r="J12" s="0" t="n">
        <v>5</v>
      </c>
      <c r="K12" s="0" t="n">
        <v>0</v>
      </c>
      <c r="L12" s="0" t="n">
        <v>56</v>
      </c>
      <c r="M12" s="0" t="n">
        <v>14</v>
      </c>
      <c r="N12" s="0" t="n">
        <v>3</v>
      </c>
      <c r="O12" s="0" t="n">
        <v>1</v>
      </c>
      <c r="P12" s="0" t="n">
        <v>0</v>
      </c>
    </row>
    <row r="13" customFormat="false" ht="12.75" hidden="false" customHeight="false" outlineLevel="0" collapsed="false">
      <c r="B13" s="0" t="n">
        <v>8</v>
      </c>
      <c r="C13" s="0" t="s">
        <v>254</v>
      </c>
      <c r="D13" s="0" t="n">
        <v>6</v>
      </c>
      <c r="E13" s="0" t="n">
        <v>12</v>
      </c>
      <c r="F13" s="0" t="n">
        <v>10</v>
      </c>
      <c r="G13" s="0" t="n">
        <v>0</v>
      </c>
      <c r="H13" s="0" t="n">
        <v>0</v>
      </c>
      <c r="I13" s="0" t="n">
        <v>0</v>
      </c>
      <c r="J13" s="0" t="n">
        <v>1</v>
      </c>
      <c r="K13" s="0" t="n">
        <v>0</v>
      </c>
      <c r="L13" s="0" t="n">
        <v>85</v>
      </c>
      <c r="M13" s="0" t="n">
        <v>14.2</v>
      </c>
      <c r="N13" s="0" t="n">
        <v>5</v>
      </c>
      <c r="O13" s="0" t="n">
        <v>1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255</v>
      </c>
      <c r="D14" s="0" t="n">
        <v>6</v>
      </c>
      <c r="E14" s="0" t="n">
        <v>10</v>
      </c>
      <c r="F14" s="0" t="n">
        <v>9</v>
      </c>
      <c r="G14" s="0" t="n">
        <v>0</v>
      </c>
      <c r="H14" s="0" t="n">
        <v>0</v>
      </c>
      <c r="I14" s="0" t="n">
        <v>0</v>
      </c>
      <c r="J14" s="0" t="n">
        <v>6</v>
      </c>
      <c r="K14" s="0" t="n">
        <v>0</v>
      </c>
      <c r="L14" s="0" t="n">
        <v>87</v>
      </c>
      <c r="M14" s="0" t="n">
        <v>14.5</v>
      </c>
      <c r="N14" s="0" t="n">
        <v>5</v>
      </c>
      <c r="O14" s="0" t="n">
        <v>1</v>
      </c>
      <c r="P14" s="0" t="n">
        <v>0</v>
      </c>
    </row>
    <row r="15" customFormat="false" ht="12.75" hidden="false" customHeight="false" outlineLevel="0" collapsed="false">
      <c r="B15" s="0" t="n">
        <v>10</v>
      </c>
      <c r="C15" s="0" t="s">
        <v>258</v>
      </c>
      <c r="D15" s="0" t="n">
        <v>6</v>
      </c>
      <c r="E15" s="0" t="n">
        <v>10</v>
      </c>
      <c r="F15" s="0" t="n">
        <v>10</v>
      </c>
      <c r="G15" s="0" t="n">
        <v>0</v>
      </c>
      <c r="H15" s="0" t="n">
        <v>0</v>
      </c>
      <c r="I15" s="0" t="n">
        <v>0</v>
      </c>
      <c r="J15" s="0" t="n">
        <v>6</v>
      </c>
      <c r="K15" s="0" t="n">
        <v>0</v>
      </c>
      <c r="L15" s="0" t="n">
        <v>88</v>
      </c>
      <c r="M15" s="0" t="n">
        <v>14.7</v>
      </c>
      <c r="N15" s="0" t="n">
        <v>6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10</v>
      </c>
      <c r="C16" s="0" t="s">
        <v>267</v>
      </c>
      <c r="D16" s="0" t="n">
        <v>6</v>
      </c>
      <c r="E16" s="0" t="n">
        <v>10</v>
      </c>
      <c r="F16" s="0" t="n">
        <v>7</v>
      </c>
      <c r="G16" s="0" t="n">
        <v>0</v>
      </c>
      <c r="H16" s="0" t="n">
        <v>0</v>
      </c>
      <c r="I16" s="0" t="n">
        <v>0</v>
      </c>
      <c r="J16" s="0" t="n">
        <v>7</v>
      </c>
      <c r="K16" s="0" t="n">
        <v>0</v>
      </c>
      <c r="L16" s="0" t="n">
        <v>88</v>
      </c>
      <c r="M16" s="0" t="n">
        <v>14.7</v>
      </c>
      <c r="N16" s="0" t="n">
        <v>5</v>
      </c>
      <c r="O16" s="0" t="n">
        <v>1</v>
      </c>
      <c r="P16" s="0" t="n">
        <v>0</v>
      </c>
    </row>
    <row r="17" customFormat="false" ht="12.75" hidden="false" customHeight="false" outlineLevel="0" collapsed="false">
      <c r="B17" s="0" t="n">
        <v>12</v>
      </c>
      <c r="C17" s="0" t="s">
        <v>251</v>
      </c>
      <c r="D17" s="0" t="n">
        <v>6</v>
      </c>
      <c r="E17" s="0" t="n">
        <v>11</v>
      </c>
      <c r="F17" s="0" t="n">
        <v>8</v>
      </c>
      <c r="G17" s="0" t="n">
        <v>1</v>
      </c>
      <c r="H17" s="0" t="n">
        <v>0</v>
      </c>
      <c r="I17" s="0" t="n">
        <v>0</v>
      </c>
      <c r="J17" s="0" t="n">
        <v>4</v>
      </c>
      <c r="K17" s="0" t="n">
        <v>1</v>
      </c>
      <c r="L17" s="0" t="n">
        <v>90</v>
      </c>
      <c r="M17" s="0" t="n">
        <v>15</v>
      </c>
      <c r="N17" s="0" t="n">
        <v>6</v>
      </c>
      <c r="O17" s="0" t="n">
        <v>0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278</v>
      </c>
      <c r="D18" s="0" t="n">
        <v>6</v>
      </c>
      <c r="E18" s="0" t="n">
        <v>10</v>
      </c>
      <c r="F18" s="0" t="n">
        <v>7</v>
      </c>
      <c r="G18" s="0" t="n">
        <v>2</v>
      </c>
      <c r="H18" s="0" t="n">
        <v>0</v>
      </c>
      <c r="I18" s="0" t="n">
        <v>0</v>
      </c>
      <c r="J18" s="0" t="n">
        <v>8</v>
      </c>
      <c r="K18" s="0" t="n">
        <v>0</v>
      </c>
      <c r="L18" s="0" t="n">
        <v>95</v>
      </c>
      <c r="M18" s="0" t="n">
        <v>15.8</v>
      </c>
      <c r="N18" s="0" t="n">
        <v>5</v>
      </c>
      <c r="O18" s="0" t="n">
        <v>1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259</v>
      </c>
      <c r="D19" s="0" t="n">
        <v>6</v>
      </c>
      <c r="E19" s="0" t="n">
        <v>12</v>
      </c>
      <c r="F19" s="0" t="n">
        <v>9</v>
      </c>
      <c r="G19" s="0" t="n">
        <v>0</v>
      </c>
      <c r="H19" s="0" t="n">
        <v>0</v>
      </c>
      <c r="I19" s="0" t="n">
        <v>0</v>
      </c>
      <c r="J19" s="0" t="n">
        <v>5</v>
      </c>
      <c r="K19" s="0" t="n">
        <v>0</v>
      </c>
      <c r="L19" s="0" t="n">
        <v>96</v>
      </c>
      <c r="M19" s="0" t="n">
        <v>16</v>
      </c>
      <c r="N19" s="0" t="n">
        <v>5</v>
      </c>
      <c r="O19" s="0" t="n">
        <v>1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177</v>
      </c>
      <c r="D20" s="0" t="n">
        <v>5</v>
      </c>
      <c r="E20" s="0" t="n">
        <v>10</v>
      </c>
      <c r="F20" s="0" t="n">
        <v>9</v>
      </c>
      <c r="G20" s="0" t="n">
        <v>0</v>
      </c>
      <c r="H20" s="0" t="n">
        <v>0</v>
      </c>
      <c r="I20" s="0" t="n">
        <v>0</v>
      </c>
      <c r="J20" s="0" t="n">
        <v>4</v>
      </c>
      <c r="K20" s="0" t="n">
        <v>0</v>
      </c>
      <c r="L20" s="0" t="n">
        <v>81</v>
      </c>
      <c r="M20" s="0" t="n">
        <v>16.2</v>
      </c>
      <c r="N20" s="0" t="n">
        <v>3</v>
      </c>
      <c r="O20" s="0" t="n">
        <v>2</v>
      </c>
      <c r="P20" s="0" t="n">
        <v>0</v>
      </c>
    </row>
    <row r="21" customFormat="false" ht="12.75" hidden="false" customHeight="false" outlineLevel="0" collapsed="false">
      <c r="B21" s="0" t="n">
        <v>16</v>
      </c>
      <c r="C21" s="0" t="s">
        <v>274</v>
      </c>
      <c r="D21" s="0" t="n">
        <v>6</v>
      </c>
      <c r="E21" s="0" t="n">
        <v>13</v>
      </c>
      <c r="F21" s="0" t="n">
        <v>11</v>
      </c>
      <c r="G21" s="0" t="n">
        <v>0</v>
      </c>
      <c r="H21" s="0" t="n">
        <v>0</v>
      </c>
      <c r="I21" s="0" t="n">
        <v>0</v>
      </c>
      <c r="J21" s="0" t="n">
        <v>3</v>
      </c>
      <c r="K21" s="0" t="n">
        <v>0</v>
      </c>
      <c r="L21" s="0" t="n">
        <v>98</v>
      </c>
      <c r="M21" s="0" t="n">
        <v>16.3</v>
      </c>
      <c r="N21" s="0" t="n">
        <v>4</v>
      </c>
      <c r="O21" s="0" t="n">
        <v>2</v>
      </c>
      <c r="P21" s="0" t="n">
        <v>0</v>
      </c>
    </row>
    <row r="22" customFormat="false" ht="12.75" hidden="false" customHeight="false" outlineLevel="0" collapsed="false">
      <c r="B22" s="0" t="n">
        <v>16</v>
      </c>
      <c r="C22" s="0" t="s">
        <v>282</v>
      </c>
      <c r="D22" s="0" t="n">
        <v>6</v>
      </c>
      <c r="E22" s="0" t="n">
        <v>12</v>
      </c>
      <c r="F22" s="0" t="n">
        <v>10</v>
      </c>
      <c r="G22" s="0" t="n">
        <v>1</v>
      </c>
      <c r="H22" s="0" t="n">
        <v>0</v>
      </c>
      <c r="I22" s="0" t="n">
        <v>0</v>
      </c>
      <c r="J22" s="0" t="n">
        <v>4</v>
      </c>
      <c r="K22" s="0" t="n">
        <v>1</v>
      </c>
      <c r="L22" s="0" t="n">
        <v>98</v>
      </c>
      <c r="M22" s="0" t="n">
        <v>16.3</v>
      </c>
      <c r="N22" s="0" t="n">
        <v>5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18</v>
      </c>
      <c r="C23" s="0" t="s">
        <v>135</v>
      </c>
      <c r="D23" s="0" t="n">
        <v>6</v>
      </c>
      <c r="E23" s="0" t="n">
        <v>11</v>
      </c>
      <c r="F23" s="0" t="n">
        <v>10</v>
      </c>
      <c r="G23" s="0" t="n">
        <v>0</v>
      </c>
      <c r="H23" s="0" t="n">
        <v>0</v>
      </c>
      <c r="I23" s="0" t="n">
        <v>0</v>
      </c>
      <c r="J23" s="0" t="n">
        <v>9</v>
      </c>
      <c r="K23" s="0" t="n">
        <v>0</v>
      </c>
      <c r="L23" s="0" t="n">
        <v>103</v>
      </c>
      <c r="M23" s="0" t="n">
        <v>17.2</v>
      </c>
      <c r="N23" s="0" t="n">
        <v>2</v>
      </c>
      <c r="O23" s="0" t="n">
        <v>4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277</v>
      </c>
      <c r="D24" s="0" t="n">
        <v>6</v>
      </c>
      <c r="E24" s="0" t="n">
        <v>13</v>
      </c>
      <c r="F24" s="0" t="n">
        <v>12</v>
      </c>
      <c r="G24" s="0" t="n">
        <v>1</v>
      </c>
      <c r="H24" s="0" t="n">
        <v>0</v>
      </c>
      <c r="I24" s="0" t="n">
        <v>0</v>
      </c>
      <c r="J24" s="0" t="n">
        <v>5</v>
      </c>
      <c r="K24" s="0" t="n">
        <v>0</v>
      </c>
      <c r="L24" s="0" t="n">
        <v>107</v>
      </c>
      <c r="M24" s="0" t="n">
        <v>17.8</v>
      </c>
      <c r="N24" s="0" t="n">
        <v>5</v>
      </c>
      <c r="O24" s="0" t="n">
        <v>1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153</v>
      </c>
      <c r="D25" s="0" t="n">
        <v>5</v>
      </c>
      <c r="E25" s="0" t="n">
        <v>13</v>
      </c>
      <c r="F25" s="0" t="n">
        <v>12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90</v>
      </c>
      <c r="M25" s="0" t="n">
        <v>18</v>
      </c>
      <c r="N25" s="0" t="n">
        <v>4</v>
      </c>
      <c r="O25" s="0" t="n">
        <v>1</v>
      </c>
      <c r="P25" s="0" t="n">
        <v>0</v>
      </c>
    </row>
    <row r="26" customFormat="false" ht="12.75" hidden="false" customHeight="false" outlineLevel="0" collapsed="false">
      <c r="B26" s="0" t="n">
        <v>21</v>
      </c>
      <c r="C26" s="0" t="s">
        <v>276</v>
      </c>
      <c r="D26" s="0" t="n">
        <v>7</v>
      </c>
      <c r="E26" s="0" t="n">
        <v>15</v>
      </c>
      <c r="F26" s="0" t="n">
        <v>12</v>
      </c>
      <c r="G26" s="0" t="n">
        <v>0</v>
      </c>
      <c r="H26" s="0" t="n">
        <v>0</v>
      </c>
      <c r="I26" s="0" t="n">
        <v>0</v>
      </c>
      <c r="J26" s="0" t="n">
        <v>7</v>
      </c>
      <c r="K26" s="0" t="n">
        <v>2</v>
      </c>
      <c r="L26" s="0" t="n">
        <v>127</v>
      </c>
      <c r="M26" s="0" t="n">
        <v>18.1</v>
      </c>
      <c r="N26" s="0" t="n">
        <v>5</v>
      </c>
      <c r="O26" s="0" t="n">
        <v>2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192</v>
      </c>
      <c r="D27" s="0" t="n">
        <v>6</v>
      </c>
      <c r="E27" s="0" t="n">
        <v>13</v>
      </c>
      <c r="F27" s="0" t="n">
        <v>13</v>
      </c>
      <c r="G27" s="0" t="n">
        <v>0</v>
      </c>
      <c r="H27" s="0" t="n">
        <v>0</v>
      </c>
      <c r="I27" s="0" t="n">
        <v>0</v>
      </c>
      <c r="J27" s="0" t="n">
        <v>6</v>
      </c>
      <c r="K27" s="0" t="n">
        <v>0</v>
      </c>
      <c r="L27" s="0" t="n">
        <v>109</v>
      </c>
      <c r="M27" s="0" t="n">
        <v>18.2</v>
      </c>
      <c r="N27" s="0" t="n">
        <v>2</v>
      </c>
      <c r="O27" s="0" t="n">
        <v>4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268</v>
      </c>
      <c r="D28" s="0" t="n">
        <v>5</v>
      </c>
      <c r="E28" s="0" t="n">
        <v>11</v>
      </c>
      <c r="F28" s="0" t="n">
        <v>8</v>
      </c>
      <c r="G28" s="0" t="n">
        <v>0</v>
      </c>
      <c r="H28" s="0" t="n">
        <v>0</v>
      </c>
      <c r="I28" s="0" t="n">
        <v>0</v>
      </c>
      <c r="J28" s="0" t="n">
        <v>5</v>
      </c>
      <c r="K28" s="0" t="n">
        <v>1</v>
      </c>
      <c r="L28" s="0" t="n">
        <v>91</v>
      </c>
      <c r="M28" s="0" t="n">
        <v>18.2</v>
      </c>
      <c r="N28" s="0" t="n">
        <v>3</v>
      </c>
      <c r="O28" s="0" t="n">
        <v>2</v>
      </c>
      <c r="P28" s="0" t="n">
        <v>0</v>
      </c>
    </row>
    <row r="29" customFormat="false" ht="12.75" hidden="false" customHeight="false" outlineLevel="0" collapsed="false">
      <c r="B29" s="0" t="n">
        <v>24</v>
      </c>
      <c r="C29" s="0" t="s">
        <v>273</v>
      </c>
      <c r="D29" s="0" t="n">
        <v>6</v>
      </c>
      <c r="E29" s="0" t="n">
        <v>13</v>
      </c>
      <c r="F29" s="0" t="n">
        <v>11</v>
      </c>
      <c r="G29" s="0" t="n">
        <v>0</v>
      </c>
      <c r="H29" s="0" t="n">
        <v>0</v>
      </c>
      <c r="I29" s="0" t="n">
        <v>0</v>
      </c>
      <c r="J29" s="0" t="n">
        <v>7</v>
      </c>
      <c r="K29" s="0" t="n">
        <v>0</v>
      </c>
      <c r="L29" s="0" t="n">
        <v>110</v>
      </c>
      <c r="M29" s="0" t="n">
        <v>18.3</v>
      </c>
      <c r="N29" s="0" t="n">
        <v>3</v>
      </c>
      <c r="O29" s="0" t="n">
        <v>3</v>
      </c>
      <c r="P29" s="0" t="n">
        <v>0</v>
      </c>
    </row>
    <row r="30" customFormat="false" ht="12.75" hidden="false" customHeight="false" outlineLevel="0" collapsed="false">
      <c r="B30" s="0" t="n">
        <v>25</v>
      </c>
      <c r="C30" s="0" t="s">
        <v>271</v>
      </c>
      <c r="D30" s="0" t="n">
        <v>5</v>
      </c>
      <c r="E30" s="0" t="n">
        <v>11</v>
      </c>
      <c r="F30" s="0" t="n">
        <v>11</v>
      </c>
      <c r="G30" s="0" t="n">
        <v>0</v>
      </c>
      <c r="H30" s="0" t="n">
        <v>0</v>
      </c>
      <c r="I30" s="0" t="n">
        <v>0</v>
      </c>
      <c r="J30" s="0" t="n">
        <v>5</v>
      </c>
      <c r="K30" s="0" t="n">
        <v>0</v>
      </c>
      <c r="L30" s="0" t="n">
        <v>92</v>
      </c>
      <c r="M30" s="0" t="n">
        <v>18.4</v>
      </c>
      <c r="N30" s="0" t="n">
        <v>4</v>
      </c>
      <c r="O30" s="0" t="n">
        <v>1</v>
      </c>
      <c r="P30" s="0" t="n">
        <v>0</v>
      </c>
    </row>
    <row r="31" customFormat="false" ht="12.75" hidden="false" customHeight="false" outlineLevel="0" collapsed="false">
      <c r="B31" s="0" t="n">
        <v>26</v>
      </c>
      <c r="C31" s="0" t="s">
        <v>264</v>
      </c>
      <c r="D31" s="0" t="n">
        <v>6</v>
      </c>
      <c r="E31" s="0" t="n">
        <v>14</v>
      </c>
      <c r="F31" s="0" t="n">
        <v>11</v>
      </c>
      <c r="G31" s="0" t="n">
        <v>1</v>
      </c>
      <c r="H31" s="0" t="n">
        <v>0</v>
      </c>
      <c r="I31" s="0" t="n">
        <v>0</v>
      </c>
      <c r="J31" s="0" t="n">
        <v>5</v>
      </c>
      <c r="K31" s="0" t="n">
        <v>0</v>
      </c>
      <c r="L31" s="0" t="n">
        <v>112</v>
      </c>
      <c r="M31" s="0" t="n">
        <v>18.7</v>
      </c>
      <c r="N31" s="0" t="n">
        <v>5</v>
      </c>
      <c r="O31" s="0" t="n">
        <v>1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263</v>
      </c>
      <c r="D32" s="0" t="n">
        <v>5</v>
      </c>
      <c r="E32" s="0" t="n">
        <v>13</v>
      </c>
      <c r="F32" s="0" t="n">
        <v>13</v>
      </c>
      <c r="G32" s="0" t="n">
        <v>0</v>
      </c>
      <c r="H32" s="0" t="n">
        <v>0</v>
      </c>
      <c r="I32" s="0" t="n">
        <v>0</v>
      </c>
      <c r="J32" s="0" t="n">
        <v>1</v>
      </c>
      <c r="K32" s="0" t="n">
        <v>0</v>
      </c>
      <c r="L32" s="0" t="n">
        <v>94</v>
      </c>
      <c r="M32" s="0" t="n">
        <v>18.8</v>
      </c>
      <c r="N32" s="0" t="n">
        <v>4</v>
      </c>
      <c r="O32" s="0" t="n">
        <v>1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290</v>
      </c>
      <c r="D33" s="0" t="n">
        <v>6</v>
      </c>
      <c r="E33" s="0" t="n">
        <v>14</v>
      </c>
      <c r="F33" s="0" t="n">
        <v>12</v>
      </c>
      <c r="G33" s="0" t="n">
        <v>0</v>
      </c>
      <c r="H33" s="0" t="n">
        <v>0</v>
      </c>
      <c r="I33" s="0" t="n">
        <v>0</v>
      </c>
      <c r="J33" s="0" t="n">
        <v>6</v>
      </c>
      <c r="K33" s="0" t="n">
        <v>0</v>
      </c>
      <c r="L33" s="0" t="n">
        <v>114</v>
      </c>
      <c r="M33" s="0" t="n">
        <v>19</v>
      </c>
      <c r="N33" s="0" t="n">
        <v>3</v>
      </c>
      <c r="O33" s="0" t="n">
        <v>3</v>
      </c>
      <c r="P33" s="0" t="n">
        <v>0</v>
      </c>
    </row>
    <row r="34" customFormat="false" ht="12.75" hidden="false" customHeight="false" outlineLevel="0" collapsed="false">
      <c r="B34" s="0" t="n">
        <v>29</v>
      </c>
      <c r="C34" s="0" t="s">
        <v>296</v>
      </c>
      <c r="D34" s="0" t="n">
        <v>5</v>
      </c>
      <c r="E34" s="0" t="n">
        <v>11</v>
      </c>
      <c r="F34" s="0" t="n">
        <v>9</v>
      </c>
      <c r="G34" s="0" t="n">
        <v>0</v>
      </c>
      <c r="H34" s="0" t="n">
        <v>0</v>
      </c>
      <c r="I34" s="0" t="n">
        <v>0</v>
      </c>
      <c r="J34" s="0" t="n">
        <v>7</v>
      </c>
      <c r="K34" s="0" t="n">
        <v>0</v>
      </c>
      <c r="L34" s="0" t="n">
        <v>96</v>
      </c>
      <c r="M34" s="0" t="n">
        <v>19.2</v>
      </c>
      <c r="N34" s="0" t="n">
        <v>4</v>
      </c>
      <c r="O34" s="0" t="n">
        <v>1</v>
      </c>
      <c r="P34" s="0" t="n">
        <v>0</v>
      </c>
    </row>
    <row r="35" customFormat="false" ht="12.75" hidden="false" customHeight="false" outlineLevel="0" collapsed="false">
      <c r="B35" s="0" t="n">
        <v>30</v>
      </c>
      <c r="C35" s="0" t="s">
        <v>256</v>
      </c>
      <c r="D35" s="0" t="n">
        <v>6</v>
      </c>
      <c r="E35" s="0" t="n">
        <v>15</v>
      </c>
      <c r="F35" s="0" t="n">
        <v>14</v>
      </c>
      <c r="G35" s="0" t="n">
        <v>0</v>
      </c>
      <c r="H35" s="0" t="n">
        <v>0</v>
      </c>
      <c r="I35" s="0" t="n">
        <v>0</v>
      </c>
      <c r="J35" s="0" t="n">
        <v>4</v>
      </c>
      <c r="K35" s="0" t="n">
        <v>0</v>
      </c>
      <c r="L35" s="0" t="n">
        <v>116</v>
      </c>
      <c r="M35" s="0" t="n">
        <v>19.3</v>
      </c>
      <c r="N35" s="0" t="n">
        <v>6</v>
      </c>
      <c r="O35" s="0" t="n">
        <v>0</v>
      </c>
      <c r="P35" s="0" t="n">
        <v>0</v>
      </c>
    </row>
    <row r="36" customFormat="false" ht="12.75" hidden="false" customHeight="false" outlineLevel="0" collapsed="false">
      <c r="B36" s="0" t="n">
        <v>31</v>
      </c>
      <c r="C36" s="0" t="s">
        <v>284</v>
      </c>
      <c r="D36" s="0" t="n">
        <v>6</v>
      </c>
      <c r="E36" s="0" t="n">
        <v>15</v>
      </c>
      <c r="F36" s="0" t="n">
        <v>10</v>
      </c>
      <c r="G36" s="0" t="n">
        <v>1</v>
      </c>
      <c r="H36" s="0" t="n">
        <v>0</v>
      </c>
      <c r="I36" s="0" t="n">
        <v>0</v>
      </c>
      <c r="J36" s="0" t="n">
        <v>5</v>
      </c>
      <c r="K36" s="0" t="n">
        <v>0</v>
      </c>
      <c r="L36" s="0" t="n">
        <v>117</v>
      </c>
      <c r="M36" s="0" t="n">
        <v>19.5</v>
      </c>
      <c r="N36" s="0" t="n">
        <v>4</v>
      </c>
      <c r="O36" s="0" t="n">
        <v>2</v>
      </c>
      <c r="P36" s="0" t="n">
        <v>0</v>
      </c>
    </row>
    <row r="37" customFormat="false" ht="12.75" hidden="false" customHeight="false" outlineLevel="0" collapsed="false">
      <c r="B37" s="0" t="n">
        <v>32</v>
      </c>
      <c r="C37" s="0" t="s">
        <v>154</v>
      </c>
      <c r="D37" s="0" t="n">
        <v>5</v>
      </c>
      <c r="E37" s="0" t="n">
        <v>12</v>
      </c>
      <c r="F37" s="0" t="n">
        <v>11</v>
      </c>
      <c r="G37" s="0" t="n">
        <v>0</v>
      </c>
      <c r="H37" s="0" t="n">
        <v>0</v>
      </c>
      <c r="I37" s="0" t="n">
        <v>0</v>
      </c>
      <c r="J37" s="0" t="n">
        <v>5</v>
      </c>
      <c r="K37" s="0" t="n">
        <v>0</v>
      </c>
      <c r="L37" s="0" t="n">
        <v>98</v>
      </c>
      <c r="M37" s="0" t="n">
        <v>19.6</v>
      </c>
      <c r="N37" s="0" t="n">
        <v>2</v>
      </c>
      <c r="O37" s="0" t="n">
        <v>3</v>
      </c>
      <c r="P37" s="0" t="n">
        <v>0</v>
      </c>
    </row>
    <row r="38" customFormat="false" ht="12.75" hidden="false" customHeight="false" outlineLevel="0" collapsed="false">
      <c r="B38" s="0" t="n">
        <v>33</v>
      </c>
      <c r="C38" s="0" t="s">
        <v>295</v>
      </c>
      <c r="D38" s="0" t="n">
        <v>5</v>
      </c>
      <c r="E38" s="0" t="n">
        <v>12</v>
      </c>
      <c r="F38" s="0" t="n">
        <v>12</v>
      </c>
      <c r="G38" s="0" t="n">
        <v>0</v>
      </c>
      <c r="H38" s="0" t="n">
        <v>0</v>
      </c>
      <c r="I38" s="0" t="n">
        <v>0</v>
      </c>
      <c r="J38" s="0" t="n">
        <v>5</v>
      </c>
      <c r="K38" s="0" t="n">
        <v>0</v>
      </c>
      <c r="L38" s="0" t="n">
        <v>99</v>
      </c>
      <c r="M38" s="0" t="n">
        <v>19.8</v>
      </c>
      <c r="N38" s="0" t="n">
        <v>2</v>
      </c>
      <c r="O38" s="0" t="n">
        <v>3</v>
      </c>
      <c r="P38" s="0" t="n">
        <v>0</v>
      </c>
    </row>
    <row r="39" customFormat="false" ht="12.75" hidden="false" customHeight="false" outlineLevel="0" collapsed="false">
      <c r="B39" s="0" t="n">
        <v>34</v>
      </c>
      <c r="C39" s="0" t="s">
        <v>150</v>
      </c>
      <c r="D39" s="0" t="n">
        <v>6</v>
      </c>
      <c r="E39" s="0" t="n">
        <v>14</v>
      </c>
      <c r="F39" s="0" t="n">
        <v>12</v>
      </c>
      <c r="G39" s="0" t="n">
        <v>1</v>
      </c>
      <c r="H39" s="0" t="n">
        <v>0</v>
      </c>
      <c r="I39" s="0" t="n">
        <v>0</v>
      </c>
      <c r="J39" s="0" t="n">
        <v>7</v>
      </c>
      <c r="K39" s="0" t="n">
        <v>0</v>
      </c>
      <c r="L39" s="0" t="n">
        <v>119</v>
      </c>
      <c r="M39" s="0" t="n">
        <v>19.8</v>
      </c>
      <c r="N39" s="0" t="n">
        <v>2</v>
      </c>
      <c r="O39" s="0" t="n">
        <v>4</v>
      </c>
      <c r="P39" s="0" t="n">
        <v>0</v>
      </c>
    </row>
    <row r="40" customFormat="false" ht="12.75" hidden="false" customHeight="false" outlineLevel="0" collapsed="false">
      <c r="B40" s="0" t="n">
        <v>35</v>
      </c>
      <c r="C40" s="0" t="s">
        <v>275</v>
      </c>
      <c r="D40" s="0" t="n">
        <v>6</v>
      </c>
      <c r="E40" s="0" t="n">
        <v>15</v>
      </c>
      <c r="F40" s="0" t="n">
        <v>15</v>
      </c>
      <c r="G40" s="0" t="n">
        <v>0</v>
      </c>
      <c r="H40" s="0" t="n">
        <v>0</v>
      </c>
      <c r="I40" s="0" t="n">
        <v>0</v>
      </c>
      <c r="J40" s="0" t="n">
        <v>6</v>
      </c>
      <c r="K40" s="0" t="n">
        <v>0</v>
      </c>
      <c r="L40" s="0" t="n">
        <v>123</v>
      </c>
      <c r="M40" s="0" t="n">
        <v>20.5</v>
      </c>
      <c r="N40" s="0" t="n">
        <v>4</v>
      </c>
      <c r="O40" s="0" t="n">
        <v>2</v>
      </c>
      <c r="P40" s="0" t="n">
        <v>0</v>
      </c>
    </row>
    <row r="41" customFormat="false" ht="12.75" hidden="false" customHeight="false" outlineLevel="0" collapsed="false">
      <c r="B41" s="0" t="n">
        <v>36</v>
      </c>
      <c r="C41" s="0" t="s">
        <v>261</v>
      </c>
      <c r="D41" s="0" t="n">
        <v>5</v>
      </c>
      <c r="E41" s="0" t="n">
        <v>13</v>
      </c>
      <c r="F41" s="0" t="n">
        <v>13</v>
      </c>
      <c r="G41" s="0" t="n">
        <v>0</v>
      </c>
      <c r="H41" s="0" t="n">
        <v>0</v>
      </c>
      <c r="I41" s="0" t="n">
        <v>0</v>
      </c>
      <c r="J41" s="0" t="n">
        <v>4</v>
      </c>
      <c r="K41" s="0" t="n">
        <v>0</v>
      </c>
      <c r="L41" s="0" t="n">
        <v>103</v>
      </c>
      <c r="M41" s="0" t="n">
        <v>20.6</v>
      </c>
      <c r="N41" s="0" t="n">
        <v>5</v>
      </c>
      <c r="O41" s="0" t="n">
        <v>0</v>
      </c>
      <c r="P41" s="0" t="n">
        <v>0</v>
      </c>
    </row>
    <row r="42" customFormat="false" ht="12.75" hidden="false" customHeight="false" outlineLevel="0" collapsed="false">
      <c r="B42" s="0" t="n">
        <v>37</v>
      </c>
      <c r="C42" s="0" t="s">
        <v>147</v>
      </c>
      <c r="D42" s="0" t="n">
        <v>6</v>
      </c>
      <c r="E42" s="0" t="n">
        <v>15</v>
      </c>
      <c r="F42" s="0" t="n">
        <v>14</v>
      </c>
      <c r="G42" s="0" t="n">
        <v>0</v>
      </c>
      <c r="H42" s="0" t="n">
        <v>0</v>
      </c>
      <c r="I42" s="0" t="n">
        <v>0</v>
      </c>
      <c r="J42" s="0" t="n">
        <v>6</v>
      </c>
      <c r="K42" s="0" t="n">
        <v>1</v>
      </c>
      <c r="L42" s="0" t="n">
        <v>124</v>
      </c>
      <c r="M42" s="0" t="n">
        <v>20.7</v>
      </c>
      <c r="N42" s="0" t="n">
        <v>3</v>
      </c>
      <c r="O42" s="0" t="n">
        <v>3</v>
      </c>
      <c r="P42" s="0" t="n">
        <v>0</v>
      </c>
    </row>
    <row r="43" customFormat="false" ht="12.75" hidden="false" customHeight="false" outlineLevel="0" collapsed="false">
      <c r="B43" s="0" t="n">
        <v>38</v>
      </c>
      <c r="C43" s="0" t="s">
        <v>310</v>
      </c>
      <c r="D43" s="0" t="n">
        <v>5</v>
      </c>
      <c r="E43" s="0" t="n">
        <v>12</v>
      </c>
      <c r="F43" s="0" t="n">
        <v>9</v>
      </c>
      <c r="G43" s="0" t="n">
        <v>0</v>
      </c>
      <c r="H43" s="0" t="n">
        <v>0</v>
      </c>
      <c r="I43" s="0" t="n">
        <v>0</v>
      </c>
      <c r="J43" s="0" t="n">
        <v>8</v>
      </c>
      <c r="K43" s="0" t="n">
        <v>0</v>
      </c>
      <c r="L43" s="0" t="n">
        <v>105</v>
      </c>
      <c r="M43" s="0" t="n">
        <v>21</v>
      </c>
      <c r="N43" s="0" t="n">
        <v>3</v>
      </c>
      <c r="O43" s="0" t="n">
        <v>2</v>
      </c>
      <c r="P43" s="0" t="n">
        <v>0</v>
      </c>
    </row>
    <row r="44" customFormat="false" ht="12.75" hidden="false" customHeight="false" outlineLevel="0" collapsed="false">
      <c r="B44" s="0" t="n">
        <v>38</v>
      </c>
      <c r="C44" s="0" t="s">
        <v>299</v>
      </c>
      <c r="D44" s="0" t="n">
        <v>6</v>
      </c>
      <c r="E44" s="0" t="n">
        <v>17</v>
      </c>
      <c r="F44" s="0" t="n">
        <v>15</v>
      </c>
      <c r="G44" s="0" t="n">
        <v>0</v>
      </c>
      <c r="H44" s="0" t="n">
        <v>0</v>
      </c>
      <c r="I44" s="0" t="n">
        <v>0</v>
      </c>
      <c r="J44" s="0" t="n">
        <v>3</v>
      </c>
      <c r="K44" s="0" t="n">
        <v>0</v>
      </c>
      <c r="L44" s="0" t="n">
        <v>126</v>
      </c>
      <c r="M44" s="0" t="n">
        <v>21</v>
      </c>
      <c r="N44" s="0" t="n">
        <v>5</v>
      </c>
      <c r="O44" s="0" t="n">
        <v>1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270</v>
      </c>
      <c r="D45" s="0" t="n">
        <v>5</v>
      </c>
      <c r="E45" s="0" t="n">
        <v>14</v>
      </c>
      <c r="F45" s="0" t="n">
        <v>9</v>
      </c>
      <c r="G45" s="0" t="n">
        <v>1</v>
      </c>
      <c r="H45" s="0" t="n">
        <v>0</v>
      </c>
      <c r="I45" s="0" t="n">
        <v>0</v>
      </c>
      <c r="J45" s="0" t="n">
        <v>3</v>
      </c>
      <c r="K45" s="0" t="n">
        <v>1</v>
      </c>
      <c r="L45" s="0" t="n">
        <v>106</v>
      </c>
      <c r="M45" s="0" t="n">
        <v>21.2</v>
      </c>
      <c r="N45" s="0" t="n">
        <v>4</v>
      </c>
      <c r="O45" s="0" t="n">
        <v>1</v>
      </c>
      <c r="P45" s="0" t="n">
        <v>0</v>
      </c>
    </row>
    <row r="46" customFormat="false" ht="12.75" hidden="false" customHeight="false" outlineLevel="0" collapsed="false">
      <c r="B46" s="0" t="n">
        <v>41</v>
      </c>
      <c r="C46" s="0" t="s">
        <v>58</v>
      </c>
      <c r="D46" s="0" t="n">
        <v>6</v>
      </c>
      <c r="E46" s="0" t="n">
        <v>15</v>
      </c>
      <c r="F46" s="0" t="n">
        <v>13</v>
      </c>
      <c r="G46" s="0" t="n">
        <v>1</v>
      </c>
      <c r="H46" s="0" t="n">
        <v>0</v>
      </c>
      <c r="I46" s="0" t="n">
        <v>0</v>
      </c>
      <c r="J46" s="0" t="n">
        <v>7</v>
      </c>
      <c r="K46" s="0" t="n">
        <v>1</v>
      </c>
      <c r="L46" s="0" t="n">
        <v>128</v>
      </c>
      <c r="M46" s="0" t="n">
        <v>21.3</v>
      </c>
      <c r="N46" s="0" t="n">
        <v>3</v>
      </c>
      <c r="O46" s="0" t="n">
        <v>3</v>
      </c>
      <c r="P46" s="0" t="n">
        <v>0</v>
      </c>
    </row>
    <row r="47" customFormat="false" ht="12.75" hidden="false" customHeight="false" outlineLevel="0" collapsed="false">
      <c r="B47" s="0" t="n">
        <v>41</v>
      </c>
      <c r="C47" s="0" t="s">
        <v>198</v>
      </c>
      <c r="D47" s="0" t="n">
        <v>6</v>
      </c>
      <c r="E47" s="0" t="n">
        <v>17</v>
      </c>
      <c r="F47" s="0" t="n">
        <v>17</v>
      </c>
      <c r="G47" s="0" t="n">
        <v>0</v>
      </c>
      <c r="H47" s="0" t="n">
        <v>0</v>
      </c>
      <c r="I47" s="0" t="n">
        <v>0</v>
      </c>
      <c r="J47" s="0" t="n">
        <v>3</v>
      </c>
      <c r="K47" s="0" t="n">
        <v>0</v>
      </c>
      <c r="L47" s="0" t="n">
        <v>128</v>
      </c>
      <c r="M47" s="0" t="n">
        <v>21.3</v>
      </c>
      <c r="N47" s="0" t="n">
        <v>4</v>
      </c>
      <c r="O47" s="0" t="n">
        <v>2</v>
      </c>
      <c r="P47" s="0" t="n">
        <v>0</v>
      </c>
    </row>
    <row r="48" customFormat="false" ht="12.75" hidden="false" customHeight="false" outlineLevel="0" collapsed="false">
      <c r="B48" s="0" t="n">
        <v>43</v>
      </c>
      <c r="C48" s="0" t="s">
        <v>173</v>
      </c>
      <c r="D48" s="0" t="n">
        <v>5</v>
      </c>
      <c r="E48" s="0" t="n">
        <v>14</v>
      </c>
      <c r="F48" s="0" t="n">
        <v>14</v>
      </c>
      <c r="G48" s="0" t="n">
        <v>0</v>
      </c>
      <c r="H48" s="0" t="n">
        <v>0</v>
      </c>
      <c r="I48" s="0" t="n">
        <v>0</v>
      </c>
      <c r="J48" s="0" t="n">
        <v>3</v>
      </c>
      <c r="K48" s="0" t="n">
        <v>0</v>
      </c>
      <c r="L48" s="0" t="n">
        <v>107</v>
      </c>
      <c r="M48" s="0" t="n">
        <v>21.4</v>
      </c>
      <c r="N48" s="0" t="n">
        <v>3</v>
      </c>
      <c r="O48" s="0" t="n">
        <v>2</v>
      </c>
      <c r="P48" s="0" t="n">
        <v>0</v>
      </c>
    </row>
    <row r="49" customFormat="false" ht="12.75" hidden="false" customHeight="false" outlineLevel="0" collapsed="false">
      <c r="B49" s="0" t="n">
        <v>44</v>
      </c>
      <c r="C49" s="0" t="s">
        <v>164</v>
      </c>
      <c r="D49" s="0" t="n">
        <v>4</v>
      </c>
      <c r="E49" s="0" t="n">
        <v>11</v>
      </c>
      <c r="F49" s="0" t="n">
        <v>11</v>
      </c>
      <c r="G49" s="0" t="n">
        <v>0</v>
      </c>
      <c r="H49" s="0" t="n">
        <v>0</v>
      </c>
      <c r="I49" s="0" t="n">
        <v>0</v>
      </c>
      <c r="J49" s="0" t="n">
        <v>3</v>
      </c>
      <c r="K49" s="0" t="n">
        <v>0</v>
      </c>
      <c r="L49" s="0" t="n">
        <v>86</v>
      </c>
      <c r="M49" s="0" t="n">
        <v>21.5</v>
      </c>
      <c r="N49" s="0" t="n">
        <v>3</v>
      </c>
      <c r="O49" s="0" t="n">
        <v>1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262</v>
      </c>
      <c r="D50" s="0" t="n">
        <v>5</v>
      </c>
      <c r="E50" s="0" t="n">
        <v>14</v>
      </c>
      <c r="F50" s="0" t="n">
        <v>13</v>
      </c>
      <c r="G50" s="0" t="n">
        <v>0</v>
      </c>
      <c r="H50" s="0" t="n">
        <v>0</v>
      </c>
      <c r="I50" s="0" t="n">
        <v>0</v>
      </c>
      <c r="J50" s="0" t="n">
        <v>3</v>
      </c>
      <c r="K50" s="0" t="n">
        <v>1</v>
      </c>
      <c r="L50" s="0" t="n">
        <v>108</v>
      </c>
      <c r="M50" s="0" t="n">
        <v>21.6</v>
      </c>
      <c r="N50" s="0" t="n">
        <v>4</v>
      </c>
      <c r="O50" s="0" t="n">
        <v>1</v>
      </c>
      <c r="P50" s="0" t="n">
        <v>0</v>
      </c>
    </row>
    <row r="51" customFormat="false" ht="12.75" hidden="false" customHeight="false" outlineLevel="0" collapsed="false">
      <c r="B51" s="0" t="n">
        <v>46</v>
      </c>
      <c r="C51" s="0" t="s">
        <v>300</v>
      </c>
      <c r="D51" s="0" t="n">
        <v>5</v>
      </c>
      <c r="E51" s="0" t="n">
        <v>14</v>
      </c>
      <c r="F51" s="0" t="n">
        <v>12</v>
      </c>
      <c r="G51" s="0" t="n">
        <v>0</v>
      </c>
      <c r="H51" s="0" t="n">
        <v>0</v>
      </c>
      <c r="I51" s="0" t="n">
        <v>0</v>
      </c>
      <c r="J51" s="0" t="n">
        <v>5</v>
      </c>
      <c r="K51" s="0" t="n">
        <v>0</v>
      </c>
      <c r="L51" s="0" t="n">
        <v>111</v>
      </c>
      <c r="M51" s="0" t="n">
        <v>22.2</v>
      </c>
      <c r="N51" s="0" t="n">
        <v>3</v>
      </c>
      <c r="O51" s="0" t="n">
        <v>2</v>
      </c>
      <c r="P51" s="0" t="n">
        <v>0</v>
      </c>
    </row>
    <row r="52" customFormat="false" ht="12.75" hidden="false" customHeight="false" outlineLevel="0" collapsed="false">
      <c r="B52" s="0" t="n">
        <v>47</v>
      </c>
      <c r="C52" s="0" t="s">
        <v>152</v>
      </c>
      <c r="D52" s="0" t="n">
        <v>6</v>
      </c>
      <c r="E52" s="0" t="n">
        <v>17</v>
      </c>
      <c r="F52" s="0" t="n">
        <v>13</v>
      </c>
      <c r="G52" s="0" t="n">
        <v>2</v>
      </c>
      <c r="H52" s="0" t="n">
        <v>0</v>
      </c>
      <c r="I52" s="0" t="n">
        <v>0</v>
      </c>
      <c r="J52" s="0" t="n">
        <v>5</v>
      </c>
      <c r="K52" s="0" t="n">
        <v>0</v>
      </c>
      <c r="L52" s="0" t="n">
        <v>134</v>
      </c>
      <c r="M52" s="0" t="n">
        <v>22.3</v>
      </c>
      <c r="N52" s="0" t="n">
        <v>6</v>
      </c>
      <c r="O52" s="0" t="n">
        <v>0</v>
      </c>
      <c r="P52" s="0" t="n">
        <v>0</v>
      </c>
    </row>
    <row r="53" customFormat="false" ht="12.75" hidden="false" customHeight="false" outlineLevel="0" collapsed="false">
      <c r="B53" s="0" t="n">
        <v>47</v>
      </c>
      <c r="C53" s="0" t="s">
        <v>196</v>
      </c>
      <c r="D53" s="0" t="n">
        <v>6</v>
      </c>
      <c r="E53" s="0" t="n">
        <v>17</v>
      </c>
      <c r="F53" s="0" t="n">
        <v>15</v>
      </c>
      <c r="G53" s="0" t="n">
        <v>1</v>
      </c>
      <c r="H53" s="0" t="n">
        <v>0</v>
      </c>
      <c r="I53" s="0" t="n">
        <v>0</v>
      </c>
      <c r="J53" s="0" t="n">
        <v>5</v>
      </c>
      <c r="K53" s="0" t="n">
        <v>0</v>
      </c>
      <c r="L53" s="0" t="n">
        <v>134</v>
      </c>
      <c r="M53" s="0" t="n">
        <v>22.3</v>
      </c>
      <c r="N53" s="0" t="n">
        <v>6</v>
      </c>
      <c r="O53" s="0" t="n">
        <v>0</v>
      </c>
      <c r="P53" s="0" t="n">
        <v>0</v>
      </c>
    </row>
    <row r="54" customFormat="false" ht="12.75" hidden="false" customHeight="false" outlineLevel="0" collapsed="false">
      <c r="B54" s="0" t="n">
        <v>49</v>
      </c>
      <c r="C54" s="0" t="s">
        <v>288</v>
      </c>
      <c r="D54" s="0" t="n">
        <v>5</v>
      </c>
      <c r="E54" s="0" t="n">
        <v>14</v>
      </c>
      <c r="F54" s="0" t="n">
        <v>14</v>
      </c>
      <c r="G54" s="0" t="n">
        <v>0</v>
      </c>
      <c r="H54" s="0" t="n">
        <v>0</v>
      </c>
      <c r="I54" s="0" t="n">
        <v>0</v>
      </c>
      <c r="J54" s="0" t="n">
        <v>5</v>
      </c>
      <c r="K54" s="0" t="n">
        <v>0</v>
      </c>
      <c r="L54" s="0" t="n">
        <v>113</v>
      </c>
      <c r="M54" s="0" t="n">
        <v>22.6</v>
      </c>
      <c r="N54" s="0" t="n">
        <v>4</v>
      </c>
      <c r="O54" s="0" t="n">
        <v>1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308</v>
      </c>
      <c r="D55" s="0" t="n">
        <v>6</v>
      </c>
      <c r="E55" s="0" t="n">
        <v>18</v>
      </c>
      <c r="F55" s="0" t="n">
        <v>14</v>
      </c>
      <c r="G55" s="0" t="n">
        <v>0</v>
      </c>
      <c r="H55" s="0" t="n">
        <v>0</v>
      </c>
      <c r="I55" s="0" t="n">
        <v>0</v>
      </c>
      <c r="J55" s="0" t="n">
        <v>5</v>
      </c>
      <c r="K55" s="0" t="n">
        <v>0</v>
      </c>
      <c r="L55" s="0" t="n">
        <v>137</v>
      </c>
      <c r="M55" s="0" t="n">
        <v>22.8</v>
      </c>
      <c r="N55" s="0" t="n">
        <v>4</v>
      </c>
      <c r="O55" s="0" t="n">
        <v>2</v>
      </c>
      <c r="P55" s="0" t="n">
        <v>0</v>
      </c>
    </row>
    <row r="56" customFormat="false" ht="12.75" hidden="false" customHeight="false" outlineLevel="0" collapsed="false">
      <c r="B56" s="0" t="n">
        <v>51</v>
      </c>
      <c r="C56" s="0" t="s">
        <v>167</v>
      </c>
      <c r="D56" s="0" t="n">
        <v>5</v>
      </c>
      <c r="E56" s="0" t="n">
        <v>13</v>
      </c>
      <c r="F56" s="0" t="n">
        <v>13</v>
      </c>
      <c r="G56" s="0" t="n">
        <v>0</v>
      </c>
      <c r="H56" s="0" t="n">
        <v>0</v>
      </c>
      <c r="I56" s="0" t="n">
        <v>0</v>
      </c>
      <c r="J56" s="0" t="n">
        <v>8</v>
      </c>
      <c r="K56" s="0" t="n">
        <v>0</v>
      </c>
      <c r="L56" s="0" t="n">
        <v>115</v>
      </c>
      <c r="M56" s="0" t="n">
        <v>23</v>
      </c>
      <c r="N56" s="0" t="n">
        <v>1</v>
      </c>
      <c r="O56" s="0" t="n">
        <v>4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111</v>
      </c>
      <c r="D57" s="0" t="n">
        <v>6</v>
      </c>
      <c r="E57" s="0" t="n">
        <v>17</v>
      </c>
      <c r="F57" s="0" t="n">
        <v>14</v>
      </c>
      <c r="G57" s="0" t="n">
        <v>1</v>
      </c>
      <c r="H57" s="0" t="n">
        <v>0</v>
      </c>
      <c r="I57" s="0" t="n">
        <v>0</v>
      </c>
      <c r="J57" s="0" t="n">
        <v>7</v>
      </c>
      <c r="K57" s="0" t="n">
        <v>0</v>
      </c>
      <c r="L57" s="0" t="n">
        <v>139</v>
      </c>
      <c r="M57" s="0" t="n">
        <v>23.2</v>
      </c>
      <c r="N57" s="0" t="n">
        <v>2</v>
      </c>
      <c r="O57" s="0" t="n">
        <v>4</v>
      </c>
      <c r="P57" s="0" t="n">
        <v>0</v>
      </c>
    </row>
    <row r="58" customFormat="false" ht="12.75" hidden="false" customHeight="false" outlineLevel="0" collapsed="false">
      <c r="B58" s="0" t="n">
        <v>53</v>
      </c>
      <c r="C58" s="0" t="s">
        <v>272</v>
      </c>
      <c r="D58" s="0" t="n">
        <v>5</v>
      </c>
      <c r="E58" s="0" t="n">
        <v>16</v>
      </c>
      <c r="F58" s="0" t="n">
        <v>12</v>
      </c>
      <c r="G58" s="0" t="n">
        <v>1</v>
      </c>
      <c r="H58" s="0" t="n">
        <v>0</v>
      </c>
      <c r="I58" s="0" t="n">
        <v>0</v>
      </c>
      <c r="J58" s="0" t="n">
        <v>2</v>
      </c>
      <c r="K58" s="0" t="n">
        <v>0</v>
      </c>
      <c r="L58" s="0" t="n">
        <v>116</v>
      </c>
      <c r="M58" s="0" t="n">
        <v>23.2</v>
      </c>
      <c r="N58" s="0" t="n">
        <v>4</v>
      </c>
      <c r="O58" s="0" t="n">
        <v>1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181</v>
      </c>
      <c r="D59" s="0" t="n">
        <v>4</v>
      </c>
      <c r="E59" s="0" t="n">
        <v>10</v>
      </c>
      <c r="F59" s="0" t="n">
        <v>8</v>
      </c>
      <c r="G59" s="0" t="n">
        <v>0</v>
      </c>
      <c r="H59" s="0" t="n">
        <v>0</v>
      </c>
      <c r="I59" s="0" t="n">
        <v>0</v>
      </c>
      <c r="J59" s="0" t="n">
        <v>9</v>
      </c>
      <c r="K59" s="0" t="n">
        <v>0</v>
      </c>
      <c r="L59" s="0" t="n">
        <v>95</v>
      </c>
      <c r="M59" s="0" t="n">
        <v>23.8</v>
      </c>
      <c r="N59" s="0" t="n">
        <v>0</v>
      </c>
      <c r="O59" s="0" t="n">
        <v>4</v>
      </c>
      <c r="P59" s="0" t="n">
        <v>0</v>
      </c>
    </row>
    <row r="60" customFormat="false" ht="12.75" hidden="false" customHeight="false" outlineLevel="0" collapsed="false">
      <c r="B60" s="0" t="n">
        <v>55</v>
      </c>
      <c r="C60" s="0" t="s">
        <v>144</v>
      </c>
      <c r="D60" s="0" t="n">
        <v>6</v>
      </c>
      <c r="E60" s="0" t="n">
        <v>19</v>
      </c>
      <c r="F60" s="0" t="n">
        <v>15</v>
      </c>
      <c r="G60" s="0" t="n">
        <v>1</v>
      </c>
      <c r="H60" s="0" t="n">
        <v>0</v>
      </c>
      <c r="I60" s="0" t="n">
        <v>0</v>
      </c>
      <c r="J60" s="0" t="n">
        <v>4</v>
      </c>
      <c r="K60" s="0" t="n">
        <v>0</v>
      </c>
      <c r="L60" s="0" t="n">
        <v>143</v>
      </c>
      <c r="M60" s="0" t="n">
        <v>23.8</v>
      </c>
      <c r="N60" s="0" t="n">
        <v>6</v>
      </c>
      <c r="O60" s="0" t="n">
        <v>0</v>
      </c>
      <c r="P60" s="0" t="n">
        <v>0</v>
      </c>
    </row>
    <row r="61" customFormat="false" ht="12.75" hidden="false" customHeight="false" outlineLevel="0" collapsed="false">
      <c r="B61" s="0" t="n">
        <v>56</v>
      </c>
      <c r="C61" s="0" t="s">
        <v>303</v>
      </c>
      <c r="D61" s="0" t="n">
        <v>5</v>
      </c>
      <c r="E61" s="0" t="n">
        <v>16</v>
      </c>
      <c r="F61" s="0" t="n">
        <v>12</v>
      </c>
      <c r="G61" s="0" t="n">
        <v>0</v>
      </c>
      <c r="H61" s="0" t="n">
        <v>0</v>
      </c>
      <c r="I61" s="0" t="n">
        <v>0</v>
      </c>
      <c r="J61" s="0" t="n">
        <v>4</v>
      </c>
      <c r="K61" s="0" t="n">
        <v>0</v>
      </c>
      <c r="L61" s="0" t="n">
        <v>120</v>
      </c>
      <c r="M61" s="0" t="n">
        <v>24</v>
      </c>
      <c r="N61" s="0" t="n">
        <v>2</v>
      </c>
      <c r="O61" s="0" t="n">
        <v>3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307</v>
      </c>
      <c r="D62" s="0" t="n">
        <v>5</v>
      </c>
      <c r="E62" s="0" t="n">
        <v>14</v>
      </c>
      <c r="F62" s="0" t="n">
        <v>13</v>
      </c>
      <c r="G62" s="0" t="n">
        <v>0</v>
      </c>
      <c r="H62" s="0" t="n">
        <v>0</v>
      </c>
      <c r="I62" s="0" t="n">
        <v>0</v>
      </c>
      <c r="J62" s="0" t="n">
        <v>8</v>
      </c>
      <c r="K62" s="0" t="n">
        <v>0</v>
      </c>
      <c r="L62" s="0" t="n">
        <v>121</v>
      </c>
      <c r="M62" s="0" t="n">
        <v>24.2</v>
      </c>
      <c r="N62" s="0" t="n">
        <v>2</v>
      </c>
      <c r="O62" s="0" t="n">
        <v>3</v>
      </c>
      <c r="P62" s="0" t="n">
        <v>0</v>
      </c>
    </row>
    <row r="63" customFormat="false" ht="12.75" hidden="false" customHeight="false" outlineLevel="0" collapsed="false">
      <c r="B63" s="0" t="n">
        <v>58</v>
      </c>
      <c r="C63" s="0" t="s">
        <v>202</v>
      </c>
      <c r="D63" s="0" t="n">
        <v>6</v>
      </c>
      <c r="E63" s="0" t="n">
        <v>19</v>
      </c>
      <c r="F63" s="0" t="n">
        <v>15</v>
      </c>
      <c r="G63" s="0" t="n">
        <v>0</v>
      </c>
      <c r="H63" s="0" t="n">
        <v>0</v>
      </c>
      <c r="I63" s="0" t="n">
        <v>0</v>
      </c>
      <c r="J63" s="0" t="n">
        <v>5</v>
      </c>
      <c r="K63" s="0" t="n">
        <v>1</v>
      </c>
      <c r="L63" s="0" t="n">
        <v>146</v>
      </c>
      <c r="M63" s="0" t="n">
        <v>24.3</v>
      </c>
      <c r="N63" s="0" t="n">
        <v>3</v>
      </c>
      <c r="O63" s="0" t="n">
        <v>3</v>
      </c>
      <c r="P63" s="0" t="n">
        <v>0</v>
      </c>
    </row>
    <row r="64" customFormat="false" ht="12.75" hidden="false" customHeight="false" outlineLevel="0" collapsed="false">
      <c r="B64" s="0" t="n">
        <v>59</v>
      </c>
      <c r="C64" s="0" t="s">
        <v>265</v>
      </c>
      <c r="D64" s="0" t="n">
        <v>7</v>
      </c>
      <c r="E64" s="0" t="n">
        <v>20</v>
      </c>
      <c r="F64" s="0" t="n">
        <v>16</v>
      </c>
      <c r="G64" s="0" t="n">
        <v>1</v>
      </c>
      <c r="H64" s="0" t="n">
        <v>0</v>
      </c>
      <c r="I64" s="0" t="n">
        <v>0</v>
      </c>
      <c r="J64" s="0" t="n">
        <v>9</v>
      </c>
      <c r="K64" s="0" t="n">
        <v>3</v>
      </c>
      <c r="L64" s="0" t="n">
        <v>171</v>
      </c>
      <c r="M64" s="0" t="n">
        <v>24.4</v>
      </c>
      <c r="N64" s="0" t="n">
        <v>4</v>
      </c>
      <c r="O64" s="0" t="n">
        <v>3</v>
      </c>
      <c r="P64" s="0" t="n">
        <v>0</v>
      </c>
    </row>
    <row r="65" customFormat="false" ht="12.75" hidden="false" customHeight="false" outlineLevel="0" collapsed="false">
      <c r="B65" s="0" t="n">
        <v>60</v>
      </c>
      <c r="C65" s="0" t="s">
        <v>179</v>
      </c>
      <c r="D65" s="0" t="n">
        <v>6</v>
      </c>
      <c r="E65" s="0" t="n">
        <v>17</v>
      </c>
      <c r="F65" s="0" t="n">
        <v>14</v>
      </c>
      <c r="G65" s="0" t="n">
        <v>2</v>
      </c>
      <c r="H65" s="0" t="n">
        <v>0</v>
      </c>
      <c r="I65" s="0" t="n">
        <v>0</v>
      </c>
      <c r="J65" s="0" t="n">
        <v>9</v>
      </c>
      <c r="K65" s="0" t="n">
        <v>0</v>
      </c>
      <c r="L65" s="0" t="n">
        <v>147</v>
      </c>
      <c r="M65" s="0" t="n">
        <v>24.5</v>
      </c>
      <c r="N65" s="0" t="n">
        <v>2</v>
      </c>
      <c r="O65" s="0" t="n">
        <v>4</v>
      </c>
      <c r="P65" s="0" t="n">
        <v>0</v>
      </c>
    </row>
    <row r="66" customFormat="false" ht="12.75" hidden="false" customHeight="false" outlineLevel="0" collapsed="false">
      <c r="B66" s="0" t="n">
        <v>60</v>
      </c>
      <c r="C66" s="0" t="s">
        <v>287</v>
      </c>
      <c r="D66" s="0" t="n">
        <v>6</v>
      </c>
      <c r="E66" s="0" t="n">
        <v>17</v>
      </c>
      <c r="F66" s="0" t="n">
        <v>15</v>
      </c>
      <c r="G66" s="0" t="n">
        <v>0</v>
      </c>
      <c r="H66" s="0" t="n">
        <v>0</v>
      </c>
      <c r="I66" s="0" t="n">
        <v>0</v>
      </c>
      <c r="J66" s="0" t="n">
        <v>10</v>
      </c>
      <c r="K66" s="0" t="n">
        <v>0</v>
      </c>
      <c r="L66" s="0" t="n">
        <v>147</v>
      </c>
      <c r="M66" s="0" t="n">
        <v>24.5</v>
      </c>
      <c r="N66" s="0" t="n">
        <v>3</v>
      </c>
      <c r="O66" s="0" t="n">
        <v>3</v>
      </c>
      <c r="P66" s="0" t="n">
        <v>0</v>
      </c>
    </row>
    <row r="67" customFormat="false" ht="12.75" hidden="false" customHeight="false" outlineLevel="0" collapsed="false">
      <c r="B67" s="0" t="n">
        <v>62</v>
      </c>
      <c r="C67" s="0" t="s">
        <v>281</v>
      </c>
      <c r="D67" s="0" t="n">
        <v>7</v>
      </c>
      <c r="E67" s="0" t="n">
        <v>21</v>
      </c>
      <c r="F67" s="0" t="n">
        <v>15</v>
      </c>
      <c r="G67" s="0" t="n">
        <v>2</v>
      </c>
      <c r="H67" s="0" t="n">
        <v>0</v>
      </c>
      <c r="I67" s="0" t="n">
        <v>0</v>
      </c>
      <c r="J67" s="0" t="n">
        <v>9</v>
      </c>
      <c r="K67" s="0" t="n">
        <v>0</v>
      </c>
      <c r="L67" s="0" t="n">
        <v>172</v>
      </c>
      <c r="M67" s="0" t="n">
        <v>24.6</v>
      </c>
      <c r="N67" s="0" t="n">
        <v>4</v>
      </c>
      <c r="O67" s="0" t="n">
        <v>3</v>
      </c>
      <c r="P67" s="0" t="n">
        <v>0</v>
      </c>
    </row>
    <row r="68" customFormat="false" ht="12.75" hidden="false" customHeight="false" outlineLevel="0" collapsed="false">
      <c r="B68" s="0" t="n">
        <v>63</v>
      </c>
      <c r="C68" s="0" t="s">
        <v>163</v>
      </c>
      <c r="D68" s="0" t="n">
        <v>6</v>
      </c>
      <c r="E68" s="0" t="n">
        <v>19</v>
      </c>
      <c r="F68" s="0" t="n">
        <v>16</v>
      </c>
      <c r="G68" s="0" t="n">
        <v>1</v>
      </c>
      <c r="H68" s="0" t="n">
        <v>0</v>
      </c>
      <c r="I68" s="0" t="n">
        <v>0</v>
      </c>
      <c r="J68" s="0" t="n">
        <v>6</v>
      </c>
      <c r="K68" s="0" t="n">
        <v>0</v>
      </c>
      <c r="L68" s="0" t="n">
        <v>150</v>
      </c>
      <c r="M68" s="0" t="n">
        <v>25</v>
      </c>
      <c r="N68" s="0" t="n">
        <v>4</v>
      </c>
      <c r="O68" s="0" t="n">
        <v>2</v>
      </c>
      <c r="P68" s="0" t="n">
        <v>0</v>
      </c>
    </row>
    <row r="69" customFormat="false" ht="12.75" hidden="false" customHeight="false" outlineLevel="0" collapsed="false">
      <c r="B69" s="0" t="n">
        <v>63</v>
      </c>
      <c r="C69" s="0" t="s">
        <v>316</v>
      </c>
      <c r="D69" s="0" t="n">
        <v>5</v>
      </c>
      <c r="E69" s="0" t="n">
        <v>15</v>
      </c>
      <c r="F69" s="0" t="n">
        <v>11</v>
      </c>
      <c r="G69" s="0" t="n">
        <v>0</v>
      </c>
      <c r="H69" s="0" t="n">
        <v>0</v>
      </c>
      <c r="I69" s="0" t="n">
        <v>0</v>
      </c>
      <c r="J69" s="0" t="n">
        <v>8</v>
      </c>
      <c r="K69" s="0" t="n">
        <v>0</v>
      </c>
      <c r="L69" s="0" t="n">
        <v>125</v>
      </c>
      <c r="M69" s="0" t="n">
        <v>25</v>
      </c>
      <c r="N69" s="0" t="n">
        <v>1</v>
      </c>
      <c r="O69" s="0" t="n">
        <v>4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183</v>
      </c>
      <c r="D70" s="0" t="n">
        <v>6</v>
      </c>
      <c r="E70" s="0" t="n">
        <v>20</v>
      </c>
      <c r="F70" s="0" t="n">
        <v>18</v>
      </c>
      <c r="G70" s="0" t="n">
        <v>1</v>
      </c>
      <c r="H70" s="0" t="n">
        <v>0</v>
      </c>
      <c r="I70" s="0" t="n">
        <v>0</v>
      </c>
      <c r="J70" s="0" t="n">
        <v>3</v>
      </c>
      <c r="K70" s="0" t="n">
        <v>1</v>
      </c>
      <c r="L70" s="0" t="n">
        <v>151</v>
      </c>
      <c r="M70" s="0" t="n">
        <v>25.2</v>
      </c>
      <c r="N70" s="0" t="n">
        <v>2</v>
      </c>
      <c r="O70" s="0" t="n">
        <v>4</v>
      </c>
      <c r="P70" s="0" t="n">
        <v>0</v>
      </c>
    </row>
    <row r="71" customFormat="false" ht="12.75" hidden="false" customHeight="false" outlineLevel="0" collapsed="false">
      <c r="B71" s="0" t="n">
        <v>66</v>
      </c>
      <c r="C71" s="0" t="s">
        <v>28</v>
      </c>
      <c r="D71" s="0" t="n">
        <v>5</v>
      </c>
      <c r="E71" s="0" t="n">
        <v>16</v>
      </c>
      <c r="F71" s="0" t="n">
        <v>13</v>
      </c>
      <c r="G71" s="0" t="n">
        <v>1</v>
      </c>
      <c r="H71" s="0" t="n">
        <v>0</v>
      </c>
      <c r="I71" s="0" t="n">
        <v>0</v>
      </c>
      <c r="J71" s="0" t="n">
        <v>5</v>
      </c>
      <c r="K71" s="0" t="n">
        <v>0</v>
      </c>
      <c r="L71" s="0" t="n">
        <v>126</v>
      </c>
      <c r="M71" s="0" t="n">
        <v>25.2</v>
      </c>
      <c r="N71" s="0" t="n">
        <v>3</v>
      </c>
      <c r="O71" s="0" t="n">
        <v>2</v>
      </c>
      <c r="P71" s="0" t="n">
        <v>0</v>
      </c>
    </row>
    <row r="72" customFormat="false" ht="12.75" hidden="false" customHeight="false" outlineLevel="0" collapsed="false">
      <c r="B72" s="0" t="n">
        <v>67</v>
      </c>
      <c r="C72" s="0" t="s">
        <v>297</v>
      </c>
      <c r="D72" s="0" t="n">
        <v>6</v>
      </c>
      <c r="E72" s="0" t="n">
        <v>20</v>
      </c>
      <c r="F72" s="0" t="n">
        <v>17</v>
      </c>
      <c r="G72" s="0" t="n">
        <v>0</v>
      </c>
      <c r="H72" s="0" t="n">
        <v>0</v>
      </c>
      <c r="I72" s="0" t="n">
        <v>0</v>
      </c>
      <c r="J72" s="0" t="n">
        <v>5</v>
      </c>
      <c r="K72" s="0" t="n">
        <v>0</v>
      </c>
      <c r="L72" s="0" t="n">
        <v>152</v>
      </c>
      <c r="M72" s="0" t="n">
        <v>25.3</v>
      </c>
      <c r="N72" s="0" t="n">
        <v>2</v>
      </c>
      <c r="O72" s="0" t="n">
        <v>4</v>
      </c>
      <c r="P72" s="0" t="n">
        <v>0</v>
      </c>
    </row>
    <row r="73" customFormat="false" ht="12.75" hidden="false" customHeight="false" outlineLevel="0" collapsed="false">
      <c r="B73" s="0" t="n">
        <v>68</v>
      </c>
      <c r="C73" s="0" t="s">
        <v>362</v>
      </c>
      <c r="D73" s="0" t="n">
        <v>5</v>
      </c>
      <c r="E73" s="0" t="n">
        <v>15</v>
      </c>
      <c r="F73" s="0" t="n">
        <v>14</v>
      </c>
      <c r="G73" s="0" t="n">
        <v>0</v>
      </c>
      <c r="H73" s="0" t="n">
        <v>0</v>
      </c>
      <c r="I73" s="0" t="n">
        <v>0</v>
      </c>
      <c r="J73" s="0" t="n">
        <v>8</v>
      </c>
      <c r="K73" s="0" t="n">
        <v>0</v>
      </c>
      <c r="L73" s="0" t="n">
        <v>128</v>
      </c>
      <c r="M73" s="0" t="n">
        <v>25.6</v>
      </c>
      <c r="N73" s="0" t="n">
        <v>1</v>
      </c>
      <c r="O73" s="0" t="n">
        <v>4</v>
      </c>
      <c r="P73" s="0" t="n">
        <v>0</v>
      </c>
    </row>
    <row r="74" customFormat="false" ht="12.75" hidden="false" customHeight="false" outlineLevel="0" collapsed="false">
      <c r="B74" s="0" t="n">
        <v>69</v>
      </c>
      <c r="C74" s="0" t="s">
        <v>306</v>
      </c>
      <c r="D74" s="0" t="n">
        <v>6</v>
      </c>
      <c r="E74" s="0" t="n">
        <v>18</v>
      </c>
      <c r="F74" s="0" t="n">
        <v>14</v>
      </c>
      <c r="G74" s="0" t="n">
        <v>1</v>
      </c>
      <c r="H74" s="0" t="n">
        <v>0</v>
      </c>
      <c r="I74" s="0" t="n">
        <v>0</v>
      </c>
      <c r="J74" s="0" t="n">
        <v>10</v>
      </c>
      <c r="K74" s="0" t="n">
        <v>0</v>
      </c>
      <c r="L74" s="0" t="n">
        <v>154</v>
      </c>
      <c r="M74" s="0" t="n">
        <v>25.7</v>
      </c>
      <c r="N74" s="0" t="n">
        <v>2</v>
      </c>
      <c r="O74" s="0" t="n">
        <v>4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280</v>
      </c>
      <c r="D75" s="0" t="n">
        <v>5</v>
      </c>
      <c r="E75" s="0" t="n">
        <v>18</v>
      </c>
      <c r="F75" s="0" t="n">
        <v>16</v>
      </c>
      <c r="G75" s="0" t="n">
        <v>1</v>
      </c>
      <c r="H75" s="0" t="n">
        <v>0</v>
      </c>
      <c r="I75" s="0" t="n">
        <v>0</v>
      </c>
      <c r="J75" s="0" t="n">
        <v>1</v>
      </c>
      <c r="K75" s="0" t="n">
        <v>0</v>
      </c>
      <c r="L75" s="0" t="n">
        <v>129</v>
      </c>
      <c r="M75" s="0" t="n">
        <v>25.8</v>
      </c>
      <c r="N75" s="0" t="n">
        <v>4</v>
      </c>
      <c r="O75" s="0" t="n">
        <v>1</v>
      </c>
      <c r="P75" s="0" t="n">
        <v>0</v>
      </c>
    </row>
    <row r="76" customFormat="false" ht="12.75" hidden="false" customHeight="false" outlineLevel="0" collapsed="false">
      <c r="B76" s="0" t="n">
        <v>71</v>
      </c>
      <c r="C76" s="0" t="s">
        <v>166</v>
      </c>
      <c r="D76" s="0" t="n">
        <v>6</v>
      </c>
      <c r="E76" s="0" t="n">
        <v>21</v>
      </c>
      <c r="F76" s="0" t="n">
        <v>16</v>
      </c>
      <c r="G76" s="0" t="n">
        <v>1</v>
      </c>
      <c r="H76" s="0" t="n">
        <v>0</v>
      </c>
      <c r="I76" s="0" t="n">
        <v>0</v>
      </c>
      <c r="J76" s="0" t="n">
        <v>4</v>
      </c>
      <c r="K76" s="0" t="n">
        <v>0</v>
      </c>
      <c r="L76" s="0" t="n">
        <v>156</v>
      </c>
      <c r="M76" s="0" t="n">
        <v>26</v>
      </c>
      <c r="N76" s="0" t="n">
        <v>5</v>
      </c>
      <c r="O76" s="0" t="n">
        <v>1</v>
      </c>
      <c r="P76" s="0" t="n">
        <v>0</v>
      </c>
    </row>
    <row r="77" customFormat="false" ht="12.75" hidden="false" customHeight="false" outlineLevel="0" collapsed="false">
      <c r="B77" s="0" t="n">
        <v>71</v>
      </c>
      <c r="C77" s="0" t="s">
        <v>304</v>
      </c>
      <c r="D77" s="0" t="n">
        <v>6</v>
      </c>
      <c r="E77" s="0" t="n">
        <v>21</v>
      </c>
      <c r="F77" s="0" t="n">
        <v>18</v>
      </c>
      <c r="G77" s="0" t="n">
        <v>0</v>
      </c>
      <c r="H77" s="0" t="n">
        <v>0</v>
      </c>
      <c r="I77" s="0" t="n">
        <v>0</v>
      </c>
      <c r="J77" s="0" t="n">
        <v>4</v>
      </c>
      <c r="K77" s="0" t="n">
        <v>0</v>
      </c>
      <c r="L77" s="0" t="n">
        <v>156</v>
      </c>
      <c r="M77" s="0" t="n">
        <v>26</v>
      </c>
      <c r="N77" s="0" t="n">
        <v>3</v>
      </c>
      <c r="O77" s="0" t="n">
        <v>3</v>
      </c>
      <c r="P77" s="0" t="n">
        <v>0</v>
      </c>
    </row>
    <row r="78" customFormat="false" ht="12.75" hidden="false" customHeight="false" outlineLevel="0" collapsed="false">
      <c r="B78" s="0" t="n">
        <v>73</v>
      </c>
      <c r="C78" s="0" t="s">
        <v>143</v>
      </c>
      <c r="D78" s="0" t="n">
        <v>6</v>
      </c>
      <c r="E78" s="0" t="n">
        <v>21</v>
      </c>
      <c r="F78" s="0" t="n">
        <v>17</v>
      </c>
      <c r="G78" s="0" t="n">
        <v>0</v>
      </c>
      <c r="H78" s="0" t="n">
        <v>0</v>
      </c>
      <c r="I78" s="0" t="n">
        <v>0</v>
      </c>
      <c r="J78" s="0" t="n">
        <v>5</v>
      </c>
      <c r="K78" s="0" t="n">
        <v>0</v>
      </c>
      <c r="L78" s="0" t="n">
        <v>158</v>
      </c>
      <c r="M78" s="0" t="n">
        <v>26.3</v>
      </c>
      <c r="N78" s="0" t="n">
        <v>3</v>
      </c>
      <c r="O78" s="0" t="n">
        <v>3</v>
      </c>
      <c r="P78" s="0" t="n">
        <v>0</v>
      </c>
    </row>
    <row r="79" customFormat="false" ht="12.75" hidden="false" customHeight="false" outlineLevel="0" collapsed="false">
      <c r="B79" s="0" t="n">
        <v>74</v>
      </c>
      <c r="C79" s="0" t="s">
        <v>461</v>
      </c>
      <c r="D79" s="0" t="n">
        <v>5</v>
      </c>
      <c r="E79" s="0" t="n">
        <v>16</v>
      </c>
      <c r="F79" s="0" t="n">
        <v>16</v>
      </c>
      <c r="G79" s="0" t="n">
        <v>0</v>
      </c>
      <c r="H79" s="0" t="n">
        <v>0</v>
      </c>
      <c r="I79" s="0" t="n">
        <v>0</v>
      </c>
      <c r="J79" s="0" t="n">
        <v>7</v>
      </c>
      <c r="K79" s="0" t="n">
        <v>0</v>
      </c>
      <c r="L79" s="0" t="n">
        <v>133</v>
      </c>
      <c r="M79" s="0" t="n">
        <v>26.6</v>
      </c>
      <c r="N79" s="0" t="n">
        <v>1</v>
      </c>
      <c r="O79" s="0" t="n">
        <v>4</v>
      </c>
      <c r="P79" s="0" t="n">
        <v>0</v>
      </c>
    </row>
    <row r="80" customFormat="false" ht="12.75" hidden="false" customHeight="false" outlineLevel="0" collapsed="false">
      <c r="B80" s="0" t="n">
        <v>75</v>
      </c>
      <c r="C80" s="0" t="s">
        <v>269</v>
      </c>
      <c r="D80" s="0" t="n">
        <v>5</v>
      </c>
      <c r="E80" s="0" t="n">
        <v>17</v>
      </c>
      <c r="F80" s="0" t="n">
        <v>9</v>
      </c>
      <c r="G80" s="0" t="n">
        <v>1</v>
      </c>
      <c r="H80" s="0" t="n">
        <v>0</v>
      </c>
      <c r="I80" s="0" t="n">
        <v>0</v>
      </c>
      <c r="J80" s="0" t="n">
        <v>7</v>
      </c>
      <c r="K80" s="0" t="n">
        <v>0</v>
      </c>
      <c r="L80" s="0" t="n">
        <v>134</v>
      </c>
      <c r="M80" s="0" t="n">
        <v>26.8</v>
      </c>
      <c r="N80" s="0" t="n">
        <v>4</v>
      </c>
      <c r="O80" s="0" t="n">
        <v>1</v>
      </c>
      <c r="P80" s="0" t="n">
        <v>0</v>
      </c>
    </row>
    <row r="81" customFormat="false" ht="12.75" hidden="false" customHeight="false" outlineLevel="0" collapsed="false">
      <c r="B81" s="0" t="n">
        <v>75</v>
      </c>
      <c r="C81" s="0" t="s">
        <v>151</v>
      </c>
      <c r="D81" s="0" t="n">
        <v>5</v>
      </c>
      <c r="E81" s="0" t="n">
        <v>18</v>
      </c>
      <c r="F81" s="0" t="n">
        <v>16</v>
      </c>
      <c r="G81" s="0" t="n">
        <v>0</v>
      </c>
      <c r="H81" s="0" t="n">
        <v>0</v>
      </c>
      <c r="I81" s="0" t="n">
        <v>0</v>
      </c>
      <c r="J81" s="0" t="n">
        <v>2</v>
      </c>
      <c r="K81" s="0" t="n">
        <v>2</v>
      </c>
      <c r="L81" s="0" t="n">
        <v>134</v>
      </c>
      <c r="M81" s="0" t="n">
        <v>26.8</v>
      </c>
      <c r="N81" s="0" t="n">
        <v>3</v>
      </c>
      <c r="O81" s="0" t="n">
        <v>2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301</v>
      </c>
      <c r="D82" s="0" t="n">
        <v>6</v>
      </c>
      <c r="E82" s="0" t="n">
        <v>20</v>
      </c>
      <c r="F82" s="0" t="n">
        <v>17</v>
      </c>
      <c r="G82" s="0" t="n">
        <v>0</v>
      </c>
      <c r="H82" s="0" t="n">
        <v>0</v>
      </c>
      <c r="I82" s="0" t="n">
        <v>0</v>
      </c>
      <c r="J82" s="0" t="n">
        <v>8</v>
      </c>
      <c r="K82" s="0" t="n">
        <v>0</v>
      </c>
      <c r="L82" s="0" t="n">
        <v>161</v>
      </c>
      <c r="M82" s="0" t="n">
        <v>26.8</v>
      </c>
      <c r="N82" s="0" t="n">
        <v>2</v>
      </c>
      <c r="O82" s="0" t="n">
        <v>4</v>
      </c>
      <c r="P82" s="0" t="n">
        <v>0</v>
      </c>
    </row>
    <row r="83" customFormat="false" ht="12.75" hidden="false" customHeight="false" outlineLevel="0" collapsed="false">
      <c r="B83" s="0" t="n">
        <v>78</v>
      </c>
      <c r="C83" s="0" t="s">
        <v>210</v>
      </c>
      <c r="D83" s="0" t="n">
        <v>6</v>
      </c>
      <c r="E83" s="0" t="n">
        <v>20</v>
      </c>
      <c r="F83" s="0" t="n">
        <v>14</v>
      </c>
      <c r="G83" s="0" t="n">
        <v>1</v>
      </c>
      <c r="H83" s="0" t="n">
        <v>0</v>
      </c>
      <c r="I83" s="0" t="n">
        <v>0</v>
      </c>
      <c r="J83" s="0" t="n">
        <v>8</v>
      </c>
      <c r="K83" s="0" t="n">
        <v>1</v>
      </c>
      <c r="L83" s="0" t="n">
        <v>162</v>
      </c>
      <c r="M83" s="0" t="n">
        <v>27</v>
      </c>
      <c r="N83" s="0" t="n">
        <v>3</v>
      </c>
      <c r="O83" s="0" t="n">
        <v>3</v>
      </c>
      <c r="P83" s="0" t="n">
        <v>0</v>
      </c>
    </row>
    <row r="84" customFormat="false" ht="12.75" hidden="false" customHeight="false" outlineLevel="0" collapsed="false">
      <c r="B84" s="0" t="n">
        <v>78</v>
      </c>
      <c r="C84" s="0" t="s">
        <v>298</v>
      </c>
      <c r="D84" s="0" t="n">
        <v>5</v>
      </c>
      <c r="E84" s="0" t="n">
        <v>16</v>
      </c>
      <c r="F84" s="0" t="n">
        <v>13</v>
      </c>
      <c r="G84" s="0" t="n">
        <v>1</v>
      </c>
      <c r="H84" s="0" t="n">
        <v>0</v>
      </c>
      <c r="I84" s="0" t="n">
        <v>0</v>
      </c>
      <c r="J84" s="0" t="n">
        <v>8</v>
      </c>
      <c r="K84" s="0" t="n">
        <v>0</v>
      </c>
      <c r="L84" s="0" t="n">
        <v>135</v>
      </c>
      <c r="M84" s="0" t="n">
        <v>27</v>
      </c>
      <c r="N84" s="0" t="n">
        <v>1</v>
      </c>
      <c r="O84" s="0" t="n">
        <v>4</v>
      </c>
      <c r="P84" s="0" t="n">
        <v>0</v>
      </c>
    </row>
    <row r="85" customFormat="false" ht="12.75" hidden="false" customHeight="false" outlineLevel="0" collapsed="false">
      <c r="B85" s="0" t="n">
        <v>80</v>
      </c>
      <c r="C85" s="0" t="s">
        <v>159</v>
      </c>
      <c r="D85" s="0" t="n">
        <v>5</v>
      </c>
      <c r="E85" s="0" t="n">
        <v>16</v>
      </c>
      <c r="F85" s="0" t="n">
        <v>16</v>
      </c>
      <c r="G85" s="0" t="n">
        <v>0</v>
      </c>
      <c r="H85" s="0" t="n">
        <v>0</v>
      </c>
      <c r="I85" s="0" t="n">
        <v>0</v>
      </c>
      <c r="J85" s="0" t="n">
        <v>8</v>
      </c>
      <c r="K85" s="0" t="n">
        <v>0</v>
      </c>
      <c r="L85" s="0" t="n">
        <v>136</v>
      </c>
      <c r="M85" s="0" t="n">
        <v>27.2</v>
      </c>
      <c r="N85" s="0" t="n">
        <v>3</v>
      </c>
      <c r="O85" s="0" t="n">
        <v>2</v>
      </c>
      <c r="P85" s="0" t="n">
        <v>0</v>
      </c>
    </row>
    <row r="86" customFormat="false" ht="12.75" hidden="false" customHeight="false" outlineLevel="0" collapsed="false">
      <c r="B86" s="0" t="n">
        <v>81</v>
      </c>
      <c r="C86" s="0" t="s">
        <v>346</v>
      </c>
      <c r="D86" s="0" t="n">
        <v>6</v>
      </c>
      <c r="E86" s="0" t="n">
        <v>22</v>
      </c>
      <c r="F86" s="0" t="n">
        <v>19</v>
      </c>
      <c r="G86" s="0" t="n">
        <v>0</v>
      </c>
      <c r="H86" s="0" t="n">
        <v>0</v>
      </c>
      <c r="I86" s="0" t="n">
        <v>0</v>
      </c>
      <c r="J86" s="0" t="n">
        <v>5</v>
      </c>
      <c r="K86" s="0" t="n">
        <v>0</v>
      </c>
      <c r="L86" s="0" t="n">
        <v>166</v>
      </c>
      <c r="M86" s="0" t="n">
        <v>27.7</v>
      </c>
      <c r="N86" s="0" t="n">
        <v>1</v>
      </c>
      <c r="O86" s="0" t="n">
        <v>5</v>
      </c>
      <c r="P86" s="0" t="n">
        <v>0</v>
      </c>
    </row>
    <row r="87" customFormat="false" ht="12.75" hidden="false" customHeight="false" outlineLevel="0" collapsed="false">
      <c r="B87" s="0" t="n">
        <v>82</v>
      </c>
      <c r="C87" s="0" t="s">
        <v>260</v>
      </c>
      <c r="D87" s="0" t="n">
        <v>4</v>
      </c>
      <c r="E87" s="0" t="n">
        <v>14</v>
      </c>
      <c r="F87" s="0" t="n">
        <v>10</v>
      </c>
      <c r="G87" s="0" t="n">
        <v>1</v>
      </c>
      <c r="H87" s="0" t="n">
        <v>0</v>
      </c>
      <c r="I87" s="0" t="n">
        <v>0</v>
      </c>
      <c r="J87" s="0" t="n">
        <v>5</v>
      </c>
      <c r="K87" s="0" t="n">
        <v>0</v>
      </c>
      <c r="L87" s="0" t="n">
        <v>111</v>
      </c>
      <c r="M87" s="0" t="n">
        <v>27.8</v>
      </c>
      <c r="N87" s="0" t="n">
        <v>3</v>
      </c>
      <c r="O87" s="0" t="n">
        <v>1</v>
      </c>
      <c r="P87" s="0" t="n">
        <v>0</v>
      </c>
    </row>
    <row r="88" customFormat="false" ht="12.75" hidden="false" customHeight="false" outlineLevel="0" collapsed="false">
      <c r="B88" s="0" t="n">
        <v>83</v>
      </c>
      <c r="C88" s="0" t="s">
        <v>314</v>
      </c>
      <c r="D88" s="0" t="n">
        <v>5</v>
      </c>
      <c r="E88" s="0" t="n">
        <v>17</v>
      </c>
      <c r="F88" s="0" t="n">
        <v>15</v>
      </c>
      <c r="G88" s="0" t="n">
        <v>0</v>
      </c>
      <c r="H88" s="0" t="n">
        <v>0</v>
      </c>
      <c r="I88" s="0" t="n">
        <v>0</v>
      </c>
      <c r="J88" s="0" t="n">
        <v>6</v>
      </c>
      <c r="K88" s="0" t="n">
        <v>2</v>
      </c>
      <c r="L88" s="0" t="n">
        <v>139</v>
      </c>
      <c r="M88" s="0" t="n">
        <v>27.8</v>
      </c>
      <c r="N88" s="0" t="n">
        <v>2</v>
      </c>
      <c r="O88" s="0" t="n">
        <v>3</v>
      </c>
      <c r="P88" s="0" t="n">
        <v>0</v>
      </c>
    </row>
    <row r="89" customFormat="false" ht="12.75" hidden="false" customHeight="false" outlineLevel="0" collapsed="false">
      <c r="B89" s="0" t="n">
        <v>83</v>
      </c>
      <c r="C89" s="0" t="s">
        <v>279</v>
      </c>
      <c r="D89" s="0" t="n">
        <v>5</v>
      </c>
      <c r="E89" s="0" t="n">
        <v>18</v>
      </c>
      <c r="F89" s="0" t="n">
        <v>14</v>
      </c>
      <c r="G89" s="0" t="n">
        <v>1</v>
      </c>
      <c r="H89" s="0" t="n">
        <v>0</v>
      </c>
      <c r="I89" s="0" t="n">
        <v>0</v>
      </c>
      <c r="J89" s="0" t="n">
        <v>5</v>
      </c>
      <c r="K89" s="0" t="n">
        <v>0</v>
      </c>
      <c r="L89" s="0" t="n">
        <v>139</v>
      </c>
      <c r="M89" s="0" t="n">
        <v>27.8</v>
      </c>
      <c r="N89" s="0" t="n">
        <v>3</v>
      </c>
      <c r="O89" s="0" t="n">
        <v>2</v>
      </c>
      <c r="P89" s="0" t="n">
        <v>0</v>
      </c>
    </row>
    <row r="90" customFormat="false" ht="12.75" hidden="false" customHeight="false" outlineLevel="0" collapsed="false">
      <c r="B90" s="0" t="n">
        <v>85</v>
      </c>
      <c r="C90" s="0" t="s">
        <v>360</v>
      </c>
      <c r="D90" s="0" t="n">
        <v>6</v>
      </c>
      <c r="E90" s="0" t="n">
        <v>20</v>
      </c>
      <c r="F90" s="0" t="n">
        <v>18</v>
      </c>
      <c r="G90" s="0" t="n">
        <v>1</v>
      </c>
      <c r="H90" s="0" t="n">
        <v>0</v>
      </c>
      <c r="I90" s="0" t="n">
        <v>0</v>
      </c>
      <c r="J90" s="0" t="n">
        <v>9</v>
      </c>
      <c r="K90" s="0" t="n">
        <v>0</v>
      </c>
      <c r="L90" s="0" t="n">
        <v>167</v>
      </c>
      <c r="M90" s="0" t="n">
        <v>27.8</v>
      </c>
      <c r="N90" s="0" t="n">
        <v>1</v>
      </c>
      <c r="O90" s="0" t="n">
        <v>5</v>
      </c>
      <c r="P90" s="0" t="n">
        <v>0</v>
      </c>
    </row>
    <row r="91" customFormat="false" ht="12.75" hidden="false" customHeight="false" outlineLevel="0" collapsed="false">
      <c r="B91" s="0" t="n">
        <v>86</v>
      </c>
      <c r="C91" s="0" t="s">
        <v>200</v>
      </c>
      <c r="D91" s="0" t="n">
        <v>6</v>
      </c>
      <c r="E91" s="0" t="n">
        <v>22</v>
      </c>
      <c r="F91" s="0" t="n">
        <v>16</v>
      </c>
      <c r="G91" s="0" t="n">
        <v>1</v>
      </c>
      <c r="H91" s="0" t="n">
        <v>0</v>
      </c>
      <c r="I91" s="0" t="n">
        <v>0</v>
      </c>
      <c r="J91" s="0" t="n">
        <v>6</v>
      </c>
      <c r="K91" s="0" t="n">
        <v>0</v>
      </c>
      <c r="L91" s="0" t="n">
        <v>168</v>
      </c>
      <c r="M91" s="0" t="n">
        <v>28</v>
      </c>
      <c r="N91" s="0" t="n">
        <v>1</v>
      </c>
      <c r="O91" s="0" t="n">
        <v>5</v>
      </c>
      <c r="P91" s="0" t="n">
        <v>0</v>
      </c>
    </row>
    <row r="92" customFormat="false" ht="12.75" hidden="false" customHeight="false" outlineLevel="0" collapsed="false">
      <c r="B92" s="0" t="n">
        <v>87</v>
      </c>
      <c r="C92" s="0" t="s">
        <v>180</v>
      </c>
      <c r="D92" s="0" t="n">
        <v>5</v>
      </c>
      <c r="E92" s="0" t="n">
        <v>17</v>
      </c>
      <c r="F92" s="0" t="n">
        <v>15</v>
      </c>
      <c r="G92" s="0" t="n">
        <v>0</v>
      </c>
      <c r="H92" s="0" t="n">
        <v>0</v>
      </c>
      <c r="I92" s="0" t="n">
        <v>0</v>
      </c>
      <c r="J92" s="0" t="n">
        <v>8</v>
      </c>
      <c r="K92" s="0" t="n">
        <v>0</v>
      </c>
      <c r="L92" s="0" t="n">
        <v>141</v>
      </c>
      <c r="M92" s="0" t="n">
        <v>28.2</v>
      </c>
      <c r="N92" s="0" t="n">
        <v>2</v>
      </c>
      <c r="O92" s="0" t="n">
        <v>3</v>
      </c>
      <c r="P92" s="0" t="n">
        <v>0</v>
      </c>
    </row>
    <row r="93" customFormat="false" ht="12.75" hidden="false" customHeight="false" outlineLevel="0" collapsed="false">
      <c r="B93" s="0" t="n">
        <v>88</v>
      </c>
      <c r="C93" s="0" t="s">
        <v>141</v>
      </c>
      <c r="D93" s="0" t="n">
        <v>5</v>
      </c>
      <c r="E93" s="0" t="n">
        <v>18</v>
      </c>
      <c r="F93" s="0" t="n">
        <v>17</v>
      </c>
      <c r="G93" s="0" t="n">
        <v>1</v>
      </c>
      <c r="H93" s="0" t="n">
        <v>0</v>
      </c>
      <c r="I93" s="0" t="n">
        <v>0</v>
      </c>
      <c r="J93" s="0" t="n">
        <v>5</v>
      </c>
      <c r="K93" s="0" t="n">
        <v>0</v>
      </c>
      <c r="L93" s="0" t="n">
        <v>142</v>
      </c>
      <c r="M93" s="0" t="n">
        <v>28.4</v>
      </c>
      <c r="N93" s="0" t="n">
        <v>1</v>
      </c>
      <c r="O93" s="0" t="n">
        <v>4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175</v>
      </c>
      <c r="D94" s="0" t="n">
        <v>6</v>
      </c>
      <c r="E94" s="0" t="n">
        <v>22</v>
      </c>
      <c r="F94" s="0" t="n">
        <v>17</v>
      </c>
      <c r="G94" s="0" t="n">
        <v>1</v>
      </c>
      <c r="H94" s="0" t="n">
        <v>0</v>
      </c>
      <c r="I94" s="0" t="n">
        <v>0</v>
      </c>
      <c r="J94" s="0" t="n">
        <v>7</v>
      </c>
      <c r="K94" s="0" t="n">
        <v>0</v>
      </c>
      <c r="L94" s="0" t="n">
        <v>172</v>
      </c>
      <c r="M94" s="0" t="n">
        <v>28.7</v>
      </c>
      <c r="N94" s="0" t="n">
        <v>2</v>
      </c>
      <c r="O94" s="0" t="n">
        <v>4</v>
      </c>
      <c r="P94" s="0" t="n">
        <v>0</v>
      </c>
    </row>
    <row r="95" customFormat="false" ht="12.75" hidden="false" customHeight="false" outlineLevel="0" collapsed="false">
      <c r="B95" s="0" t="n">
        <v>90</v>
      </c>
      <c r="C95" s="0" t="s">
        <v>342</v>
      </c>
      <c r="D95" s="0" t="n">
        <v>5</v>
      </c>
      <c r="E95" s="0" t="n">
        <v>19</v>
      </c>
      <c r="F95" s="0" t="n">
        <v>18</v>
      </c>
      <c r="G95" s="0" t="n">
        <v>0</v>
      </c>
      <c r="H95" s="0" t="n">
        <v>0</v>
      </c>
      <c r="I95" s="0" t="n">
        <v>0</v>
      </c>
      <c r="J95" s="0" t="n">
        <v>4</v>
      </c>
      <c r="K95" s="0" t="n">
        <v>0</v>
      </c>
      <c r="L95" s="0" t="n">
        <v>144</v>
      </c>
      <c r="M95" s="0" t="n">
        <v>28.8</v>
      </c>
      <c r="N95" s="0" t="n">
        <v>1</v>
      </c>
      <c r="O95" s="0" t="n">
        <v>4</v>
      </c>
      <c r="P95" s="0" t="n">
        <v>0</v>
      </c>
    </row>
    <row r="96" customFormat="false" ht="12.75" hidden="false" customHeight="false" outlineLevel="0" collapsed="false">
      <c r="B96" s="0" t="n">
        <v>91</v>
      </c>
      <c r="C96" s="0" t="s">
        <v>156</v>
      </c>
      <c r="D96" s="0" t="n">
        <v>6</v>
      </c>
      <c r="E96" s="0" t="n">
        <v>21</v>
      </c>
      <c r="F96" s="0" t="n">
        <v>21</v>
      </c>
      <c r="G96" s="0" t="n">
        <v>0</v>
      </c>
      <c r="H96" s="0" t="n">
        <v>0</v>
      </c>
      <c r="I96" s="0" t="n">
        <v>0</v>
      </c>
      <c r="J96" s="0" t="n">
        <v>9</v>
      </c>
      <c r="K96" s="0" t="n">
        <v>0</v>
      </c>
      <c r="L96" s="0" t="n">
        <v>174</v>
      </c>
      <c r="M96" s="0" t="n">
        <v>29</v>
      </c>
      <c r="N96" s="0" t="n">
        <v>2</v>
      </c>
      <c r="O96" s="0" t="n">
        <v>4</v>
      </c>
      <c r="P96" s="0" t="n">
        <v>0</v>
      </c>
    </row>
    <row r="97" customFormat="false" ht="12.75" hidden="false" customHeight="false" outlineLevel="0" collapsed="false">
      <c r="B97" s="0" t="n">
        <v>92</v>
      </c>
      <c r="C97" s="0" t="s">
        <v>286</v>
      </c>
      <c r="D97" s="0" t="n">
        <v>5</v>
      </c>
      <c r="E97" s="0" t="n">
        <v>18</v>
      </c>
      <c r="F97" s="0" t="n">
        <v>18</v>
      </c>
      <c r="G97" s="0" t="n">
        <v>0</v>
      </c>
      <c r="H97" s="0" t="n">
        <v>0</v>
      </c>
      <c r="I97" s="0" t="n">
        <v>0</v>
      </c>
      <c r="J97" s="0" t="n">
        <v>7</v>
      </c>
      <c r="K97" s="0" t="n">
        <v>0</v>
      </c>
      <c r="L97" s="0" t="n">
        <v>147</v>
      </c>
      <c r="M97" s="0" t="n">
        <v>29.4</v>
      </c>
      <c r="N97" s="0" t="n">
        <v>2</v>
      </c>
      <c r="O97" s="0" t="n">
        <v>3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138</v>
      </c>
      <c r="D98" s="0" t="n">
        <v>5</v>
      </c>
      <c r="E98" s="0" t="n">
        <v>19</v>
      </c>
      <c r="F98" s="0" t="n">
        <v>16</v>
      </c>
      <c r="G98" s="0" t="n">
        <v>0</v>
      </c>
      <c r="H98" s="0" t="n">
        <v>0</v>
      </c>
      <c r="I98" s="0" t="n">
        <v>0</v>
      </c>
      <c r="J98" s="0" t="n">
        <v>6</v>
      </c>
      <c r="K98" s="0" t="n">
        <v>0</v>
      </c>
      <c r="L98" s="0" t="n">
        <v>148</v>
      </c>
      <c r="M98" s="0" t="n">
        <v>29.6</v>
      </c>
      <c r="N98" s="0" t="n">
        <v>3</v>
      </c>
      <c r="O98" s="0" t="n">
        <v>2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323</v>
      </c>
      <c r="D99" s="0" t="n">
        <v>6</v>
      </c>
      <c r="E99" s="0" t="n">
        <v>23</v>
      </c>
      <c r="F99" s="0" t="n">
        <v>17</v>
      </c>
      <c r="G99" s="0" t="n">
        <v>2</v>
      </c>
      <c r="H99" s="0" t="n">
        <v>0</v>
      </c>
      <c r="I99" s="0" t="n">
        <v>0</v>
      </c>
      <c r="J99" s="0" t="n">
        <v>7</v>
      </c>
      <c r="K99" s="0" t="n">
        <v>0</v>
      </c>
      <c r="L99" s="0" t="n">
        <v>180</v>
      </c>
      <c r="M99" s="0" t="n">
        <v>30</v>
      </c>
      <c r="N99" s="0" t="n">
        <v>2</v>
      </c>
      <c r="O99" s="0" t="n">
        <v>4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205</v>
      </c>
      <c r="D100" s="0" t="n">
        <v>5</v>
      </c>
      <c r="E100" s="0" t="n">
        <v>21</v>
      </c>
      <c r="F100" s="0" t="n">
        <v>18</v>
      </c>
      <c r="G100" s="0" t="n">
        <v>1</v>
      </c>
      <c r="H100" s="0" t="n">
        <v>0</v>
      </c>
      <c r="I100" s="0" t="n">
        <v>0</v>
      </c>
      <c r="J100" s="0" t="n">
        <v>3</v>
      </c>
      <c r="K100" s="0" t="n">
        <v>0</v>
      </c>
      <c r="L100" s="0" t="n">
        <v>155</v>
      </c>
      <c r="M100" s="0" t="n">
        <v>31</v>
      </c>
      <c r="N100" s="0" t="n">
        <v>1</v>
      </c>
      <c r="O100" s="0" t="n">
        <v>4</v>
      </c>
      <c r="P100" s="0" t="n">
        <v>0</v>
      </c>
    </row>
    <row r="101" customFormat="false" ht="12.75" hidden="false" customHeight="false" outlineLevel="0" collapsed="false">
      <c r="B101" s="0" t="n">
        <v>95</v>
      </c>
      <c r="C101" s="0" t="s">
        <v>207</v>
      </c>
      <c r="D101" s="0" t="n">
        <v>5</v>
      </c>
      <c r="E101" s="0" t="n">
        <v>19</v>
      </c>
      <c r="F101" s="0" t="n">
        <v>17</v>
      </c>
      <c r="G101" s="0" t="n">
        <v>0</v>
      </c>
      <c r="H101" s="0" t="n">
        <v>0</v>
      </c>
      <c r="I101" s="0" t="n">
        <v>0</v>
      </c>
      <c r="J101" s="0" t="n">
        <v>8</v>
      </c>
      <c r="K101" s="0" t="n">
        <v>0</v>
      </c>
      <c r="L101" s="0" t="n">
        <v>155</v>
      </c>
      <c r="M101" s="0" t="n">
        <v>31</v>
      </c>
      <c r="N101" s="0" t="n">
        <v>1</v>
      </c>
      <c r="O101" s="0" t="n">
        <v>4</v>
      </c>
      <c r="P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149</v>
      </c>
      <c r="D102" s="0" t="n">
        <v>5</v>
      </c>
      <c r="E102" s="0" t="n">
        <v>22</v>
      </c>
      <c r="F102" s="0" t="n">
        <v>20</v>
      </c>
      <c r="G102" s="0" t="n">
        <v>1</v>
      </c>
      <c r="H102" s="0" t="n">
        <v>0</v>
      </c>
      <c r="I102" s="0" t="n">
        <v>0</v>
      </c>
      <c r="J102" s="0" t="n">
        <v>1</v>
      </c>
      <c r="K102" s="0" t="n">
        <v>0</v>
      </c>
      <c r="L102" s="0" t="n">
        <v>157</v>
      </c>
      <c r="M102" s="0" t="n">
        <v>31.4</v>
      </c>
      <c r="N102" s="0" t="n">
        <v>2</v>
      </c>
      <c r="O102" s="0" t="n">
        <v>3</v>
      </c>
      <c r="P102" s="0" t="n">
        <v>0</v>
      </c>
    </row>
    <row r="103" customFormat="false" ht="12.75" hidden="false" customHeight="false" outlineLevel="0" collapsed="false">
      <c r="B103" s="0" t="n">
        <v>97</v>
      </c>
      <c r="C103" s="0" t="s">
        <v>294</v>
      </c>
      <c r="D103" s="0" t="n">
        <v>5</v>
      </c>
      <c r="E103" s="0" t="n">
        <v>21</v>
      </c>
      <c r="F103" s="0" t="n">
        <v>17</v>
      </c>
      <c r="G103" s="0" t="n">
        <v>1</v>
      </c>
      <c r="H103" s="0" t="n">
        <v>0</v>
      </c>
      <c r="I103" s="0" t="n">
        <v>0</v>
      </c>
      <c r="J103" s="0" t="n">
        <v>4</v>
      </c>
      <c r="K103" s="0" t="n">
        <v>0</v>
      </c>
      <c r="L103" s="0" t="n">
        <v>157</v>
      </c>
      <c r="M103" s="0" t="n">
        <v>31.4</v>
      </c>
      <c r="N103" s="0" t="n">
        <v>1</v>
      </c>
      <c r="O103" s="0" t="n">
        <v>4</v>
      </c>
      <c r="P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171</v>
      </c>
      <c r="D104" s="0" t="n">
        <v>7</v>
      </c>
      <c r="E104" s="0" t="n">
        <v>29</v>
      </c>
      <c r="F104" s="0" t="n">
        <v>22</v>
      </c>
      <c r="G104" s="0" t="n">
        <v>3</v>
      </c>
      <c r="H104" s="0" t="n">
        <v>0</v>
      </c>
      <c r="I104" s="0" t="n">
        <v>0</v>
      </c>
      <c r="J104" s="0" t="n">
        <v>7</v>
      </c>
      <c r="K104" s="0" t="n">
        <v>0</v>
      </c>
      <c r="L104" s="0" t="n">
        <v>223</v>
      </c>
      <c r="M104" s="0" t="n">
        <v>31.9</v>
      </c>
      <c r="N104" s="0" t="n">
        <v>3</v>
      </c>
      <c r="O104" s="0" t="n">
        <v>4</v>
      </c>
      <c r="P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190</v>
      </c>
      <c r="D105" s="0" t="n">
        <v>5</v>
      </c>
      <c r="E105" s="0" t="n">
        <v>21</v>
      </c>
      <c r="F105" s="0" t="n">
        <v>20</v>
      </c>
      <c r="G105" s="0" t="n">
        <v>0</v>
      </c>
      <c r="H105" s="0" t="n">
        <v>0</v>
      </c>
      <c r="I105" s="0" t="n">
        <v>0</v>
      </c>
      <c r="J105" s="0" t="n">
        <v>5</v>
      </c>
      <c r="K105" s="0" t="n">
        <v>0</v>
      </c>
      <c r="L105" s="0" t="n">
        <v>161</v>
      </c>
      <c r="M105" s="0" t="n">
        <v>32.2</v>
      </c>
      <c r="N105" s="0" t="n">
        <v>1</v>
      </c>
      <c r="O105" s="0" t="n">
        <v>4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158</v>
      </c>
      <c r="D106" s="0" t="n">
        <v>6</v>
      </c>
      <c r="E106" s="0" t="n">
        <v>25</v>
      </c>
      <c r="F106" s="0" t="n">
        <v>19</v>
      </c>
      <c r="G106" s="0" t="n">
        <v>2</v>
      </c>
      <c r="H106" s="0" t="n">
        <v>0</v>
      </c>
      <c r="I106" s="0" t="n">
        <v>0</v>
      </c>
      <c r="J106" s="0" t="n">
        <v>7</v>
      </c>
      <c r="K106" s="0" t="n">
        <v>0</v>
      </c>
      <c r="L106" s="0" t="n">
        <v>194</v>
      </c>
      <c r="M106" s="0" t="n">
        <v>32.3</v>
      </c>
      <c r="N106" s="0" t="n">
        <v>1</v>
      </c>
      <c r="O106" s="0" t="n">
        <v>5</v>
      </c>
      <c r="P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359</v>
      </c>
      <c r="D107" s="0" t="n">
        <v>6</v>
      </c>
      <c r="E107" s="0" t="n">
        <v>24</v>
      </c>
      <c r="F107" s="0" t="n">
        <v>20</v>
      </c>
      <c r="G107" s="0" t="n">
        <v>2</v>
      </c>
      <c r="H107" s="0" t="n">
        <v>0</v>
      </c>
      <c r="I107" s="0" t="n">
        <v>0</v>
      </c>
      <c r="J107" s="0" t="n">
        <v>10</v>
      </c>
      <c r="K107" s="0" t="n">
        <v>1</v>
      </c>
      <c r="L107" s="0" t="n">
        <v>200</v>
      </c>
      <c r="M107" s="0" t="n">
        <v>33.3</v>
      </c>
      <c r="N107" s="0" t="n">
        <v>1</v>
      </c>
      <c r="O107" s="0" t="n">
        <v>5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187</v>
      </c>
      <c r="D108" s="0" t="n">
        <v>6</v>
      </c>
      <c r="E108" s="0" t="n">
        <v>27</v>
      </c>
      <c r="F108" s="0" t="n">
        <v>23</v>
      </c>
      <c r="G108" s="0" t="n">
        <v>2</v>
      </c>
      <c r="H108" s="0" t="n">
        <v>0</v>
      </c>
      <c r="I108" s="0" t="n">
        <v>0</v>
      </c>
      <c r="J108" s="0" t="n">
        <v>5</v>
      </c>
      <c r="K108" s="0" t="n">
        <v>1</v>
      </c>
      <c r="L108" s="0" t="n">
        <v>206</v>
      </c>
      <c r="M108" s="0" t="n">
        <v>34.3</v>
      </c>
      <c r="N108" s="0" t="n">
        <v>2</v>
      </c>
      <c r="O108" s="0" t="n">
        <v>4</v>
      </c>
      <c r="P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353</v>
      </c>
      <c r="D109" s="0" t="n">
        <v>5</v>
      </c>
      <c r="E109" s="0" t="n">
        <v>23</v>
      </c>
      <c r="F109" s="0" t="n">
        <v>23</v>
      </c>
      <c r="G109" s="0" t="n">
        <v>0</v>
      </c>
      <c r="H109" s="0" t="n">
        <v>0</v>
      </c>
      <c r="I109" s="0" t="n">
        <v>0</v>
      </c>
      <c r="J109" s="0" t="n">
        <v>4</v>
      </c>
      <c r="K109" s="0" t="n">
        <v>0</v>
      </c>
      <c r="L109" s="0" t="n">
        <v>173</v>
      </c>
      <c r="M109" s="0" t="n">
        <v>34.6</v>
      </c>
      <c r="N109" s="0" t="n">
        <v>1</v>
      </c>
      <c r="O109" s="0" t="n">
        <v>4</v>
      </c>
      <c r="P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309</v>
      </c>
      <c r="D110" s="0" t="n">
        <v>6</v>
      </c>
      <c r="E110" s="0" t="n">
        <v>28</v>
      </c>
      <c r="F110" s="0" t="n">
        <v>27</v>
      </c>
      <c r="G110" s="0" t="n">
        <v>1</v>
      </c>
      <c r="H110" s="0" t="n">
        <v>0</v>
      </c>
      <c r="I110" s="0" t="n">
        <v>0</v>
      </c>
      <c r="J110" s="0" t="n">
        <v>4</v>
      </c>
      <c r="K110" s="0" t="n">
        <v>0</v>
      </c>
      <c r="L110" s="0" t="n">
        <v>209</v>
      </c>
      <c r="M110" s="0" t="n">
        <v>34.8</v>
      </c>
      <c r="N110" s="0" t="n">
        <v>3</v>
      </c>
      <c r="O110" s="0" t="n">
        <v>3</v>
      </c>
      <c r="P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334</v>
      </c>
      <c r="D111" s="0" t="n">
        <v>6</v>
      </c>
      <c r="E111" s="0" t="n">
        <v>28</v>
      </c>
      <c r="F111" s="0" t="n">
        <v>25</v>
      </c>
      <c r="G111" s="0" t="n">
        <v>0</v>
      </c>
      <c r="H111" s="0" t="n">
        <v>0</v>
      </c>
      <c r="I111" s="0" t="n">
        <v>0</v>
      </c>
      <c r="J111" s="0" t="n">
        <v>6</v>
      </c>
      <c r="K111" s="0" t="n">
        <v>1</v>
      </c>
      <c r="L111" s="0" t="n">
        <v>213</v>
      </c>
      <c r="M111" s="0" t="n">
        <v>35.5</v>
      </c>
      <c r="N111" s="0" t="n">
        <v>1</v>
      </c>
      <c r="O111" s="0" t="n">
        <v>5</v>
      </c>
      <c r="P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169</v>
      </c>
      <c r="D112" s="0" t="n">
        <v>5</v>
      </c>
      <c r="E112" s="0" t="n">
        <v>23</v>
      </c>
      <c r="F112" s="0" t="n">
        <v>23</v>
      </c>
      <c r="G112" s="0" t="n">
        <v>0</v>
      </c>
      <c r="H112" s="0" t="n">
        <v>0</v>
      </c>
      <c r="I112" s="0" t="n">
        <v>0</v>
      </c>
      <c r="J112" s="0" t="n">
        <v>6</v>
      </c>
      <c r="K112" s="0" t="n">
        <v>0</v>
      </c>
      <c r="L112" s="0" t="n">
        <v>179</v>
      </c>
      <c r="M112" s="0" t="n">
        <v>35.8</v>
      </c>
      <c r="N112" s="0" t="n">
        <v>1</v>
      </c>
      <c r="O112" s="0" t="n">
        <v>4</v>
      </c>
      <c r="P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352</v>
      </c>
      <c r="D113" s="0" t="n">
        <v>6</v>
      </c>
      <c r="E113" s="0" t="n">
        <v>28</v>
      </c>
      <c r="F113" s="0" t="n">
        <v>26</v>
      </c>
      <c r="G113" s="0" t="n">
        <v>0</v>
      </c>
      <c r="H113" s="0" t="n">
        <v>0</v>
      </c>
      <c r="I113" s="0" t="n">
        <v>0</v>
      </c>
      <c r="J113" s="0" t="n">
        <v>10</v>
      </c>
      <c r="K113" s="0" t="n">
        <v>0</v>
      </c>
      <c r="L113" s="0" t="n">
        <v>224</v>
      </c>
      <c r="M113" s="0" t="n">
        <v>37.3</v>
      </c>
      <c r="N113" s="0" t="n">
        <v>0</v>
      </c>
      <c r="O113" s="0" t="n">
        <v>6</v>
      </c>
      <c r="P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368</v>
      </c>
      <c r="D114" s="0" t="n">
        <v>5</v>
      </c>
      <c r="E114" s="0" t="n">
        <v>25</v>
      </c>
      <c r="F114" s="0" t="n">
        <v>21</v>
      </c>
      <c r="G114" s="0" t="n">
        <v>1</v>
      </c>
      <c r="H114" s="0" t="n">
        <v>0</v>
      </c>
      <c r="I114" s="0" t="n">
        <v>0</v>
      </c>
      <c r="J114" s="0" t="n">
        <v>5</v>
      </c>
      <c r="K114" s="0" t="n">
        <v>0</v>
      </c>
      <c r="L114" s="0" t="n">
        <v>188</v>
      </c>
      <c r="M114" s="0" t="n">
        <v>37.6</v>
      </c>
      <c r="N114" s="0" t="n">
        <v>0</v>
      </c>
      <c r="O114" s="0" t="n">
        <v>5</v>
      </c>
      <c r="P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194</v>
      </c>
      <c r="D115" s="0" t="n">
        <v>5</v>
      </c>
      <c r="E115" s="0" t="n">
        <v>23</v>
      </c>
      <c r="F115" s="0" t="n">
        <v>19</v>
      </c>
      <c r="G115" s="0" t="n">
        <v>1</v>
      </c>
      <c r="H115" s="0" t="n">
        <v>0</v>
      </c>
      <c r="I115" s="0" t="n">
        <v>0</v>
      </c>
      <c r="J115" s="0" t="n">
        <v>10</v>
      </c>
      <c r="K115" s="0" t="n">
        <v>0</v>
      </c>
      <c r="L115" s="0" t="n">
        <v>189</v>
      </c>
      <c r="M115" s="0" t="n">
        <v>37.8</v>
      </c>
      <c r="N115" s="0" t="n">
        <v>0</v>
      </c>
      <c r="O115" s="0" t="n">
        <v>5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184</v>
      </c>
      <c r="D116" s="0" t="n">
        <v>5</v>
      </c>
      <c r="E116" s="0" t="n">
        <v>25</v>
      </c>
      <c r="F116" s="0" t="n">
        <v>23</v>
      </c>
      <c r="G116" s="0" t="n">
        <v>1</v>
      </c>
      <c r="H116" s="0" t="n">
        <v>0</v>
      </c>
      <c r="I116" s="0" t="n">
        <v>0</v>
      </c>
      <c r="J116" s="0" t="n">
        <v>5</v>
      </c>
      <c r="K116" s="0" t="n">
        <v>0</v>
      </c>
      <c r="L116" s="0" t="n">
        <v>190</v>
      </c>
      <c r="M116" s="0" t="n">
        <v>38</v>
      </c>
      <c r="N116" s="0" t="n">
        <v>0</v>
      </c>
      <c r="O116" s="0" t="n">
        <v>5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355</v>
      </c>
      <c r="D117" s="0" t="n">
        <v>5</v>
      </c>
      <c r="E117" s="0" t="n">
        <v>27</v>
      </c>
      <c r="F117" s="0" t="n">
        <v>25</v>
      </c>
      <c r="G117" s="0" t="n">
        <v>1</v>
      </c>
      <c r="H117" s="0" t="n">
        <v>0</v>
      </c>
      <c r="I117" s="0" t="n">
        <v>0</v>
      </c>
      <c r="J117" s="0" t="n">
        <v>3</v>
      </c>
      <c r="K117" s="0" t="n">
        <v>0</v>
      </c>
      <c r="L117" s="0" t="n">
        <v>198</v>
      </c>
      <c r="M117" s="0" t="n">
        <v>39.6</v>
      </c>
      <c r="N117" s="0" t="n">
        <v>0</v>
      </c>
      <c r="O117" s="0" t="n">
        <v>5</v>
      </c>
      <c r="P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328</v>
      </c>
      <c r="D118" s="0" t="n">
        <v>7</v>
      </c>
      <c r="E118" s="0" t="n">
        <v>37</v>
      </c>
      <c r="F118" s="0" t="n">
        <v>34</v>
      </c>
      <c r="G118" s="0" t="n">
        <v>3</v>
      </c>
      <c r="H118" s="0" t="n">
        <v>0</v>
      </c>
      <c r="I118" s="0" t="n">
        <v>0</v>
      </c>
      <c r="J118" s="0" t="n">
        <v>6</v>
      </c>
      <c r="K118" s="0" t="n">
        <v>0</v>
      </c>
      <c r="L118" s="0" t="n">
        <v>280</v>
      </c>
      <c r="M118" s="0" t="n">
        <v>40</v>
      </c>
      <c r="N118" s="0" t="n">
        <v>2</v>
      </c>
      <c r="O118" s="0" t="n">
        <v>5</v>
      </c>
      <c r="P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322</v>
      </c>
      <c r="D119" s="0" t="n">
        <v>5</v>
      </c>
      <c r="E119" s="0" t="n">
        <v>28</v>
      </c>
      <c r="F119" s="0" t="n">
        <v>26</v>
      </c>
      <c r="G119" s="0" t="n">
        <v>0</v>
      </c>
      <c r="H119" s="0" t="n">
        <v>0</v>
      </c>
      <c r="I119" s="0" t="n">
        <v>0</v>
      </c>
      <c r="J119" s="0" t="n">
        <v>8</v>
      </c>
      <c r="K119" s="0" t="n">
        <v>0</v>
      </c>
      <c r="L119" s="0" t="n">
        <v>218</v>
      </c>
      <c r="M119" s="0" t="n">
        <v>43.6</v>
      </c>
      <c r="N119" s="0" t="n">
        <v>0</v>
      </c>
      <c r="O119" s="0" t="n">
        <v>5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351</v>
      </c>
      <c r="D120" s="0" t="n">
        <v>6</v>
      </c>
      <c r="E120" s="0" t="n">
        <v>38</v>
      </c>
      <c r="F120" s="0" t="n">
        <v>32</v>
      </c>
      <c r="G120" s="0" t="n">
        <v>1</v>
      </c>
      <c r="H120" s="0" t="n">
        <v>0</v>
      </c>
      <c r="I120" s="0" t="n">
        <v>0</v>
      </c>
      <c r="J120" s="0" t="n">
        <v>8</v>
      </c>
      <c r="K120" s="0" t="n">
        <v>0</v>
      </c>
      <c r="L120" s="0" t="n">
        <v>286</v>
      </c>
      <c r="M120" s="0" t="n">
        <v>47.7</v>
      </c>
      <c r="N120" s="0" t="n">
        <v>0</v>
      </c>
      <c r="O120" s="0" t="n">
        <v>6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: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8.14"/>
  </cols>
  <sheetData>
    <row r="2" customFormat="false" ht="13.5" hidden="false" customHeight="false" outlineLevel="0" collapsed="false">
      <c r="B2" s="14" t="s">
        <v>1</v>
      </c>
      <c r="C2" s="14" t="s">
        <v>2</v>
      </c>
      <c r="D2" s="14" t="s">
        <v>134</v>
      </c>
    </row>
    <row r="3" customFormat="false" ht="12.75" hidden="false" customHeight="false" outlineLevel="0" collapsed="false">
      <c r="B3" s="0" t="s">
        <v>87</v>
      </c>
      <c r="C3" s="0" t="s">
        <v>135</v>
      </c>
      <c r="D3" s="0" t="s">
        <v>135</v>
      </c>
      <c r="H3" s="0" t="n">
        <v>1</v>
      </c>
      <c r="I3" s="0" t="s">
        <v>136</v>
      </c>
      <c r="J3" s="0" t="n">
        <v>290</v>
      </c>
    </row>
    <row r="4" customFormat="false" ht="12.75" hidden="false" customHeight="false" outlineLevel="0" collapsed="false">
      <c r="B4" s="0" t="s">
        <v>137</v>
      </c>
      <c r="C4" s="0" t="s">
        <v>138</v>
      </c>
      <c r="D4" s="0" t="s">
        <v>138</v>
      </c>
      <c r="H4" s="0" t="n">
        <v>2</v>
      </c>
      <c r="I4" s="0" t="s">
        <v>139</v>
      </c>
      <c r="J4" s="0" t="n">
        <v>-130</v>
      </c>
    </row>
    <row r="5" customFormat="false" ht="12.75" hidden="false" customHeight="false" outlineLevel="0" collapsed="false">
      <c r="B5" s="0" t="s">
        <v>140</v>
      </c>
      <c r="C5" s="0" t="s">
        <v>141</v>
      </c>
      <c r="D5" s="0" t="s">
        <v>141</v>
      </c>
      <c r="H5" s="0" t="n">
        <v>3</v>
      </c>
      <c r="I5" s="0" t="s">
        <v>142</v>
      </c>
      <c r="J5" s="0" t="n">
        <v>150</v>
      </c>
    </row>
    <row r="6" customFormat="false" ht="12.75" hidden="false" customHeight="false" outlineLevel="0" collapsed="false">
      <c r="B6" s="0" t="s">
        <v>12</v>
      </c>
      <c r="C6" s="0" t="s">
        <v>143</v>
      </c>
      <c r="D6" s="0" t="s">
        <v>143</v>
      </c>
      <c r="H6" s="0" t="n">
        <v>4</v>
      </c>
    </row>
    <row r="7" customFormat="false" ht="12.75" hidden="false" customHeight="false" outlineLevel="0" collapsed="false">
      <c r="B7" s="0" t="s">
        <v>56</v>
      </c>
      <c r="C7" s="0" t="s">
        <v>144</v>
      </c>
      <c r="D7" s="0" t="s">
        <v>144</v>
      </c>
    </row>
    <row r="8" customFormat="false" ht="12.75" hidden="false" customHeight="false" outlineLevel="0" collapsed="false">
      <c r="B8" s="0" t="s">
        <v>145</v>
      </c>
      <c r="C8" s="0" t="s">
        <v>146</v>
      </c>
      <c r="D8" s="0" t="s">
        <v>147</v>
      </c>
    </row>
    <row r="9" customFormat="false" ht="12.75" hidden="false" customHeight="false" outlineLevel="0" collapsed="false">
      <c r="B9" s="0" t="s">
        <v>80</v>
      </c>
      <c r="C9" s="0" t="s">
        <v>148</v>
      </c>
      <c r="D9" s="0" t="s">
        <v>149</v>
      </c>
    </row>
    <row r="10" customFormat="false" ht="12.75" hidden="false" customHeight="false" outlineLevel="0" collapsed="false">
      <c r="B10" s="0" t="s">
        <v>110</v>
      </c>
      <c r="C10" s="0" t="s">
        <v>150</v>
      </c>
      <c r="D10" s="0" t="s">
        <v>150</v>
      </c>
    </row>
    <row r="11" customFormat="false" ht="12.75" hidden="false" customHeight="false" outlineLevel="0" collapsed="false">
      <c r="B11" s="0" t="s">
        <v>98</v>
      </c>
      <c r="C11" s="0" t="s">
        <v>151</v>
      </c>
      <c r="D11" s="0" t="s">
        <v>151</v>
      </c>
    </row>
    <row r="12" customFormat="false" ht="12.75" hidden="false" customHeight="false" outlineLevel="0" collapsed="false">
      <c r="B12" s="0" t="s">
        <v>13</v>
      </c>
      <c r="C12" s="0" t="s">
        <v>152</v>
      </c>
      <c r="D12" s="0" t="s">
        <v>152</v>
      </c>
    </row>
    <row r="13" customFormat="false" ht="12.75" hidden="false" customHeight="false" outlineLevel="0" collapsed="false">
      <c r="B13" s="0" t="s">
        <v>39</v>
      </c>
      <c r="C13" s="0" t="s">
        <v>153</v>
      </c>
      <c r="D13" s="0" t="s">
        <v>153</v>
      </c>
    </row>
    <row r="14" customFormat="false" ht="12.75" hidden="false" customHeight="false" outlineLevel="0" collapsed="false">
      <c r="B14" s="0" t="s">
        <v>69</v>
      </c>
      <c r="C14" s="0" t="s">
        <v>154</v>
      </c>
      <c r="D14" s="0" t="s">
        <v>154</v>
      </c>
    </row>
    <row r="15" customFormat="false" ht="12.75" hidden="false" customHeight="false" outlineLevel="0" collapsed="false">
      <c r="B15" s="0" t="s">
        <v>155</v>
      </c>
      <c r="C15" s="0" t="s">
        <v>156</v>
      </c>
      <c r="D15" s="0" t="s">
        <v>156</v>
      </c>
    </row>
    <row r="16" customFormat="false" ht="12.75" hidden="false" customHeight="false" outlineLevel="0" collapsed="false">
      <c r="B16" s="0" t="s">
        <v>78</v>
      </c>
      <c r="C16" s="0" t="s">
        <v>157</v>
      </c>
      <c r="D16" s="0" t="s">
        <v>158</v>
      </c>
    </row>
    <row r="17" customFormat="false" ht="12.75" hidden="false" customHeight="false" outlineLevel="0" collapsed="false">
      <c r="B17" s="0" t="s">
        <v>40</v>
      </c>
      <c r="C17" s="0" t="s">
        <v>159</v>
      </c>
      <c r="D17" s="0" t="s">
        <v>159</v>
      </c>
    </row>
    <row r="18" customFormat="false" ht="12.75" hidden="false" customHeight="false" outlineLevel="0" collapsed="false">
      <c r="B18" s="0" t="s">
        <v>127</v>
      </c>
      <c r="C18" s="0" t="s">
        <v>160</v>
      </c>
      <c r="D18" s="0" t="s">
        <v>161</v>
      </c>
    </row>
    <row r="19" customFormat="false" ht="12.75" hidden="false" customHeight="false" outlineLevel="0" collapsed="false">
      <c r="B19" s="0" t="s">
        <v>51</v>
      </c>
      <c r="C19" s="0" t="s">
        <v>162</v>
      </c>
      <c r="D19" s="0" t="s">
        <v>163</v>
      </c>
    </row>
    <row r="20" customFormat="false" ht="12.75" hidden="false" customHeight="false" outlineLevel="0" collapsed="false">
      <c r="B20" s="0" t="s">
        <v>24</v>
      </c>
      <c r="C20" s="0" t="s">
        <v>164</v>
      </c>
      <c r="D20" s="0" t="s">
        <v>164</v>
      </c>
    </row>
    <row r="21" customFormat="false" ht="12.75" hidden="false" customHeight="false" outlineLevel="0" collapsed="false">
      <c r="B21" s="0" t="s">
        <v>32</v>
      </c>
      <c r="C21" s="0" t="s">
        <v>165</v>
      </c>
      <c r="D21" s="0" t="s">
        <v>166</v>
      </c>
    </row>
    <row r="22" customFormat="false" ht="12.75" hidden="false" customHeight="false" outlineLevel="0" collapsed="false">
      <c r="B22" s="0" t="s">
        <v>29</v>
      </c>
      <c r="C22" s="0" t="s">
        <v>167</v>
      </c>
      <c r="D22" s="0" t="s">
        <v>167</v>
      </c>
    </row>
    <row r="23" customFormat="false" ht="12.75" hidden="false" customHeight="false" outlineLevel="0" collapsed="false">
      <c r="B23" s="0" t="s">
        <v>168</v>
      </c>
      <c r="C23" s="0" t="s">
        <v>169</v>
      </c>
    </row>
    <row r="24" customFormat="false" ht="12.75" hidden="false" customHeight="false" outlineLevel="0" collapsed="false">
      <c r="B24" s="0" t="s">
        <v>170</v>
      </c>
      <c r="C24" s="0" t="s">
        <v>171</v>
      </c>
      <c r="D24" s="0" t="s">
        <v>171</v>
      </c>
    </row>
    <row r="25" customFormat="false" ht="12.75" hidden="false" customHeight="false" outlineLevel="0" collapsed="false">
      <c r="B25" s="0" t="s">
        <v>16</v>
      </c>
      <c r="C25" s="0" t="s">
        <v>172</v>
      </c>
      <c r="D25" s="0" t="s">
        <v>173</v>
      </c>
    </row>
    <row r="26" customFormat="false" ht="12.75" hidden="false" customHeight="false" outlineLevel="0" collapsed="false">
      <c r="B26" s="0" t="s">
        <v>47</v>
      </c>
      <c r="C26" s="15" t="s">
        <v>174</v>
      </c>
      <c r="D26" s="15" t="s">
        <v>175</v>
      </c>
    </row>
    <row r="27" customFormat="false" ht="12.75" hidden="false" customHeight="false" outlineLevel="0" collapsed="false">
      <c r="B27" s="0" t="s">
        <v>52</v>
      </c>
      <c r="C27" s="0" t="s">
        <v>176</v>
      </c>
    </row>
    <row r="28" customFormat="false" ht="12.75" hidden="false" customHeight="false" outlineLevel="0" collapsed="false">
      <c r="B28" s="0" t="s">
        <v>109</v>
      </c>
      <c r="C28" s="0" t="s">
        <v>177</v>
      </c>
      <c r="D28" s="0" t="s">
        <v>177</v>
      </c>
    </row>
    <row r="29" customFormat="false" ht="12.75" hidden="false" customHeight="false" outlineLevel="0" collapsed="false">
      <c r="B29" s="0" t="s">
        <v>178</v>
      </c>
      <c r="C29" s="0" t="s">
        <v>179</v>
      </c>
      <c r="D29" s="0" t="s">
        <v>179</v>
      </c>
    </row>
    <row r="30" customFormat="false" ht="12.75" hidden="false" customHeight="false" outlineLevel="0" collapsed="false">
      <c r="B30" s="0" t="s">
        <v>90</v>
      </c>
      <c r="C30" s="0" t="s">
        <v>180</v>
      </c>
      <c r="D30" s="0" t="s">
        <v>180</v>
      </c>
    </row>
    <row r="31" customFormat="false" ht="12.75" hidden="false" customHeight="false" outlineLevel="0" collapsed="false">
      <c r="B31" s="0" t="s">
        <v>22</v>
      </c>
      <c r="C31" s="0" t="s">
        <v>181</v>
      </c>
      <c r="D31" s="0" t="s">
        <v>181</v>
      </c>
    </row>
    <row r="32" customFormat="false" ht="12.75" hidden="false" customHeight="false" outlineLevel="0" collapsed="false">
      <c r="B32" s="0" t="s">
        <v>182</v>
      </c>
      <c r="C32" s="0" t="s">
        <v>183</v>
      </c>
      <c r="D32" s="0" t="s">
        <v>183</v>
      </c>
    </row>
    <row r="33" customFormat="false" ht="12.75" hidden="false" customHeight="false" outlineLevel="0" collapsed="false">
      <c r="B33" s="0" t="s">
        <v>104</v>
      </c>
      <c r="C33" s="0" t="s">
        <v>184</v>
      </c>
      <c r="D33" s="0" t="s">
        <v>184</v>
      </c>
    </row>
    <row r="34" customFormat="false" ht="12.75" hidden="false" customHeight="false" outlineLevel="0" collapsed="false">
      <c r="B34" s="0" t="s">
        <v>10</v>
      </c>
      <c r="C34" s="0" t="s">
        <v>185</v>
      </c>
      <c r="D34" s="0" t="s">
        <v>186</v>
      </c>
    </row>
    <row r="35" customFormat="false" ht="12.75" hidden="false" customHeight="false" outlineLevel="0" collapsed="false">
      <c r="B35" s="0" t="s">
        <v>105</v>
      </c>
      <c r="C35" s="0" t="s">
        <v>187</v>
      </c>
      <c r="D35" s="0" t="s">
        <v>187</v>
      </c>
    </row>
    <row r="36" customFormat="false" ht="12.75" hidden="false" customHeight="false" outlineLevel="0" collapsed="false">
      <c r="B36" s="16" t="s">
        <v>188</v>
      </c>
      <c r="C36" s="16" t="s">
        <v>189</v>
      </c>
      <c r="D36" s="0" t="s">
        <v>190</v>
      </c>
    </row>
    <row r="37" customFormat="false" ht="12.75" hidden="false" customHeight="false" outlineLevel="0" collapsed="false">
      <c r="B37" s="0" t="s">
        <v>48</v>
      </c>
      <c r="C37" s="0" t="s">
        <v>191</v>
      </c>
      <c r="D37" s="0" t="s">
        <v>192</v>
      </c>
    </row>
    <row r="38" customFormat="false" ht="12.75" hidden="false" customHeight="false" outlineLevel="0" collapsed="false">
      <c r="B38" s="0" t="s">
        <v>193</v>
      </c>
      <c r="C38" s="0" t="s">
        <v>194</v>
      </c>
      <c r="D38" s="0" t="s">
        <v>194</v>
      </c>
    </row>
    <row r="39" customFormat="false" ht="12.75" hidden="false" customHeight="false" outlineLevel="0" collapsed="false">
      <c r="B39" s="0" t="s">
        <v>195</v>
      </c>
      <c r="C39" s="0" t="s">
        <v>196</v>
      </c>
      <c r="D39" s="0" t="s">
        <v>196</v>
      </c>
    </row>
    <row r="40" customFormat="false" ht="12.75" hidden="false" customHeight="false" outlineLevel="0" collapsed="false">
      <c r="B40" s="0" t="s">
        <v>46</v>
      </c>
      <c r="C40" s="0" t="s">
        <v>197</v>
      </c>
      <c r="D40" s="0" t="s">
        <v>198</v>
      </c>
    </row>
    <row r="41" customFormat="false" ht="12.75" hidden="false" customHeight="false" outlineLevel="0" collapsed="false">
      <c r="B41" s="0" t="s">
        <v>199</v>
      </c>
      <c r="D41" s="0" t="s">
        <v>200</v>
      </c>
    </row>
    <row r="42" customFormat="false" ht="12.75" hidden="false" customHeight="false" outlineLevel="0" collapsed="false">
      <c r="B42" s="0" t="s">
        <v>201</v>
      </c>
      <c r="D42" s="0" t="s">
        <v>202</v>
      </c>
    </row>
    <row r="43" customFormat="false" ht="12.75" hidden="false" customHeight="false" outlineLevel="0" collapsed="false">
      <c r="B43" s="0" t="s">
        <v>203</v>
      </c>
      <c r="D43" s="0" t="s">
        <v>204</v>
      </c>
    </row>
    <row r="44" customFormat="false" ht="12.75" hidden="false" customHeight="false" outlineLevel="0" collapsed="false">
      <c r="B44" s="0" t="s">
        <v>84</v>
      </c>
      <c r="C44" s="0" t="s">
        <v>205</v>
      </c>
      <c r="D44" s="0" t="s">
        <v>205</v>
      </c>
    </row>
    <row r="45" customFormat="false" ht="12.75" hidden="false" customHeight="false" outlineLevel="0" collapsed="false">
      <c r="B45" s="0" t="s">
        <v>206</v>
      </c>
      <c r="D45" s="0" t="s">
        <v>207</v>
      </c>
    </row>
    <row r="46" customFormat="false" ht="12.75" hidden="false" customHeight="false" outlineLevel="0" collapsed="false">
      <c r="B46" s="0" t="s">
        <v>208</v>
      </c>
      <c r="C46" s="0" t="s">
        <v>209</v>
      </c>
      <c r="D46" s="0" t="s">
        <v>209</v>
      </c>
    </row>
    <row r="47" customFormat="false" ht="12.75" hidden="false" customHeight="false" outlineLevel="0" collapsed="false">
      <c r="B47" s="0" t="s">
        <v>73</v>
      </c>
      <c r="D47" s="0" t="s">
        <v>210</v>
      </c>
    </row>
    <row r="52" customFormat="false" ht="12.75" hidden="false" customHeight="false" outlineLevel="0" collapsed="false">
      <c r="B52" s="0" t="s">
        <v>70</v>
      </c>
      <c r="C52" s="0" t="s">
        <v>211</v>
      </c>
    </row>
    <row r="53" customFormat="false" ht="12.75" hidden="false" customHeight="false" outlineLevel="0" collapsed="false">
      <c r="B53" s="0" t="s">
        <v>126</v>
      </c>
      <c r="C53" s="0" t="s">
        <v>212</v>
      </c>
    </row>
    <row r="54" customFormat="false" ht="12.75" hidden="false" customHeight="false" outlineLevel="0" collapsed="false">
      <c r="B54" s="0" t="s">
        <v>114</v>
      </c>
      <c r="C54" s="0" t="s">
        <v>213</v>
      </c>
    </row>
    <row r="55" customFormat="false" ht="12.75" hidden="false" customHeight="false" outlineLevel="0" collapsed="false">
      <c r="B55" s="0" t="s">
        <v>34</v>
      </c>
      <c r="C55" s="0" t="s">
        <v>214</v>
      </c>
    </row>
    <row r="56" customFormat="false" ht="12.75" hidden="false" customHeight="false" outlineLevel="0" collapsed="false">
      <c r="B56" s="0" t="s">
        <v>120</v>
      </c>
      <c r="C56" s="0" t="s">
        <v>215</v>
      </c>
    </row>
    <row r="57" customFormat="false" ht="12.75" hidden="false" customHeight="false" outlineLevel="0" collapsed="false">
      <c r="B57" s="0" t="s">
        <v>117</v>
      </c>
      <c r="C57" s="0" t="s">
        <v>216</v>
      </c>
    </row>
    <row r="58" customFormat="false" ht="12.75" hidden="false" customHeight="false" outlineLevel="0" collapsed="false">
      <c r="B58" s="0" t="s">
        <v>100</v>
      </c>
      <c r="C58" s="0" t="s">
        <v>217</v>
      </c>
    </row>
    <row r="59" customFormat="false" ht="12.75" hidden="false" customHeight="false" outlineLevel="0" collapsed="false">
      <c r="B59" s="0" t="s">
        <v>118</v>
      </c>
      <c r="C59" s="0" t="s">
        <v>218</v>
      </c>
    </row>
    <row r="60" customFormat="false" ht="12.75" hidden="false" customHeight="false" outlineLevel="0" collapsed="false">
      <c r="B60" s="0" t="s">
        <v>133</v>
      </c>
      <c r="C60" s="0" t="s">
        <v>219</v>
      </c>
    </row>
    <row r="61" customFormat="false" ht="12.75" hidden="false" customHeight="false" outlineLevel="0" collapsed="false">
      <c r="B61" s="0" t="s">
        <v>129</v>
      </c>
      <c r="C61" s="0" t="s">
        <v>220</v>
      </c>
    </row>
    <row r="62" customFormat="false" ht="12.75" hidden="false" customHeight="false" outlineLevel="0" collapsed="false">
      <c r="B62" s="0" t="s">
        <v>113</v>
      </c>
      <c r="C62" s="0" t="s">
        <v>221</v>
      </c>
    </row>
    <row r="63" customFormat="false" ht="12.75" hidden="false" customHeight="false" outlineLevel="0" collapsed="false">
      <c r="B63" s="0" t="s">
        <v>115</v>
      </c>
      <c r="C63" s="0" t="s">
        <v>222</v>
      </c>
    </row>
    <row r="64" customFormat="false" ht="12.75" hidden="false" customHeight="false" outlineLevel="0" collapsed="false">
      <c r="B64" s="0" t="s">
        <v>132</v>
      </c>
      <c r="C64" s="0" t="s">
        <v>223</v>
      </c>
    </row>
    <row r="65" customFormat="false" ht="12.75" hidden="false" customHeight="false" outlineLevel="0" collapsed="false">
      <c r="B65" s="0" t="s">
        <v>224</v>
      </c>
      <c r="C65" s="0" t="s">
        <v>225</v>
      </c>
    </row>
    <row r="66" customFormat="false" ht="12.75" hidden="false" customHeight="false" outlineLevel="0" collapsed="false">
      <c r="B66" s="0" t="s">
        <v>122</v>
      </c>
      <c r="C66" s="0" t="s">
        <v>226</v>
      </c>
    </row>
    <row r="67" customFormat="false" ht="12.75" hidden="false" customHeight="false" outlineLevel="0" collapsed="false">
      <c r="B67" s="0" t="s">
        <v>127</v>
      </c>
      <c r="C67" s="0" t="s">
        <v>227</v>
      </c>
    </row>
    <row r="68" customFormat="false" ht="12.75" hidden="false" customHeight="false" outlineLevel="0" collapsed="false">
      <c r="B68" s="0" t="s">
        <v>25</v>
      </c>
      <c r="C68" s="0" t="s">
        <v>228</v>
      </c>
    </row>
    <row r="69" customFormat="false" ht="12.75" hidden="false" customHeight="false" outlineLevel="0" collapsed="false">
      <c r="B69" s="0" t="s">
        <v>124</v>
      </c>
      <c r="C69" s="0" t="s">
        <v>229</v>
      </c>
    </row>
    <row r="70" customFormat="false" ht="12.75" hidden="false" customHeight="false" outlineLevel="0" collapsed="false">
      <c r="B70" s="0" t="s">
        <v>119</v>
      </c>
      <c r="C70" s="0" t="s">
        <v>230</v>
      </c>
    </row>
    <row r="71" customFormat="false" ht="12.75" hidden="false" customHeight="false" outlineLevel="0" collapsed="false">
      <c r="B71" s="0" t="s">
        <v>121</v>
      </c>
      <c r="C71" s="0" t="s">
        <v>231</v>
      </c>
    </row>
    <row r="72" customFormat="false" ht="12.75" hidden="false" customHeight="false" outlineLevel="0" collapsed="false">
      <c r="B72" s="0" t="s">
        <v>128</v>
      </c>
      <c r="C72" s="0" t="s">
        <v>232</v>
      </c>
    </row>
    <row r="73" customFormat="false" ht="12.75" hidden="false" customHeight="false" outlineLevel="0" collapsed="false">
      <c r="B73" s="0" t="s">
        <v>131</v>
      </c>
      <c r="C73" s="0" t="s">
        <v>233</v>
      </c>
    </row>
    <row r="74" customFormat="false" ht="12.75" hidden="false" customHeight="false" outlineLevel="0" collapsed="false">
      <c r="B74" s="0" t="s">
        <v>234</v>
      </c>
      <c r="C74" s="0" t="s">
        <v>235</v>
      </c>
    </row>
    <row r="75" customFormat="false" ht="12.75" hidden="false" customHeight="false" outlineLevel="0" collapsed="false">
      <c r="B75" s="0" t="s">
        <v>20</v>
      </c>
      <c r="C75" s="0" t="s">
        <v>236</v>
      </c>
    </row>
    <row r="76" customFormat="false" ht="12.75" hidden="false" customHeight="false" outlineLevel="0" collapsed="false">
      <c r="B76" s="0" t="s">
        <v>123</v>
      </c>
      <c r="C76" s="0" t="s">
        <v>237</v>
      </c>
    </row>
    <row r="77" customFormat="false" ht="12.75" hidden="false" customHeight="false" outlineLevel="0" collapsed="false">
      <c r="B77" s="0" t="s">
        <v>125</v>
      </c>
      <c r="C77" s="0" t="s">
        <v>238</v>
      </c>
    </row>
    <row r="78" customFormat="false" ht="12.75" hidden="false" customHeight="false" outlineLevel="0" collapsed="false">
      <c r="B78" s="0" t="s">
        <v>130</v>
      </c>
      <c r="C78" s="0" t="s">
        <v>239</v>
      </c>
    </row>
    <row r="79" customFormat="false" ht="12.75" hidden="false" customHeight="false" outlineLevel="0" collapsed="false">
      <c r="B79" s="0" t="s">
        <v>112</v>
      </c>
      <c r="C79" s="0" t="s">
        <v>240</v>
      </c>
    </row>
    <row r="80" customFormat="false" ht="12.75" hidden="false" customHeight="false" outlineLevel="0" collapsed="false">
      <c r="B80" s="0" t="s">
        <v>116</v>
      </c>
      <c r="C80" s="0" t="s">
        <v>241</v>
      </c>
    </row>
    <row r="81" customFormat="false" ht="12.75" hidden="false" customHeight="false" outlineLevel="0" collapsed="false">
      <c r="B81" s="0" t="s">
        <v>63</v>
      </c>
      <c r="C81" s="0" t="s">
        <v>242</v>
      </c>
    </row>
    <row r="82" customFormat="false" ht="12.75" hidden="false" customHeight="false" outlineLevel="0" collapsed="false">
      <c r="B82" s="0" t="s">
        <v>71</v>
      </c>
      <c r="C82" s="0" t="s">
        <v>243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G108"/>
  <sheetViews>
    <sheetView showFormulas="false" showGridLines="true" showRowColHeaders="true" showZeros="true" rightToLeft="false" tabSelected="false" showOutlineSymbols="true" defaultGridColor="true" view="normal" topLeftCell="A78" colorId="64" zoomScale="100" zoomScaleNormal="100" zoomScalePageLayoutView="100" workbookViewId="0">
      <selection pane="topLeft" activeCell="B3" activeCellId="0" sqref="B3:D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4.7"/>
    <col collapsed="false" customWidth="true" hidden="false" outlineLevel="0" max="3" min="3" style="0" width="20.28"/>
    <col collapsed="false" customWidth="true" hidden="false" outlineLevel="0" max="4" min="4" style="0" width="6.28"/>
    <col collapsed="false" customWidth="true" hidden="false" outlineLevel="0" max="5" min="5" style="0" width="4.56"/>
    <col collapsed="false" customWidth="true" hidden="false" outlineLevel="0" max="7" min="6" style="0" width="6.41"/>
    <col collapsed="false" customWidth="true" hidden="false" outlineLevel="0" max="8" min="8" style="0" width="54.13"/>
    <col collapsed="false" customWidth="true" hidden="false" outlineLevel="0" max="9" min="9" style="0" width="16.28"/>
    <col collapsed="false" customWidth="true" hidden="false" outlineLevel="0" max="10" min="10" style="0" width="6.28"/>
    <col collapsed="false" customWidth="true" hidden="false" outlineLevel="0" max="11" min="11" style="0" width="4.56"/>
    <col collapsed="false" customWidth="true" hidden="false" outlineLevel="0" max="13" min="12" style="0" width="6.41"/>
  </cols>
  <sheetData>
    <row r="3" customFormat="false" ht="12.75" hidden="false" customHeight="false" outlineLevel="0" collapsed="false">
      <c r="B3" s="0" t="n">
        <v>5001</v>
      </c>
      <c r="C3" s="0" t="s">
        <v>10</v>
      </c>
      <c r="D3" s="0" t="n">
        <v>4.5</v>
      </c>
      <c r="G3" s="0" t="s">
        <v>244</v>
      </c>
    </row>
    <row r="4" customFormat="false" ht="12.75" hidden="false" customHeight="false" outlineLevel="0" collapsed="false">
      <c r="B4" s="0" t="n">
        <v>5002</v>
      </c>
      <c r="C4" s="0" t="s">
        <v>11</v>
      </c>
      <c r="D4" s="0" t="n">
        <v>-4.5</v>
      </c>
      <c r="G4" s="0" t="s">
        <v>244</v>
      </c>
    </row>
    <row r="5" customFormat="false" ht="12.75" hidden="false" customHeight="false" outlineLevel="0" collapsed="false">
      <c r="B5" s="0" t="n">
        <v>5003</v>
      </c>
      <c r="C5" s="0" t="s">
        <v>12</v>
      </c>
      <c r="D5" s="0" t="n">
        <v>14.5</v>
      </c>
      <c r="G5" s="0" t="s">
        <v>244</v>
      </c>
    </row>
    <row r="6" customFormat="false" ht="12.75" hidden="false" customHeight="false" outlineLevel="0" collapsed="false">
      <c r="B6" s="0" t="n">
        <v>5004</v>
      </c>
      <c r="C6" s="0" t="s">
        <v>13</v>
      </c>
      <c r="D6" s="0" t="n">
        <v>-14.5</v>
      </c>
      <c r="G6" s="0" t="s">
        <v>244</v>
      </c>
    </row>
    <row r="7" customFormat="false" ht="12.75" hidden="false" customHeight="false" outlineLevel="0" collapsed="false">
      <c r="B7" s="0" t="n">
        <v>5005</v>
      </c>
      <c r="C7" s="0" t="s">
        <v>14</v>
      </c>
      <c r="D7" s="0" t="n">
        <v>7</v>
      </c>
      <c r="G7" s="0" t="s">
        <v>244</v>
      </c>
    </row>
    <row r="8" customFormat="false" ht="12.75" hidden="false" customHeight="false" outlineLevel="0" collapsed="false">
      <c r="B8" s="0" t="n">
        <v>5006</v>
      </c>
      <c r="C8" s="0" t="s">
        <v>15</v>
      </c>
      <c r="D8" s="0" t="n">
        <v>-7</v>
      </c>
      <c r="G8" s="0" t="s">
        <v>244</v>
      </c>
    </row>
    <row r="9" customFormat="false" ht="12.75" hidden="false" customHeight="false" outlineLevel="0" collapsed="false">
      <c r="B9" s="0" t="n">
        <v>5007</v>
      </c>
      <c r="C9" s="0" t="s">
        <v>16</v>
      </c>
      <c r="D9" s="0" t="n">
        <v>12.5</v>
      </c>
      <c r="G9" s="0" t="s">
        <v>244</v>
      </c>
    </row>
    <row r="10" customFormat="false" ht="12.75" hidden="false" customHeight="false" outlineLevel="0" collapsed="false">
      <c r="B10" s="0" t="n">
        <v>5008</v>
      </c>
      <c r="C10" s="0" t="s">
        <v>17</v>
      </c>
      <c r="D10" s="0" t="n">
        <v>-12.5</v>
      </c>
      <c r="G10" s="0" t="s">
        <v>244</v>
      </c>
    </row>
    <row r="11" customFormat="false" ht="12.75" hidden="false" customHeight="false" outlineLevel="0" collapsed="false">
      <c r="B11" s="0" t="n">
        <v>5009</v>
      </c>
      <c r="C11" s="0" t="s">
        <v>18</v>
      </c>
      <c r="D11" s="0" t="n">
        <v>16.5</v>
      </c>
      <c r="G11" s="0" t="s">
        <v>244</v>
      </c>
    </row>
    <row r="12" customFormat="false" ht="12.75" hidden="false" customHeight="false" outlineLevel="0" collapsed="false">
      <c r="B12" s="0" t="n">
        <v>5010</v>
      </c>
      <c r="C12" s="0" t="s">
        <v>19</v>
      </c>
      <c r="D12" s="0" t="n">
        <v>-16.5</v>
      </c>
      <c r="G12" s="0" t="s">
        <v>244</v>
      </c>
    </row>
    <row r="13" customFormat="false" ht="12.75" hidden="false" customHeight="false" outlineLevel="0" collapsed="false">
      <c r="B13" s="0" t="n">
        <v>5011</v>
      </c>
      <c r="C13" s="0" t="s">
        <v>20</v>
      </c>
      <c r="D13" s="0" t="n">
        <v>7.5</v>
      </c>
      <c r="G13" s="0" t="s">
        <v>244</v>
      </c>
    </row>
    <row r="14" customFormat="false" ht="12.75" hidden="false" customHeight="false" outlineLevel="0" collapsed="false">
      <c r="B14" s="0" t="n">
        <v>5012</v>
      </c>
      <c r="C14" s="0" t="s">
        <v>21</v>
      </c>
      <c r="D14" s="0" t="n">
        <v>-7.5</v>
      </c>
      <c r="G14" s="0" t="s">
        <v>244</v>
      </c>
    </row>
    <row r="15" customFormat="false" ht="12.75" hidden="false" customHeight="false" outlineLevel="0" collapsed="false">
      <c r="B15" s="0" t="n">
        <v>5013</v>
      </c>
      <c r="C15" s="0" t="s">
        <v>22</v>
      </c>
      <c r="D15" s="0" t="n">
        <v>11</v>
      </c>
      <c r="G15" s="0" t="s">
        <v>244</v>
      </c>
    </row>
    <row r="16" customFormat="false" ht="12.75" hidden="false" customHeight="false" outlineLevel="0" collapsed="false">
      <c r="B16" s="0" t="n">
        <v>5014</v>
      </c>
      <c r="C16" s="0" t="s">
        <v>23</v>
      </c>
      <c r="D16" s="0" t="n">
        <v>-11</v>
      </c>
      <c r="G16" s="0" t="s">
        <v>244</v>
      </c>
    </row>
    <row r="17" customFormat="false" ht="12.75" hidden="false" customHeight="false" outlineLevel="0" collapsed="false">
      <c r="B17" s="0" t="n">
        <v>5015</v>
      </c>
      <c r="C17" s="0" t="s">
        <v>24</v>
      </c>
      <c r="D17" s="0" t="n">
        <v>-4</v>
      </c>
      <c r="G17" s="0" t="s">
        <v>244</v>
      </c>
    </row>
    <row r="18" customFormat="false" ht="12.75" hidden="false" customHeight="false" outlineLevel="0" collapsed="false">
      <c r="B18" s="0" t="n">
        <v>5016</v>
      </c>
      <c r="C18" s="0" t="s">
        <v>25</v>
      </c>
      <c r="D18" s="0" t="n">
        <v>4</v>
      </c>
      <c r="G18" s="0" t="s">
        <v>244</v>
      </c>
    </row>
    <row r="19" customFormat="false" ht="12.75" hidden="false" customHeight="false" outlineLevel="0" collapsed="false">
      <c r="B19" s="0" t="n">
        <v>5017</v>
      </c>
      <c r="C19" s="0" t="s">
        <v>26</v>
      </c>
      <c r="D19" s="0" t="n">
        <v>3.5</v>
      </c>
      <c r="G19" s="0" t="s">
        <v>244</v>
      </c>
    </row>
    <row r="20" customFormat="false" ht="12.75" hidden="false" customHeight="false" outlineLevel="0" collapsed="false">
      <c r="B20" s="0" t="n">
        <v>5018</v>
      </c>
      <c r="C20" s="0" t="s">
        <v>27</v>
      </c>
      <c r="D20" s="0" t="n">
        <v>-3.5</v>
      </c>
      <c r="G20" s="0" t="s">
        <v>244</v>
      </c>
    </row>
    <row r="21" customFormat="false" ht="12.75" hidden="false" customHeight="false" outlineLevel="0" collapsed="false">
      <c r="B21" s="0" t="n">
        <v>5019</v>
      </c>
      <c r="C21" s="0" t="s">
        <v>28</v>
      </c>
      <c r="D21" s="0" t="n">
        <v>-2.5</v>
      </c>
      <c r="G21" s="0" t="s">
        <v>244</v>
      </c>
    </row>
    <row r="22" customFormat="false" ht="12.75" hidden="false" customHeight="false" outlineLevel="0" collapsed="false">
      <c r="B22" s="0" t="n">
        <v>5020</v>
      </c>
      <c r="C22" s="0" t="s">
        <v>29</v>
      </c>
      <c r="D22" s="0" t="n">
        <v>2.5</v>
      </c>
      <c r="G22" s="0" t="s">
        <v>244</v>
      </c>
    </row>
    <row r="23" customFormat="false" ht="12.75" hidden="false" customHeight="false" outlineLevel="0" collapsed="false">
      <c r="B23" s="0" t="n">
        <v>5021</v>
      </c>
      <c r="C23" s="0" t="s">
        <v>30</v>
      </c>
      <c r="D23" s="0" t="n">
        <v>22.5</v>
      </c>
      <c r="G23" s="0" t="s">
        <v>244</v>
      </c>
    </row>
    <row r="24" customFormat="false" ht="12.75" hidden="false" customHeight="false" outlineLevel="0" collapsed="false">
      <c r="B24" s="0" t="n">
        <v>5022</v>
      </c>
      <c r="C24" s="0" t="s">
        <v>31</v>
      </c>
      <c r="D24" s="0" t="n">
        <v>-22.5</v>
      </c>
      <c r="G24" s="0" t="s">
        <v>244</v>
      </c>
    </row>
    <row r="25" customFormat="false" ht="12.75" hidden="false" customHeight="false" outlineLevel="0" collapsed="false">
      <c r="B25" s="0" t="n">
        <v>5023</v>
      </c>
      <c r="C25" s="0" t="s">
        <v>32</v>
      </c>
      <c r="D25" s="0" t="n">
        <v>12.5</v>
      </c>
      <c r="G25" s="0" t="s">
        <v>244</v>
      </c>
    </row>
    <row r="26" customFormat="false" ht="12.75" hidden="false" customHeight="false" outlineLevel="0" collapsed="false">
      <c r="B26" s="0" t="n">
        <v>5024</v>
      </c>
      <c r="C26" s="0" t="s">
        <v>33</v>
      </c>
      <c r="D26" s="0" t="n">
        <v>-12.5</v>
      </c>
      <c r="G26" s="0" t="s">
        <v>244</v>
      </c>
    </row>
    <row r="27" customFormat="false" ht="12.75" hidden="false" customHeight="false" outlineLevel="0" collapsed="false">
      <c r="B27" s="0" t="n">
        <v>5025</v>
      </c>
      <c r="C27" s="0" t="s">
        <v>34</v>
      </c>
      <c r="D27" s="0" t="n">
        <v>11</v>
      </c>
      <c r="G27" s="0" t="s">
        <v>244</v>
      </c>
    </row>
    <row r="28" customFormat="false" ht="12.75" hidden="false" customHeight="false" outlineLevel="0" collapsed="false">
      <c r="B28" s="0" t="n">
        <v>5026</v>
      </c>
      <c r="C28" s="0" t="s">
        <v>35</v>
      </c>
      <c r="D28" s="0" t="n">
        <v>-11</v>
      </c>
      <c r="G28" s="0" t="s">
        <v>244</v>
      </c>
    </row>
    <row r="29" customFormat="false" ht="12.75" hidden="false" customHeight="false" outlineLevel="0" collapsed="false">
      <c r="B29" s="0" t="n">
        <v>5027</v>
      </c>
      <c r="C29" s="0" t="s">
        <v>36</v>
      </c>
      <c r="D29" s="0" t="n">
        <v>-22.5</v>
      </c>
      <c r="G29" s="0" t="s">
        <v>244</v>
      </c>
    </row>
    <row r="30" customFormat="false" ht="12.75" hidden="false" customHeight="false" outlineLevel="0" collapsed="false">
      <c r="B30" s="0" t="n">
        <v>5028</v>
      </c>
      <c r="C30" s="0" t="s">
        <v>37</v>
      </c>
      <c r="D30" s="0" t="n">
        <v>22.5</v>
      </c>
      <c r="G30" s="0" t="s">
        <v>244</v>
      </c>
    </row>
    <row r="31" customFormat="false" ht="12.75" hidden="false" customHeight="false" outlineLevel="0" collapsed="false">
      <c r="B31" s="0" t="n">
        <v>5029</v>
      </c>
      <c r="C31" s="0" t="s">
        <v>38</v>
      </c>
      <c r="D31" s="0" t="n">
        <v>8</v>
      </c>
      <c r="G31" s="0" t="s">
        <v>244</v>
      </c>
    </row>
    <row r="32" customFormat="false" ht="12.75" hidden="false" customHeight="false" outlineLevel="0" collapsed="false">
      <c r="B32" s="0" t="n">
        <v>5030</v>
      </c>
      <c r="C32" s="0" t="s">
        <v>39</v>
      </c>
      <c r="D32" s="0" t="n">
        <v>-8</v>
      </c>
      <c r="G32" s="0" t="s">
        <v>244</v>
      </c>
    </row>
    <row r="33" customFormat="false" ht="12.75" hidden="false" customHeight="false" outlineLevel="0" collapsed="false">
      <c r="B33" s="0" t="n">
        <v>5031</v>
      </c>
      <c r="C33" s="0" t="s">
        <v>40</v>
      </c>
      <c r="D33" s="0" t="n">
        <v>13.5</v>
      </c>
      <c r="G33" s="0" t="s">
        <v>244</v>
      </c>
    </row>
    <row r="34" customFormat="false" ht="12.75" hidden="false" customHeight="false" outlineLevel="0" collapsed="false">
      <c r="B34" s="0" t="n">
        <v>5032</v>
      </c>
      <c r="C34" s="0" t="s">
        <v>41</v>
      </c>
      <c r="D34" s="0" t="n">
        <v>-13.5</v>
      </c>
      <c r="G34" s="0" t="s">
        <v>244</v>
      </c>
    </row>
    <row r="35" customFormat="false" ht="12.75" hidden="false" customHeight="false" outlineLevel="0" collapsed="false">
      <c r="B35" s="0" t="n">
        <v>5033</v>
      </c>
      <c r="C35" s="0" t="s">
        <v>42</v>
      </c>
      <c r="D35" s="0" t="n">
        <v>2</v>
      </c>
      <c r="G35" s="0" t="s">
        <v>244</v>
      </c>
    </row>
    <row r="36" customFormat="false" ht="12.75" hidden="false" customHeight="false" outlineLevel="0" collapsed="false">
      <c r="B36" s="0" t="n">
        <v>5034</v>
      </c>
      <c r="C36" s="0" t="s">
        <v>43</v>
      </c>
      <c r="D36" s="0" t="n">
        <v>-2</v>
      </c>
      <c r="G36" s="0" t="s">
        <v>244</v>
      </c>
    </row>
    <row r="37" customFormat="false" ht="12.75" hidden="false" customHeight="false" outlineLevel="0" collapsed="false">
      <c r="B37" s="0" t="n">
        <v>5035</v>
      </c>
      <c r="C37" s="0" t="s">
        <v>44</v>
      </c>
      <c r="D37" s="0" t="n">
        <v>9.5</v>
      </c>
      <c r="G37" s="0" t="s">
        <v>244</v>
      </c>
    </row>
    <row r="38" customFormat="false" ht="12.75" hidden="false" customHeight="false" outlineLevel="0" collapsed="false">
      <c r="B38" s="0" t="n">
        <v>5036</v>
      </c>
      <c r="C38" s="0" t="s">
        <v>45</v>
      </c>
      <c r="D38" s="0" t="n">
        <v>-9.5</v>
      </c>
      <c r="G38" s="0" t="s">
        <v>244</v>
      </c>
    </row>
    <row r="39" customFormat="false" ht="12.75" hidden="false" customHeight="false" outlineLevel="0" collapsed="false">
      <c r="B39" s="0" t="n">
        <v>5037</v>
      </c>
      <c r="C39" s="0" t="s">
        <v>46</v>
      </c>
      <c r="D39" s="0" t="n">
        <v>-8</v>
      </c>
      <c r="G39" s="0" t="s">
        <v>244</v>
      </c>
    </row>
    <row r="40" customFormat="false" ht="12.75" hidden="false" customHeight="false" outlineLevel="0" collapsed="false">
      <c r="B40" s="0" t="n">
        <v>5038</v>
      </c>
      <c r="C40" s="0" t="s">
        <v>47</v>
      </c>
      <c r="D40" s="0" t="n">
        <v>8</v>
      </c>
      <c r="G40" s="0" t="s">
        <v>244</v>
      </c>
    </row>
    <row r="41" customFormat="false" ht="12.75" hidden="false" customHeight="false" outlineLevel="0" collapsed="false">
      <c r="B41" s="0" t="n">
        <v>5039</v>
      </c>
      <c r="C41" s="0" t="s">
        <v>48</v>
      </c>
      <c r="D41" s="0" t="s">
        <v>49</v>
      </c>
      <c r="G41" s="0" t="s">
        <v>244</v>
      </c>
    </row>
    <row r="42" customFormat="false" ht="12.75" hidden="false" customHeight="false" outlineLevel="0" collapsed="false">
      <c r="B42" s="0" t="n">
        <v>5040</v>
      </c>
      <c r="C42" s="0" t="s">
        <v>50</v>
      </c>
      <c r="D42" s="0" t="s">
        <v>49</v>
      </c>
      <c r="G42" s="0" t="s">
        <v>244</v>
      </c>
    </row>
    <row r="43" customFormat="false" ht="12.75" hidden="false" customHeight="false" outlineLevel="0" collapsed="false">
      <c r="B43" s="0" t="n">
        <v>5041</v>
      </c>
      <c r="C43" s="0" t="s">
        <v>51</v>
      </c>
      <c r="D43" s="0" t="n">
        <v>6.5</v>
      </c>
      <c r="G43" s="0" t="s">
        <v>244</v>
      </c>
    </row>
    <row r="44" customFormat="false" ht="12.75" hidden="false" customHeight="false" outlineLevel="0" collapsed="false">
      <c r="B44" s="0" t="n">
        <v>5042</v>
      </c>
      <c r="C44" s="0" t="s">
        <v>52</v>
      </c>
      <c r="D44" s="0" t="n">
        <v>-6.5</v>
      </c>
      <c r="G44" s="0" t="s">
        <v>244</v>
      </c>
    </row>
    <row r="45" customFormat="false" ht="12.75" hidden="false" customHeight="false" outlineLevel="0" collapsed="false">
      <c r="B45" s="0" t="n">
        <v>5043</v>
      </c>
      <c r="C45" s="0" t="s">
        <v>53</v>
      </c>
      <c r="D45" s="0" t="n">
        <v>-7</v>
      </c>
      <c r="G45" s="0" t="s">
        <v>244</v>
      </c>
    </row>
    <row r="46" customFormat="false" ht="12.75" hidden="false" customHeight="false" outlineLevel="0" collapsed="false">
      <c r="B46" s="0" t="n">
        <v>5044</v>
      </c>
      <c r="C46" s="0" t="s">
        <v>54</v>
      </c>
      <c r="D46" s="0" t="n">
        <v>7</v>
      </c>
      <c r="G46" s="0" t="s">
        <v>244</v>
      </c>
    </row>
    <row r="47" customFormat="false" ht="12.75" hidden="false" customHeight="false" outlineLevel="0" collapsed="false">
      <c r="B47" s="0" t="n">
        <v>5045</v>
      </c>
      <c r="C47" s="0" t="s">
        <v>55</v>
      </c>
      <c r="D47" s="0" t="n">
        <v>12.5</v>
      </c>
      <c r="G47" s="0" t="s">
        <v>244</v>
      </c>
    </row>
    <row r="48" customFormat="false" ht="12.75" hidden="false" customHeight="false" outlineLevel="0" collapsed="false">
      <c r="B48" s="0" t="n">
        <v>5046</v>
      </c>
      <c r="C48" s="0" t="s">
        <v>56</v>
      </c>
      <c r="D48" s="0" t="n">
        <v>-12.5</v>
      </c>
      <c r="G48" s="0" t="s">
        <v>244</v>
      </c>
    </row>
    <row r="49" customFormat="false" ht="12.75" hidden="false" customHeight="false" outlineLevel="0" collapsed="false">
      <c r="B49" s="0" t="n">
        <v>5047</v>
      </c>
      <c r="C49" s="0" t="s">
        <v>57</v>
      </c>
      <c r="D49" s="0" t="n">
        <v>13.5</v>
      </c>
      <c r="G49" s="0" t="s">
        <v>244</v>
      </c>
    </row>
    <row r="50" customFormat="false" ht="12.75" hidden="false" customHeight="false" outlineLevel="0" collapsed="false">
      <c r="B50" s="0" t="n">
        <v>5048</v>
      </c>
      <c r="C50" s="0" t="s">
        <v>58</v>
      </c>
      <c r="D50" s="0" t="n">
        <v>-13.5</v>
      </c>
      <c r="G50" s="0" t="s">
        <v>244</v>
      </c>
    </row>
    <row r="51" customFormat="false" ht="12.75" hidden="false" customHeight="false" outlineLevel="0" collapsed="false">
      <c r="B51" s="0" t="n">
        <v>5049</v>
      </c>
      <c r="C51" s="0" t="s">
        <v>59</v>
      </c>
      <c r="D51" s="0" t="n">
        <v>35</v>
      </c>
      <c r="G51" s="0" t="s">
        <v>244</v>
      </c>
    </row>
    <row r="52" customFormat="false" ht="12.75" hidden="false" customHeight="false" outlineLevel="0" collapsed="false">
      <c r="B52" s="0" t="n">
        <v>5050</v>
      </c>
      <c r="C52" s="0" t="s">
        <v>60</v>
      </c>
      <c r="D52" s="0" t="n">
        <v>-35</v>
      </c>
      <c r="G52" s="0" t="s">
        <v>244</v>
      </c>
    </row>
    <row r="53" customFormat="false" ht="12.75" hidden="false" customHeight="false" outlineLevel="0" collapsed="false">
      <c r="B53" s="0" t="n">
        <v>5051</v>
      </c>
      <c r="C53" s="0" t="s">
        <v>61</v>
      </c>
      <c r="D53" s="0" t="n">
        <v>15.5</v>
      </c>
      <c r="G53" s="0" t="s">
        <v>244</v>
      </c>
    </row>
    <row r="54" customFormat="false" ht="12.75" hidden="false" customHeight="false" outlineLevel="0" collapsed="false">
      <c r="B54" s="0" t="n">
        <v>5052</v>
      </c>
      <c r="C54" s="0" t="s">
        <v>62</v>
      </c>
      <c r="D54" s="0" t="n">
        <v>-15.5</v>
      </c>
      <c r="G54" s="0" t="s">
        <v>244</v>
      </c>
    </row>
    <row r="55" customFormat="false" ht="12.75" hidden="false" customHeight="false" outlineLevel="0" collapsed="false">
      <c r="B55" s="0" t="n">
        <v>5053</v>
      </c>
      <c r="C55" s="0" t="s">
        <v>63</v>
      </c>
      <c r="D55" s="0" t="n">
        <v>-1.5</v>
      </c>
      <c r="G55" s="0" t="s">
        <v>244</v>
      </c>
    </row>
    <row r="56" customFormat="false" ht="12.75" hidden="false" customHeight="false" outlineLevel="0" collapsed="false">
      <c r="B56" s="0" t="n">
        <v>5054</v>
      </c>
      <c r="C56" s="0" t="s">
        <v>64</v>
      </c>
      <c r="D56" s="0" t="n">
        <v>1.5</v>
      </c>
      <c r="G56" s="0" t="s">
        <v>244</v>
      </c>
    </row>
    <row r="57" customFormat="false" ht="12.75" hidden="false" customHeight="false" outlineLevel="0" collapsed="false">
      <c r="B57" s="0" t="n">
        <v>5055</v>
      </c>
      <c r="C57" s="0" t="s">
        <v>65</v>
      </c>
      <c r="D57" s="0" t="n">
        <v>7.5</v>
      </c>
      <c r="G57" s="0" t="s">
        <v>244</v>
      </c>
    </row>
    <row r="58" customFormat="false" ht="12.75" hidden="false" customHeight="false" outlineLevel="0" collapsed="false">
      <c r="B58" s="0" t="n">
        <v>5056</v>
      </c>
      <c r="C58" s="0" t="s">
        <v>66</v>
      </c>
      <c r="D58" s="0" t="n">
        <v>-7.5</v>
      </c>
      <c r="G58" s="0" t="s">
        <v>244</v>
      </c>
    </row>
    <row r="59" customFormat="false" ht="12.75" hidden="false" customHeight="false" outlineLevel="0" collapsed="false">
      <c r="B59" s="0" t="n">
        <v>5057</v>
      </c>
      <c r="C59" s="0" t="s">
        <v>67</v>
      </c>
      <c r="D59" s="0" t="n">
        <v>-999</v>
      </c>
      <c r="F59" s="0" t="s">
        <v>245</v>
      </c>
    </row>
    <row r="60" customFormat="false" ht="12.75" hidden="false" customHeight="false" outlineLevel="0" collapsed="false">
      <c r="B60" s="0" t="n">
        <v>5058</v>
      </c>
      <c r="C60" s="0" t="s">
        <v>69</v>
      </c>
      <c r="D60" s="0" t="n">
        <v>999</v>
      </c>
      <c r="F60" s="0" t="s">
        <v>245</v>
      </c>
    </row>
    <row r="61" customFormat="false" ht="12.75" hidden="false" customHeight="false" outlineLevel="0" collapsed="false">
      <c r="B61" s="0" t="n">
        <v>5059</v>
      </c>
      <c r="C61" s="0" t="s">
        <v>70</v>
      </c>
      <c r="D61" s="0" t="n">
        <v>13.5</v>
      </c>
      <c r="G61" s="0" t="s">
        <v>244</v>
      </c>
    </row>
    <row r="62" customFormat="false" ht="12.75" hidden="false" customHeight="false" outlineLevel="0" collapsed="false">
      <c r="B62" s="0" t="n">
        <v>5060</v>
      </c>
      <c r="C62" s="0" t="s">
        <v>71</v>
      </c>
      <c r="D62" s="0" t="n">
        <v>-13.5</v>
      </c>
      <c r="G62" s="0" t="s">
        <v>244</v>
      </c>
    </row>
    <row r="63" customFormat="false" ht="12.75" hidden="false" customHeight="false" outlineLevel="0" collapsed="false">
      <c r="B63" s="0" t="n">
        <v>5061</v>
      </c>
      <c r="C63" s="0" t="s">
        <v>72</v>
      </c>
      <c r="D63" s="0" t="n">
        <v>10</v>
      </c>
      <c r="G63" s="0" t="s">
        <v>244</v>
      </c>
    </row>
    <row r="64" customFormat="false" ht="12.75" hidden="false" customHeight="false" outlineLevel="0" collapsed="false">
      <c r="B64" s="0" t="n">
        <v>5062</v>
      </c>
      <c r="C64" s="0" t="s">
        <v>73</v>
      </c>
      <c r="D64" s="0" t="n">
        <v>-10</v>
      </c>
      <c r="G64" s="0" t="s">
        <v>244</v>
      </c>
    </row>
    <row r="65" customFormat="false" ht="12.75" hidden="false" customHeight="false" outlineLevel="0" collapsed="false">
      <c r="B65" s="0" t="n">
        <v>5063</v>
      </c>
      <c r="C65" s="0" t="s">
        <v>74</v>
      </c>
      <c r="D65" s="0" t="n">
        <v>10</v>
      </c>
      <c r="G65" s="0" t="s">
        <v>244</v>
      </c>
    </row>
    <row r="66" customFormat="false" ht="12.75" hidden="false" customHeight="false" outlineLevel="0" collapsed="false">
      <c r="B66" s="0" t="n">
        <v>5064</v>
      </c>
      <c r="C66" s="0" t="s">
        <v>75</v>
      </c>
      <c r="D66" s="0" t="n">
        <v>-10</v>
      </c>
      <c r="G66" s="0" t="s">
        <v>244</v>
      </c>
    </row>
    <row r="67" customFormat="false" ht="12.75" hidden="false" customHeight="false" outlineLevel="0" collapsed="false">
      <c r="B67" s="0" t="n">
        <v>5065</v>
      </c>
      <c r="C67" s="0" t="s">
        <v>76</v>
      </c>
      <c r="D67" s="0" t="n">
        <v>1.5</v>
      </c>
      <c r="G67" s="0" t="s">
        <v>244</v>
      </c>
    </row>
    <row r="68" customFormat="false" ht="12.75" hidden="false" customHeight="false" outlineLevel="0" collapsed="false">
      <c r="B68" s="0" t="n">
        <v>5066</v>
      </c>
      <c r="C68" s="0" t="s">
        <v>77</v>
      </c>
      <c r="D68" s="0" t="n">
        <v>-1.5</v>
      </c>
      <c r="G68" s="0" t="s">
        <v>244</v>
      </c>
    </row>
    <row r="69" customFormat="false" ht="12.75" hidden="false" customHeight="false" outlineLevel="0" collapsed="false">
      <c r="B69" s="0" t="n">
        <v>5067</v>
      </c>
      <c r="C69" s="0" t="s">
        <v>78</v>
      </c>
      <c r="D69" s="0" t="n">
        <v>10.5</v>
      </c>
      <c r="G69" s="0" t="s">
        <v>244</v>
      </c>
    </row>
    <row r="70" customFormat="false" ht="12.75" hidden="false" customHeight="false" outlineLevel="0" collapsed="false">
      <c r="B70" s="0" t="n">
        <v>5068</v>
      </c>
      <c r="C70" s="0" t="s">
        <v>79</v>
      </c>
      <c r="D70" s="0" t="n">
        <v>-10.5</v>
      </c>
      <c r="G70" s="0" t="s">
        <v>244</v>
      </c>
    </row>
    <row r="71" customFormat="false" ht="12.75" hidden="false" customHeight="false" outlineLevel="0" collapsed="false">
      <c r="B71" s="0" t="n">
        <v>5069</v>
      </c>
      <c r="C71" s="0" t="s">
        <v>80</v>
      </c>
      <c r="D71" s="0" t="n">
        <v>23.5</v>
      </c>
      <c r="G71" s="0" t="s">
        <v>244</v>
      </c>
    </row>
    <row r="72" customFormat="false" ht="12.75" hidden="false" customHeight="false" outlineLevel="0" collapsed="false">
      <c r="B72" s="0" t="n">
        <v>5070</v>
      </c>
      <c r="C72" s="0" t="s">
        <v>81</v>
      </c>
      <c r="D72" s="0" t="n">
        <v>-23.5</v>
      </c>
      <c r="G72" s="0" t="s">
        <v>244</v>
      </c>
    </row>
    <row r="73" customFormat="false" ht="12.75" hidden="false" customHeight="false" outlineLevel="0" collapsed="false">
      <c r="B73" s="0" t="n">
        <v>5071</v>
      </c>
      <c r="C73" s="0" t="s">
        <v>82</v>
      </c>
      <c r="D73" s="0" t="n">
        <v>31.5</v>
      </c>
      <c r="G73" s="0" t="s">
        <v>244</v>
      </c>
    </row>
    <row r="74" customFormat="false" ht="12.75" hidden="false" customHeight="false" outlineLevel="0" collapsed="false">
      <c r="B74" s="0" t="n">
        <v>5072</v>
      </c>
      <c r="C74" s="0" t="s">
        <v>83</v>
      </c>
      <c r="D74" s="0" t="n">
        <v>-31.5</v>
      </c>
      <c r="G74" s="0" t="s">
        <v>244</v>
      </c>
    </row>
    <row r="75" customFormat="false" ht="12.75" hidden="false" customHeight="false" outlineLevel="0" collapsed="false">
      <c r="B75" s="0" t="n">
        <v>5073</v>
      </c>
      <c r="C75" s="0" t="s">
        <v>84</v>
      </c>
      <c r="D75" s="0" t="n">
        <v>6</v>
      </c>
      <c r="G75" s="0" t="s">
        <v>244</v>
      </c>
    </row>
    <row r="76" customFormat="false" ht="12.75" hidden="false" customHeight="false" outlineLevel="0" collapsed="false">
      <c r="B76" s="0" t="n">
        <v>5074</v>
      </c>
      <c r="C76" s="0" t="s">
        <v>85</v>
      </c>
      <c r="D76" s="0" t="n">
        <v>-6</v>
      </c>
      <c r="G76" s="0" t="s">
        <v>244</v>
      </c>
    </row>
    <row r="77" customFormat="false" ht="12.75" hidden="false" customHeight="false" outlineLevel="0" collapsed="false">
      <c r="B77" s="0" t="n">
        <v>5075</v>
      </c>
      <c r="C77" s="0" t="s">
        <v>86</v>
      </c>
      <c r="D77" s="0" t="n">
        <v>-999</v>
      </c>
      <c r="F77" s="0" t="s">
        <v>245</v>
      </c>
    </row>
    <row r="78" customFormat="false" ht="12.75" hidden="false" customHeight="false" outlineLevel="0" collapsed="false">
      <c r="B78" s="0" t="n">
        <v>5076</v>
      </c>
      <c r="C78" s="0" t="s">
        <v>87</v>
      </c>
      <c r="D78" s="0" t="n">
        <v>999</v>
      </c>
      <c r="F78" s="0" t="s">
        <v>245</v>
      </c>
    </row>
    <row r="79" customFormat="false" ht="12.75" hidden="false" customHeight="false" outlineLevel="0" collapsed="false">
      <c r="B79" s="0" t="n">
        <v>5077</v>
      </c>
      <c r="C79" s="0" t="s">
        <v>88</v>
      </c>
      <c r="D79" s="0" t="n">
        <v>-5.5</v>
      </c>
      <c r="G79" s="0" t="s">
        <v>244</v>
      </c>
    </row>
    <row r="80" customFormat="false" ht="12.75" hidden="false" customHeight="false" outlineLevel="0" collapsed="false">
      <c r="B80" s="0" t="n">
        <v>5078</v>
      </c>
      <c r="C80" s="0" t="s">
        <v>89</v>
      </c>
      <c r="D80" s="0" t="n">
        <v>5.5</v>
      </c>
      <c r="G80" s="0" t="s">
        <v>244</v>
      </c>
    </row>
    <row r="81" customFormat="false" ht="12.75" hidden="false" customHeight="false" outlineLevel="0" collapsed="false">
      <c r="B81" s="0" t="n">
        <v>5079</v>
      </c>
      <c r="C81" s="0" t="s">
        <v>90</v>
      </c>
      <c r="D81" s="0" t="n">
        <v>-999</v>
      </c>
      <c r="F81" s="0" t="s">
        <v>245</v>
      </c>
    </row>
    <row r="82" customFormat="false" ht="12.75" hidden="false" customHeight="false" outlineLevel="0" collapsed="false">
      <c r="B82" s="0" t="n">
        <v>5080</v>
      </c>
      <c r="C82" s="0" t="s">
        <v>91</v>
      </c>
      <c r="D82" s="0" t="n">
        <v>999</v>
      </c>
      <c r="F82" s="0" t="s">
        <v>245</v>
      </c>
    </row>
    <row r="83" customFormat="false" ht="12.75" hidden="false" customHeight="false" outlineLevel="0" collapsed="false">
      <c r="B83" s="0" t="n">
        <v>5081</v>
      </c>
      <c r="C83" s="0" t="s">
        <v>92</v>
      </c>
      <c r="D83" s="0" t="n">
        <v>25</v>
      </c>
      <c r="G83" s="0" t="s">
        <v>244</v>
      </c>
    </row>
    <row r="84" customFormat="false" ht="12.75" hidden="false" customHeight="false" outlineLevel="0" collapsed="false">
      <c r="B84" s="0" t="n">
        <v>5082</v>
      </c>
      <c r="C84" s="0" t="s">
        <v>93</v>
      </c>
      <c r="D84" s="0" t="n">
        <v>-25</v>
      </c>
      <c r="G84" s="0" t="s">
        <v>244</v>
      </c>
    </row>
    <row r="85" customFormat="false" ht="12.75" hidden="false" customHeight="false" outlineLevel="0" collapsed="false">
      <c r="B85" s="0" t="n">
        <v>5083</v>
      </c>
      <c r="C85" s="0" t="s">
        <v>94</v>
      </c>
      <c r="D85" s="0" t="n">
        <v>23</v>
      </c>
      <c r="G85" s="0" t="s">
        <v>244</v>
      </c>
    </row>
    <row r="86" customFormat="false" ht="12.75" hidden="false" customHeight="false" outlineLevel="0" collapsed="false">
      <c r="B86" s="0" t="n">
        <v>5084</v>
      </c>
      <c r="C86" s="0" t="s">
        <v>95</v>
      </c>
      <c r="D86" s="0" t="n">
        <v>-23</v>
      </c>
      <c r="G86" s="0" t="s">
        <v>244</v>
      </c>
    </row>
    <row r="87" customFormat="false" ht="12.75" hidden="false" customHeight="false" outlineLevel="0" collapsed="false">
      <c r="B87" s="0" t="n">
        <v>5085</v>
      </c>
      <c r="C87" s="0" t="s">
        <v>12</v>
      </c>
      <c r="D87" s="0" t="n">
        <v>-999</v>
      </c>
      <c r="F87" s="0" t="s">
        <v>245</v>
      </c>
    </row>
    <row r="88" customFormat="false" ht="12.75" hidden="false" customHeight="false" outlineLevel="0" collapsed="false">
      <c r="B88" s="0" t="n">
        <v>5086</v>
      </c>
      <c r="C88" s="0" t="s">
        <v>13</v>
      </c>
      <c r="D88" s="0" t="n">
        <v>999</v>
      </c>
      <c r="F88" s="0" t="s">
        <v>245</v>
      </c>
    </row>
    <row r="89" customFormat="false" ht="12.75" hidden="false" customHeight="false" outlineLevel="0" collapsed="false">
      <c r="B89" s="0" t="n">
        <v>5087</v>
      </c>
      <c r="C89" s="0" t="s">
        <v>96</v>
      </c>
      <c r="D89" s="0" t="n">
        <v>16.5</v>
      </c>
      <c r="G89" s="0" t="s">
        <v>244</v>
      </c>
    </row>
    <row r="90" customFormat="false" ht="12.75" hidden="false" customHeight="false" outlineLevel="0" collapsed="false">
      <c r="B90" s="0" t="n">
        <v>5088</v>
      </c>
      <c r="C90" s="0" t="s">
        <v>97</v>
      </c>
      <c r="D90" s="0" t="n">
        <v>-16.5</v>
      </c>
      <c r="G90" s="0" t="s">
        <v>244</v>
      </c>
    </row>
    <row r="91" customFormat="false" ht="12.75" hidden="false" customHeight="false" outlineLevel="0" collapsed="false">
      <c r="B91" s="0" t="n">
        <v>5089</v>
      </c>
      <c r="C91" s="0" t="s">
        <v>98</v>
      </c>
      <c r="D91" s="0" t="n">
        <v>-11.5</v>
      </c>
      <c r="G91" s="0" t="s">
        <v>244</v>
      </c>
    </row>
    <row r="92" customFormat="false" ht="12.75" hidden="false" customHeight="false" outlineLevel="0" collapsed="false">
      <c r="B92" s="0" t="n">
        <v>5090</v>
      </c>
      <c r="C92" s="0" t="s">
        <v>99</v>
      </c>
      <c r="D92" s="0" t="n">
        <v>11.5</v>
      </c>
      <c r="G92" s="0" t="s">
        <v>244</v>
      </c>
    </row>
    <row r="93" customFormat="false" ht="12.75" hidden="false" customHeight="false" outlineLevel="0" collapsed="false">
      <c r="B93" s="0" t="n">
        <v>5091</v>
      </c>
      <c r="C93" s="0" t="s">
        <v>100</v>
      </c>
      <c r="D93" s="0" t="n">
        <v>-11.5</v>
      </c>
      <c r="G93" s="0" t="s">
        <v>244</v>
      </c>
    </row>
    <row r="94" customFormat="false" ht="12.75" hidden="false" customHeight="false" outlineLevel="0" collapsed="false">
      <c r="B94" s="0" t="n">
        <v>5092</v>
      </c>
      <c r="C94" s="0" t="s">
        <v>101</v>
      </c>
      <c r="D94" s="0" t="n">
        <v>11.5</v>
      </c>
      <c r="G94" s="0" t="s">
        <v>244</v>
      </c>
    </row>
    <row r="95" customFormat="false" ht="12.75" hidden="false" customHeight="false" outlineLevel="0" collapsed="false">
      <c r="B95" s="0" t="n">
        <v>5093</v>
      </c>
      <c r="C95" s="0" t="s">
        <v>102</v>
      </c>
      <c r="D95" s="0" t="n">
        <v>13</v>
      </c>
      <c r="G95" s="0" t="s">
        <v>244</v>
      </c>
    </row>
    <row r="96" customFormat="false" ht="12.75" hidden="false" customHeight="false" outlineLevel="0" collapsed="false">
      <c r="B96" s="0" t="n">
        <v>5094</v>
      </c>
      <c r="C96" s="0" t="s">
        <v>103</v>
      </c>
      <c r="D96" s="0" t="n">
        <v>-13</v>
      </c>
      <c r="G96" s="0" t="s">
        <v>244</v>
      </c>
    </row>
    <row r="97" customFormat="false" ht="12.75" hidden="false" customHeight="false" outlineLevel="0" collapsed="false">
      <c r="B97" s="0" t="n">
        <v>5095</v>
      </c>
      <c r="C97" s="0" t="s">
        <v>104</v>
      </c>
      <c r="D97" s="0" t="n">
        <v>2</v>
      </c>
      <c r="G97" s="0" t="s">
        <v>244</v>
      </c>
    </row>
    <row r="98" customFormat="false" ht="12.75" hidden="false" customHeight="false" outlineLevel="0" collapsed="false">
      <c r="B98" s="0" t="n">
        <v>5096</v>
      </c>
      <c r="C98" s="0" t="s">
        <v>105</v>
      </c>
      <c r="D98" s="0" t="n">
        <v>-2</v>
      </c>
      <c r="G98" s="0" t="s">
        <v>244</v>
      </c>
    </row>
    <row r="99" customFormat="false" ht="12.75" hidden="false" customHeight="false" outlineLevel="0" collapsed="false">
      <c r="B99" s="0" t="n">
        <v>5097</v>
      </c>
      <c r="C99" s="0" t="s">
        <v>106</v>
      </c>
      <c r="D99" s="0" t="n">
        <v>27.5</v>
      </c>
      <c r="G99" s="0" t="s">
        <v>244</v>
      </c>
    </row>
    <row r="100" customFormat="false" ht="12.75" hidden="false" customHeight="false" outlineLevel="0" collapsed="false">
      <c r="B100" s="0" t="n">
        <v>5098</v>
      </c>
      <c r="C100" s="0" t="s">
        <v>107</v>
      </c>
      <c r="D100" s="0" t="n">
        <v>-27.5</v>
      </c>
      <c r="G100" s="0" t="s">
        <v>244</v>
      </c>
    </row>
    <row r="101" customFormat="false" ht="12.75" hidden="false" customHeight="false" outlineLevel="0" collapsed="false">
      <c r="B101" s="0" t="n">
        <v>5101</v>
      </c>
      <c r="C101" s="0" t="s">
        <v>246</v>
      </c>
      <c r="D101" s="0" t="n">
        <v>45.5</v>
      </c>
      <c r="G101" s="0" t="s">
        <v>244</v>
      </c>
    </row>
    <row r="102" customFormat="false" ht="12.75" hidden="false" customHeight="false" outlineLevel="0" collapsed="false">
      <c r="B102" s="0" t="n">
        <v>5102</v>
      </c>
      <c r="C102" s="0" t="s">
        <v>247</v>
      </c>
      <c r="D102" s="0" t="n">
        <v>45.5</v>
      </c>
      <c r="G102" s="0" t="s">
        <v>244</v>
      </c>
    </row>
    <row r="103" customFormat="false" ht="12.75" hidden="false" customHeight="false" outlineLevel="0" collapsed="false">
      <c r="B103" s="0" t="n">
        <v>5201</v>
      </c>
      <c r="C103" s="0" t="s">
        <v>10</v>
      </c>
      <c r="D103" s="0" t="s">
        <v>49</v>
      </c>
      <c r="E103" s="0" t="n">
        <v>170</v>
      </c>
      <c r="G103" s="0" t="s">
        <v>244</v>
      </c>
    </row>
    <row r="104" customFormat="false" ht="12.75" hidden="false" customHeight="false" outlineLevel="0" collapsed="false">
      <c r="B104" s="0" t="n">
        <v>5202</v>
      </c>
      <c r="C104" s="0" t="s">
        <v>11</v>
      </c>
      <c r="D104" s="0" t="s">
        <v>49</v>
      </c>
      <c r="E104" s="0" t="n">
        <v>-200</v>
      </c>
      <c r="G104" s="0" t="s">
        <v>244</v>
      </c>
    </row>
    <row r="105" customFormat="false" ht="12.75" hidden="false" customHeight="false" outlineLevel="0" collapsed="false">
      <c r="B105" s="0" t="n">
        <v>5527</v>
      </c>
      <c r="C105" s="0" t="s">
        <v>108</v>
      </c>
      <c r="D105" s="0" t="n">
        <v>23</v>
      </c>
      <c r="G105" s="0" t="s">
        <v>244</v>
      </c>
    </row>
    <row r="106" customFormat="false" ht="12.75" hidden="false" customHeight="false" outlineLevel="0" collapsed="false">
      <c r="B106" s="0" t="n">
        <v>5528</v>
      </c>
      <c r="C106" s="0" t="s">
        <v>109</v>
      </c>
      <c r="D106" s="0" t="n">
        <v>-23</v>
      </c>
      <c r="G106" s="0" t="s">
        <v>244</v>
      </c>
    </row>
    <row r="107" customFormat="false" ht="12.75" hidden="false" customHeight="false" outlineLevel="0" collapsed="false">
      <c r="B107" s="0" t="n">
        <v>5529</v>
      </c>
      <c r="C107" s="0" t="s">
        <v>110</v>
      </c>
      <c r="D107" s="0" t="n">
        <v>4.5</v>
      </c>
      <c r="G107" s="0" t="s">
        <v>244</v>
      </c>
    </row>
    <row r="108" customFormat="false" ht="12.75" hidden="false" customHeight="false" outlineLevel="0" collapsed="false">
      <c r="B108" s="0" t="n">
        <v>5530</v>
      </c>
      <c r="C108" s="0" t="s">
        <v>111</v>
      </c>
      <c r="D108" s="0" t="n">
        <v>-4.5</v>
      </c>
      <c r="G108" s="0" t="s">
        <v>244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24.41"/>
  </cols>
  <sheetData>
    <row r="2" customFormat="false" ht="12.75" hidden="false" customHeight="false" outlineLevel="0" collapsed="false">
      <c r="B2" s="0" t="s">
        <v>248</v>
      </c>
      <c r="C2" s="0" t="s">
        <v>249</v>
      </c>
      <c r="D2" s="0" t="s">
        <v>250</v>
      </c>
    </row>
    <row r="3" customFormat="false" ht="12.75" hidden="false" customHeight="false" outlineLevel="0" collapsed="false">
      <c r="B3" s="0" t="n">
        <v>1</v>
      </c>
      <c r="C3" s="0" t="s">
        <v>107</v>
      </c>
      <c r="D3" s="0" t="n">
        <v>99.46</v>
      </c>
    </row>
    <row r="4" customFormat="false" ht="12.75" hidden="false" customHeight="false" outlineLevel="0" collapsed="false">
      <c r="B4" s="0" t="n">
        <v>2</v>
      </c>
      <c r="C4" s="0" t="s">
        <v>251</v>
      </c>
      <c r="D4" s="0" t="n">
        <v>98.66</v>
      </c>
    </row>
    <row r="5" customFormat="false" ht="12.75" hidden="false" customHeight="false" outlineLevel="0" collapsed="false">
      <c r="B5" s="0" t="n">
        <v>3</v>
      </c>
      <c r="C5" s="0" t="s">
        <v>252</v>
      </c>
      <c r="D5" s="0" t="n">
        <v>96.31</v>
      </c>
    </row>
    <row r="6" customFormat="false" ht="12.75" hidden="false" customHeight="false" outlineLevel="0" collapsed="false">
      <c r="B6" s="0" t="n">
        <v>4</v>
      </c>
      <c r="C6" s="0" t="s">
        <v>253</v>
      </c>
      <c r="D6" s="0" t="n">
        <v>95.38</v>
      </c>
    </row>
    <row r="7" customFormat="false" ht="12.75" hidden="false" customHeight="false" outlineLevel="0" collapsed="false">
      <c r="B7" s="0" t="n">
        <v>5</v>
      </c>
      <c r="C7" s="0" t="s">
        <v>254</v>
      </c>
      <c r="D7" s="0" t="n">
        <v>93.82</v>
      </c>
    </row>
    <row r="8" customFormat="false" ht="12.75" hidden="false" customHeight="false" outlineLevel="0" collapsed="false">
      <c r="B8" s="0" t="n">
        <v>6</v>
      </c>
      <c r="C8" s="0" t="s">
        <v>160</v>
      </c>
      <c r="D8" s="0" t="n">
        <v>92.49</v>
      </c>
    </row>
    <row r="9" customFormat="false" ht="12.75" hidden="false" customHeight="false" outlineLevel="0" collapsed="false">
      <c r="B9" s="0" t="n">
        <v>7</v>
      </c>
      <c r="C9" s="0" t="s">
        <v>255</v>
      </c>
      <c r="D9" s="0" t="n">
        <v>91.02</v>
      </c>
    </row>
    <row r="10" customFormat="false" ht="12.75" hidden="false" customHeight="false" outlineLevel="0" collapsed="false">
      <c r="B10" s="0" t="n">
        <v>8</v>
      </c>
      <c r="C10" s="0" t="s">
        <v>196</v>
      </c>
      <c r="D10" s="0" t="n">
        <v>90.96</v>
      </c>
    </row>
    <row r="11" customFormat="false" ht="12.75" hidden="false" customHeight="false" outlineLevel="0" collapsed="false">
      <c r="B11" s="0" t="n">
        <v>9</v>
      </c>
      <c r="C11" s="0" t="s">
        <v>256</v>
      </c>
      <c r="D11" s="0" t="n">
        <v>90.19</v>
      </c>
    </row>
    <row r="12" customFormat="false" ht="12.75" hidden="false" customHeight="false" outlineLevel="0" collapsed="false">
      <c r="B12" s="0" t="n">
        <v>10</v>
      </c>
      <c r="C12" s="0" t="s">
        <v>257</v>
      </c>
      <c r="D12" s="0" t="n">
        <v>88.85</v>
      </c>
    </row>
    <row r="13" customFormat="false" ht="12.75" hidden="false" customHeight="false" outlineLevel="0" collapsed="false">
      <c r="B13" s="0" t="n">
        <v>11</v>
      </c>
      <c r="C13" s="0" t="s">
        <v>258</v>
      </c>
      <c r="D13" s="0" t="n">
        <v>88.29</v>
      </c>
    </row>
    <row r="14" customFormat="false" ht="12.75" hidden="false" customHeight="false" outlineLevel="0" collapsed="false">
      <c r="B14" s="0" t="n">
        <v>12</v>
      </c>
      <c r="C14" s="0" t="s">
        <v>152</v>
      </c>
      <c r="D14" s="0" t="n">
        <v>88.01</v>
      </c>
    </row>
    <row r="15" customFormat="false" ht="12.75" hidden="false" customHeight="false" outlineLevel="0" collapsed="false">
      <c r="B15" s="0" t="n">
        <v>13</v>
      </c>
      <c r="C15" s="0" t="s">
        <v>259</v>
      </c>
      <c r="D15" s="0" t="n">
        <v>87.2</v>
      </c>
    </row>
    <row r="16" customFormat="false" ht="12.75" hidden="false" customHeight="false" outlineLevel="0" collapsed="false">
      <c r="B16" s="0" t="n">
        <v>14</v>
      </c>
      <c r="C16" s="0" t="s">
        <v>260</v>
      </c>
      <c r="D16" s="0" t="n">
        <v>86.98</v>
      </c>
    </row>
    <row r="17" customFormat="false" ht="12.75" hidden="false" customHeight="false" outlineLevel="0" collapsed="false">
      <c r="B17" s="0" t="n">
        <v>15</v>
      </c>
      <c r="C17" s="0" t="s">
        <v>261</v>
      </c>
      <c r="D17" s="0" t="n">
        <v>86.52</v>
      </c>
    </row>
    <row r="18" customFormat="false" ht="12.75" hidden="false" customHeight="false" outlineLevel="0" collapsed="false">
      <c r="B18" s="0" t="n">
        <v>16</v>
      </c>
      <c r="C18" s="0" t="s">
        <v>262</v>
      </c>
      <c r="D18" s="0" t="n">
        <v>86.2</v>
      </c>
    </row>
    <row r="19" customFormat="false" ht="12.75" hidden="false" customHeight="false" outlineLevel="0" collapsed="false">
      <c r="B19" s="0" t="n">
        <v>17</v>
      </c>
      <c r="C19" s="0" t="s">
        <v>144</v>
      </c>
      <c r="D19" s="0" t="n">
        <v>85</v>
      </c>
    </row>
    <row r="20" customFormat="false" ht="12.75" hidden="false" customHeight="false" outlineLevel="0" collapsed="false">
      <c r="B20" s="0" t="n">
        <v>18</v>
      </c>
      <c r="C20" s="0" t="s">
        <v>263</v>
      </c>
      <c r="D20" s="0" t="n">
        <v>84.28</v>
      </c>
    </row>
    <row r="21" customFormat="false" ht="12.75" hidden="false" customHeight="false" outlineLevel="0" collapsed="false">
      <c r="B21" s="0" t="n">
        <v>19</v>
      </c>
      <c r="C21" s="0" t="s">
        <v>264</v>
      </c>
      <c r="D21" s="0" t="n">
        <v>84.18</v>
      </c>
    </row>
    <row r="22" customFormat="false" ht="12.75" hidden="false" customHeight="false" outlineLevel="0" collapsed="false">
      <c r="B22" s="0" t="n">
        <v>20</v>
      </c>
      <c r="C22" s="0" t="s">
        <v>153</v>
      </c>
      <c r="D22" s="0" t="n">
        <v>83.99</v>
      </c>
    </row>
    <row r="23" customFormat="false" ht="12.75" hidden="false" customHeight="false" outlineLevel="0" collapsed="false">
      <c r="B23" s="0" t="n">
        <v>21</v>
      </c>
      <c r="C23" s="0" t="s">
        <v>177</v>
      </c>
      <c r="D23" s="0" t="n">
        <v>83.2</v>
      </c>
    </row>
    <row r="24" customFormat="false" ht="12.75" hidden="false" customHeight="false" outlineLevel="0" collapsed="false">
      <c r="B24" s="0" t="n">
        <v>22</v>
      </c>
      <c r="C24" s="0" t="s">
        <v>265</v>
      </c>
      <c r="D24" s="0" t="n">
        <v>82.83</v>
      </c>
    </row>
    <row r="25" customFormat="false" ht="12.75" hidden="false" customHeight="false" outlineLevel="0" collapsed="false">
      <c r="B25" s="0" t="n">
        <v>23</v>
      </c>
      <c r="C25" s="0" t="s">
        <v>266</v>
      </c>
      <c r="D25" s="0" t="n">
        <v>82.41</v>
      </c>
    </row>
    <row r="26" customFormat="false" ht="12.75" hidden="false" customHeight="false" outlineLevel="0" collapsed="false">
      <c r="B26" s="0" t="n">
        <v>24</v>
      </c>
      <c r="C26" s="0" t="s">
        <v>154</v>
      </c>
      <c r="D26" s="0" t="n">
        <v>81.87</v>
      </c>
    </row>
    <row r="27" customFormat="false" ht="12.75" hidden="false" customHeight="false" outlineLevel="0" collapsed="false">
      <c r="B27" s="0" t="n">
        <v>25</v>
      </c>
      <c r="C27" s="0" t="s">
        <v>267</v>
      </c>
      <c r="D27" s="0" t="n">
        <v>81.62</v>
      </c>
    </row>
    <row r="28" customFormat="false" ht="12.75" hidden="false" customHeight="false" outlineLevel="0" collapsed="false">
      <c r="B28" s="0" t="n">
        <v>26</v>
      </c>
      <c r="C28" s="0" t="s">
        <v>268</v>
      </c>
      <c r="D28" s="0" t="n">
        <v>80.56</v>
      </c>
    </row>
    <row r="29" customFormat="false" ht="12.75" hidden="false" customHeight="false" outlineLevel="0" collapsed="false">
      <c r="B29" s="0" t="n">
        <v>27</v>
      </c>
      <c r="C29" s="0" t="s">
        <v>269</v>
      </c>
      <c r="D29" s="0" t="n">
        <v>80.54</v>
      </c>
    </row>
    <row r="30" customFormat="false" ht="12.75" hidden="false" customHeight="false" outlineLevel="0" collapsed="false">
      <c r="B30" s="0" t="n">
        <v>28</v>
      </c>
      <c r="C30" s="0" t="s">
        <v>270</v>
      </c>
      <c r="D30" s="0" t="n">
        <v>80.28</v>
      </c>
    </row>
    <row r="31" customFormat="false" ht="12.75" hidden="false" customHeight="false" outlineLevel="0" collapsed="false">
      <c r="B31" s="0" t="n">
        <v>29</v>
      </c>
      <c r="C31" s="0" t="s">
        <v>271</v>
      </c>
      <c r="D31" s="0" t="n">
        <v>80.28</v>
      </c>
    </row>
    <row r="32" customFormat="false" ht="12.75" hidden="false" customHeight="false" outlineLevel="0" collapsed="false">
      <c r="B32" s="0" t="n">
        <v>30</v>
      </c>
      <c r="C32" s="0" t="s">
        <v>164</v>
      </c>
      <c r="D32" s="0" t="n">
        <v>80.13</v>
      </c>
    </row>
    <row r="33" customFormat="false" ht="12.75" hidden="false" customHeight="false" outlineLevel="0" collapsed="false">
      <c r="B33" s="0" t="n">
        <v>31</v>
      </c>
      <c r="C33" s="0" t="s">
        <v>272</v>
      </c>
      <c r="D33" s="0" t="n">
        <v>79.84</v>
      </c>
    </row>
    <row r="34" customFormat="false" ht="12.75" hidden="false" customHeight="false" outlineLevel="0" collapsed="false">
      <c r="B34" s="0" t="n">
        <v>32</v>
      </c>
      <c r="C34" s="0" t="s">
        <v>273</v>
      </c>
      <c r="D34" s="0" t="n">
        <v>79.17</v>
      </c>
    </row>
    <row r="35" customFormat="false" ht="12.75" hidden="false" customHeight="false" outlineLevel="0" collapsed="false">
      <c r="B35" s="0" t="n">
        <v>33</v>
      </c>
      <c r="C35" s="0" t="s">
        <v>274</v>
      </c>
      <c r="D35" s="0" t="n">
        <v>78.82</v>
      </c>
    </row>
    <row r="36" customFormat="false" ht="12.75" hidden="false" customHeight="false" outlineLevel="0" collapsed="false">
      <c r="B36" s="0" t="n">
        <v>34</v>
      </c>
      <c r="C36" s="0" t="s">
        <v>275</v>
      </c>
      <c r="D36" s="0" t="n">
        <v>78.12</v>
      </c>
    </row>
    <row r="37" customFormat="false" ht="12.75" hidden="false" customHeight="false" outlineLevel="0" collapsed="false">
      <c r="B37" s="0" t="n">
        <v>35</v>
      </c>
      <c r="C37" s="0" t="s">
        <v>180</v>
      </c>
      <c r="D37" s="0" t="n">
        <v>77.94</v>
      </c>
    </row>
    <row r="38" customFormat="false" ht="12.75" hidden="false" customHeight="false" outlineLevel="0" collapsed="false">
      <c r="B38" s="0" t="n">
        <v>36</v>
      </c>
      <c r="C38" s="0" t="s">
        <v>276</v>
      </c>
      <c r="D38" s="0" t="n">
        <v>77.82</v>
      </c>
    </row>
    <row r="39" customFormat="false" ht="12.75" hidden="false" customHeight="false" outlineLevel="0" collapsed="false">
      <c r="B39" s="0" t="n">
        <v>37</v>
      </c>
      <c r="C39" s="0" t="s">
        <v>277</v>
      </c>
      <c r="D39" s="0" t="n">
        <v>77.41</v>
      </c>
    </row>
    <row r="40" customFormat="false" ht="12.75" hidden="false" customHeight="false" outlineLevel="0" collapsed="false">
      <c r="B40" s="0" t="n">
        <v>38</v>
      </c>
      <c r="C40" s="0" t="s">
        <v>151</v>
      </c>
      <c r="D40" s="0" t="n">
        <v>76.94</v>
      </c>
    </row>
    <row r="41" customFormat="false" ht="12.75" hidden="false" customHeight="false" outlineLevel="0" collapsed="false">
      <c r="B41" s="0" t="n">
        <v>39</v>
      </c>
      <c r="C41" s="0" t="s">
        <v>278</v>
      </c>
      <c r="D41" s="0" t="n">
        <v>76.83</v>
      </c>
    </row>
    <row r="42" customFormat="false" ht="12.75" hidden="false" customHeight="false" outlineLevel="0" collapsed="false">
      <c r="B42" s="0" t="n">
        <v>40</v>
      </c>
      <c r="C42" s="0" t="s">
        <v>279</v>
      </c>
      <c r="D42" s="0" t="n">
        <v>76.29</v>
      </c>
    </row>
    <row r="43" customFormat="false" ht="12.75" hidden="false" customHeight="false" outlineLevel="0" collapsed="false">
      <c r="B43" s="0" t="n">
        <v>41</v>
      </c>
      <c r="C43" s="0" t="s">
        <v>280</v>
      </c>
      <c r="D43" s="0" t="n">
        <v>76.18</v>
      </c>
    </row>
    <row r="44" customFormat="false" ht="12.75" hidden="false" customHeight="false" outlineLevel="0" collapsed="false">
      <c r="B44" s="0" t="n">
        <v>42</v>
      </c>
      <c r="C44" s="0" t="s">
        <v>281</v>
      </c>
      <c r="D44" s="0" t="n">
        <v>76.06</v>
      </c>
    </row>
    <row r="45" customFormat="false" ht="12.75" hidden="false" customHeight="false" outlineLevel="0" collapsed="false">
      <c r="B45" s="0" t="n">
        <v>43</v>
      </c>
      <c r="C45" s="0" t="s">
        <v>282</v>
      </c>
      <c r="D45" s="0" t="n">
        <v>76.06</v>
      </c>
    </row>
    <row r="46" customFormat="false" ht="12.75" hidden="false" customHeight="false" outlineLevel="0" collapsed="false">
      <c r="B46" s="0" t="n">
        <v>44</v>
      </c>
      <c r="C46" s="0" t="s">
        <v>283</v>
      </c>
      <c r="D46" s="0" t="n">
        <v>76.05</v>
      </c>
    </row>
    <row r="47" customFormat="false" ht="12.75" hidden="false" customHeight="false" outlineLevel="0" collapsed="false">
      <c r="B47" s="0" t="n">
        <v>45</v>
      </c>
      <c r="C47" s="0" t="s">
        <v>197</v>
      </c>
      <c r="D47" s="0" t="n">
        <v>75.78</v>
      </c>
    </row>
    <row r="48" customFormat="false" ht="12.75" hidden="false" customHeight="false" outlineLevel="0" collapsed="false">
      <c r="B48" s="0" t="n">
        <v>46</v>
      </c>
      <c r="C48" s="0" t="s">
        <v>284</v>
      </c>
      <c r="D48" s="0" t="n">
        <v>74.89</v>
      </c>
    </row>
    <row r="49" customFormat="false" ht="12.75" hidden="false" customHeight="false" outlineLevel="0" collapsed="false">
      <c r="B49" s="0" t="n">
        <v>47</v>
      </c>
      <c r="C49" s="0" t="s">
        <v>285</v>
      </c>
      <c r="D49" s="0" t="n">
        <v>74.46</v>
      </c>
    </row>
    <row r="50" customFormat="false" ht="12.75" hidden="false" customHeight="false" outlineLevel="0" collapsed="false">
      <c r="B50" s="0" t="n">
        <v>48</v>
      </c>
      <c r="C50" s="0" t="s">
        <v>286</v>
      </c>
      <c r="D50" s="0" t="n">
        <v>74.45</v>
      </c>
    </row>
    <row r="51" customFormat="false" ht="12.75" hidden="false" customHeight="false" outlineLevel="0" collapsed="false">
      <c r="B51" s="0" t="n">
        <v>49</v>
      </c>
      <c r="C51" s="0" t="s">
        <v>287</v>
      </c>
      <c r="D51" s="0" t="n">
        <v>74.31</v>
      </c>
    </row>
    <row r="52" customFormat="false" ht="12.75" hidden="false" customHeight="false" outlineLevel="0" collapsed="false">
      <c r="B52" s="0" t="n">
        <v>50</v>
      </c>
      <c r="C52" s="0" t="s">
        <v>191</v>
      </c>
      <c r="D52" s="0" t="n">
        <v>74.21</v>
      </c>
    </row>
    <row r="53" customFormat="false" ht="12.75" hidden="false" customHeight="false" outlineLevel="0" collapsed="false">
      <c r="B53" s="0" t="n">
        <v>51</v>
      </c>
      <c r="C53" s="0" t="s">
        <v>288</v>
      </c>
      <c r="D53" s="0" t="n">
        <v>74.18</v>
      </c>
    </row>
    <row r="54" customFormat="false" ht="12.75" hidden="false" customHeight="false" outlineLevel="0" collapsed="false">
      <c r="B54" s="0" t="n">
        <v>52</v>
      </c>
      <c r="C54" s="0" t="s">
        <v>172</v>
      </c>
      <c r="D54" s="0" t="n">
        <v>72.87</v>
      </c>
    </row>
    <row r="55" customFormat="false" ht="12.75" hidden="false" customHeight="false" outlineLevel="0" collapsed="false">
      <c r="B55" s="0" t="n">
        <v>53</v>
      </c>
      <c r="C55" s="0" t="s">
        <v>146</v>
      </c>
      <c r="D55" s="0" t="n">
        <v>72.24</v>
      </c>
    </row>
    <row r="56" customFormat="false" ht="12.75" hidden="false" customHeight="false" outlineLevel="0" collapsed="false">
      <c r="B56" s="0" t="n">
        <v>54</v>
      </c>
      <c r="C56" s="0" t="s">
        <v>289</v>
      </c>
      <c r="D56" s="0" t="n">
        <v>72.21</v>
      </c>
    </row>
    <row r="57" customFormat="false" ht="12.75" hidden="false" customHeight="false" outlineLevel="0" collapsed="false">
      <c r="B57" s="0" t="n">
        <v>55</v>
      </c>
      <c r="C57" s="0" t="s">
        <v>28</v>
      </c>
      <c r="D57" s="0" t="n">
        <v>71.95</v>
      </c>
    </row>
    <row r="58" customFormat="false" ht="12.75" hidden="false" customHeight="false" outlineLevel="0" collapsed="false">
      <c r="B58" s="0" t="n">
        <v>56</v>
      </c>
      <c r="C58" s="0" t="s">
        <v>290</v>
      </c>
      <c r="D58" s="0" t="n">
        <v>71.66</v>
      </c>
    </row>
    <row r="59" customFormat="false" ht="12.75" hidden="false" customHeight="false" outlineLevel="0" collapsed="false">
      <c r="B59" s="0" t="n">
        <v>57</v>
      </c>
      <c r="C59" s="0" t="s">
        <v>291</v>
      </c>
      <c r="D59" s="0" t="n">
        <v>71.46</v>
      </c>
    </row>
    <row r="60" customFormat="false" ht="12.75" hidden="false" customHeight="false" outlineLevel="0" collapsed="false">
      <c r="B60" s="0" t="n">
        <v>58</v>
      </c>
      <c r="C60" s="0" t="s">
        <v>292</v>
      </c>
      <c r="D60" s="0" t="n">
        <v>71.26</v>
      </c>
    </row>
    <row r="61" customFormat="false" ht="12.75" hidden="false" customHeight="false" outlineLevel="0" collapsed="false">
      <c r="B61" s="0" t="n">
        <v>59</v>
      </c>
      <c r="C61" s="0" t="s">
        <v>293</v>
      </c>
      <c r="D61" s="0" t="n">
        <v>70.75</v>
      </c>
    </row>
    <row r="62" customFormat="false" ht="12.75" hidden="false" customHeight="false" outlineLevel="0" collapsed="false">
      <c r="B62" s="0" t="n">
        <v>60</v>
      </c>
      <c r="C62" s="0" t="s">
        <v>294</v>
      </c>
      <c r="D62" s="0" t="n">
        <v>70.67</v>
      </c>
    </row>
    <row r="63" customFormat="false" ht="12.75" hidden="false" customHeight="false" outlineLevel="0" collapsed="false">
      <c r="B63" s="0" t="n">
        <v>61</v>
      </c>
      <c r="C63" s="0" t="s">
        <v>295</v>
      </c>
      <c r="D63" s="0" t="n">
        <v>70.5</v>
      </c>
    </row>
    <row r="64" customFormat="false" ht="12.75" hidden="false" customHeight="false" outlineLevel="0" collapsed="false">
      <c r="B64" s="0" t="n">
        <v>62</v>
      </c>
      <c r="C64" s="0" t="s">
        <v>296</v>
      </c>
      <c r="D64" s="0" t="n">
        <v>70.15</v>
      </c>
    </row>
    <row r="65" customFormat="false" ht="12.75" hidden="false" customHeight="false" outlineLevel="0" collapsed="false">
      <c r="B65" s="0" t="n">
        <v>63</v>
      </c>
      <c r="C65" s="0" t="s">
        <v>162</v>
      </c>
      <c r="D65" s="0" t="n">
        <v>69.91</v>
      </c>
    </row>
    <row r="66" customFormat="false" ht="12.75" hidden="false" customHeight="false" outlineLevel="0" collapsed="false">
      <c r="B66" s="0" t="n">
        <v>64</v>
      </c>
      <c r="C66" s="0" t="s">
        <v>297</v>
      </c>
      <c r="D66" s="0" t="n">
        <v>69.66</v>
      </c>
    </row>
    <row r="67" customFormat="false" ht="12.75" hidden="false" customHeight="false" outlineLevel="0" collapsed="false">
      <c r="B67" s="0" t="n">
        <v>65</v>
      </c>
      <c r="C67" s="0" t="s">
        <v>298</v>
      </c>
      <c r="D67" s="0" t="n">
        <v>69.56</v>
      </c>
    </row>
    <row r="68" customFormat="false" ht="12.75" hidden="false" customHeight="false" outlineLevel="0" collapsed="false">
      <c r="B68" s="0" t="n">
        <v>66</v>
      </c>
      <c r="C68" s="0" t="s">
        <v>299</v>
      </c>
      <c r="D68" s="0" t="n">
        <v>69.16</v>
      </c>
    </row>
    <row r="69" customFormat="false" ht="12.75" hidden="false" customHeight="false" outlineLevel="0" collapsed="false">
      <c r="B69" s="0" t="n">
        <v>67</v>
      </c>
      <c r="C69" s="0" t="s">
        <v>300</v>
      </c>
      <c r="D69" s="0" t="n">
        <v>69.13</v>
      </c>
    </row>
    <row r="70" customFormat="false" ht="12.75" hidden="false" customHeight="false" outlineLevel="0" collapsed="false">
      <c r="B70" s="0" t="n">
        <v>68</v>
      </c>
      <c r="C70" s="0" t="s">
        <v>138</v>
      </c>
      <c r="D70" s="0" t="n">
        <v>68.82</v>
      </c>
    </row>
    <row r="71" customFormat="false" ht="12.75" hidden="false" customHeight="false" outlineLevel="0" collapsed="false">
      <c r="B71" s="0" t="n">
        <v>69</v>
      </c>
      <c r="C71" s="0" t="s">
        <v>176</v>
      </c>
      <c r="D71" s="0" t="n">
        <v>68.75</v>
      </c>
    </row>
    <row r="72" customFormat="false" ht="12.75" hidden="false" customHeight="false" outlineLevel="0" collapsed="false">
      <c r="B72" s="0" t="n">
        <v>70</v>
      </c>
      <c r="C72" s="0" t="s">
        <v>165</v>
      </c>
      <c r="D72" s="0" t="n">
        <v>67.94</v>
      </c>
    </row>
    <row r="73" customFormat="false" ht="12.75" hidden="false" customHeight="false" outlineLevel="0" collapsed="false">
      <c r="B73" s="0" t="n">
        <v>71</v>
      </c>
      <c r="C73" s="0" t="s">
        <v>301</v>
      </c>
      <c r="D73" s="0" t="n">
        <v>67.86</v>
      </c>
    </row>
    <row r="74" customFormat="false" ht="12.75" hidden="false" customHeight="false" outlineLevel="0" collapsed="false">
      <c r="B74" s="0" t="n">
        <v>72</v>
      </c>
      <c r="C74" s="0" t="s">
        <v>302</v>
      </c>
      <c r="D74" s="0" t="n">
        <v>67.7</v>
      </c>
    </row>
    <row r="75" customFormat="false" ht="12.75" hidden="false" customHeight="false" outlineLevel="0" collapsed="false">
      <c r="B75" s="0" t="n">
        <v>73</v>
      </c>
      <c r="C75" s="0" t="s">
        <v>303</v>
      </c>
      <c r="D75" s="0" t="n">
        <v>67.57</v>
      </c>
    </row>
    <row r="76" customFormat="false" ht="12.75" hidden="false" customHeight="false" outlineLevel="0" collapsed="false">
      <c r="B76" s="0" t="n">
        <v>74</v>
      </c>
      <c r="C76" s="0" t="s">
        <v>185</v>
      </c>
      <c r="D76" s="0" t="n">
        <v>67.38</v>
      </c>
    </row>
    <row r="77" customFormat="false" ht="12.75" hidden="false" customHeight="false" outlineLevel="0" collapsed="false">
      <c r="B77" s="0" t="n">
        <v>75</v>
      </c>
      <c r="C77" s="0" t="s">
        <v>304</v>
      </c>
      <c r="D77" s="0" t="n">
        <v>67.26</v>
      </c>
    </row>
    <row r="78" customFormat="false" ht="12.75" hidden="false" customHeight="false" outlineLevel="0" collapsed="false">
      <c r="B78" s="0" t="n">
        <v>76</v>
      </c>
      <c r="C78" s="0" t="s">
        <v>111</v>
      </c>
      <c r="D78" s="0" t="n">
        <v>66.91</v>
      </c>
    </row>
    <row r="79" customFormat="false" ht="12.75" hidden="false" customHeight="false" outlineLevel="0" collapsed="false">
      <c r="B79" s="0" t="n">
        <v>77</v>
      </c>
      <c r="C79" s="0" t="s">
        <v>305</v>
      </c>
      <c r="D79" s="0" t="n">
        <v>66.8</v>
      </c>
    </row>
    <row r="80" customFormat="false" ht="12.75" hidden="false" customHeight="false" outlineLevel="0" collapsed="false">
      <c r="B80" s="0" t="n">
        <v>78</v>
      </c>
      <c r="C80" s="0" t="s">
        <v>209</v>
      </c>
      <c r="D80" s="0" t="n">
        <v>66.74</v>
      </c>
    </row>
    <row r="81" customFormat="false" ht="12.75" hidden="false" customHeight="false" outlineLevel="0" collapsed="false">
      <c r="B81" s="0" t="n">
        <v>79</v>
      </c>
      <c r="C81" s="0" t="s">
        <v>159</v>
      </c>
      <c r="D81" s="0" t="n">
        <v>66.5</v>
      </c>
    </row>
    <row r="82" customFormat="false" ht="12.75" hidden="false" customHeight="false" outlineLevel="0" collapsed="false">
      <c r="B82" s="0" t="n">
        <v>80</v>
      </c>
      <c r="C82" s="0" t="s">
        <v>150</v>
      </c>
      <c r="D82" s="0" t="n">
        <v>66.26</v>
      </c>
    </row>
    <row r="83" customFormat="false" ht="12.75" hidden="false" customHeight="false" outlineLevel="0" collapsed="false">
      <c r="B83" s="0" t="n">
        <v>81</v>
      </c>
      <c r="C83" s="0" t="s">
        <v>143</v>
      </c>
      <c r="D83" s="0" t="n">
        <v>66.25</v>
      </c>
    </row>
    <row r="84" customFormat="false" ht="12.75" hidden="false" customHeight="false" outlineLevel="0" collapsed="false">
      <c r="B84" s="0" t="n">
        <v>82</v>
      </c>
      <c r="C84" s="0" t="s">
        <v>181</v>
      </c>
      <c r="D84" s="0" t="n">
        <v>65.6</v>
      </c>
    </row>
    <row r="85" customFormat="false" ht="12.75" hidden="false" customHeight="false" outlineLevel="0" collapsed="false">
      <c r="B85" s="0" t="n">
        <v>83</v>
      </c>
      <c r="C85" s="0" t="s">
        <v>306</v>
      </c>
      <c r="D85" s="0" t="n">
        <v>65.56</v>
      </c>
    </row>
    <row r="86" customFormat="false" ht="12.75" hidden="false" customHeight="false" outlineLevel="0" collapsed="false">
      <c r="B86" s="0" t="n">
        <v>84</v>
      </c>
      <c r="C86" s="0" t="s">
        <v>167</v>
      </c>
      <c r="D86" s="0" t="n">
        <v>65.49</v>
      </c>
    </row>
    <row r="87" customFormat="false" ht="12.75" hidden="false" customHeight="false" outlineLevel="0" collapsed="false">
      <c r="B87" s="0" t="n">
        <v>85</v>
      </c>
      <c r="C87" s="0" t="s">
        <v>307</v>
      </c>
      <c r="D87" s="0" t="n">
        <v>65.28</v>
      </c>
    </row>
    <row r="88" customFormat="false" ht="12.75" hidden="false" customHeight="false" outlineLevel="0" collapsed="false">
      <c r="B88" s="0" t="n">
        <v>86</v>
      </c>
      <c r="C88" s="0" t="s">
        <v>308</v>
      </c>
      <c r="D88" s="0" t="n">
        <v>65.09</v>
      </c>
    </row>
    <row r="89" customFormat="false" ht="12.75" hidden="false" customHeight="false" outlineLevel="0" collapsed="false">
      <c r="B89" s="0" t="n">
        <v>87</v>
      </c>
      <c r="C89" s="0" t="s">
        <v>174</v>
      </c>
      <c r="D89" s="0" t="n">
        <v>64.96</v>
      </c>
    </row>
    <row r="90" customFormat="false" ht="12.75" hidden="false" customHeight="false" outlineLevel="0" collapsed="false">
      <c r="B90" s="0" t="n">
        <v>88</v>
      </c>
      <c r="C90" s="0" t="s">
        <v>309</v>
      </c>
      <c r="D90" s="0" t="n">
        <v>64.31</v>
      </c>
    </row>
    <row r="91" customFormat="false" ht="12.75" hidden="false" customHeight="false" outlineLevel="0" collapsed="false">
      <c r="B91" s="0" t="n">
        <v>89</v>
      </c>
      <c r="C91" s="0" t="s">
        <v>179</v>
      </c>
      <c r="D91" s="0" t="n">
        <v>64.08</v>
      </c>
    </row>
    <row r="92" customFormat="false" ht="12.75" hidden="false" customHeight="false" outlineLevel="0" collapsed="false">
      <c r="B92" s="0" t="n">
        <v>90</v>
      </c>
      <c r="C92" s="0" t="s">
        <v>310</v>
      </c>
      <c r="D92" s="0" t="n">
        <v>64.02</v>
      </c>
    </row>
    <row r="93" customFormat="false" ht="12.75" hidden="false" customHeight="false" outlineLevel="0" collapsed="false">
      <c r="B93" s="0" t="n">
        <v>91</v>
      </c>
      <c r="C93" s="0" t="s">
        <v>311</v>
      </c>
      <c r="D93" s="0" t="n">
        <v>63.93</v>
      </c>
    </row>
    <row r="94" customFormat="false" ht="12.75" hidden="false" customHeight="false" outlineLevel="0" collapsed="false">
      <c r="B94" s="0" t="n">
        <v>92</v>
      </c>
      <c r="C94" s="0" t="s">
        <v>312</v>
      </c>
      <c r="D94" s="0" t="n">
        <v>63.01</v>
      </c>
    </row>
    <row r="95" customFormat="false" ht="12.75" hidden="false" customHeight="false" outlineLevel="0" collapsed="false">
      <c r="B95" s="0" t="n">
        <v>93</v>
      </c>
      <c r="C95" s="0" t="s">
        <v>135</v>
      </c>
      <c r="D95" s="0" t="n">
        <v>62.81</v>
      </c>
    </row>
    <row r="96" customFormat="false" ht="12.75" hidden="false" customHeight="false" outlineLevel="0" collapsed="false">
      <c r="B96" s="0" t="n">
        <v>94</v>
      </c>
      <c r="C96" s="0" t="s">
        <v>171</v>
      </c>
      <c r="D96" s="0" t="n">
        <v>62.47</v>
      </c>
    </row>
    <row r="97" customFormat="false" ht="12.75" hidden="false" customHeight="false" outlineLevel="0" collapsed="false">
      <c r="B97" s="0" t="n">
        <v>95</v>
      </c>
      <c r="C97" s="0" t="s">
        <v>313</v>
      </c>
      <c r="D97" s="0" t="n">
        <v>62.37</v>
      </c>
    </row>
    <row r="98" customFormat="false" ht="12.75" hidden="false" customHeight="false" outlineLevel="0" collapsed="false">
      <c r="B98" s="0" t="n">
        <v>96</v>
      </c>
      <c r="C98" s="0" t="s">
        <v>156</v>
      </c>
      <c r="D98" s="0" t="n">
        <v>61.76</v>
      </c>
    </row>
    <row r="99" customFormat="false" ht="12.75" hidden="false" customHeight="false" outlineLevel="0" collapsed="false">
      <c r="B99" s="0" t="n">
        <v>97</v>
      </c>
      <c r="C99" s="0" t="s">
        <v>314</v>
      </c>
      <c r="D99" s="0" t="n">
        <v>61.7</v>
      </c>
    </row>
    <row r="100" customFormat="false" ht="12.75" hidden="false" customHeight="false" outlineLevel="0" collapsed="false">
      <c r="B100" s="0" t="n">
        <v>98</v>
      </c>
      <c r="C100" s="0" t="s">
        <v>315</v>
      </c>
      <c r="D100" s="0" t="n">
        <v>61.53</v>
      </c>
    </row>
    <row r="101" customFormat="false" ht="12.75" hidden="false" customHeight="false" outlineLevel="0" collapsed="false">
      <c r="B101" s="0" t="n">
        <v>99</v>
      </c>
      <c r="C101" s="0" t="s">
        <v>316</v>
      </c>
      <c r="D101" s="0" t="n">
        <v>61.48</v>
      </c>
    </row>
    <row r="102" customFormat="false" ht="12.75" hidden="false" customHeight="false" outlineLevel="0" collapsed="false">
      <c r="B102" s="0" t="n">
        <v>100</v>
      </c>
      <c r="C102" s="0" t="s">
        <v>317</v>
      </c>
      <c r="D102" s="0" t="n">
        <v>61.34</v>
      </c>
    </row>
    <row r="103" customFormat="false" ht="12.75" hidden="false" customHeight="false" outlineLevel="0" collapsed="false">
      <c r="B103" s="0" t="n">
        <v>101</v>
      </c>
      <c r="C103" s="0" t="s">
        <v>58</v>
      </c>
      <c r="D103" s="0" t="n">
        <v>61.28</v>
      </c>
    </row>
    <row r="104" customFormat="false" ht="12.75" hidden="false" customHeight="false" outlineLevel="0" collapsed="false">
      <c r="B104" s="0" t="n">
        <v>102</v>
      </c>
      <c r="C104" s="0" t="s">
        <v>318</v>
      </c>
      <c r="D104" s="0" t="n">
        <v>61.17</v>
      </c>
    </row>
    <row r="105" customFormat="false" ht="12.75" hidden="false" customHeight="false" outlineLevel="0" collapsed="false">
      <c r="B105" s="0" t="n">
        <v>103</v>
      </c>
      <c r="C105" s="0" t="s">
        <v>319</v>
      </c>
      <c r="D105" s="0" t="n">
        <v>61.13</v>
      </c>
    </row>
    <row r="106" customFormat="false" ht="12.75" hidden="false" customHeight="false" outlineLevel="0" collapsed="false">
      <c r="B106" s="0" t="n">
        <v>104</v>
      </c>
      <c r="C106" s="0" t="s">
        <v>320</v>
      </c>
      <c r="D106" s="0" t="n">
        <v>60.87</v>
      </c>
    </row>
    <row r="107" customFormat="false" ht="12.75" hidden="false" customHeight="false" outlineLevel="0" collapsed="false">
      <c r="B107" s="0" t="n">
        <v>105</v>
      </c>
      <c r="C107" s="0" t="s">
        <v>321</v>
      </c>
      <c r="D107" s="0" t="n">
        <v>59.99</v>
      </c>
    </row>
    <row r="108" customFormat="false" ht="12.75" hidden="false" customHeight="false" outlineLevel="0" collapsed="false">
      <c r="B108" s="0" t="n">
        <v>106</v>
      </c>
      <c r="C108" s="0" t="s">
        <v>322</v>
      </c>
      <c r="D108" s="0" t="n">
        <v>59.88</v>
      </c>
    </row>
    <row r="109" customFormat="false" ht="12.75" hidden="false" customHeight="false" outlineLevel="0" collapsed="false">
      <c r="B109" s="0" t="n">
        <v>107</v>
      </c>
      <c r="C109" s="0" t="s">
        <v>323</v>
      </c>
      <c r="D109" s="0" t="n">
        <v>59.12</v>
      </c>
    </row>
    <row r="110" customFormat="false" ht="12.75" hidden="false" customHeight="false" outlineLevel="0" collapsed="false">
      <c r="B110" s="0" t="n">
        <v>108</v>
      </c>
      <c r="C110" s="0" t="s">
        <v>194</v>
      </c>
      <c r="D110" s="0" t="n">
        <v>58.71</v>
      </c>
    </row>
    <row r="111" customFormat="false" ht="12.75" hidden="false" customHeight="false" outlineLevel="0" collapsed="false">
      <c r="B111" s="0" t="n">
        <v>109</v>
      </c>
      <c r="C111" s="0" t="s">
        <v>324</v>
      </c>
      <c r="D111" s="0" t="n">
        <v>57.77</v>
      </c>
    </row>
    <row r="112" customFormat="false" ht="12.75" hidden="false" customHeight="false" outlineLevel="0" collapsed="false">
      <c r="B112" s="0" t="n">
        <v>110</v>
      </c>
      <c r="C112" s="0" t="s">
        <v>325</v>
      </c>
      <c r="D112" s="0" t="n">
        <v>57.65</v>
      </c>
    </row>
    <row r="113" customFormat="false" ht="12.75" hidden="false" customHeight="false" outlineLevel="0" collapsed="false">
      <c r="B113" s="0" t="n">
        <v>111</v>
      </c>
      <c r="C113" s="0" t="s">
        <v>326</v>
      </c>
      <c r="D113" s="0" t="n">
        <v>57.65</v>
      </c>
    </row>
    <row r="114" customFormat="false" ht="12.75" hidden="false" customHeight="false" outlineLevel="0" collapsed="false">
      <c r="B114" s="0" t="n">
        <v>112</v>
      </c>
      <c r="C114" s="0" t="s">
        <v>327</v>
      </c>
      <c r="D114" s="0" t="n">
        <v>57.51</v>
      </c>
    </row>
    <row r="115" customFormat="false" ht="12.75" hidden="false" customHeight="false" outlineLevel="0" collapsed="false">
      <c r="B115" s="0" t="n">
        <v>113</v>
      </c>
      <c r="C115" s="0" t="s">
        <v>328</v>
      </c>
      <c r="D115" s="0" t="n">
        <v>57.12</v>
      </c>
    </row>
    <row r="116" customFormat="false" ht="12.75" hidden="false" customHeight="false" outlineLevel="0" collapsed="false">
      <c r="B116" s="0" t="n">
        <v>114</v>
      </c>
      <c r="C116" s="0" t="s">
        <v>148</v>
      </c>
      <c r="D116" s="0" t="n">
        <v>56.81</v>
      </c>
    </row>
    <row r="117" customFormat="false" ht="12.75" hidden="false" customHeight="false" outlineLevel="0" collapsed="false">
      <c r="B117" s="0" t="n">
        <v>115</v>
      </c>
      <c r="C117" s="0" t="s">
        <v>329</v>
      </c>
      <c r="D117" s="0" t="n">
        <v>56.68</v>
      </c>
    </row>
    <row r="118" customFormat="false" ht="12.75" hidden="false" customHeight="false" outlineLevel="0" collapsed="false">
      <c r="B118" s="0" t="n">
        <v>116</v>
      </c>
      <c r="C118" s="0" t="s">
        <v>330</v>
      </c>
      <c r="D118" s="0" t="n">
        <v>56.33</v>
      </c>
    </row>
    <row r="119" customFormat="false" ht="12.75" hidden="false" customHeight="false" outlineLevel="0" collapsed="false">
      <c r="B119" s="0" t="n">
        <v>117</v>
      </c>
      <c r="C119" s="0" t="s">
        <v>183</v>
      </c>
      <c r="D119" s="0" t="n">
        <v>55.68</v>
      </c>
    </row>
    <row r="120" customFormat="false" ht="12.75" hidden="false" customHeight="false" outlineLevel="0" collapsed="false">
      <c r="B120" s="0" t="n">
        <v>118</v>
      </c>
      <c r="C120" s="0" t="s">
        <v>331</v>
      </c>
      <c r="D120" s="0" t="n">
        <v>55.62</v>
      </c>
    </row>
    <row r="121" customFormat="false" ht="12.75" hidden="false" customHeight="false" outlineLevel="0" collapsed="false">
      <c r="B121" s="0" t="n">
        <v>119</v>
      </c>
      <c r="C121" s="0" t="s">
        <v>332</v>
      </c>
      <c r="D121" s="0" t="n">
        <v>55.57</v>
      </c>
    </row>
    <row r="122" customFormat="false" ht="12.75" hidden="false" customHeight="false" outlineLevel="0" collapsed="false">
      <c r="B122" s="0" t="n">
        <v>120</v>
      </c>
      <c r="C122" s="0" t="s">
        <v>333</v>
      </c>
      <c r="D122" s="0" t="n">
        <v>55.3</v>
      </c>
    </row>
    <row r="123" customFormat="false" ht="12.75" hidden="false" customHeight="false" outlineLevel="0" collapsed="false">
      <c r="B123" s="0" t="n">
        <v>121</v>
      </c>
      <c r="C123" s="0" t="s">
        <v>169</v>
      </c>
      <c r="D123" s="0" t="n">
        <v>55.2</v>
      </c>
    </row>
    <row r="124" customFormat="false" ht="12.75" hidden="false" customHeight="false" outlineLevel="0" collapsed="false">
      <c r="B124" s="0" t="n">
        <v>122</v>
      </c>
      <c r="C124" s="0" t="s">
        <v>334</v>
      </c>
      <c r="D124" s="0" t="n">
        <v>55.05</v>
      </c>
    </row>
    <row r="125" customFormat="false" ht="12.75" hidden="false" customHeight="false" outlineLevel="0" collapsed="false">
      <c r="B125" s="0" t="n">
        <v>123</v>
      </c>
      <c r="C125" s="0" t="s">
        <v>335</v>
      </c>
      <c r="D125" s="0" t="n">
        <v>54.81</v>
      </c>
    </row>
    <row r="126" customFormat="false" ht="12.75" hidden="false" customHeight="false" outlineLevel="0" collapsed="false">
      <c r="B126" s="0" t="n">
        <v>124</v>
      </c>
      <c r="C126" s="0" t="s">
        <v>336</v>
      </c>
      <c r="D126" s="0" t="n">
        <v>54.61</v>
      </c>
    </row>
    <row r="127" customFormat="false" ht="12.75" hidden="false" customHeight="false" outlineLevel="0" collapsed="false">
      <c r="B127" s="0" t="n">
        <v>125</v>
      </c>
      <c r="C127" s="0" t="s">
        <v>337</v>
      </c>
      <c r="D127" s="0" t="n">
        <v>54.11</v>
      </c>
    </row>
    <row r="128" customFormat="false" ht="12.75" hidden="false" customHeight="false" outlineLevel="0" collapsed="false">
      <c r="B128" s="0" t="n">
        <v>126</v>
      </c>
      <c r="C128" s="0" t="s">
        <v>338</v>
      </c>
      <c r="D128" s="0" t="n">
        <v>53.15</v>
      </c>
    </row>
    <row r="129" customFormat="false" ht="12.75" hidden="false" customHeight="false" outlineLevel="0" collapsed="false">
      <c r="B129" s="0" t="n">
        <v>127</v>
      </c>
      <c r="C129" s="0" t="s">
        <v>339</v>
      </c>
      <c r="D129" s="0" t="n">
        <v>53.14</v>
      </c>
    </row>
    <row r="130" customFormat="false" ht="12.75" hidden="false" customHeight="false" outlineLevel="0" collapsed="false">
      <c r="B130" s="0" t="n">
        <v>128</v>
      </c>
      <c r="C130" s="0" t="s">
        <v>340</v>
      </c>
      <c r="D130" s="0" t="n">
        <v>53.13</v>
      </c>
    </row>
    <row r="131" customFormat="false" ht="12.75" hidden="false" customHeight="false" outlineLevel="0" collapsed="false">
      <c r="B131" s="0" t="n">
        <v>129</v>
      </c>
      <c r="C131" s="0" t="s">
        <v>341</v>
      </c>
      <c r="D131" s="0" t="n">
        <v>52.98</v>
      </c>
    </row>
    <row r="132" customFormat="false" ht="12.75" hidden="false" customHeight="false" outlineLevel="0" collapsed="false">
      <c r="B132" s="0" t="n">
        <v>130</v>
      </c>
      <c r="C132" s="0" t="s">
        <v>342</v>
      </c>
      <c r="D132" s="0" t="n">
        <v>52.84</v>
      </c>
    </row>
    <row r="133" customFormat="false" ht="12.75" hidden="false" customHeight="false" outlineLevel="0" collapsed="false">
      <c r="B133" s="0" t="n">
        <v>131</v>
      </c>
      <c r="C133" s="0" t="s">
        <v>343</v>
      </c>
      <c r="D133" s="0" t="n">
        <v>52.62</v>
      </c>
    </row>
    <row r="134" customFormat="false" ht="12.75" hidden="false" customHeight="false" outlineLevel="0" collapsed="false">
      <c r="B134" s="0" t="n">
        <v>132</v>
      </c>
      <c r="C134" s="0" t="s">
        <v>344</v>
      </c>
      <c r="D134" s="0" t="n">
        <v>51.91</v>
      </c>
    </row>
    <row r="135" customFormat="false" ht="12.75" hidden="false" customHeight="false" outlineLevel="0" collapsed="false">
      <c r="B135" s="0" t="n">
        <v>133</v>
      </c>
      <c r="C135" s="0" t="s">
        <v>345</v>
      </c>
      <c r="D135" s="0" t="n">
        <v>51.86</v>
      </c>
    </row>
    <row r="136" customFormat="false" ht="12.75" hidden="false" customHeight="false" outlineLevel="0" collapsed="false">
      <c r="B136" s="0" t="n">
        <v>134</v>
      </c>
      <c r="C136" s="0" t="s">
        <v>346</v>
      </c>
      <c r="D136" s="0" t="n">
        <v>51.77</v>
      </c>
    </row>
    <row r="137" customFormat="false" ht="12.75" hidden="false" customHeight="false" outlineLevel="0" collapsed="false">
      <c r="B137" s="0" t="n">
        <v>135</v>
      </c>
      <c r="C137" s="0" t="s">
        <v>347</v>
      </c>
      <c r="D137" s="0" t="n">
        <v>51.65</v>
      </c>
    </row>
    <row r="138" customFormat="false" ht="12.75" hidden="false" customHeight="false" outlineLevel="0" collapsed="false">
      <c r="B138" s="0" t="n">
        <v>136</v>
      </c>
      <c r="C138" s="0" t="s">
        <v>348</v>
      </c>
      <c r="D138" s="0" t="n">
        <v>51.56</v>
      </c>
    </row>
    <row r="139" customFormat="false" ht="12.75" hidden="false" customHeight="false" outlineLevel="0" collapsed="false">
      <c r="B139" s="0" t="n">
        <v>137</v>
      </c>
      <c r="C139" s="0" t="s">
        <v>349</v>
      </c>
      <c r="D139" s="0" t="n">
        <v>50.97</v>
      </c>
    </row>
    <row r="140" customFormat="false" ht="12.75" hidden="false" customHeight="false" outlineLevel="0" collapsed="false">
      <c r="B140" s="0" t="n">
        <v>138</v>
      </c>
      <c r="C140" s="0" t="s">
        <v>350</v>
      </c>
      <c r="D140" s="0" t="n">
        <v>50.72</v>
      </c>
    </row>
    <row r="141" customFormat="false" ht="12.75" hidden="false" customHeight="false" outlineLevel="0" collapsed="false">
      <c r="B141" s="0" t="n">
        <v>139</v>
      </c>
      <c r="C141" s="0" t="s">
        <v>351</v>
      </c>
      <c r="D141" s="0" t="n">
        <v>50.55</v>
      </c>
    </row>
    <row r="142" customFormat="false" ht="12.75" hidden="false" customHeight="false" outlineLevel="0" collapsed="false">
      <c r="B142" s="0" t="n">
        <v>140</v>
      </c>
      <c r="C142" s="0" t="s">
        <v>352</v>
      </c>
      <c r="D142" s="0" t="n">
        <v>50.37</v>
      </c>
    </row>
    <row r="143" customFormat="false" ht="12.75" hidden="false" customHeight="false" outlineLevel="0" collapsed="false">
      <c r="B143" s="0" t="n">
        <v>141</v>
      </c>
      <c r="C143" s="0" t="s">
        <v>141</v>
      </c>
      <c r="D143" s="0" t="n">
        <v>50.19</v>
      </c>
    </row>
    <row r="144" customFormat="false" ht="12.75" hidden="false" customHeight="false" outlineLevel="0" collapsed="false">
      <c r="B144" s="0" t="n">
        <v>142</v>
      </c>
      <c r="C144" s="0" t="s">
        <v>353</v>
      </c>
      <c r="D144" s="0" t="n">
        <v>49.56</v>
      </c>
    </row>
    <row r="145" customFormat="false" ht="12.75" hidden="false" customHeight="false" outlineLevel="0" collapsed="false">
      <c r="B145" s="0" t="n">
        <v>143</v>
      </c>
      <c r="C145" s="0" t="s">
        <v>354</v>
      </c>
      <c r="D145" s="0" t="n">
        <v>49.45</v>
      </c>
    </row>
    <row r="146" customFormat="false" ht="12.75" hidden="false" customHeight="false" outlineLevel="0" collapsed="false">
      <c r="B146" s="0" t="n">
        <v>144</v>
      </c>
      <c r="C146" s="0" t="s">
        <v>355</v>
      </c>
      <c r="D146" s="0" t="n">
        <v>49.04</v>
      </c>
    </row>
    <row r="147" customFormat="false" ht="12.75" hidden="false" customHeight="false" outlineLevel="0" collapsed="false">
      <c r="B147" s="0" t="n">
        <v>145</v>
      </c>
      <c r="C147" s="0" t="s">
        <v>205</v>
      </c>
      <c r="D147" s="0" t="n">
        <v>48.73</v>
      </c>
    </row>
    <row r="148" customFormat="false" ht="12.75" hidden="false" customHeight="false" outlineLevel="0" collapsed="false">
      <c r="B148" s="0" t="n">
        <v>146</v>
      </c>
      <c r="C148" s="0" t="s">
        <v>356</v>
      </c>
      <c r="D148" s="0" t="n">
        <v>48.66</v>
      </c>
    </row>
    <row r="149" customFormat="false" ht="12.75" hidden="false" customHeight="false" outlineLevel="0" collapsed="false">
      <c r="B149" s="0" t="n">
        <v>147</v>
      </c>
      <c r="C149" s="0" t="s">
        <v>357</v>
      </c>
      <c r="D149" s="0" t="n">
        <v>48.53</v>
      </c>
    </row>
    <row r="150" customFormat="false" ht="12.75" hidden="false" customHeight="false" outlineLevel="0" collapsed="false">
      <c r="B150" s="0" t="n">
        <v>148</v>
      </c>
      <c r="C150" s="0" t="s">
        <v>206</v>
      </c>
      <c r="D150" s="0" t="n">
        <v>48.42</v>
      </c>
    </row>
    <row r="151" customFormat="false" ht="12.75" hidden="false" customHeight="false" outlineLevel="0" collapsed="false">
      <c r="B151" s="0" t="n">
        <v>149</v>
      </c>
      <c r="C151" s="0" t="s">
        <v>358</v>
      </c>
      <c r="D151" s="0" t="n">
        <v>48.27</v>
      </c>
    </row>
    <row r="152" customFormat="false" ht="12.75" hidden="false" customHeight="false" outlineLevel="0" collapsed="false">
      <c r="B152" s="0" t="n">
        <v>150</v>
      </c>
      <c r="C152" s="0" t="s">
        <v>359</v>
      </c>
      <c r="D152" s="0" t="n">
        <v>47.29</v>
      </c>
    </row>
    <row r="153" customFormat="false" ht="12.75" hidden="false" customHeight="false" outlineLevel="0" collapsed="false">
      <c r="B153" s="0" t="n">
        <v>151</v>
      </c>
      <c r="C153" s="0" t="s">
        <v>187</v>
      </c>
      <c r="D153" s="0" t="n">
        <v>46.3</v>
      </c>
    </row>
    <row r="154" customFormat="false" ht="12.75" hidden="false" customHeight="false" outlineLevel="0" collapsed="false">
      <c r="B154" s="0" t="n">
        <v>152</v>
      </c>
      <c r="C154" s="0" t="s">
        <v>189</v>
      </c>
      <c r="D154" s="0" t="n">
        <v>46.24</v>
      </c>
    </row>
    <row r="155" customFormat="false" ht="12.75" hidden="false" customHeight="false" outlineLevel="0" collapsed="false">
      <c r="B155" s="0" t="n">
        <v>153</v>
      </c>
      <c r="C155" s="0" t="s">
        <v>360</v>
      </c>
      <c r="D155" s="0" t="n">
        <v>45.92</v>
      </c>
    </row>
    <row r="156" customFormat="false" ht="12.75" hidden="false" customHeight="false" outlineLevel="0" collapsed="false">
      <c r="B156" s="0" t="n">
        <v>154</v>
      </c>
      <c r="C156" s="0" t="s">
        <v>361</v>
      </c>
      <c r="D156" s="0" t="n">
        <v>45.88</v>
      </c>
    </row>
    <row r="157" customFormat="false" ht="12.75" hidden="false" customHeight="false" outlineLevel="0" collapsed="false">
      <c r="B157" s="0" t="n">
        <v>155</v>
      </c>
      <c r="C157" s="0" t="s">
        <v>362</v>
      </c>
      <c r="D157" s="0" t="n">
        <v>45.71</v>
      </c>
    </row>
    <row r="158" customFormat="false" ht="12.75" hidden="false" customHeight="false" outlineLevel="0" collapsed="false">
      <c r="B158" s="0" t="n">
        <v>156</v>
      </c>
      <c r="C158" s="0" t="s">
        <v>184</v>
      </c>
      <c r="D158" s="0" t="n">
        <v>45.36</v>
      </c>
    </row>
    <row r="159" customFormat="false" ht="12.75" hidden="false" customHeight="false" outlineLevel="0" collapsed="false">
      <c r="B159" s="0" t="n">
        <v>157</v>
      </c>
      <c r="C159" s="0" t="s">
        <v>363</v>
      </c>
      <c r="D159" s="0" t="n">
        <v>45.14</v>
      </c>
    </row>
    <row r="160" customFormat="false" ht="12.75" hidden="false" customHeight="false" outlineLevel="0" collapsed="false">
      <c r="B160" s="0" t="n">
        <v>158</v>
      </c>
      <c r="C160" s="0" t="s">
        <v>364</v>
      </c>
      <c r="D160" s="0" t="n">
        <v>45.12</v>
      </c>
    </row>
    <row r="161" customFormat="false" ht="12.75" hidden="false" customHeight="false" outlineLevel="0" collapsed="false">
      <c r="B161" s="0" t="n">
        <v>159</v>
      </c>
      <c r="C161" s="0" t="s">
        <v>365</v>
      </c>
      <c r="D161" s="0" t="n">
        <v>44.94</v>
      </c>
    </row>
    <row r="162" customFormat="false" ht="12.75" hidden="false" customHeight="false" outlineLevel="0" collapsed="false">
      <c r="B162" s="0" t="n">
        <v>160</v>
      </c>
      <c r="C162" s="0" t="s">
        <v>157</v>
      </c>
      <c r="D162" s="0" t="n">
        <v>44.81</v>
      </c>
    </row>
    <row r="163" customFormat="false" ht="12.75" hidden="false" customHeight="false" outlineLevel="0" collapsed="false">
      <c r="B163" s="0" t="n">
        <v>161</v>
      </c>
      <c r="C163" s="0" t="s">
        <v>366</v>
      </c>
      <c r="D163" s="0" t="n">
        <v>44.49</v>
      </c>
    </row>
    <row r="164" customFormat="false" ht="12.75" hidden="false" customHeight="false" outlineLevel="0" collapsed="false">
      <c r="B164" s="0" t="n">
        <v>162</v>
      </c>
      <c r="C164" s="0" t="s">
        <v>367</v>
      </c>
      <c r="D164" s="0" t="n">
        <v>44.17</v>
      </c>
    </row>
    <row r="165" customFormat="false" ht="12.75" hidden="false" customHeight="false" outlineLevel="0" collapsed="false">
      <c r="B165" s="0" t="n">
        <v>163</v>
      </c>
      <c r="C165" s="0" t="s">
        <v>368</v>
      </c>
      <c r="D165" s="0" t="n">
        <v>44.02</v>
      </c>
    </row>
    <row r="166" customFormat="false" ht="12.75" hidden="false" customHeight="false" outlineLevel="0" collapsed="false">
      <c r="B166" s="0" t="n">
        <v>164</v>
      </c>
      <c r="C166" s="0" t="s">
        <v>204</v>
      </c>
      <c r="D166" s="0" t="n">
        <v>43.74</v>
      </c>
    </row>
    <row r="167" customFormat="false" ht="12.75" hidden="false" customHeight="false" outlineLevel="0" collapsed="false">
      <c r="B167" s="0" t="n">
        <v>165</v>
      </c>
      <c r="C167" s="0" t="s">
        <v>369</v>
      </c>
      <c r="D167" s="0" t="n">
        <v>43.49</v>
      </c>
    </row>
    <row r="168" customFormat="false" ht="12.75" hidden="false" customHeight="false" outlineLevel="0" collapsed="false">
      <c r="B168" s="0" t="n">
        <v>166</v>
      </c>
      <c r="C168" s="0" t="s">
        <v>370</v>
      </c>
      <c r="D168" s="0" t="n">
        <v>43.24</v>
      </c>
    </row>
    <row r="169" customFormat="false" ht="12.75" hidden="false" customHeight="false" outlineLevel="0" collapsed="false">
      <c r="B169" s="0" t="n">
        <v>167</v>
      </c>
      <c r="C169" s="0" t="s">
        <v>371</v>
      </c>
      <c r="D169" s="0" t="n">
        <v>42.91</v>
      </c>
    </row>
    <row r="170" customFormat="false" ht="12.75" hidden="false" customHeight="false" outlineLevel="0" collapsed="false">
      <c r="B170" s="0" t="n">
        <v>168</v>
      </c>
      <c r="C170" s="0" t="s">
        <v>372</v>
      </c>
      <c r="D170" s="0" t="n">
        <v>41.78</v>
      </c>
    </row>
    <row r="171" customFormat="false" ht="12.75" hidden="false" customHeight="false" outlineLevel="0" collapsed="false">
      <c r="B171" s="0" t="n">
        <v>169</v>
      </c>
      <c r="C171" s="0" t="s">
        <v>373</v>
      </c>
      <c r="D171" s="0" t="n">
        <v>41.59</v>
      </c>
    </row>
    <row r="172" customFormat="false" ht="12.75" hidden="false" customHeight="false" outlineLevel="0" collapsed="false">
      <c r="B172" s="0" t="n">
        <v>170</v>
      </c>
      <c r="C172" s="0" t="s">
        <v>374</v>
      </c>
      <c r="D172" s="0" t="n">
        <v>41.31</v>
      </c>
    </row>
    <row r="173" customFormat="false" ht="12.75" hidden="false" customHeight="false" outlineLevel="0" collapsed="false">
      <c r="B173" s="0" t="n">
        <v>171</v>
      </c>
      <c r="C173" s="0" t="s">
        <v>375</v>
      </c>
      <c r="D173" s="0" t="n">
        <v>41.13</v>
      </c>
    </row>
    <row r="174" customFormat="false" ht="12.75" hidden="false" customHeight="false" outlineLevel="0" collapsed="false">
      <c r="B174" s="0" t="n">
        <v>172</v>
      </c>
      <c r="C174" s="0" t="s">
        <v>376</v>
      </c>
      <c r="D174" s="0" t="n">
        <v>41.02</v>
      </c>
    </row>
    <row r="175" customFormat="false" ht="12.75" hidden="false" customHeight="false" outlineLevel="0" collapsed="false">
      <c r="B175" s="0" t="n">
        <v>173</v>
      </c>
      <c r="C175" s="0" t="s">
        <v>377</v>
      </c>
      <c r="D175" s="0" t="n">
        <v>40.93</v>
      </c>
    </row>
    <row r="176" customFormat="false" ht="12.75" hidden="false" customHeight="false" outlineLevel="0" collapsed="false">
      <c r="B176" s="0" t="n">
        <v>174</v>
      </c>
      <c r="C176" s="0" t="s">
        <v>378</v>
      </c>
      <c r="D176" s="0" t="n">
        <v>40.55</v>
      </c>
    </row>
    <row r="177" customFormat="false" ht="12.75" hidden="false" customHeight="false" outlineLevel="0" collapsed="false">
      <c r="B177" s="0" t="n">
        <v>175</v>
      </c>
      <c r="C177" s="0" t="s">
        <v>379</v>
      </c>
      <c r="D177" s="0" t="n">
        <v>40.39</v>
      </c>
    </row>
    <row r="178" customFormat="false" ht="12.75" hidden="false" customHeight="false" outlineLevel="0" collapsed="false">
      <c r="B178" s="0" t="n">
        <v>176</v>
      </c>
      <c r="C178" s="0" t="s">
        <v>380</v>
      </c>
      <c r="D178" s="0" t="n">
        <v>39.98</v>
      </c>
    </row>
    <row r="179" customFormat="false" ht="12.75" hidden="false" customHeight="false" outlineLevel="0" collapsed="false">
      <c r="B179" s="0" t="n">
        <v>177</v>
      </c>
      <c r="C179" s="0" t="s">
        <v>381</v>
      </c>
      <c r="D179" s="0" t="n">
        <v>39.68</v>
      </c>
    </row>
    <row r="180" customFormat="false" ht="12.75" hidden="false" customHeight="false" outlineLevel="0" collapsed="false">
      <c r="B180" s="0" t="n">
        <v>178</v>
      </c>
      <c r="C180" s="0" t="s">
        <v>382</v>
      </c>
      <c r="D180" s="0" t="n">
        <v>39</v>
      </c>
    </row>
    <row r="181" customFormat="false" ht="12.75" hidden="false" customHeight="false" outlineLevel="0" collapsed="false">
      <c r="B181" s="0" t="n">
        <v>179</v>
      </c>
      <c r="C181" s="0" t="s">
        <v>383</v>
      </c>
      <c r="D181" s="0" t="n">
        <v>38.42</v>
      </c>
    </row>
    <row r="182" customFormat="false" ht="12.75" hidden="false" customHeight="false" outlineLevel="0" collapsed="false">
      <c r="B182" s="0" t="n">
        <v>180</v>
      </c>
      <c r="C182" s="0" t="s">
        <v>384</v>
      </c>
      <c r="D182" s="0" t="n">
        <v>38.38</v>
      </c>
    </row>
    <row r="183" customFormat="false" ht="12.75" hidden="false" customHeight="false" outlineLevel="0" collapsed="false">
      <c r="B183" s="0" t="n">
        <v>181</v>
      </c>
      <c r="C183" s="0" t="s">
        <v>385</v>
      </c>
      <c r="D183" s="0" t="n">
        <v>38.26</v>
      </c>
    </row>
    <row r="184" customFormat="false" ht="12.75" hidden="false" customHeight="false" outlineLevel="0" collapsed="false">
      <c r="B184" s="0" t="n">
        <v>182</v>
      </c>
      <c r="C184" s="0" t="s">
        <v>386</v>
      </c>
      <c r="D184" s="0" t="n">
        <v>38.11</v>
      </c>
    </row>
    <row r="185" customFormat="false" ht="12.75" hidden="false" customHeight="false" outlineLevel="0" collapsed="false">
      <c r="B185" s="0" t="n">
        <v>183</v>
      </c>
      <c r="C185" s="0" t="s">
        <v>387</v>
      </c>
      <c r="D185" s="0" t="n">
        <v>38.1</v>
      </c>
    </row>
    <row r="186" customFormat="false" ht="12.75" hidden="false" customHeight="false" outlineLevel="0" collapsed="false">
      <c r="B186" s="0" t="n">
        <v>184</v>
      </c>
      <c r="C186" s="0" t="s">
        <v>388</v>
      </c>
      <c r="D186" s="0" t="n">
        <v>37.98</v>
      </c>
    </row>
    <row r="187" customFormat="false" ht="12.75" hidden="false" customHeight="false" outlineLevel="0" collapsed="false">
      <c r="B187" s="0" t="n">
        <v>185</v>
      </c>
      <c r="C187" s="0" t="s">
        <v>389</v>
      </c>
      <c r="D187" s="0" t="n">
        <v>37.2</v>
      </c>
    </row>
    <row r="188" customFormat="false" ht="12.75" hidden="false" customHeight="false" outlineLevel="0" collapsed="false">
      <c r="B188" s="0" t="n">
        <v>186</v>
      </c>
      <c r="C188" s="0" t="s">
        <v>390</v>
      </c>
      <c r="D188" s="0" t="n">
        <v>36.87</v>
      </c>
    </row>
    <row r="189" customFormat="false" ht="12.75" hidden="false" customHeight="false" outlineLevel="0" collapsed="false">
      <c r="B189" s="0" t="n">
        <v>187</v>
      </c>
      <c r="C189" s="0" t="s">
        <v>391</v>
      </c>
      <c r="D189" s="0" t="n">
        <v>36.46</v>
      </c>
    </row>
    <row r="190" customFormat="false" ht="12.75" hidden="false" customHeight="false" outlineLevel="0" collapsed="false">
      <c r="B190" s="0" t="n">
        <v>188</v>
      </c>
      <c r="C190" s="0" t="s">
        <v>392</v>
      </c>
      <c r="D190" s="0" t="n">
        <v>36.37</v>
      </c>
    </row>
    <row r="191" customFormat="false" ht="12.75" hidden="false" customHeight="false" outlineLevel="0" collapsed="false">
      <c r="B191" s="0" t="n">
        <v>189</v>
      </c>
      <c r="C191" s="0" t="s">
        <v>393</v>
      </c>
      <c r="D191" s="0" t="n">
        <v>35.94</v>
      </c>
    </row>
    <row r="192" customFormat="false" ht="12.75" hidden="false" customHeight="false" outlineLevel="0" collapsed="false">
      <c r="B192" s="0" t="n">
        <v>190</v>
      </c>
      <c r="C192" s="0" t="s">
        <v>394</v>
      </c>
      <c r="D192" s="0" t="n">
        <v>35.69</v>
      </c>
    </row>
    <row r="193" customFormat="false" ht="12.75" hidden="false" customHeight="false" outlineLevel="0" collapsed="false">
      <c r="B193" s="0" t="n">
        <v>191</v>
      </c>
      <c r="C193" s="0" t="s">
        <v>395</v>
      </c>
      <c r="D193" s="0" t="n">
        <v>35.49</v>
      </c>
    </row>
    <row r="194" customFormat="false" ht="12.75" hidden="false" customHeight="false" outlineLevel="0" collapsed="false">
      <c r="B194" s="0" t="n">
        <v>192</v>
      </c>
      <c r="C194" s="0" t="s">
        <v>396</v>
      </c>
      <c r="D194" s="0" t="n">
        <v>35.39</v>
      </c>
    </row>
    <row r="195" customFormat="false" ht="12.75" hidden="false" customHeight="false" outlineLevel="0" collapsed="false">
      <c r="B195" s="0" t="n">
        <v>193</v>
      </c>
      <c r="C195" s="0" t="s">
        <v>397</v>
      </c>
      <c r="D195" s="0" t="n">
        <v>35.32</v>
      </c>
    </row>
    <row r="196" customFormat="false" ht="12.75" hidden="false" customHeight="false" outlineLevel="0" collapsed="false">
      <c r="B196" s="0" t="n">
        <v>194</v>
      </c>
      <c r="C196" s="0" t="s">
        <v>398</v>
      </c>
      <c r="D196" s="0" t="n">
        <v>33.73</v>
      </c>
    </row>
    <row r="197" customFormat="false" ht="12.75" hidden="false" customHeight="false" outlineLevel="0" collapsed="false">
      <c r="B197" s="0" t="n">
        <v>195</v>
      </c>
      <c r="C197" s="0" t="s">
        <v>399</v>
      </c>
      <c r="D197" s="0" t="n">
        <v>33.5</v>
      </c>
    </row>
    <row r="198" customFormat="false" ht="12.75" hidden="false" customHeight="false" outlineLevel="0" collapsed="false">
      <c r="B198" s="0" t="n">
        <v>196</v>
      </c>
      <c r="C198" s="0" t="s">
        <v>400</v>
      </c>
      <c r="D198" s="0" t="n">
        <v>33.22</v>
      </c>
    </row>
    <row r="199" customFormat="false" ht="12.75" hidden="false" customHeight="false" outlineLevel="0" collapsed="false">
      <c r="B199" s="0" t="n">
        <v>197</v>
      </c>
      <c r="C199" s="0" t="s">
        <v>401</v>
      </c>
      <c r="D199" s="0" t="n">
        <v>32.68</v>
      </c>
    </row>
    <row r="200" customFormat="false" ht="12.75" hidden="false" customHeight="false" outlineLevel="0" collapsed="false">
      <c r="B200" s="0" t="n">
        <v>198</v>
      </c>
      <c r="C200" s="0" t="s">
        <v>402</v>
      </c>
      <c r="D200" s="0" t="n">
        <v>32.26</v>
      </c>
    </row>
    <row r="201" customFormat="false" ht="12.75" hidden="false" customHeight="false" outlineLevel="0" collapsed="false">
      <c r="B201" s="0" t="n">
        <v>199</v>
      </c>
      <c r="C201" s="0" t="s">
        <v>403</v>
      </c>
      <c r="D201" s="0" t="n">
        <v>31.95</v>
      </c>
    </row>
    <row r="202" customFormat="false" ht="12.75" hidden="false" customHeight="false" outlineLevel="0" collapsed="false">
      <c r="B202" s="0" t="n">
        <v>200</v>
      </c>
      <c r="C202" s="0" t="s">
        <v>404</v>
      </c>
      <c r="D202" s="0" t="n">
        <v>31.37</v>
      </c>
    </row>
    <row r="203" customFormat="false" ht="12.75" hidden="false" customHeight="false" outlineLevel="0" collapsed="false">
      <c r="B203" s="0" t="n">
        <v>201</v>
      </c>
      <c r="C203" s="0" t="s">
        <v>405</v>
      </c>
      <c r="D203" s="0" t="n">
        <v>31.34</v>
      </c>
    </row>
    <row r="204" customFormat="false" ht="12.75" hidden="false" customHeight="false" outlineLevel="0" collapsed="false">
      <c r="B204" s="0" t="n">
        <v>202</v>
      </c>
      <c r="C204" s="0" t="s">
        <v>406</v>
      </c>
      <c r="D204" s="0" t="n">
        <v>31.29</v>
      </c>
    </row>
    <row r="205" customFormat="false" ht="12.75" hidden="false" customHeight="false" outlineLevel="0" collapsed="false">
      <c r="B205" s="0" t="n">
        <v>203</v>
      </c>
      <c r="C205" s="0" t="s">
        <v>407</v>
      </c>
      <c r="D205" s="0" t="n">
        <v>31.27</v>
      </c>
    </row>
    <row r="206" customFormat="false" ht="12.75" hidden="false" customHeight="false" outlineLevel="0" collapsed="false">
      <c r="B206" s="0" t="n">
        <v>204</v>
      </c>
      <c r="C206" s="0" t="s">
        <v>408</v>
      </c>
      <c r="D206" s="0" t="n">
        <v>31.06</v>
      </c>
    </row>
    <row r="207" customFormat="false" ht="12.75" hidden="false" customHeight="false" outlineLevel="0" collapsed="false">
      <c r="B207" s="0" t="n">
        <v>205</v>
      </c>
      <c r="C207" s="0" t="s">
        <v>409</v>
      </c>
      <c r="D207" s="0" t="n">
        <v>30.69</v>
      </c>
    </row>
    <row r="208" customFormat="false" ht="12.75" hidden="false" customHeight="false" outlineLevel="0" collapsed="false">
      <c r="B208" s="0" t="n">
        <v>206</v>
      </c>
      <c r="C208" s="0" t="s">
        <v>410</v>
      </c>
      <c r="D208" s="0" t="n">
        <v>30.59</v>
      </c>
    </row>
    <row r="209" customFormat="false" ht="12.75" hidden="false" customHeight="false" outlineLevel="0" collapsed="false">
      <c r="B209" s="0" t="n">
        <v>207</v>
      </c>
      <c r="C209" s="0" t="s">
        <v>411</v>
      </c>
      <c r="D209" s="0" t="n">
        <v>30.53</v>
      </c>
    </row>
    <row r="210" customFormat="false" ht="12.75" hidden="false" customHeight="false" outlineLevel="0" collapsed="false">
      <c r="B210" s="0" t="n">
        <v>208</v>
      </c>
      <c r="C210" s="0" t="s">
        <v>412</v>
      </c>
      <c r="D210" s="0" t="n">
        <v>30.34</v>
      </c>
    </row>
    <row r="211" customFormat="false" ht="12.75" hidden="false" customHeight="false" outlineLevel="0" collapsed="false">
      <c r="B211" s="0" t="n">
        <v>209</v>
      </c>
      <c r="C211" s="0" t="s">
        <v>413</v>
      </c>
      <c r="D211" s="0" t="n">
        <v>29.81</v>
      </c>
    </row>
    <row r="212" customFormat="false" ht="12.75" hidden="false" customHeight="false" outlineLevel="0" collapsed="false">
      <c r="B212" s="0" t="n">
        <v>210</v>
      </c>
      <c r="C212" s="0" t="s">
        <v>414</v>
      </c>
      <c r="D212" s="0" t="n">
        <v>28.53</v>
      </c>
    </row>
    <row r="213" customFormat="false" ht="12.75" hidden="false" customHeight="false" outlineLevel="0" collapsed="false">
      <c r="B213" s="0" t="n">
        <v>211</v>
      </c>
      <c r="C213" s="0" t="s">
        <v>415</v>
      </c>
      <c r="D213" s="0" t="n">
        <v>27.81</v>
      </c>
    </row>
    <row r="214" customFormat="false" ht="12.75" hidden="false" customHeight="false" outlineLevel="0" collapsed="false">
      <c r="B214" s="0" t="n">
        <v>212</v>
      </c>
      <c r="C214" s="0" t="s">
        <v>416</v>
      </c>
      <c r="D214" s="0" t="n">
        <v>27.69</v>
      </c>
    </row>
    <row r="215" customFormat="false" ht="12.75" hidden="false" customHeight="false" outlineLevel="0" collapsed="false">
      <c r="B215" s="0" t="n">
        <v>213</v>
      </c>
      <c r="C215" s="0" t="s">
        <v>417</v>
      </c>
      <c r="D215" s="0" t="n">
        <v>27.63</v>
      </c>
    </row>
    <row r="216" customFormat="false" ht="12.75" hidden="false" customHeight="false" outlineLevel="0" collapsed="false">
      <c r="B216" s="0" t="n">
        <v>214</v>
      </c>
      <c r="C216" s="0" t="s">
        <v>418</v>
      </c>
      <c r="D216" s="0" t="n">
        <v>27.37</v>
      </c>
    </row>
    <row r="217" customFormat="false" ht="12.75" hidden="false" customHeight="false" outlineLevel="0" collapsed="false">
      <c r="B217" s="0" t="n">
        <v>215</v>
      </c>
      <c r="C217" s="0" t="s">
        <v>419</v>
      </c>
      <c r="D217" s="0" t="n">
        <v>27.14</v>
      </c>
    </row>
    <row r="218" customFormat="false" ht="12.75" hidden="false" customHeight="false" outlineLevel="0" collapsed="false">
      <c r="B218" s="0" t="n">
        <v>216</v>
      </c>
      <c r="C218" s="0" t="s">
        <v>420</v>
      </c>
      <c r="D218" s="0" t="n">
        <v>26.62</v>
      </c>
    </row>
    <row r="219" customFormat="false" ht="12.75" hidden="false" customHeight="false" outlineLevel="0" collapsed="false">
      <c r="B219" s="0" t="n">
        <v>217</v>
      </c>
      <c r="C219" s="0" t="s">
        <v>421</v>
      </c>
      <c r="D219" s="0" t="n">
        <v>25.59</v>
      </c>
    </row>
    <row r="220" customFormat="false" ht="12.75" hidden="false" customHeight="false" outlineLevel="0" collapsed="false">
      <c r="B220" s="0" t="n">
        <v>218</v>
      </c>
      <c r="C220" s="0" t="s">
        <v>422</v>
      </c>
      <c r="D220" s="0" t="n">
        <v>24.71</v>
      </c>
    </row>
    <row r="221" customFormat="false" ht="12.75" hidden="false" customHeight="false" outlineLevel="0" collapsed="false">
      <c r="B221" s="0" t="n">
        <v>219</v>
      </c>
      <c r="C221" s="0" t="s">
        <v>423</v>
      </c>
      <c r="D221" s="0" t="n">
        <v>24.62</v>
      </c>
    </row>
    <row r="222" customFormat="false" ht="12.75" hidden="false" customHeight="false" outlineLevel="0" collapsed="false">
      <c r="B222" s="0" t="n">
        <v>220</v>
      </c>
      <c r="C222" s="0" t="s">
        <v>424</v>
      </c>
      <c r="D222" s="0" t="n">
        <v>23.83</v>
      </c>
    </row>
    <row r="223" customFormat="false" ht="12.75" hidden="false" customHeight="false" outlineLevel="0" collapsed="false">
      <c r="B223" s="0" t="n">
        <v>221</v>
      </c>
      <c r="C223" s="0" t="s">
        <v>425</v>
      </c>
      <c r="D223" s="0" t="n">
        <v>23.16</v>
      </c>
    </row>
    <row r="224" customFormat="false" ht="12.75" hidden="false" customHeight="false" outlineLevel="0" collapsed="false">
      <c r="B224" s="0" t="n">
        <v>222</v>
      </c>
      <c r="C224" s="0" t="s">
        <v>426</v>
      </c>
      <c r="D224" s="0" t="n">
        <v>20.57</v>
      </c>
    </row>
    <row r="225" customFormat="false" ht="12.75" hidden="false" customHeight="false" outlineLevel="0" collapsed="false">
      <c r="B225" s="0" t="n">
        <v>223</v>
      </c>
      <c r="C225" s="0" t="s">
        <v>427</v>
      </c>
      <c r="D225" s="0" t="n">
        <v>20.3</v>
      </c>
    </row>
    <row r="226" customFormat="false" ht="12.75" hidden="false" customHeight="false" outlineLevel="0" collapsed="false">
      <c r="B226" s="0" t="n">
        <v>224</v>
      </c>
      <c r="C226" s="0" t="s">
        <v>428</v>
      </c>
      <c r="D226" s="0" t="n">
        <v>20.08</v>
      </c>
    </row>
    <row r="227" customFormat="false" ht="12.75" hidden="false" customHeight="false" outlineLevel="0" collapsed="false">
      <c r="B227" s="0" t="n">
        <v>225</v>
      </c>
      <c r="C227" s="0" t="s">
        <v>429</v>
      </c>
      <c r="D227" s="0" t="n">
        <v>19.15</v>
      </c>
    </row>
    <row r="228" customFormat="false" ht="12.75" hidden="false" customHeight="false" outlineLevel="0" collapsed="false">
      <c r="B228" s="0" t="n">
        <v>226</v>
      </c>
      <c r="C228" s="0" t="s">
        <v>430</v>
      </c>
      <c r="D228" s="0" t="n">
        <v>19.05</v>
      </c>
    </row>
    <row r="229" customFormat="false" ht="12.75" hidden="false" customHeight="false" outlineLevel="0" collapsed="false">
      <c r="B229" s="0" t="n">
        <v>227</v>
      </c>
      <c r="C229" s="0" t="s">
        <v>431</v>
      </c>
      <c r="D229" s="0" t="n">
        <v>18.15</v>
      </c>
    </row>
    <row r="230" customFormat="false" ht="12.75" hidden="false" customHeight="false" outlineLevel="0" collapsed="false">
      <c r="B230" s="0" t="n">
        <v>228</v>
      </c>
      <c r="C230" s="0" t="s">
        <v>432</v>
      </c>
      <c r="D230" s="0" t="n">
        <v>17.95</v>
      </c>
    </row>
    <row r="231" customFormat="false" ht="12.75" hidden="false" customHeight="false" outlineLevel="0" collapsed="false">
      <c r="B231" s="0" t="n">
        <v>229</v>
      </c>
      <c r="C231" s="0" t="s">
        <v>433</v>
      </c>
      <c r="D231" s="0" t="n">
        <v>17.69</v>
      </c>
    </row>
    <row r="232" customFormat="false" ht="12.75" hidden="false" customHeight="false" outlineLevel="0" collapsed="false">
      <c r="B232" s="0" t="n">
        <v>230</v>
      </c>
      <c r="C232" s="0" t="s">
        <v>434</v>
      </c>
      <c r="D232" s="0" t="n">
        <v>16.86</v>
      </c>
    </row>
    <row r="233" customFormat="false" ht="12.75" hidden="false" customHeight="false" outlineLevel="0" collapsed="false">
      <c r="B233" s="0" t="n">
        <v>231</v>
      </c>
      <c r="C233" s="0" t="s">
        <v>435</v>
      </c>
      <c r="D233" s="0" t="n">
        <v>14.83</v>
      </c>
    </row>
    <row r="234" customFormat="false" ht="12.75" hidden="false" customHeight="false" outlineLevel="0" collapsed="false">
      <c r="B234" s="0" t="n">
        <v>232</v>
      </c>
      <c r="C234" s="0" t="s">
        <v>436</v>
      </c>
      <c r="D234" s="0" t="n">
        <v>14.38</v>
      </c>
    </row>
    <row r="235" customFormat="false" ht="12.75" hidden="false" customHeight="false" outlineLevel="0" collapsed="false">
      <c r="B235" s="0" t="n">
        <v>233</v>
      </c>
      <c r="C235" s="0" t="s">
        <v>437</v>
      </c>
      <c r="D235" s="0" t="n">
        <v>13.41</v>
      </c>
    </row>
    <row r="236" customFormat="false" ht="12.75" hidden="false" customHeight="false" outlineLevel="0" collapsed="false">
      <c r="B236" s="0" t="n">
        <v>234</v>
      </c>
      <c r="C236" s="0" t="s">
        <v>438</v>
      </c>
      <c r="D236" s="0" t="n">
        <v>12.69</v>
      </c>
    </row>
    <row r="237" customFormat="false" ht="12.75" hidden="false" customHeight="false" outlineLevel="0" collapsed="false">
      <c r="B237" s="0" t="n">
        <v>235</v>
      </c>
      <c r="C237" s="0" t="s">
        <v>439</v>
      </c>
      <c r="D237" s="0" t="n">
        <v>12.56</v>
      </c>
    </row>
    <row r="238" customFormat="false" ht="12.75" hidden="false" customHeight="false" outlineLevel="0" collapsed="false">
      <c r="B238" s="0" t="n">
        <v>236</v>
      </c>
      <c r="C238" s="0" t="s">
        <v>440</v>
      </c>
      <c r="D238" s="0" t="n">
        <v>12.29</v>
      </c>
    </row>
    <row r="239" customFormat="false" ht="12.75" hidden="false" customHeight="false" outlineLevel="0" collapsed="false">
      <c r="B239" s="0" t="n">
        <v>237</v>
      </c>
      <c r="C239" s="0" t="s">
        <v>441</v>
      </c>
      <c r="D239" s="0" t="n">
        <v>11.68</v>
      </c>
    </row>
    <row r="240" customFormat="false" ht="12.75" hidden="false" customHeight="false" outlineLevel="0" collapsed="false">
      <c r="B240" s="0" t="n">
        <v>238</v>
      </c>
      <c r="C240" s="0" t="s">
        <v>442</v>
      </c>
      <c r="D240" s="0" t="n">
        <v>11.31</v>
      </c>
    </row>
    <row r="241" customFormat="false" ht="12.75" hidden="false" customHeight="false" outlineLevel="0" collapsed="false">
      <c r="B241" s="0" t="n">
        <v>239</v>
      </c>
      <c r="C241" s="0" t="s">
        <v>443</v>
      </c>
      <c r="D241" s="0" t="n">
        <v>9.18</v>
      </c>
    </row>
    <row r="242" customFormat="false" ht="12.75" hidden="false" customHeight="false" outlineLevel="0" collapsed="false">
      <c r="B242" s="0" t="n">
        <v>240</v>
      </c>
      <c r="C242" s="0" t="s">
        <v>444</v>
      </c>
      <c r="D242" s="0" t="n">
        <v>8.46</v>
      </c>
    </row>
    <row r="243" customFormat="false" ht="12.75" hidden="false" customHeight="false" outlineLevel="0" collapsed="false">
      <c r="B243" s="0" t="n">
        <v>241</v>
      </c>
      <c r="C243" s="0" t="s">
        <v>445</v>
      </c>
      <c r="D243" s="0" t="n">
        <v>5.18</v>
      </c>
    </row>
    <row r="244" customFormat="false" ht="12.75" hidden="false" customHeight="false" outlineLevel="0" collapsed="false">
      <c r="B244" s="0" t="n">
        <v>242</v>
      </c>
      <c r="C244" s="0" t="s">
        <v>446</v>
      </c>
      <c r="D244" s="0" t="n">
        <v>2.27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56"/>
    <col collapsed="false" customWidth="true" hidden="false" outlineLevel="0" max="3" min="3" style="0" width="24.41"/>
  </cols>
  <sheetData>
    <row r="1" customFormat="false" ht="12.75" hidden="false" customHeight="false" outlineLevel="0" collapsed="false">
      <c r="B1" s="0" t="s">
        <v>248</v>
      </c>
    </row>
    <row r="3" customFormat="false" ht="12.75" hidden="false" customHeight="false" outlineLevel="0" collapsed="false">
      <c r="B3" s="0" t="s">
        <v>248</v>
      </c>
      <c r="C3" s="0" t="s">
        <v>447</v>
      </c>
      <c r="D3" s="0" t="s">
        <v>250</v>
      </c>
    </row>
    <row r="4" customFormat="false" ht="12.75" hidden="false" customHeight="false" outlineLevel="0" collapsed="false">
      <c r="B4" s="0" t="n">
        <v>1</v>
      </c>
      <c r="C4" s="0" t="s">
        <v>240</v>
      </c>
      <c r="D4" s="0" t="n">
        <v>35.02</v>
      </c>
    </row>
    <row r="5" customFormat="false" ht="12.75" hidden="false" customHeight="false" outlineLevel="0" collapsed="false">
      <c r="B5" s="0" t="n">
        <v>2</v>
      </c>
      <c r="C5" s="0" t="s">
        <v>235</v>
      </c>
      <c r="D5" s="0" t="n">
        <v>28.87</v>
      </c>
    </row>
    <row r="6" customFormat="false" ht="12.75" hidden="false" customHeight="false" outlineLevel="0" collapsed="false">
      <c r="B6" s="0" t="n">
        <v>3</v>
      </c>
      <c r="C6" s="0" t="s">
        <v>222</v>
      </c>
      <c r="D6" s="0" t="n">
        <v>26.48</v>
      </c>
    </row>
    <row r="7" customFormat="false" ht="12.75" hidden="false" customHeight="false" outlineLevel="0" collapsed="false">
      <c r="B7" s="0" t="n">
        <v>4</v>
      </c>
      <c r="C7" s="0" t="s">
        <v>233</v>
      </c>
      <c r="D7" s="0" t="n">
        <v>26.25</v>
      </c>
    </row>
    <row r="8" customFormat="false" ht="12.75" hidden="false" customHeight="false" outlineLevel="0" collapsed="false">
      <c r="B8" s="0" t="n">
        <v>5</v>
      </c>
      <c r="C8" s="0" t="s">
        <v>238</v>
      </c>
      <c r="D8" s="0" t="n">
        <v>25.43</v>
      </c>
    </row>
    <row r="9" customFormat="false" ht="12.75" hidden="false" customHeight="false" outlineLevel="0" collapsed="false">
      <c r="B9" s="0" t="n">
        <v>6</v>
      </c>
      <c r="C9" s="0" t="s">
        <v>237</v>
      </c>
      <c r="D9" s="0" t="n">
        <v>24.99</v>
      </c>
    </row>
    <row r="10" customFormat="false" ht="12.75" hidden="false" customHeight="false" outlineLevel="0" collapsed="false">
      <c r="B10" s="0" t="n">
        <v>7</v>
      </c>
      <c r="C10" s="0" t="s">
        <v>227</v>
      </c>
      <c r="D10" s="0" t="n">
        <v>24.62</v>
      </c>
    </row>
    <row r="11" customFormat="false" ht="12.75" hidden="false" customHeight="false" outlineLevel="0" collapsed="false">
      <c r="B11" s="0" t="n">
        <v>8</v>
      </c>
      <c r="C11" s="0" t="s">
        <v>213</v>
      </c>
      <c r="D11" s="0" t="n">
        <v>23.79</v>
      </c>
    </row>
    <row r="12" customFormat="false" ht="12.75" hidden="false" customHeight="false" outlineLevel="0" collapsed="false">
      <c r="B12" s="0" t="n">
        <v>9</v>
      </c>
      <c r="C12" s="0" t="s">
        <v>217</v>
      </c>
      <c r="D12" s="0" t="n">
        <v>23.42</v>
      </c>
    </row>
    <row r="13" customFormat="false" ht="12.75" hidden="false" customHeight="false" outlineLevel="0" collapsed="false">
      <c r="B13" s="0" t="n">
        <v>10</v>
      </c>
      <c r="C13" s="0" t="s">
        <v>212</v>
      </c>
      <c r="D13" s="0" t="n">
        <v>23.09</v>
      </c>
    </row>
    <row r="14" customFormat="false" ht="12.75" hidden="false" customHeight="false" outlineLevel="0" collapsed="false">
      <c r="B14" s="0" t="n">
        <v>11</v>
      </c>
      <c r="C14" s="0" t="s">
        <v>231</v>
      </c>
      <c r="D14" s="0" t="n">
        <v>22.31</v>
      </c>
    </row>
    <row r="15" customFormat="false" ht="12.75" hidden="false" customHeight="false" outlineLevel="0" collapsed="false">
      <c r="B15" s="0" t="n">
        <v>12</v>
      </c>
      <c r="C15" s="0" t="s">
        <v>220</v>
      </c>
      <c r="D15" s="0" t="n">
        <v>21.89</v>
      </c>
    </row>
    <row r="16" customFormat="false" ht="12.75" hidden="false" customHeight="false" outlineLevel="0" collapsed="false">
      <c r="B16" s="0" t="n">
        <v>13</v>
      </c>
      <c r="C16" s="0" t="s">
        <v>218</v>
      </c>
      <c r="D16" s="0" t="n">
        <v>20.4</v>
      </c>
    </row>
    <row r="17" customFormat="false" ht="12.75" hidden="false" customHeight="false" outlineLevel="0" collapsed="false">
      <c r="B17" s="0" t="n">
        <v>14</v>
      </c>
      <c r="C17" s="0" t="s">
        <v>239</v>
      </c>
      <c r="D17" s="0" t="n">
        <v>20.02</v>
      </c>
    </row>
    <row r="18" customFormat="false" ht="12.75" hidden="false" customHeight="false" outlineLevel="0" collapsed="false">
      <c r="B18" s="0" t="n">
        <v>15</v>
      </c>
      <c r="C18" s="0" t="s">
        <v>215</v>
      </c>
      <c r="D18" s="0" t="n">
        <v>19.92</v>
      </c>
    </row>
    <row r="19" customFormat="false" ht="12.75" hidden="false" customHeight="false" outlineLevel="0" collapsed="false">
      <c r="B19" s="0" t="n">
        <v>16</v>
      </c>
      <c r="C19" s="0" t="s">
        <v>226</v>
      </c>
      <c r="D19" s="0" t="n">
        <v>19.56</v>
      </c>
    </row>
    <row r="20" customFormat="false" ht="12.75" hidden="false" customHeight="false" outlineLevel="0" collapsed="false">
      <c r="B20" s="0" t="n">
        <v>17</v>
      </c>
      <c r="C20" s="0" t="s">
        <v>216</v>
      </c>
      <c r="D20" s="0" t="n">
        <v>19.19</v>
      </c>
    </row>
    <row r="21" customFormat="false" ht="12.75" hidden="false" customHeight="false" outlineLevel="0" collapsed="false">
      <c r="B21" s="0" t="n">
        <v>18</v>
      </c>
      <c r="C21" s="0" t="s">
        <v>229</v>
      </c>
      <c r="D21" s="0" t="n">
        <v>18.96</v>
      </c>
    </row>
    <row r="22" customFormat="false" ht="12.75" hidden="false" customHeight="false" outlineLevel="0" collapsed="false">
      <c r="B22" s="0" t="n">
        <v>19</v>
      </c>
      <c r="C22" s="0" t="s">
        <v>230</v>
      </c>
      <c r="D22" s="0" t="n">
        <v>18.75</v>
      </c>
    </row>
    <row r="23" customFormat="false" ht="12.75" hidden="false" customHeight="false" outlineLevel="0" collapsed="false">
      <c r="B23" s="0" t="n">
        <v>20</v>
      </c>
      <c r="C23" s="0" t="s">
        <v>221</v>
      </c>
      <c r="D23" s="0" t="n">
        <v>18.45</v>
      </c>
    </row>
    <row r="24" customFormat="false" ht="12.75" hidden="false" customHeight="false" outlineLevel="0" collapsed="false">
      <c r="B24" s="0" t="n">
        <v>21</v>
      </c>
      <c r="C24" s="0" t="s">
        <v>241</v>
      </c>
      <c r="D24" s="0" t="n">
        <v>17.65</v>
      </c>
    </row>
    <row r="25" customFormat="false" ht="12.75" hidden="false" customHeight="false" outlineLevel="0" collapsed="false">
      <c r="B25" s="0" t="n">
        <v>22</v>
      </c>
      <c r="C25" s="0" t="s">
        <v>232</v>
      </c>
      <c r="D25" s="0" t="n">
        <v>17.28</v>
      </c>
    </row>
    <row r="26" customFormat="false" ht="12.75" hidden="false" customHeight="false" outlineLevel="0" collapsed="false">
      <c r="B26" s="0" t="n">
        <v>23</v>
      </c>
      <c r="C26" s="0" t="s">
        <v>223</v>
      </c>
      <c r="D26" s="0" t="n">
        <v>16.82</v>
      </c>
    </row>
    <row r="27" customFormat="false" ht="12.75" hidden="false" customHeight="false" outlineLevel="0" collapsed="false">
      <c r="B27" s="0" t="n">
        <v>24</v>
      </c>
      <c r="C27" s="0" t="s">
        <v>225</v>
      </c>
      <c r="D27" s="0" t="n">
        <v>16.34</v>
      </c>
    </row>
    <row r="28" customFormat="false" ht="12.75" hidden="false" customHeight="false" outlineLevel="0" collapsed="false">
      <c r="B28" s="0" t="n">
        <v>25</v>
      </c>
      <c r="C28" s="0" t="s">
        <v>228</v>
      </c>
      <c r="D28" s="0" t="n">
        <v>15.67</v>
      </c>
    </row>
    <row r="29" customFormat="false" ht="12.75" hidden="false" customHeight="false" outlineLevel="0" collapsed="false">
      <c r="B29" s="0" t="n">
        <v>26</v>
      </c>
      <c r="C29" s="0" t="s">
        <v>242</v>
      </c>
      <c r="D29" s="0" t="n">
        <v>15.13</v>
      </c>
    </row>
    <row r="30" customFormat="false" ht="12.75" hidden="false" customHeight="false" outlineLevel="0" collapsed="false">
      <c r="B30" s="0" t="n">
        <v>27</v>
      </c>
      <c r="C30" s="0" t="s">
        <v>219</v>
      </c>
      <c r="D30" s="0" t="n">
        <v>14.87</v>
      </c>
    </row>
    <row r="31" customFormat="false" ht="12.75" hidden="false" customHeight="false" outlineLevel="0" collapsed="false">
      <c r="B31" s="0" t="n">
        <v>28</v>
      </c>
      <c r="C31" s="0" t="s">
        <v>236</v>
      </c>
      <c r="D31" s="0" t="n">
        <v>14.2</v>
      </c>
    </row>
    <row r="32" customFormat="false" ht="12.75" hidden="false" customHeight="false" outlineLevel="0" collapsed="false">
      <c r="B32" s="0" t="n">
        <v>29</v>
      </c>
      <c r="C32" s="0" t="s">
        <v>243</v>
      </c>
      <c r="D32" s="0" t="n">
        <v>11.77</v>
      </c>
    </row>
    <row r="33" customFormat="false" ht="12.75" hidden="false" customHeight="false" outlineLevel="0" collapsed="false">
      <c r="B33" s="0" t="n">
        <v>30</v>
      </c>
      <c r="C33" s="0" t="s">
        <v>211</v>
      </c>
      <c r="D33" s="0" t="n">
        <v>11.4</v>
      </c>
    </row>
    <row r="34" customFormat="false" ht="12.75" hidden="false" customHeight="false" outlineLevel="0" collapsed="false">
      <c r="B34" s="0" t="n">
        <v>31</v>
      </c>
      <c r="C34" s="0" t="s">
        <v>214</v>
      </c>
      <c r="D34" s="0" t="n">
        <v>7.46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85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6.99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453</v>
      </c>
      <c r="F5" s="0" t="s">
        <v>454</v>
      </c>
      <c r="G5" s="0" t="s">
        <v>455</v>
      </c>
      <c r="H5" s="0" t="s">
        <v>456</v>
      </c>
      <c r="I5" s="0" t="s">
        <v>457</v>
      </c>
      <c r="J5" s="0" t="s">
        <v>458</v>
      </c>
      <c r="K5" s="0" t="s">
        <v>459</v>
      </c>
      <c r="L5" s="0" t="s">
        <v>460</v>
      </c>
    </row>
    <row r="6" customFormat="false" ht="12.75" hidden="false" customHeight="false" outlineLevel="0" collapsed="false">
      <c r="B6" s="0" t="n">
        <v>1</v>
      </c>
      <c r="C6" s="0" t="s">
        <v>252</v>
      </c>
      <c r="D6" s="0" t="n">
        <v>7</v>
      </c>
      <c r="E6" s="0" t="n">
        <v>414</v>
      </c>
      <c r="F6" s="0" t="n">
        <v>2375</v>
      </c>
      <c r="G6" s="0" t="n">
        <v>5.74</v>
      </c>
      <c r="H6" s="0" t="n">
        <v>32</v>
      </c>
      <c r="I6" s="0" t="n">
        <v>339.29</v>
      </c>
      <c r="J6" s="0" t="n">
        <v>7</v>
      </c>
      <c r="K6" s="0" t="n">
        <v>0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461</v>
      </c>
      <c r="D7" s="0" t="n">
        <v>5</v>
      </c>
      <c r="E7" s="0" t="n">
        <v>269</v>
      </c>
      <c r="F7" s="0" t="n">
        <v>1383</v>
      </c>
      <c r="G7" s="0" t="n">
        <v>5.14</v>
      </c>
      <c r="H7" s="0" t="n">
        <v>13</v>
      </c>
      <c r="I7" s="0" t="n">
        <v>276.6</v>
      </c>
      <c r="J7" s="0" t="n">
        <v>1</v>
      </c>
      <c r="K7" s="0" t="n">
        <v>4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299</v>
      </c>
      <c r="D8" s="0" t="n">
        <v>6</v>
      </c>
      <c r="E8" s="0" t="n">
        <v>385</v>
      </c>
      <c r="F8" s="0" t="n">
        <v>1622</v>
      </c>
      <c r="G8" s="0" t="n">
        <v>4.21</v>
      </c>
      <c r="H8" s="0" t="n">
        <v>12</v>
      </c>
      <c r="I8" s="0" t="n">
        <v>270.33</v>
      </c>
      <c r="J8" s="0" t="n">
        <v>5</v>
      </c>
      <c r="K8" s="0" t="n">
        <v>1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296</v>
      </c>
      <c r="D9" s="0" t="n">
        <v>5</v>
      </c>
      <c r="E9" s="0" t="n">
        <v>289</v>
      </c>
      <c r="F9" s="0" t="n">
        <v>1281</v>
      </c>
      <c r="G9" s="0" t="n">
        <v>4.43</v>
      </c>
      <c r="H9" s="0" t="n">
        <v>15</v>
      </c>
      <c r="I9" s="0" t="n">
        <v>256.2</v>
      </c>
      <c r="J9" s="0" t="n">
        <v>4</v>
      </c>
      <c r="K9" s="0" t="n">
        <v>1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261</v>
      </c>
      <c r="D10" s="0" t="n">
        <v>5</v>
      </c>
      <c r="E10" s="0" t="n">
        <v>241</v>
      </c>
      <c r="F10" s="0" t="n">
        <v>1201</v>
      </c>
      <c r="G10" s="0" t="n">
        <v>4.98</v>
      </c>
      <c r="H10" s="0" t="n">
        <v>19</v>
      </c>
      <c r="I10" s="0" t="n">
        <v>240.2</v>
      </c>
      <c r="J10" s="0" t="n">
        <v>5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166</v>
      </c>
      <c r="D11" s="0" t="n">
        <v>6</v>
      </c>
      <c r="E11" s="0" t="n">
        <v>273</v>
      </c>
      <c r="F11" s="0" t="n">
        <v>1437</v>
      </c>
      <c r="G11" s="0" t="n">
        <v>5.26</v>
      </c>
      <c r="H11" s="0" t="n">
        <v>19</v>
      </c>
      <c r="I11" s="0" t="n">
        <v>239.5</v>
      </c>
      <c r="J11" s="0" t="n">
        <v>5</v>
      </c>
      <c r="K11" s="0" t="n">
        <v>1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304</v>
      </c>
      <c r="D12" s="0" t="n">
        <v>6</v>
      </c>
      <c r="E12" s="0" t="n">
        <v>339</v>
      </c>
      <c r="F12" s="0" t="n">
        <v>1413</v>
      </c>
      <c r="G12" s="0" t="n">
        <v>4.17</v>
      </c>
      <c r="H12" s="0" t="n">
        <v>13</v>
      </c>
      <c r="I12" s="0" t="n">
        <v>235.5</v>
      </c>
      <c r="J12" s="0" t="n">
        <v>3</v>
      </c>
      <c r="K12" s="0" t="n">
        <v>3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253</v>
      </c>
      <c r="D13" s="0" t="n">
        <v>6</v>
      </c>
      <c r="E13" s="0" t="n">
        <v>305</v>
      </c>
      <c r="F13" s="0" t="n">
        <v>1404</v>
      </c>
      <c r="G13" s="0" t="n">
        <v>4.6</v>
      </c>
      <c r="H13" s="0" t="n">
        <v>16</v>
      </c>
      <c r="I13" s="0" t="n">
        <v>234</v>
      </c>
      <c r="J13" s="0" t="n">
        <v>6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273</v>
      </c>
      <c r="D14" s="0" t="n">
        <v>6</v>
      </c>
      <c r="E14" s="0" t="n">
        <v>272</v>
      </c>
      <c r="F14" s="0" t="n">
        <v>1376</v>
      </c>
      <c r="G14" s="0" t="n">
        <v>5.06</v>
      </c>
      <c r="H14" s="0" t="n">
        <v>11</v>
      </c>
      <c r="I14" s="0" t="n">
        <v>229.33</v>
      </c>
      <c r="J14" s="0" t="n">
        <v>3</v>
      </c>
      <c r="K14" s="0" t="n">
        <v>3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171</v>
      </c>
      <c r="D15" s="0" t="n">
        <v>7</v>
      </c>
      <c r="E15" s="0" t="n">
        <v>358</v>
      </c>
      <c r="F15" s="0" t="n">
        <v>1601</v>
      </c>
      <c r="G15" s="0" t="n">
        <v>4.47</v>
      </c>
      <c r="H15" s="0" t="n">
        <v>13</v>
      </c>
      <c r="I15" s="0" t="n">
        <v>228.71</v>
      </c>
      <c r="J15" s="0" t="n">
        <v>3</v>
      </c>
      <c r="K15" s="0" t="n">
        <v>4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144</v>
      </c>
      <c r="D16" s="0" t="n">
        <v>6</v>
      </c>
      <c r="E16" s="0" t="n">
        <v>230</v>
      </c>
      <c r="F16" s="0" t="n">
        <v>1372</v>
      </c>
      <c r="G16" s="0" t="n">
        <v>5.97</v>
      </c>
      <c r="H16" s="0" t="n">
        <v>21</v>
      </c>
      <c r="I16" s="0" t="n">
        <v>228.67</v>
      </c>
      <c r="J16" s="0" t="n">
        <v>6</v>
      </c>
      <c r="K16" s="0" t="n">
        <v>0</v>
      </c>
      <c r="L16" s="0" t="n">
        <v>0</v>
      </c>
    </row>
    <row r="17" customFormat="false" ht="12.75" hidden="false" customHeight="false" outlineLevel="0" collapsed="false">
      <c r="B17" s="0" t="n">
        <v>12</v>
      </c>
      <c r="C17" s="0" t="s">
        <v>294</v>
      </c>
      <c r="D17" s="0" t="n">
        <v>5</v>
      </c>
      <c r="E17" s="0" t="n">
        <v>208</v>
      </c>
      <c r="F17" s="0" t="n">
        <v>1134</v>
      </c>
      <c r="G17" s="0" t="n">
        <v>5.45</v>
      </c>
      <c r="H17" s="0" t="n">
        <v>13</v>
      </c>
      <c r="I17" s="0" t="n">
        <v>226.8</v>
      </c>
      <c r="J17" s="0" t="n">
        <v>1</v>
      </c>
      <c r="K17" s="0" t="n">
        <v>4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259</v>
      </c>
      <c r="D18" s="0" t="n">
        <v>6</v>
      </c>
      <c r="E18" s="0" t="n">
        <v>285</v>
      </c>
      <c r="F18" s="0" t="n">
        <v>1348</v>
      </c>
      <c r="G18" s="0" t="n">
        <v>4.73</v>
      </c>
      <c r="H18" s="0" t="n">
        <v>10</v>
      </c>
      <c r="I18" s="0" t="n">
        <v>224.67</v>
      </c>
      <c r="J18" s="0" t="n">
        <v>5</v>
      </c>
      <c r="K18" s="0" t="n">
        <v>1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107</v>
      </c>
      <c r="D19" s="0" t="n">
        <v>5</v>
      </c>
      <c r="E19" s="0" t="n">
        <v>239</v>
      </c>
      <c r="F19" s="0" t="n">
        <v>1114</v>
      </c>
      <c r="G19" s="0" t="n">
        <v>4.66</v>
      </c>
      <c r="H19" s="0" t="n">
        <v>11</v>
      </c>
      <c r="I19" s="0" t="n">
        <v>222.8</v>
      </c>
      <c r="J19" s="0" t="n">
        <v>5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210</v>
      </c>
      <c r="D20" s="0" t="n">
        <v>6</v>
      </c>
      <c r="E20" s="0" t="n">
        <v>215</v>
      </c>
      <c r="F20" s="0" t="n">
        <v>1309</v>
      </c>
      <c r="G20" s="0" t="n">
        <v>6.09</v>
      </c>
      <c r="H20" s="0" t="n">
        <v>14</v>
      </c>
      <c r="I20" s="0" t="n">
        <v>218.17</v>
      </c>
      <c r="J20" s="0" t="n">
        <v>3</v>
      </c>
      <c r="K20" s="0" t="n">
        <v>3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111</v>
      </c>
      <c r="D21" s="0" t="n">
        <v>6</v>
      </c>
      <c r="E21" s="0" t="n">
        <v>287</v>
      </c>
      <c r="F21" s="0" t="n">
        <v>1307</v>
      </c>
      <c r="G21" s="0" t="n">
        <v>4.55</v>
      </c>
      <c r="H21" s="0" t="n">
        <v>10</v>
      </c>
      <c r="I21" s="0" t="n">
        <v>217.83</v>
      </c>
      <c r="J21" s="0" t="n">
        <v>2</v>
      </c>
      <c r="K21" s="0" t="n">
        <v>4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169</v>
      </c>
      <c r="D22" s="0" t="n">
        <v>5</v>
      </c>
      <c r="E22" s="0" t="n">
        <v>218</v>
      </c>
      <c r="F22" s="0" t="n">
        <v>1082</v>
      </c>
      <c r="G22" s="0" t="n">
        <v>4.96</v>
      </c>
      <c r="H22" s="0" t="n">
        <v>7</v>
      </c>
      <c r="I22" s="0" t="n">
        <v>216.4</v>
      </c>
      <c r="J22" s="0" t="n">
        <v>1</v>
      </c>
      <c r="K22" s="0" t="n">
        <v>4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153</v>
      </c>
      <c r="D23" s="0" t="n">
        <v>5</v>
      </c>
      <c r="E23" s="0" t="n">
        <v>228</v>
      </c>
      <c r="F23" s="0" t="n">
        <v>1065</v>
      </c>
      <c r="G23" s="0" t="n">
        <v>4.67</v>
      </c>
      <c r="H23" s="0" t="n">
        <v>14</v>
      </c>
      <c r="I23" s="0" t="n">
        <v>213</v>
      </c>
      <c r="J23" s="0" t="n">
        <v>4</v>
      </c>
      <c r="K23" s="0" t="n">
        <v>1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298</v>
      </c>
      <c r="D24" s="0" t="n">
        <v>5</v>
      </c>
      <c r="E24" s="0" t="n">
        <v>222</v>
      </c>
      <c r="F24" s="0" t="n">
        <v>1056</v>
      </c>
      <c r="G24" s="0" t="n">
        <v>4.76</v>
      </c>
      <c r="H24" s="0" t="n">
        <v>7</v>
      </c>
      <c r="I24" s="0" t="n">
        <v>211.2</v>
      </c>
      <c r="J24" s="0" t="n">
        <v>1</v>
      </c>
      <c r="K24" s="0" t="n">
        <v>4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258</v>
      </c>
      <c r="D25" s="0" t="n">
        <v>6</v>
      </c>
      <c r="E25" s="0" t="n">
        <v>290</v>
      </c>
      <c r="F25" s="0" t="n">
        <v>1254</v>
      </c>
      <c r="G25" s="0" t="n">
        <v>4.32</v>
      </c>
      <c r="H25" s="0" t="n">
        <v>16</v>
      </c>
      <c r="I25" s="0" t="n">
        <v>209</v>
      </c>
      <c r="J25" s="0" t="n">
        <v>6</v>
      </c>
      <c r="K25" s="0" t="n">
        <v>0</v>
      </c>
      <c r="L25" s="0" t="n">
        <v>0</v>
      </c>
    </row>
    <row r="26" customFormat="false" ht="12.75" hidden="false" customHeight="false" outlineLevel="0" collapsed="false">
      <c r="B26" s="0" t="n">
        <v>21</v>
      </c>
      <c r="C26" s="0" t="s">
        <v>154</v>
      </c>
      <c r="D26" s="0" t="n">
        <v>5</v>
      </c>
      <c r="E26" s="0" t="n">
        <v>242</v>
      </c>
      <c r="F26" s="0" t="n">
        <v>1026</v>
      </c>
      <c r="G26" s="0" t="n">
        <v>4.24</v>
      </c>
      <c r="H26" s="0" t="n">
        <v>14</v>
      </c>
      <c r="I26" s="0" t="n">
        <v>205.2</v>
      </c>
      <c r="J26" s="0" t="n">
        <v>2</v>
      </c>
      <c r="K26" s="0" t="n">
        <v>3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260</v>
      </c>
      <c r="D27" s="0" t="n">
        <v>4</v>
      </c>
      <c r="E27" s="0" t="n">
        <v>183</v>
      </c>
      <c r="F27" s="0" t="n">
        <v>805</v>
      </c>
      <c r="G27" s="0" t="n">
        <v>4.4</v>
      </c>
      <c r="H27" s="0" t="n">
        <v>8</v>
      </c>
      <c r="I27" s="0" t="n">
        <v>201.25</v>
      </c>
      <c r="J27" s="0" t="n">
        <v>3</v>
      </c>
      <c r="K27" s="0" t="n">
        <v>1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270</v>
      </c>
      <c r="D28" s="0" t="n">
        <v>5</v>
      </c>
      <c r="E28" s="0" t="n">
        <v>221</v>
      </c>
      <c r="F28" s="0" t="n">
        <v>1003</v>
      </c>
      <c r="G28" s="0" t="n">
        <v>4.54</v>
      </c>
      <c r="H28" s="0" t="n">
        <v>11</v>
      </c>
      <c r="I28" s="0" t="n">
        <v>200.6</v>
      </c>
      <c r="J28" s="0" t="n">
        <v>4</v>
      </c>
      <c r="K28" s="0" t="n">
        <v>1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269</v>
      </c>
      <c r="D29" s="0" t="n">
        <v>5</v>
      </c>
      <c r="E29" s="0" t="n">
        <v>238</v>
      </c>
      <c r="F29" s="0" t="n">
        <v>1002</v>
      </c>
      <c r="G29" s="0" t="n">
        <v>4.21</v>
      </c>
      <c r="H29" s="0" t="n">
        <v>14</v>
      </c>
      <c r="I29" s="0" t="n">
        <v>200.4</v>
      </c>
      <c r="J29" s="0" t="n">
        <v>4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161</v>
      </c>
      <c r="D30" s="0" t="n">
        <v>5</v>
      </c>
      <c r="E30" s="0" t="n">
        <v>195</v>
      </c>
      <c r="F30" s="0" t="n">
        <v>971</v>
      </c>
      <c r="G30" s="0" t="n">
        <v>4.98</v>
      </c>
      <c r="H30" s="0" t="n">
        <v>12</v>
      </c>
      <c r="I30" s="0" t="n">
        <v>194.2</v>
      </c>
      <c r="J30" s="0" t="n">
        <v>5</v>
      </c>
      <c r="K30" s="0" t="n">
        <v>0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272</v>
      </c>
      <c r="D31" s="0" t="n">
        <v>5</v>
      </c>
      <c r="E31" s="0" t="n">
        <v>236</v>
      </c>
      <c r="F31" s="0" t="n">
        <v>964</v>
      </c>
      <c r="G31" s="0" t="n">
        <v>4.08</v>
      </c>
      <c r="H31" s="0" t="n">
        <v>11</v>
      </c>
      <c r="I31" s="0" t="n">
        <v>192.8</v>
      </c>
      <c r="J31" s="0" t="n">
        <v>4</v>
      </c>
      <c r="K31" s="0" t="n">
        <v>1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177</v>
      </c>
      <c r="D32" s="0" t="n">
        <v>5</v>
      </c>
      <c r="E32" s="0" t="n">
        <v>247</v>
      </c>
      <c r="F32" s="0" t="n">
        <v>962</v>
      </c>
      <c r="G32" s="0" t="n">
        <v>3.89</v>
      </c>
      <c r="H32" s="0" t="n">
        <v>11</v>
      </c>
      <c r="I32" s="0" t="n">
        <v>192.4</v>
      </c>
      <c r="J32" s="0" t="n">
        <v>3</v>
      </c>
      <c r="K32" s="0" t="n">
        <v>2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256</v>
      </c>
      <c r="D33" s="0" t="n">
        <v>6</v>
      </c>
      <c r="E33" s="0" t="n">
        <v>239</v>
      </c>
      <c r="F33" s="0" t="n">
        <v>1150</v>
      </c>
      <c r="G33" s="0" t="n">
        <v>4.81</v>
      </c>
      <c r="H33" s="0" t="n">
        <v>16</v>
      </c>
      <c r="I33" s="0" t="n">
        <v>191.67</v>
      </c>
      <c r="J33" s="0" t="n">
        <v>6</v>
      </c>
      <c r="K33" s="0" t="n">
        <v>0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141</v>
      </c>
      <c r="D34" s="0" t="n">
        <v>5</v>
      </c>
      <c r="E34" s="0" t="n">
        <v>234</v>
      </c>
      <c r="F34" s="0" t="n">
        <v>939</v>
      </c>
      <c r="G34" s="0" t="n">
        <v>4.01</v>
      </c>
      <c r="H34" s="0" t="n">
        <v>7</v>
      </c>
      <c r="I34" s="0" t="n">
        <v>187.8</v>
      </c>
      <c r="J34" s="0" t="n">
        <v>1</v>
      </c>
      <c r="K34" s="0" t="n">
        <v>4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275</v>
      </c>
      <c r="D35" s="0" t="n">
        <v>6</v>
      </c>
      <c r="E35" s="0" t="n">
        <v>243</v>
      </c>
      <c r="F35" s="0" t="n">
        <v>1125</v>
      </c>
      <c r="G35" s="0" t="n">
        <v>4.63</v>
      </c>
      <c r="H35" s="0" t="n">
        <v>8</v>
      </c>
      <c r="I35" s="0" t="n">
        <v>187.5</v>
      </c>
      <c r="J35" s="0" t="n">
        <v>4</v>
      </c>
      <c r="K35" s="0" t="n">
        <v>2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149</v>
      </c>
      <c r="D36" s="0" t="n">
        <v>5</v>
      </c>
      <c r="E36" s="0" t="n">
        <v>241</v>
      </c>
      <c r="F36" s="0" t="n">
        <v>907</v>
      </c>
      <c r="G36" s="0" t="n">
        <v>3.76</v>
      </c>
      <c r="H36" s="0" t="n">
        <v>6</v>
      </c>
      <c r="I36" s="0" t="n">
        <v>181.4</v>
      </c>
      <c r="J36" s="0" t="n">
        <v>2</v>
      </c>
      <c r="K36" s="0" t="n">
        <v>3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281</v>
      </c>
      <c r="D37" s="0" t="n">
        <v>7</v>
      </c>
      <c r="E37" s="0" t="n">
        <v>301</v>
      </c>
      <c r="F37" s="0" t="n">
        <v>1259</v>
      </c>
      <c r="G37" s="0" t="n">
        <v>4.18</v>
      </c>
      <c r="H37" s="0" t="n">
        <v>9</v>
      </c>
      <c r="I37" s="0" t="n">
        <v>179.86</v>
      </c>
      <c r="J37" s="0" t="n">
        <v>4</v>
      </c>
      <c r="K37" s="0" t="n">
        <v>3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266</v>
      </c>
      <c r="D38" s="0" t="n">
        <v>4</v>
      </c>
      <c r="E38" s="0" t="n">
        <v>185</v>
      </c>
      <c r="F38" s="0" t="n">
        <v>716</v>
      </c>
      <c r="G38" s="0" t="n">
        <v>3.87</v>
      </c>
      <c r="H38" s="0" t="n">
        <v>6</v>
      </c>
      <c r="I38" s="0" t="n">
        <v>179</v>
      </c>
      <c r="J38" s="0" t="n">
        <v>3</v>
      </c>
      <c r="K38" s="0" t="n">
        <v>1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150</v>
      </c>
      <c r="D39" s="0" t="n">
        <v>6</v>
      </c>
      <c r="E39" s="0" t="n">
        <v>238</v>
      </c>
      <c r="F39" s="0" t="n">
        <v>1068</v>
      </c>
      <c r="G39" s="0" t="n">
        <v>4.49</v>
      </c>
      <c r="H39" s="0" t="n">
        <v>8</v>
      </c>
      <c r="I39" s="0" t="n">
        <v>178</v>
      </c>
      <c r="J39" s="0" t="n">
        <v>2</v>
      </c>
      <c r="K39" s="0" t="n">
        <v>4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306</v>
      </c>
      <c r="D40" s="0" t="n">
        <v>6</v>
      </c>
      <c r="E40" s="0" t="n">
        <v>266</v>
      </c>
      <c r="F40" s="0" t="n">
        <v>1058</v>
      </c>
      <c r="G40" s="0" t="n">
        <v>3.98</v>
      </c>
      <c r="H40" s="0" t="n">
        <v>7</v>
      </c>
      <c r="I40" s="0" t="n">
        <v>176.33</v>
      </c>
      <c r="J40" s="0" t="n">
        <v>2</v>
      </c>
      <c r="K40" s="0" t="n">
        <v>4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301</v>
      </c>
      <c r="D41" s="0" t="n">
        <v>6</v>
      </c>
      <c r="E41" s="0" t="n">
        <v>264</v>
      </c>
      <c r="F41" s="0" t="n">
        <v>1050</v>
      </c>
      <c r="G41" s="0" t="n">
        <v>3.98</v>
      </c>
      <c r="H41" s="0" t="n">
        <v>9</v>
      </c>
      <c r="I41" s="0" t="n">
        <v>175</v>
      </c>
      <c r="J41" s="0" t="n">
        <v>2</v>
      </c>
      <c r="K41" s="0" t="n">
        <v>4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276</v>
      </c>
      <c r="D42" s="0" t="n">
        <v>7</v>
      </c>
      <c r="E42" s="0" t="n">
        <v>317</v>
      </c>
      <c r="F42" s="0" t="n">
        <v>1212</v>
      </c>
      <c r="G42" s="0" t="n">
        <v>3.82</v>
      </c>
      <c r="H42" s="0" t="n">
        <v>16</v>
      </c>
      <c r="I42" s="0" t="n">
        <v>173.14</v>
      </c>
      <c r="J42" s="0" t="n">
        <v>5</v>
      </c>
      <c r="K42" s="0" t="n">
        <v>2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295</v>
      </c>
      <c r="D43" s="0" t="n">
        <v>5</v>
      </c>
      <c r="E43" s="0" t="n">
        <v>232</v>
      </c>
      <c r="F43" s="0" t="n">
        <v>863</v>
      </c>
      <c r="G43" s="0" t="n">
        <v>3.72</v>
      </c>
      <c r="H43" s="0" t="n">
        <v>8</v>
      </c>
      <c r="I43" s="0" t="n">
        <v>172.6</v>
      </c>
      <c r="J43" s="0" t="n">
        <v>2</v>
      </c>
      <c r="K43" s="0" t="n">
        <v>3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308</v>
      </c>
      <c r="D44" s="0" t="n">
        <v>6</v>
      </c>
      <c r="E44" s="0" t="n">
        <v>255</v>
      </c>
      <c r="F44" s="0" t="n">
        <v>1035</v>
      </c>
      <c r="G44" s="0" t="n">
        <v>4.06</v>
      </c>
      <c r="H44" s="0" t="n">
        <v>11</v>
      </c>
      <c r="I44" s="0" t="n">
        <v>172.5</v>
      </c>
      <c r="J44" s="0" t="n">
        <v>4</v>
      </c>
      <c r="K44" s="0" t="n">
        <v>2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156</v>
      </c>
      <c r="D45" s="0" t="n">
        <v>6</v>
      </c>
      <c r="E45" s="0" t="n">
        <v>238</v>
      </c>
      <c r="F45" s="0" t="n">
        <v>1024</v>
      </c>
      <c r="G45" s="0" t="n">
        <v>4.3</v>
      </c>
      <c r="H45" s="0" t="n">
        <v>7</v>
      </c>
      <c r="I45" s="0" t="n">
        <v>170.67</v>
      </c>
      <c r="J45" s="0" t="n">
        <v>2</v>
      </c>
      <c r="K45" s="0" t="n">
        <v>4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254</v>
      </c>
      <c r="D46" s="0" t="n">
        <v>6</v>
      </c>
      <c r="E46" s="0" t="n">
        <v>239</v>
      </c>
      <c r="F46" s="0" t="n">
        <v>1000</v>
      </c>
      <c r="G46" s="0" t="n">
        <v>4.18</v>
      </c>
      <c r="H46" s="0" t="n">
        <v>14</v>
      </c>
      <c r="I46" s="0" t="n">
        <v>166.67</v>
      </c>
      <c r="J46" s="0" t="n">
        <v>5</v>
      </c>
      <c r="K46" s="0" t="n">
        <v>1</v>
      </c>
      <c r="L46" s="0" t="n">
        <v>0</v>
      </c>
    </row>
    <row r="47" customFormat="false" ht="12.75" hidden="false" customHeight="false" outlineLevel="0" collapsed="false">
      <c r="B47" s="0" t="n">
        <v>42</v>
      </c>
      <c r="C47" s="0" t="s">
        <v>163</v>
      </c>
      <c r="D47" s="0" t="n">
        <v>6</v>
      </c>
      <c r="E47" s="0" t="n">
        <v>228</v>
      </c>
      <c r="F47" s="0" t="n">
        <v>998</v>
      </c>
      <c r="G47" s="0" t="n">
        <v>4.38</v>
      </c>
      <c r="H47" s="0" t="n">
        <v>7</v>
      </c>
      <c r="I47" s="0" t="n">
        <v>166.33</v>
      </c>
      <c r="J47" s="0" t="n">
        <v>4</v>
      </c>
      <c r="K47" s="0" t="n">
        <v>2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138</v>
      </c>
      <c r="D48" s="0" t="n">
        <v>5</v>
      </c>
      <c r="E48" s="0" t="n">
        <v>191</v>
      </c>
      <c r="F48" s="0" t="n">
        <v>822</v>
      </c>
      <c r="G48" s="0" t="n">
        <v>4.3</v>
      </c>
      <c r="H48" s="0" t="n">
        <v>8</v>
      </c>
      <c r="I48" s="0" t="n">
        <v>164.4</v>
      </c>
      <c r="J48" s="0" t="n">
        <v>3</v>
      </c>
      <c r="K48" s="0" t="n">
        <v>2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328</v>
      </c>
      <c r="D49" s="0" t="n">
        <v>7</v>
      </c>
      <c r="E49" s="0" t="n">
        <v>259</v>
      </c>
      <c r="F49" s="0" t="n">
        <v>1148</v>
      </c>
      <c r="G49" s="0" t="n">
        <v>4.43</v>
      </c>
      <c r="H49" s="0" t="n">
        <v>7</v>
      </c>
      <c r="I49" s="0" t="n">
        <v>164</v>
      </c>
      <c r="J49" s="0" t="n">
        <v>2</v>
      </c>
      <c r="K49" s="0" t="n">
        <v>5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152</v>
      </c>
      <c r="D50" s="0" t="n">
        <v>6</v>
      </c>
      <c r="E50" s="0" t="n">
        <v>220</v>
      </c>
      <c r="F50" s="0" t="n">
        <v>974</v>
      </c>
      <c r="G50" s="0" t="n">
        <v>4.43</v>
      </c>
      <c r="H50" s="0" t="n">
        <v>7</v>
      </c>
      <c r="I50" s="0" t="n">
        <v>162.33</v>
      </c>
      <c r="J50" s="0" t="n">
        <v>6</v>
      </c>
      <c r="K50" s="0" t="n">
        <v>0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274</v>
      </c>
      <c r="D51" s="0" t="n">
        <v>6</v>
      </c>
      <c r="E51" s="0" t="n">
        <v>268</v>
      </c>
      <c r="F51" s="0" t="n">
        <v>973</v>
      </c>
      <c r="G51" s="0" t="n">
        <v>3.63</v>
      </c>
      <c r="H51" s="0" t="n">
        <v>15</v>
      </c>
      <c r="I51" s="0" t="n">
        <v>162.17</v>
      </c>
      <c r="J51" s="0" t="n">
        <v>4</v>
      </c>
      <c r="K51" s="0" t="n">
        <v>2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284</v>
      </c>
      <c r="D52" s="0" t="n">
        <v>6</v>
      </c>
      <c r="E52" s="0" t="n">
        <v>257</v>
      </c>
      <c r="F52" s="0" t="n">
        <v>968</v>
      </c>
      <c r="G52" s="0" t="n">
        <v>3.77</v>
      </c>
      <c r="H52" s="0" t="n">
        <v>11</v>
      </c>
      <c r="I52" s="0" t="n">
        <v>161.33</v>
      </c>
      <c r="J52" s="0" t="n">
        <v>4</v>
      </c>
      <c r="K52" s="0" t="n">
        <v>2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28</v>
      </c>
      <c r="D53" s="0" t="n">
        <v>5</v>
      </c>
      <c r="E53" s="0" t="n">
        <v>192</v>
      </c>
      <c r="F53" s="0" t="n">
        <v>805</v>
      </c>
      <c r="G53" s="0" t="n">
        <v>4.19</v>
      </c>
      <c r="H53" s="0" t="n">
        <v>11</v>
      </c>
      <c r="I53" s="0" t="n">
        <v>161</v>
      </c>
      <c r="J53" s="0" t="n">
        <v>3</v>
      </c>
      <c r="K53" s="0" t="n">
        <v>2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151</v>
      </c>
      <c r="D54" s="0" t="n">
        <v>5</v>
      </c>
      <c r="E54" s="0" t="n">
        <v>207</v>
      </c>
      <c r="F54" s="0" t="n">
        <v>791</v>
      </c>
      <c r="G54" s="0" t="n">
        <v>3.82</v>
      </c>
      <c r="H54" s="0" t="n">
        <v>11</v>
      </c>
      <c r="I54" s="0" t="n">
        <v>158.2</v>
      </c>
      <c r="J54" s="0" t="n">
        <v>3</v>
      </c>
      <c r="K54" s="0" t="n">
        <v>2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196</v>
      </c>
      <c r="D55" s="0" t="n">
        <v>6</v>
      </c>
      <c r="E55" s="0" t="n">
        <v>268</v>
      </c>
      <c r="F55" s="0" t="n">
        <v>938</v>
      </c>
      <c r="G55" s="0" t="n">
        <v>3.5</v>
      </c>
      <c r="H55" s="0" t="n">
        <v>8</v>
      </c>
      <c r="I55" s="0" t="n">
        <v>156.33</v>
      </c>
      <c r="J55" s="0" t="n">
        <v>6</v>
      </c>
      <c r="K55" s="0" t="n">
        <v>0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353</v>
      </c>
      <c r="D56" s="0" t="n">
        <v>5</v>
      </c>
      <c r="E56" s="0" t="n">
        <v>177</v>
      </c>
      <c r="F56" s="0" t="n">
        <v>772</v>
      </c>
      <c r="G56" s="0" t="n">
        <v>4.36</v>
      </c>
      <c r="H56" s="0" t="n">
        <v>7</v>
      </c>
      <c r="I56" s="0" t="n">
        <v>154.4</v>
      </c>
      <c r="J56" s="0" t="n">
        <v>1</v>
      </c>
      <c r="K56" s="0" t="n">
        <v>4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277</v>
      </c>
      <c r="D57" s="0" t="n">
        <v>6</v>
      </c>
      <c r="E57" s="0" t="n">
        <v>246</v>
      </c>
      <c r="F57" s="0" t="n">
        <v>918</v>
      </c>
      <c r="G57" s="0" t="n">
        <v>3.73</v>
      </c>
      <c r="H57" s="0" t="n">
        <v>11</v>
      </c>
      <c r="I57" s="0" t="n">
        <v>153</v>
      </c>
      <c r="J57" s="0" t="n">
        <v>5</v>
      </c>
      <c r="K57" s="0" t="n">
        <v>1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135</v>
      </c>
      <c r="D58" s="0" t="n">
        <v>6</v>
      </c>
      <c r="E58" s="0" t="n">
        <v>237</v>
      </c>
      <c r="F58" s="0" t="n">
        <v>913</v>
      </c>
      <c r="G58" s="0" t="n">
        <v>3.85</v>
      </c>
      <c r="H58" s="0" t="n">
        <v>10</v>
      </c>
      <c r="I58" s="0" t="n">
        <v>152.17</v>
      </c>
      <c r="J58" s="0" t="n">
        <v>2</v>
      </c>
      <c r="K58" s="0" t="n">
        <v>4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187</v>
      </c>
      <c r="D59" s="0" t="n">
        <v>6</v>
      </c>
      <c r="E59" s="0" t="n">
        <v>247</v>
      </c>
      <c r="F59" s="0" t="n">
        <v>911</v>
      </c>
      <c r="G59" s="0" t="n">
        <v>3.69</v>
      </c>
      <c r="H59" s="0" t="n">
        <v>10</v>
      </c>
      <c r="I59" s="0" t="n">
        <v>151.83</v>
      </c>
      <c r="J59" s="0" t="n">
        <v>2</v>
      </c>
      <c r="K59" s="0" t="n">
        <v>4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303</v>
      </c>
      <c r="D60" s="0" t="n">
        <v>5</v>
      </c>
      <c r="E60" s="0" t="n">
        <v>180</v>
      </c>
      <c r="F60" s="0" t="n">
        <v>759</v>
      </c>
      <c r="G60" s="0" t="n">
        <v>4.22</v>
      </c>
      <c r="H60" s="0" t="n">
        <v>4</v>
      </c>
      <c r="I60" s="0" t="n">
        <v>151.8</v>
      </c>
      <c r="J60" s="0" t="n">
        <v>2</v>
      </c>
      <c r="K60" s="0" t="n">
        <v>3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255</v>
      </c>
      <c r="D61" s="0" t="n">
        <v>6</v>
      </c>
      <c r="E61" s="0" t="n">
        <v>254</v>
      </c>
      <c r="F61" s="0" t="n">
        <v>907</v>
      </c>
      <c r="G61" s="0" t="n">
        <v>3.57</v>
      </c>
      <c r="H61" s="0" t="n">
        <v>12</v>
      </c>
      <c r="I61" s="0" t="n">
        <v>151.17</v>
      </c>
      <c r="J61" s="0" t="n">
        <v>5</v>
      </c>
      <c r="K61" s="0" t="n">
        <v>1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268</v>
      </c>
      <c r="D62" s="0" t="n">
        <v>5</v>
      </c>
      <c r="E62" s="0" t="n">
        <v>202</v>
      </c>
      <c r="F62" s="0" t="n">
        <v>753</v>
      </c>
      <c r="G62" s="0" t="n">
        <v>3.73</v>
      </c>
      <c r="H62" s="0" t="n">
        <v>12</v>
      </c>
      <c r="I62" s="0" t="n">
        <v>150.6</v>
      </c>
      <c r="J62" s="0" t="n">
        <v>3</v>
      </c>
      <c r="K62" s="0" t="n">
        <v>2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183</v>
      </c>
      <c r="D63" s="0" t="n">
        <v>6</v>
      </c>
      <c r="E63" s="0" t="n">
        <v>226</v>
      </c>
      <c r="F63" s="0" t="n">
        <v>898</v>
      </c>
      <c r="G63" s="0" t="n">
        <v>3.97</v>
      </c>
      <c r="H63" s="0" t="n">
        <v>10</v>
      </c>
      <c r="I63" s="0" t="n">
        <v>149.67</v>
      </c>
      <c r="J63" s="0" t="n">
        <v>2</v>
      </c>
      <c r="K63" s="0" t="n">
        <v>4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207</v>
      </c>
      <c r="D64" s="0" t="n">
        <v>5</v>
      </c>
      <c r="E64" s="0" t="n">
        <v>195</v>
      </c>
      <c r="F64" s="0" t="n">
        <v>742</v>
      </c>
      <c r="G64" s="0" t="n">
        <v>3.81</v>
      </c>
      <c r="H64" s="0" t="n">
        <v>2</v>
      </c>
      <c r="I64" s="0" t="n">
        <v>148.4</v>
      </c>
      <c r="J64" s="0" t="n">
        <v>1</v>
      </c>
      <c r="K64" s="0" t="n">
        <v>4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264</v>
      </c>
      <c r="D65" s="0" t="n">
        <v>6</v>
      </c>
      <c r="E65" s="0" t="n">
        <v>245</v>
      </c>
      <c r="F65" s="0" t="n">
        <v>880</v>
      </c>
      <c r="G65" s="0" t="n">
        <v>3.59</v>
      </c>
      <c r="H65" s="0" t="n">
        <v>8</v>
      </c>
      <c r="I65" s="0" t="n">
        <v>146.67</v>
      </c>
      <c r="J65" s="0" t="n">
        <v>5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288</v>
      </c>
      <c r="D66" s="0" t="n">
        <v>5</v>
      </c>
      <c r="E66" s="0" t="n">
        <v>185</v>
      </c>
      <c r="F66" s="0" t="n">
        <v>726</v>
      </c>
      <c r="G66" s="0" t="n">
        <v>3.92</v>
      </c>
      <c r="H66" s="0" t="n">
        <v>13</v>
      </c>
      <c r="I66" s="0" t="n">
        <v>145.2</v>
      </c>
      <c r="J66" s="0" t="n">
        <v>4</v>
      </c>
      <c r="K66" s="0" t="n">
        <v>1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267</v>
      </c>
      <c r="D67" s="0" t="n">
        <v>6</v>
      </c>
      <c r="E67" s="0" t="n">
        <v>217</v>
      </c>
      <c r="F67" s="0" t="n">
        <v>871</v>
      </c>
      <c r="G67" s="0" t="n">
        <v>4.01</v>
      </c>
      <c r="H67" s="0" t="n">
        <v>11</v>
      </c>
      <c r="I67" s="0" t="n">
        <v>145.17</v>
      </c>
      <c r="J67" s="0" t="n">
        <v>5</v>
      </c>
      <c r="K67" s="0" t="n">
        <v>1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316</v>
      </c>
      <c r="D68" s="0" t="n">
        <v>5</v>
      </c>
      <c r="E68" s="0" t="n">
        <v>164</v>
      </c>
      <c r="F68" s="0" t="n">
        <v>724</v>
      </c>
      <c r="G68" s="0" t="n">
        <v>4.41</v>
      </c>
      <c r="H68" s="0" t="n">
        <v>7</v>
      </c>
      <c r="I68" s="0" t="n">
        <v>144.8</v>
      </c>
      <c r="J68" s="0" t="n">
        <v>1</v>
      </c>
      <c r="K68" s="0" t="n">
        <v>4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297</v>
      </c>
      <c r="D69" s="0" t="n">
        <v>6</v>
      </c>
      <c r="E69" s="0" t="n">
        <v>256</v>
      </c>
      <c r="F69" s="0" t="n">
        <v>867</v>
      </c>
      <c r="G69" s="0" t="n">
        <v>3.39</v>
      </c>
      <c r="H69" s="0" t="n">
        <v>6</v>
      </c>
      <c r="I69" s="0" t="n">
        <v>144.5</v>
      </c>
      <c r="J69" s="0" t="n">
        <v>2</v>
      </c>
      <c r="K69" s="0" t="n">
        <v>4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205</v>
      </c>
      <c r="D70" s="0" t="n">
        <v>5</v>
      </c>
      <c r="E70" s="0" t="n">
        <v>190</v>
      </c>
      <c r="F70" s="0" t="n">
        <v>712</v>
      </c>
      <c r="G70" s="0" t="n">
        <v>3.75</v>
      </c>
      <c r="H70" s="0" t="n">
        <v>5</v>
      </c>
      <c r="I70" s="0" t="n">
        <v>142.4</v>
      </c>
      <c r="J70" s="0" t="n">
        <v>1</v>
      </c>
      <c r="K70" s="0" t="n">
        <v>4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346</v>
      </c>
      <c r="D71" s="0" t="n">
        <v>6</v>
      </c>
      <c r="E71" s="0" t="n">
        <v>236</v>
      </c>
      <c r="F71" s="0" t="n">
        <v>853</v>
      </c>
      <c r="G71" s="0" t="n">
        <v>3.61</v>
      </c>
      <c r="H71" s="0" t="n">
        <v>3</v>
      </c>
      <c r="I71" s="0" t="n">
        <v>142.17</v>
      </c>
      <c r="J71" s="0" t="n">
        <v>1</v>
      </c>
      <c r="K71" s="0" t="n">
        <v>5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355</v>
      </c>
      <c r="D72" s="0" t="n">
        <v>5</v>
      </c>
      <c r="E72" s="0" t="n">
        <v>223</v>
      </c>
      <c r="F72" s="0" t="n">
        <v>705</v>
      </c>
      <c r="G72" s="0" t="n">
        <v>3.16</v>
      </c>
      <c r="H72" s="0" t="n">
        <v>6</v>
      </c>
      <c r="I72" s="0" t="n">
        <v>141</v>
      </c>
      <c r="J72" s="0" t="n">
        <v>0</v>
      </c>
      <c r="K72" s="0" t="n">
        <v>5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251</v>
      </c>
      <c r="D73" s="0" t="n">
        <v>6</v>
      </c>
      <c r="E73" s="0" t="n">
        <v>191</v>
      </c>
      <c r="F73" s="0" t="n">
        <v>844</v>
      </c>
      <c r="G73" s="0" t="n">
        <v>4.42</v>
      </c>
      <c r="H73" s="0" t="n">
        <v>10</v>
      </c>
      <c r="I73" s="0" t="n">
        <v>140.67</v>
      </c>
      <c r="J73" s="0" t="n">
        <v>6</v>
      </c>
      <c r="K73" s="0" t="n">
        <v>0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271</v>
      </c>
      <c r="D74" s="0" t="n">
        <v>5</v>
      </c>
      <c r="E74" s="0" t="n">
        <v>180</v>
      </c>
      <c r="F74" s="0" t="n">
        <v>693</v>
      </c>
      <c r="G74" s="0" t="n">
        <v>3.85</v>
      </c>
      <c r="H74" s="0" t="n">
        <v>7</v>
      </c>
      <c r="I74" s="0" t="n">
        <v>138.6</v>
      </c>
      <c r="J74" s="0" t="n">
        <v>4</v>
      </c>
      <c r="K74" s="0" t="n">
        <v>1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175</v>
      </c>
      <c r="D75" s="0" t="n">
        <v>6</v>
      </c>
      <c r="E75" s="0" t="n">
        <v>254</v>
      </c>
      <c r="F75" s="0" t="n">
        <v>830</v>
      </c>
      <c r="G75" s="0" t="n">
        <v>3.27</v>
      </c>
      <c r="H75" s="0" t="n">
        <v>6</v>
      </c>
      <c r="I75" s="0" t="n">
        <v>138.33</v>
      </c>
      <c r="J75" s="0" t="n">
        <v>2</v>
      </c>
      <c r="K75" s="0" t="n">
        <v>4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194</v>
      </c>
      <c r="D76" s="0" t="n">
        <v>5</v>
      </c>
      <c r="E76" s="0" t="n">
        <v>138</v>
      </c>
      <c r="F76" s="0" t="n">
        <v>675</v>
      </c>
      <c r="G76" s="0" t="n">
        <v>4.89</v>
      </c>
      <c r="H76" s="0" t="n">
        <v>7</v>
      </c>
      <c r="I76" s="0" t="n">
        <v>135</v>
      </c>
      <c r="J76" s="0" t="n">
        <v>0</v>
      </c>
      <c r="K76" s="0" t="n">
        <v>5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58</v>
      </c>
      <c r="D77" s="0" t="n">
        <v>6</v>
      </c>
      <c r="E77" s="0" t="n">
        <v>247</v>
      </c>
      <c r="F77" s="0" t="n">
        <v>809</v>
      </c>
      <c r="G77" s="0" t="n">
        <v>3.28</v>
      </c>
      <c r="H77" s="0" t="n">
        <v>8</v>
      </c>
      <c r="I77" s="0" t="n">
        <v>134.83</v>
      </c>
      <c r="J77" s="0" t="n">
        <v>3</v>
      </c>
      <c r="K77" s="0" t="n">
        <v>3</v>
      </c>
      <c r="L77" s="0" t="n">
        <v>0</v>
      </c>
    </row>
    <row r="78" customFormat="false" ht="12.75" hidden="false" customHeight="false" outlineLevel="0" collapsed="false">
      <c r="B78" s="0" t="n">
        <v>73</v>
      </c>
      <c r="C78" s="0" t="s">
        <v>286</v>
      </c>
      <c r="D78" s="0" t="n">
        <v>5</v>
      </c>
      <c r="E78" s="0" t="n">
        <v>214</v>
      </c>
      <c r="F78" s="0" t="n">
        <v>673</v>
      </c>
      <c r="G78" s="0" t="n">
        <v>3.14</v>
      </c>
      <c r="H78" s="0" t="n">
        <v>4</v>
      </c>
      <c r="I78" s="0" t="n">
        <v>134.6</v>
      </c>
      <c r="J78" s="0" t="n">
        <v>2</v>
      </c>
      <c r="K78" s="0" t="n">
        <v>3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309</v>
      </c>
      <c r="D79" s="0" t="n">
        <v>6</v>
      </c>
      <c r="E79" s="0" t="n">
        <v>201</v>
      </c>
      <c r="F79" s="0" t="n">
        <v>800</v>
      </c>
      <c r="G79" s="0" t="n">
        <v>3.98</v>
      </c>
      <c r="H79" s="0" t="n">
        <v>7</v>
      </c>
      <c r="I79" s="0" t="n">
        <v>133.33</v>
      </c>
      <c r="J79" s="0" t="n">
        <v>3</v>
      </c>
      <c r="K79" s="0" t="n">
        <v>3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184</v>
      </c>
      <c r="D80" s="0" t="n">
        <v>5</v>
      </c>
      <c r="E80" s="0" t="n">
        <v>165</v>
      </c>
      <c r="F80" s="0" t="n">
        <v>657</v>
      </c>
      <c r="G80" s="0" t="n">
        <v>3.98</v>
      </c>
      <c r="H80" s="0" t="n">
        <v>4</v>
      </c>
      <c r="I80" s="0" t="n">
        <v>131.4</v>
      </c>
      <c r="J80" s="0" t="n">
        <v>0</v>
      </c>
      <c r="K80" s="0" t="n">
        <v>5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280</v>
      </c>
      <c r="D81" s="0" t="n">
        <v>5</v>
      </c>
      <c r="E81" s="0" t="n">
        <v>177</v>
      </c>
      <c r="F81" s="0" t="n">
        <v>656</v>
      </c>
      <c r="G81" s="0" t="n">
        <v>3.71</v>
      </c>
      <c r="H81" s="0" t="n">
        <v>6</v>
      </c>
      <c r="I81" s="0" t="n">
        <v>131.2</v>
      </c>
      <c r="J81" s="0" t="n">
        <v>4</v>
      </c>
      <c r="K81" s="0" t="n">
        <v>1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164</v>
      </c>
      <c r="D82" s="0" t="n">
        <v>4</v>
      </c>
      <c r="E82" s="0" t="n">
        <v>170</v>
      </c>
      <c r="F82" s="0" t="n">
        <v>521</v>
      </c>
      <c r="G82" s="0" t="n">
        <v>3.06</v>
      </c>
      <c r="H82" s="0" t="n">
        <v>5</v>
      </c>
      <c r="I82" s="0" t="n">
        <v>130.25</v>
      </c>
      <c r="J82" s="0" t="n">
        <v>3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143</v>
      </c>
      <c r="D83" s="0" t="n">
        <v>6</v>
      </c>
      <c r="E83" s="0" t="n">
        <v>215</v>
      </c>
      <c r="F83" s="0" t="n">
        <v>779</v>
      </c>
      <c r="G83" s="0" t="n">
        <v>3.62</v>
      </c>
      <c r="H83" s="0" t="n">
        <v>9</v>
      </c>
      <c r="I83" s="0" t="n">
        <v>129.83</v>
      </c>
      <c r="J83" s="0" t="n">
        <v>3</v>
      </c>
      <c r="K83" s="0" t="n">
        <v>3</v>
      </c>
      <c r="L83" s="0" t="n">
        <v>0</v>
      </c>
    </row>
    <row r="84" customFormat="false" ht="12.75" hidden="false" customHeight="false" outlineLevel="0" collapsed="false">
      <c r="B84" s="0" t="n">
        <v>78</v>
      </c>
      <c r="C84" s="0" t="s">
        <v>334</v>
      </c>
      <c r="D84" s="0" t="n">
        <v>6</v>
      </c>
      <c r="E84" s="0" t="n">
        <v>167</v>
      </c>
      <c r="F84" s="0" t="n">
        <v>779</v>
      </c>
      <c r="G84" s="0" t="n">
        <v>4.66</v>
      </c>
      <c r="H84" s="0" t="n">
        <v>7</v>
      </c>
      <c r="I84" s="0" t="n">
        <v>129.83</v>
      </c>
      <c r="J84" s="0" t="n">
        <v>1</v>
      </c>
      <c r="K84" s="0" t="n">
        <v>5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265</v>
      </c>
      <c r="D85" s="0" t="n">
        <v>7</v>
      </c>
      <c r="E85" s="0" t="n">
        <v>304</v>
      </c>
      <c r="F85" s="0" t="n">
        <v>875</v>
      </c>
      <c r="G85" s="0" t="n">
        <v>2.88</v>
      </c>
      <c r="H85" s="0" t="n">
        <v>6</v>
      </c>
      <c r="I85" s="0" t="n">
        <v>125</v>
      </c>
      <c r="J85" s="0" t="n">
        <v>4</v>
      </c>
      <c r="K85" s="0" t="n">
        <v>3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263</v>
      </c>
      <c r="D86" s="0" t="n">
        <v>5</v>
      </c>
      <c r="E86" s="0" t="n">
        <v>180</v>
      </c>
      <c r="F86" s="0" t="n">
        <v>610</v>
      </c>
      <c r="G86" s="0" t="n">
        <v>3.39</v>
      </c>
      <c r="H86" s="0" t="n">
        <v>5</v>
      </c>
      <c r="I86" s="0" t="n">
        <v>122</v>
      </c>
      <c r="J86" s="0" t="n">
        <v>4</v>
      </c>
      <c r="K86" s="0" t="n">
        <v>1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278</v>
      </c>
      <c r="D87" s="0" t="n">
        <v>6</v>
      </c>
      <c r="E87" s="0" t="n">
        <v>224</v>
      </c>
      <c r="F87" s="0" t="n">
        <v>725</v>
      </c>
      <c r="G87" s="0" t="n">
        <v>3.24</v>
      </c>
      <c r="H87" s="0" t="n">
        <v>9</v>
      </c>
      <c r="I87" s="0" t="n">
        <v>120.83</v>
      </c>
      <c r="J87" s="0" t="n">
        <v>5</v>
      </c>
      <c r="K87" s="0" t="n">
        <v>1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290</v>
      </c>
      <c r="D88" s="0" t="n">
        <v>6</v>
      </c>
      <c r="E88" s="0" t="n">
        <v>224</v>
      </c>
      <c r="F88" s="0" t="n">
        <v>719</v>
      </c>
      <c r="G88" s="0" t="n">
        <v>3.21</v>
      </c>
      <c r="H88" s="0" t="n">
        <v>7</v>
      </c>
      <c r="I88" s="0" t="n">
        <v>119.83</v>
      </c>
      <c r="J88" s="0" t="n">
        <v>3</v>
      </c>
      <c r="K88" s="0" t="n">
        <v>3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300</v>
      </c>
      <c r="D89" s="0" t="n">
        <v>5</v>
      </c>
      <c r="E89" s="0" t="n">
        <v>189</v>
      </c>
      <c r="F89" s="0" t="n">
        <v>595</v>
      </c>
      <c r="G89" s="0" t="n">
        <v>3.15</v>
      </c>
      <c r="H89" s="0" t="n">
        <v>5</v>
      </c>
      <c r="I89" s="0" t="n">
        <v>119</v>
      </c>
      <c r="J89" s="0" t="n">
        <v>3</v>
      </c>
      <c r="K89" s="0" t="n">
        <v>2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262</v>
      </c>
      <c r="D90" s="0" t="n">
        <v>5</v>
      </c>
      <c r="E90" s="0" t="n">
        <v>195</v>
      </c>
      <c r="F90" s="0" t="n">
        <v>587</v>
      </c>
      <c r="G90" s="0" t="n">
        <v>3.01</v>
      </c>
      <c r="H90" s="0" t="n">
        <v>6</v>
      </c>
      <c r="I90" s="0" t="n">
        <v>117.4</v>
      </c>
      <c r="J90" s="0" t="n">
        <v>4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167</v>
      </c>
      <c r="D91" s="0" t="n">
        <v>5</v>
      </c>
      <c r="E91" s="0" t="n">
        <v>184</v>
      </c>
      <c r="F91" s="0" t="n">
        <v>579</v>
      </c>
      <c r="G91" s="0" t="n">
        <v>3.15</v>
      </c>
      <c r="H91" s="0" t="n">
        <v>2</v>
      </c>
      <c r="I91" s="0" t="n">
        <v>115.8</v>
      </c>
      <c r="J91" s="0" t="n">
        <v>1</v>
      </c>
      <c r="K91" s="0" t="n">
        <v>4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180</v>
      </c>
      <c r="D92" s="0" t="n">
        <v>5</v>
      </c>
      <c r="E92" s="0" t="n">
        <v>176</v>
      </c>
      <c r="F92" s="0" t="n">
        <v>577</v>
      </c>
      <c r="G92" s="0" t="n">
        <v>3.28</v>
      </c>
      <c r="H92" s="0" t="n">
        <v>7</v>
      </c>
      <c r="I92" s="0" t="n">
        <v>115.4</v>
      </c>
      <c r="J92" s="0" t="n">
        <v>2</v>
      </c>
      <c r="K92" s="0" t="n">
        <v>3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323</v>
      </c>
      <c r="D93" s="0" t="n">
        <v>6</v>
      </c>
      <c r="E93" s="0" t="n">
        <v>209</v>
      </c>
      <c r="F93" s="0" t="n">
        <v>692</v>
      </c>
      <c r="G93" s="0" t="n">
        <v>3.31</v>
      </c>
      <c r="H93" s="0" t="n">
        <v>6</v>
      </c>
      <c r="I93" s="0" t="n">
        <v>115.33</v>
      </c>
      <c r="J93" s="0" t="n">
        <v>2</v>
      </c>
      <c r="K93" s="0" t="n">
        <v>4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282</v>
      </c>
      <c r="D94" s="0" t="n">
        <v>6</v>
      </c>
      <c r="E94" s="0" t="n">
        <v>194</v>
      </c>
      <c r="F94" s="0" t="n">
        <v>691</v>
      </c>
      <c r="G94" s="0" t="n">
        <v>3.56</v>
      </c>
      <c r="H94" s="0" t="n">
        <v>9</v>
      </c>
      <c r="I94" s="0" t="n">
        <v>115.17</v>
      </c>
      <c r="J94" s="0" t="n">
        <v>5</v>
      </c>
      <c r="K94" s="0" t="n">
        <v>1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287</v>
      </c>
      <c r="D95" s="0" t="n">
        <v>6</v>
      </c>
      <c r="E95" s="0" t="n">
        <v>191</v>
      </c>
      <c r="F95" s="0" t="n">
        <v>690</v>
      </c>
      <c r="G95" s="0" t="n">
        <v>3.61</v>
      </c>
      <c r="H95" s="0" t="n">
        <v>3</v>
      </c>
      <c r="I95" s="0" t="n">
        <v>115</v>
      </c>
      <c r="J95" s="0" t="n">
        <v>3</v>
      </c>
      <c r="K95" s="0" t="n">
        <v>3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257</v>
      </c>
      <c r="D96" s="0" t="n">
        <v>6</v>
      </c>
      <c r="E96" s="0" t="n">
        <v>165</v>
      </c>
      <c r="F96" s="0" t="n">
        <v>672</v>
      </c>
      <c r="G96" s="0" t="n">
        <v>4.07</v>
      </c>
      <c r="H96" s="0" t="n">
        <v>8</v>
      </c>
      <c r="I96" s="0" t="n">
        <v>112</v>
      </c>
      <c r="J96" s="0" t="n">
        <v>5</v>
      </c>
      <c r="K96" s="0" t="n">
        <v>1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351</v>
      </c>
      <c r="D97" s="0" t="n">
        <v>6</v>
      </c>
      <c r="E97" s="0" t="n">
        <v>188</v>
      </c>
      <c r="F97" s="0" t="n">
        <v>664</v>
      </c>
      <c r="G97" s="0" t="n">
        <v>3.53</v>
      </c>
      <c r="H97" s="0" t="n">
        <v>7</v>
      </c>
      <c r="I97" s="0" t="n">
        <v>110.67</v>
      </c>
      <c r="J97" s="0" t="n">
        <v>0</v>
      </c>
      <c r="K97" s="0" t="n">
        <v>6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359</v>
      </c>
      <c r="D98" s="0" t="n">
        <v>6</v>
      </c>
      <c r="E98" s="0" t="n">
        <v>245</v>
      </c>
      <c r="F98" s="0" t="n">
        <v>648</v>
      </c>
      <c r="G98" s="0" t="n">
        <v>2.64</v>
      </c>
      <c r="H98" s="0" t="n">
        <v>2</v>
      </c>
      <c r="I98" s="0" t="n">
        <v>108</v>
      </c>
      <c r="J98" s="0" t="n">
        <v>1</v>
      </c>
      <c r="K98" s="0" t="n">
        <v>5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314</v>
      </c>
      <c r="D99" s="0" t="n">
        <v>5</v>
      </c>
      <c r="E99" s="0" t="n">
        <v>189</v>
      </c>
      <c r="F99" s="0" t="n">
        <v>537</v>
      </c>
      <c r="G99" s="0" t="n">
        <v>2.84</v>
      </c>
      <c r="H99" s="0" t="n">
        <v>3</v>
      </c>
      <c r="I99" s="0" t="n">
        <v>107.4</v>
      </c>
      <c r="J99" s="0" t="n">
        <v>2</v>
      </c>
      <c r="K99" s="0" t="n">
        <v>3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322</v>
      </c>
      <c r="D100" s="0" t="n">
        <v>5</v>
      </c>
      <c r="E100" s="0" t="n">
        <v>156</v>
      </c>
      <c r="F100" s="0" t="n">
        <v>523</v>
      </c>
      <c r="G100" s="0" t="n">
        <v>3.35</v>
      </c>
      <c r="H100" s="0" t="n">
        <v>2</v>
      </c>
      <c r="I100" s="0" t="n">
        <v>104.6</v>
      </c>
      <c r="J100" s="0" t="n">
        <v>0</v>
      </c>
      <c r="K100" s="0" t="n">
        <v>5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362</v>
      </c>
      <c r="D101" s="0" t="n">
        <v>5</v>
      </c>
      <c r="E101" s="0" t="n">
        <v>162</v>
      </c>
      <c r="F101" s="0" t="n">
        <v>521</v>
      </c>
      <c r="G101" s="0" t="n">
        <v>3.22</v>
      </c>
      <c r="H101" s="0" t="n">
        <v>8</v>
      </c>
      <c r="I101" s="0" t="n">
        <v>104.2</v>
      </c>
      <c r="J101" s="0" t="n">
        <v>1</v>
      </c>
      <c r="K101" s="0" t="n">
        <v>4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342</v>
      </c>
      <c r="D102" s="0" t="n">
        <v>5</v>
      </c>
      <c r="E102" s="0" t="n">
        <v>161</v>
      </c>
      <c r="F102" s="0" t="n">
        <v>516</v>
      </c>
      <c r="G102" s="0" t="n">
        <v>3.2</v>
      </c>
      <c r="H102" s="0" t="n">
        <v>7</v>
      </c>
      <c r="I102" s="0" t="n">
        <v>103.2</v>
      </c>
      <c r="J102" s="0" t="n">
        <v>1</v>
      </c>
      <c r="K102" s="0" t="n">
        <v>4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352</v>
      </c>
      <c r="D103" s="0" t="n">
        <v>6</v>
      </c>
      <c r="E103" s="0" t="n">
        <v>217</v>
      </c>
      <c r="F103" s="0" t="n">
        <v>614</v>
      </c>
      <c r="G103" s="0" t="n">
        <v>2.83</v>
      </c>
      <c r="H103" s="0" t="n">
        <v>6</v>
      </c>
      <c r="I103" s="0" t="n">
        <v>102.33</v>
      </c>
      <c r="J103" s="0" t="n">
        <v>0</v>
      </c>
      <c r="K103" s="0" t="n">
        <v>6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200</v>
      </c>
      <c r="D104" s="0" t="n">
        <v>6</v>
      </c>
      <c r="E104" s="0" t="n">
        <v>197</v>
      </c>
      <c r="F104" s="0" t="n">
        <v>609</v>
      </c>
      <c r="G104" s="0" t="n">
        <v>3.09</v>
      </c>
      <c r="H104" s="0" t="n">
        <v>1</v>
      </c>
      <c r="I104" s="0" t="n">
        <v>101.5</v>
      </c>
      <c r="J104" s="0" t="n">
        <v>1</v>
      </c>
      <c r="K104" s="0" t="n">
        <v>5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310</v>
      </c>
      <c r="D105" s="0" t="n">
        <v>5</v>
      </c>
      <c r="E105" s="0" t="n">
        <v>147</v>
      </c>
      <c r="F105" s="0" t="n">
        <v>505</v>
      </c>
      <c r="G105" s="0" t="n">
        <v>3.44</v>
      </c>
      <c r="H105" s="0" t="n">
        <v>8</v>
      </c>
      <c r="I105" s="0" t="n">
        <v>101</v>
      </c>
      <c r="J105" s="0" t="n">
        <v>3</v>
      </c>
      <c r="K105" s="0" t="n">
        <v>2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147</v>
      </c>
      <c r="D106" s="0" t="n">
        <v>6</v>
      </c>
      <c r="E106" s="0" t="n">
        <v>193</v>
      </c>
      <c r="F106" s="0" t="n">
        <v>597</v>
      </c>
      <c r="G106" s="0" t="n">
        <v>3.09</v>
      </c>
      <c r="H106" s="0" t="n">
        <v>12</v>
      </c>
      <c r="I106" s="0" t="n">
        <v>99.5</v>
      </c>
      <c r="J106" s="0" t="n">
        <v>3</v>
      </c>
      <c r="K106" s="0" t="n">
        <v>3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179</v>
      </c>
      <c r="D107" s="0" t="n">
        <v>6</v>
      </c>
      <c r="E107" s="0" t="n">
        <v>229</v>
      </c>
      <c r="F107" s="0" t="n">
        <v>592</v>
      </c>
      <c r="G107" s="0" t="n">
        <v>2.59</v>
      </c>
      <c r="H107" s="0" t="n">
        <v>6</v>
      </c>
      <c r="I107" s="0" t="n">
        <v>98.67</v>
      </c>
      <c r="J107" s="0" t="n">
        <v>2</v>
      </c>
      <c r="K107" s="0" t="n">
        <v>4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192</v>
      </c>
      <c r="D108" s="0" t="n">
        <v>6</v>
      </c>
      <c r="E108" s="0" t="n">
        <v>203</v>
      </c>
      <c r="F108" s="0" t="n">
        <v>585</v>
      </c>
      <c r="G108" s="0" t="n">
        <v>2.88</v>
      </c>
      <c r="H108" s="0" t="n">
        <v>8</v>
      </c>
      <c r="I108" s="0" t="n">
        <v>97.5</v>
      </c>
      <c r="J108" s="0" t="n">
        <v>2</v>
      </c>
      <c r="K108" s="0" t="n">
        <v>4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198</v>
      </c>
      <c r="D109" s="0" t="n">
        <v>6</v>
      </c>
      <c r="E109" s="0" t="n">
        <v>176</v>
      </c>
      <c r="F109" s="0" t="n">
        <v>554</v>
      </c>
      <c r="G109" s="0" t="n">
        <v>3.15</v>
      </c>
      <c r="H109" s="0" t="n">
        <v>6</v>
      </c>
      <c r="I109" s="0" t="n">
        <v>92.33</v>
      </c>
      <c r="J109" s="0" t="n">
        <v>4</v>
      </c>
      <c r="K109" s="0" t="n">
        <v>2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368</v>
      </c>
      <c r="D110" s="0" t="n">
        <v>5</v>
      </c>
      <c r="E110" s="0" t="n">
        <v>130</v>
      </c>
      <c r="F110" s="0" t="n">
        <v>459</v>
      </c>
      <c r="G110" s="0" t="n">
        <v>3.53</v>
      </c>
      <c r="H110" s="0" t="n">
        <v>6</v>
      </c>
      <c r="I110" s="0" t="n">
        <v>91.8</v>
      </c>
      <c r="J110" s="0" t="n">
        <v>0</v>
      </c>
      <c r="K110" s="0" t="n">
        <v>5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202</v>
      </c>
      <c r="D111" s="0" t="n">
        <v>6</v>
      </c>
      <c r="E111" s="0" t="n">
        <v>184</v>
      </c>
      <c r="F111" s="0" t="n">
        <v>532</v>
      </c>
      <c r="G111" s="0" t="n">
        <v>2.89</v>
      </c>
      <c r="H111" s="0" t="n">
        <v>7</v>
      </c>
      <c r="I111" s="0" t="n">
        <v>88.67</v>
      </c>
      <c r="J111" s="0" t="n">
        <v>3</v>
      </c>
      <c r="K111" s="0" t="n">
        <v>3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360</v>
      </c>
      <c r="D112" s="0" t="n">
        <v>6</v>
      </c>
      <c r="E112" s="0" t="n">
        <v>187</v>
      </c>
      <c r="F112" s="0" t="n">
        <v>515</v>
      </c>
      <c r="G112" s="0" t="n">
        <v>2.75</v>
      </c>
      <c r="H112" s="0" t="n">
        <v>6</v>
      </c>
      <c r="I112" s="0" t="n">
        <v>85.83</v>
      </c>
      <c r="J112" s="0" t="n">
        <v>1</v>
      </c>
      <c r="K112" s="0" t="n">
        <v>5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159</v>
      </c>
      <c r="D113" s="0" t="n">
        <v>5</v>
      </c>
      <c r="E113" s="0" t="n">
        <v>135</v>
      </c>
      <c r="F113" s="0" t="n">
        <v>411</v>
      </c>
      <c r="G113" s="0" t="n">
        <v>3.04</v>
      </c>
      <c r="H113" s="0" t="n">
        <v>4</v>
      </c>
      <c r="I113" s="0" t="n">
        <v>82.2</v>
      </c>
      <c r="J113" s="0" t="n">
        <v>3</v>
      </c>
      <c r="K113" s="0" t="n">
        <v>2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173</v>
      </c>
      <c r="D114" s="0" t="n">
        <v>5</v>
      </c>
      <c r="E114" s="0" t="n">
        <v>149</v>
      </c>
      <c r="F114" s="0" t="n">
        <v>405</v>
      </c>
      <c r="G114" s="0" t="n">
        <v>2.72</v>
      </c>
      <c r="H114" s="0" t="n">
        <v>4</v>
      </c>
      <c r="I114" s="0" t="n">
        <v>81</v>
      </c>
      <c r="J114" s="0" t="n">
        <v>3</v>
      </c>
      <c r="K114" s="0" t="n">
        <v>2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158</v>
      </c>
      <c r="D115" s="0" t="n">
        <v>6</v>
      </c>
      <c r="E115" s="0" t="n">
        <v>183</v>
      </c>
      <c r="F115" s="0" t="n">
        <v>485</v>
      </c>
      <c r="G115" s="0" t="n">
        <v>2.65</v>
      </c>
      <c r="H115" s="0" t="n">
        <v>6</v>
      </c>
      <c r="I115" s="0" t="n">
        <v>80.83</v>
      </c>
      <c r="J115" s="0" t="n">
        <v>1</v>
      </c>
      <c r="K115" s="0" t="n">
        <v>5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279</v>
      </c>
      <c r="D116" s="0" t="n">
        <v>5</v>
      </c>
      <c r="E116" s="0" t="n">
        <v>119</v>
      </c>
      <c r="F116" s="0" t="n">
        <v>387</v>
      </c>
      <c r="G116" s="0" t="n">
        <v>3.25</v>
      </c>
      <c r="H116" s="0" t="n">
        <v>5</v>
      </c>
      <c r="I116" s="0" t="n">
        <v>77.4</v>
      </c>
      <c r="J116" s="0" t="n">
        <v>3</v>
      </c>
      <c r="K116" s="0" t="n">
        <v>2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307</v>
      </c>
      <c r="D117" s="0" t="n">
        <v>5</v>
      </c>
      <c r="E117" s="0" t="n">
        <v>176</v>
      </c>
      <c r="F117" s="0" t="n">
        <v>374</v>
      </c>
      <c r="G117" s="0" t="n">
        <v>2.13</v>
      </c>
      <c r="H117" s="0" t="n">
        <v>2</v>
      </c>
      <c r="I117" s="0" t="n">
        <v>74.8</v>
      </c>
      <c r="J117" s="0" t="n">
        <v>2</v>
      </c>
      <c r="K117" s="0" t="n">
        <v>3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186</v>
      </c>
      <c r="D118" s="0" t="n">
        <v>4</v>
      </c>
      <c r="E118" s="0" t="n">
        <v>157</v>
      </c>
      <c r="F118" s="0" t="n">
        <v>299</v>
      </c>
      <c r="G118" s="0" t="n">
        <v>1.9</v>
      </c>
      <c r="H118" s="0" t="n">
        <v>5</v>
      </c>
      <c r="I118" s="0" t="n">
        <v>74.75</v>
      </c>
      <c r="J118" s="0" t="n">
        <v>3</v>
      </c>
      <c r="K118" s="0" t="n">
        <v>1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190</v>
      </c>
      <c r="D119" s="0" t="n">
        <v>5</v>
      </c>
      <c r="E119" s="0" t="n">
        <v>133</v>
      </c>
      <c r="F119" s="0" t="n">
        <v>339</v>
      </c>
      <c r="G119" s="0" t="n">
        <v>2.55</v>
      </c>
      <c r="H119" s="0" t="n">
        <v>4</v>
      </c>
      <c r="I119" s="0" t="n">
        <v>67.8</v>
      </c>
      <c r="J119" s="0" t="n">
        <v>1</v>
      </c>
      <c r="K119" s="0" t="n">
        <v>4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181</v>
      </c>
      <c r="D120" s="0" t="n">
        <v>4</v>
      </c>
      <c r="E120" s="0" t="n">
        <v>111</v>
      </c>
      <c r="F120" s="0" t="n">
        <v>163</v>
      </c>
      <c r="G120" s="0" t="n">
        <v>1.47</v>
      </c>
      <c r="H120" s="0" t="n">
        <v>0</v>
      </c>
      <c r="I120" s="0" t="n">
        <v>40.75</v>
      </c>
      <c r="J120" s="0" t="n">
        <v>0</v>
      </c>
      <c r="K120" s="0" t="n">
        <v>4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4.41"/>
    <col collapsed="false" customWidth="true" hidden="false" outlineLevel="0" max="6" min="6" style="0" width="5.85"/>
    <col collapsed="false" customWidth="true" hidden="false" outlineLevel="0" max="7" min="7" style="0" width="2.99"/>
    <col collapsed="false" customWidth="true" hidden="false" outlineLevel="0" max="8" min="8" style="0" width="5.99"/>
    <col collapsed="false" customWidth="true" hidden="false" outlineLevel="0" max="9" min="9" style="0" width="4.99"/>
    <col collapsed="false" customWidth="true" hidden="false" outlineLevel="0" max="10" min="10" style="0" width="12.85"/>
    <col collapsed="false" customWidth="true" hidden="false" outlineLevel="0" max="11" min="11" style="0" width="4.28"/>
    <col collapsed="false" customWidth="true" hidden="false" outlineLevel="0" max="12" min="12" style="0" width="7.85"/>
    <col collapsed="false" customWidth="true" hidden="false" outlineLevel="0" max="13" min="13" style="0" width="5.56"/>
    <col collapsed="false" customWidth="true" hidden="false" outlineLevel="0" max="14" min="14" style="0" width="7.85"/>
    <col collapsed="false" customWidth="true" hidden="false" outlineLevel="0" max="15" min="15" style="0" width="5.28"/>
    <col collapsed="false" customWidth="true" hidden="false" outlineLevel="0" max="16" min="16" style="0" width="6.99"/>
    <col collapsed="false" customWidth="true" hidden="false" outlineLevel="0" max="17" min="17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462</v>
      </c>
      <c r="F5" s="0" t="s">
        <v>463</v>
      </c>
      <c r="G5" s="0" t="s">
        <v>464</v>
      </c>
      <c r="H5" s="0" t="s">
        <v>465</v>
      </c>
      <c r="I5" s="0" t="s">
        <v>466</v>
      </c>
      <c r="J5" s="0" t="s">
        <v>467</v>
      </c>
      <c r="K5" s="0" t="s">
        <v>456</v>
      </c>
      <c r="L5" s="0" t="s">
        <v>468</v>
      </c>
      <c r="M5" s="0" t="s">
        <v>469</v>
      </c>
      <c r="N5" s="0" t="s">
        <v>470</v>
      </c>
      <c r="O5" s="0" t="s">
        <v>458</v>
      </c>
      <c r="P5" s="0" t="s">
        <v>459</v>
      </c>
      <c r="Q5" s="0" t="s">
        <v>460</v>
      </c>
    </row>
    <row r="6" customFormat="false" ht="12.75" hidden="false" customHeight="false" outlineLevel="0" collapsed="false">
      <c r="B6" s="0" t="n">
        <v>1</v>
      </c>
      <c r="C6" s="0" t="s">
        <v>257</v>
      </c>
      <c r="D6" s="0" t="n">
        <v>6</v>
      </c>
      <c r="E6" s="0" t="n">
        <v>259</v>
      </c>
      <c r="F6" s="0" t="n">
        <v>163</v>
      </c>
      <c r="G6" s="0" t="n">
        <v>8</v>
      </c>
      <c r="H6" s="0" t="n">
        <v>62.93</v>
      </c>
      <c r="I6" s="0" t="n">
        <v>2634</v>
      </c>
      <c r="J6" s="0" t="n">
        <v>10.17</v>
      </c>
      <c r="K6" s="0" t="n">
        <v>27</v>
      </c>
      <c r="L6" s="0" t="n">
        <v>439</v>
      </c>
      <c r="M6" s="0" t="n">
        <v>3.09</v>
      </c>
      <c r="N6" s="0" t="n">
        <v>16.16</v>
      </c>
      <c r="O6" s="0" t="n">
        <v>5</v>
      </c>
      <c r="P6" s="0" t="n">
        <v>1</v>
      </c>
      <c r="Q6" s="0" t="n">
        <v>0</v>
      </c>
    </row>
    <row r="7" customFormat="false" ht="12.75" hidden="false" customHeight="false" outlineLevel="0" collapsed="false">
      <c r="B7" s="0" t="n">
        <v>2</v>
      </c>
      <c r="C7" s="0" t="s">
        <v>310</v>
      </c>
      <c r="D7" s="0" t="n">
        <v>5</v>
      </c>
      <c r="E7" s="0" t="n">
        <v>239</v>
      </c>
      <c r="F7" s="0" t="n">
        <v>137</v>
      </c>
      <c r="G7" s="0" t="n">
        <v>10</v>
      </c>
      <c r="H7" s="0" t="n">
        <v>57.32</v>
      </c>
      <c r="I7" s="0" t="n">
        <v>1769</v>
      </c>
      <c r="J7" s="0" t="n">
        <v>7.4</v>
      </c>
      <c r="K7" s="0" t="n">
        <v>11</v>
      </c>
      <c r="L7" s="0" t="n">
        <v>353.8</v>
      </c>
      <c r="M7" s="0" t="n">
        <v>4.18</v>
      </c>
      <c r="N7" s="0" t="n">
        <v>12.91</v>
      </c>
      <c r="O7" s="0" t="n">
        <v>3</v>
      </c>
      <c r="P7" s="0" t="n">
        <v>2</v>
      </c>
      <c r="Q7" s="0" t="n">
        <v>0</v>
      </c>
    </row>
    <row r="8" customFormat="false" ht="12.75" hidden="false" customHeight="false" outlineLevel="0" collapsed="false">
      <c r="B8" s="0" t="n">
        <v>3</v>
      </c>
      <c r="C8" s="0" t="s">
        <v>159</v>
      </c>
      <c r="D8" s="0" t="n">
        <v>5</v>
      </c>
      <c r="E8" s="0" t="n">
        <v>240</v>
      </c>
      <c r="F8" s="0" t="n">
        <v>144</v>
      </c>
      <c r="G8" s="0" t="n">
        <v>5</v>
      </c>
      <c r="H8" s="0" t="n">
        <v>60</v>
      </c>
      <c r="I8" s="0" t="n">
        <v>1706</v>
      </c>
      <c r="J8" s="0" t="n">
        <v>7.11</v>
      </c>
      <c r="K8" s="0" t="n">
        <v>14</v>
      </c>
      <c r="L8" s="0" t="n">
        <v>341.2</v>
      </c>
      <c r="M8" s="0" t="n">
        <v>2.08</v>
      </c>
      <c r="N8" s="0" t="n">
        <v>11.85</v>
      </c>
      <c r="O8" s="0" t="n">
        <v>3</v>
      </c>
      <c r="P8" s="0" t="n">
        <v>2</v>
      </c>
      <c r="Q8" s="0" t="n">
        <v>0</v>
      </c>
    </row>
    <row r="9" customFormat="false" ht="12.75" hidden="false" customHeight="false" outlineLevel="0" collapsed="false">
      <c r="B9" s="0" t="n">
        <v>4</v>
      </c>
      <c r="C9" s="0" t="s">
        <v>351</v>
      </c>
      <c r="D9" s="0" t="n">
        <v>6</v>
      </c>
      <c r="E9" s="0" t="n">
        <v>277</v>
      </c>
      <c r="F9" s="0" t="n">
        <v>161</v>
      </c>
      <c r="G9" s="0" t="n">
        <v>11</v>
      </c>
      <c r="H9" s="0" t="n">
        <v>58.12</v>
      </c>
      <c r="I9" s="0" t="n">
        <v>1910</v>
      </c>
      <c r="J9" s="0" t="n">
        <v>6.9</v>
      </c>
      <c r="K9" s="0" t="n">
        <v>13</v>
      </c>
      <c r="L9" s="0" t="n">
        <v>318.3</v>
      </c>
      <c r="M9" s="0" t="n">
        <v>3.97</v>
      </c>
      <c r="N9" s="0" t="n">
        <v>11.86</v>
      </c>
      <c r="O9" s="0" t="n">
        <v>0</v>
      </c>
      <c r="P9" s="0" t="n">
        <v>6</v>
      </c>
      <c r="Q9" s="0" t="n">
        <v>0</v>
      </c>
    </row>
    <row r="10" customFormat="false" ht="12.75" hidden="false" customHeight="false" outlineLevel="0" collapsed="false">
      <c r="B10" s="0" t="n">
        <v>5</v>
      </c>
      <c r="C10" s="0" t="s">
        <v>279</v>
      </c>
      <c r="D10" s="0" t="n">
        <v>5</v>
      </c>
      <c r="E10" s="0" t="n">
        <v>248</v>
      </c>
      <c r="F10" s="0" t="n">
        <v>162</v>
      </c>
      <c r="G10" s="0" t="n">
        <v>6</v>
      </c>
      <c r="H10" s="0" t="n">
        <v>65.32</v>
      </c>
      <c r="I10" s="0" t="n">
        <v>1576</v>
      </c>
      <c r="J10" s="0" t="n">
        <v>6.35</v>
      </c>
      <c r="K10" s="0" t="n">
        <v>12</v>
      </c>
      <c r="L10" s="0" t="n">
        <v>315.2</v>
      </c>
      <c r="M10" s="0" t="n">
        <v>2.42</v>
      </c>
      <c r="N10" s="0" t="n">
        <v>9.73</v>
      </c>
      <c r="O10" s="0" t="n">
        <v>3</v>
      </c>
      <c r="P10" s="0" t="n">
        <v>2</v>
      </c>
      <c r="Q10" s="0" t="n">
        <v>0</v>
      </c>
    </row>
    <row r="11" customFormat="false" ht="12.75" hidden="false" customHeight="false" outlineLevel="0" collapsed="false">
      <c r="B11" s="0" t="n">
        <v>6</v>
      </c>
      <c r="C11" s="0" t="s">
        <v>280</v>
      </c>
      <c r="D11" s="0" t="n">
        <v>5</v>
      </c>
      <c r="E11" s="0" t="n">
        <v>188</v>
      </c>
      <c r="F11" s="0" t="n">
        <v>123</v>
      </c>
      <c r="G11" s="0" t="n">
        <v>4</v>
      </c>
      <c r="H11" s="0" t="n">
        <v>65.43</v>
      </c>
      <c r="I11" s="0" t="n">
        <v>1571</v>
      </c>
      <c r="J11" s="0" t="n">
        <v>8.36</v>
      </c>
      <c r="K11" s="0" t="n">
        <v>15</v>
      </c>
      <c r="L11" s="0" t="n">
        <v>314.2</v>
      </c>
      <c r="M11" s="0" t="n">
        <v>2.13</v>
      </c>
      <c r="N11" s="0" t="n">
        <v>12.77</v>
      </c>
      <c r="O11" s="0" t="n">
        <v>4</v>
      </c>
      <c r="P11" s="0" t="n">
        <v>1</v>
      </c>
      <c r="Q11" s="0" t="n">
        <v>0</v>
      </c>
    </row>
    <row r="12" customFormat="false" ht="12.75" hidden="false" customHeight="false" outlineLevel="0" collapsed="false">
      <c r="B12" s="0" t="n">
        <v>7</v>
      </c>
      <c r="C12" s="0" t="s">
        <v>198</v>
      </c>
      <c r="D12" s="0" t="n">
        <v>6</v>
      </c>
      <c r="E12" s="0" t="n">
        <v>251</v>
      </c>
      <c r="F12" s="0" t="n">
        <v>157</v>
      </c>
      <c r="G12" s="0" t="n">
        <v>5</v>
      </c>
      <c r="H12" s="0" t="n">
        <v>62.55</v>
      </c>
      <c r="I12" s="0" t="n">
        <v>1859</v>
      </c>
      <c r="J12" s="0" t="n">
        <v>7.41</v>
      </c>
      <c r="K12" s="0" t="n">
        <v>14</v>
      </c>
      <c r="L12" s="0" t="n">
        <v>309.8</v>
      </c>
      <c r="M12" s="0" t="n">
        <v>1.99</v>
      </c>
      <c r="N12" s="0" t="n">
        <v>11.84</v>
      </c>
      <c r="O12" s="0" t="n">
        <v>4</v>
      </c>
      <c r="P12" s="0" t="n">
        <v>2</v>
      </c>
      <c r="Q12" s="0" t="n">
        <v>0</v>
      </c>
    </row>
    <row r="13" customFormat="false" ht="12.75" hidden="false" customHeight="false" outlineLevel="0" collapsed="false">
      <c r="B13" s="0" t="n">
        <v>8</v>
      </c>
      <c r="C13" s="0" t="s">
        <v>196</v>
      </c>
      <c r="D13" s="0" t="n">
        <v>6</v>
      </c>
      <c r="E13" s="0" t="n">
        <v>208</v>
      </c>
      <c r="F13" s="0" t="n">
        <v>115</v>
      </c>
      <c r="G13" s="0" t="n">
        <v>5</v>
      </c>
      <c r="H13" s="0" t="n">
        <v>55.29</v>
      </c>
      <c r="I13" s="0" t="n">
        <v>1856</v>
      </c>
      <c r="J13" s="0" t="n">
        <v>8.92</v>
      </c>
      <c r="K13" s="0" t="n">
        <v>19</v>
      </c>
      <c r="L13" s="0" t="n">
        <v>309.3</v>
      </c>
      <c r="M13" s="0" t="n">
        <v>2.4</v>
      </c>
      <c r="N13" s="0" t="n">
        <v>16.14</v>
      </c>
      <c r="O13" s="0" t="n">
        <v>6</v>
      </c>
      <c r="P13" s="0" t="n">
        <v>0</v>
      </c>
      <c r="Q13" s="0" t="n">
        <v>0</v>
      </c>
    </row>
    <row r="14" customFormat="false" ht="12.75" hidden="false" customHeight="false" outlineLevel="0" collapsed="false">
      <c r="B14" s="0" t="n">
        <v>9</v>
      </c>
      <c r="C14" s="0" t="s">
        <v>368</v>
      </c>
      <c r="D14" s="0" t="n">
        <v>5</v>
      </c>
      <c r="E14" s="0" t="n">
        <v>203</v>
      </c>
      <c r="F14" s="0" t="n">
        <v>117</v>
      </c>
      <c r="G14" s="0" t="n">
        <v>6</v>
      </c>
      <c r="H14" s="0" t="n">
        <v>57.64</v>
      </c>
      <c r="I14" s="0" t="n">
        <v>1526</v>
      </c>
      <c r="J14" s="0" t="n">
        <v>7.52</v>
      </c>
      <c r="K14" s="0" t="n">
        <v>9</v>
      </c>
      <c r="L14" s="0" t="n">
        <v>305.2</v>
      </c>
      <c r="M14" s="0" t="n">
        <v>2.96</v>
      </c>
      <c r="N14" s="0" t="n">
        <v>13.04</v>
      </c>
      <c r="O14" s="0" t="n">
        <v>0</v>
      </c>
      <c r="P14" s="0" t="n">
        <v>5</v>
      </c>
      <c r="Q14" s="0" t="n">
        <v>0</v>
      </c>
    </row>
    <row r="15" customFormat="false" ht="12.75" hidden="false" customHeight="false" outlineLevel="0" collapsed="false">
      <c r="B15" s="0" t="n">
        <v>10</v>
      </c>
      <c r="C15" s="0" t="s">
        <v>144</v>
      </c>
      <c r="D15" s="0" t="n">
        <v>6</v>
      </c>
      <c r="E15" s="0" t="n">
        <v>215</v>
      </c>
      <c r="F15" s="0" t="n">
        <v>141</v>
      </c>
      <c r="G15" s="0" t="n">
        <v>2</v>
      </c>
      <c r="H15" s="0" t="n">
        <v>65.58</v>
      </c>
      <c r="I15" s="0" t="n">
        <v>1824</v>
      </c>
      <c r="J15" s="0" t="n">
        <v>8.48</v>
      </c>
      <c r="K15" s="0" t="n">
        <v>17</v>
      </c>
      <c r="L15" s="0" t="n">
        <v>304</v>
      </c>
      <c r="M15" s="0" t="n">
        <v>0.93</v>
      </c>
      <c r="N15" s="0" t="n">
        <v>12.94</v>
      </c>
      <c r="O15" s="0" t="n">
        <v>6</v>
      </c>
      <c r="P15" s="0" t="n">
        <v>0</v>
      </c>
      <c r="Q15" s="0" t="n">
        <v>0</v>
      </c>
    </row>
    <row r="16" customFormat="false" ht="12.75" hidden="false" customHeight="false" outlineLevel="0" collapsed="false">
      <c r="B16" s="0" t="n">
        <v>11</v>
      </c>
      <c r="C16" s="0" t="s">
        <v>28</v>
      </c>
      <c r="D16" s="0" t="n">
        <v>5</v>
      </c>
      <c r="E16" s="0" t="n">
        <v>175</v>
      </c>
      <c r="F16" s="0" t="n">
        <v>100</v>
      </c>
      <c r="G16" s="0" t="n">
        <v>5</v>
      </c>
      <c r="H16" s="0" t="n">
        <v>57.14</v>
      </c>
      <c r="I16" s="0" t="n">
        <v>1516</v>
      </c>
      <c r="J16" s="0" t="n">
        <v>8.66</v>
      </c>
      <c r="K16" s="0" t="n">
        <v>6</v>
      </c>
      <c r="L16" s="0" t="n">
        <v>303.2</v>
      </c>
      <c r="M16" s="0" t="n">
        <v>2.86</v>
      </c>
      <c r="N16" s="0" t="n">
        <v>15.16</v>
      </c>
      <c r="O16" s="0" t="n">
        <v>3</v>
      </c>
      <c r="P16" s="0" t="n">
        <v>2</v>
      </c>
      <c r="Q16" s="0" t="n">
        <v>0</v>
      </c>
    </row>
    <row r="17" customFormat="false" ht="12.75" hidden="false" customHeight="false" outlineLevel="0" collapsed="false">
      <c r="B17" s="0" t="n">
        <v>12</v>
      </c>
      <c r="C17" s="0" t="s">
        <v>152</v>
      </c>
      <c r="D17" s="0" t="n">
        <v>6</v>
      </c>
      <c r="E17" s="0" t="n">
        <v>216</v>
      </c>
      <c r="F17" s="0" t="n">
        <v>140</v>
      </c>
      <c r="G17" s="0" t="n">
        <v>2</v>
      </c>
      <c r="H17" s="0" t="n">
        <v>64.81</v>
      </c>
      <c r="I17" s="0" t="n">
        <v>1800</v>
      </c>
      <c r="J17" s="0" t="n">
        <v>8.33</v>
      </c>
      <c r="K17" s="0" t="n">
        <v>14</v>
      </c>
      <c r="L17" s="0" t="n">
        <v>300</v>
      </c>
      <c r="M17" s="0" t="n">
        <v>0.93</v>
      </c>
      <c r="N17" s="0" t="n">
        <v>12.86</v>
      </c>
      <c r="O17" s="0" t="n">
        <v>6</v>
      </c>
      <c r="P17" s="0" t="n">
        <v>0</v>
      </c>
      <c r="Q17" s="0" t="n">
        <v>0</v>
      </c>
    </row>
    <row r="18" customFormat="false" ht="12.75" hidden="false" customHeight="false" outlineLevel="0" collapsed="false">
      <c r="B18" s="0" t="n">
        <v>13</v>
      </c>
      <c r="C18" s="0" t="s">
        <v>147</v>
      </c>
      <c r="D18" s="0" t="n">
        <v>6</v>
      </c>
      <c r="E18" s="0" t="n">
        <v>215</v>
      </c>
      <c r="F18" s="0" t="n">
        <v>122</v>
      </c>
      <c r="G18" s="0" t="n">
        <v>7</v>
      </c>
      <c r="H18" s="0" t="n">
        <v>56.74</v>
      </c>
      <c r="I18" s="0" t="n">
        <v>1791</v>
      </c>
      <c r="J18" s="0" t="n">
        <v>8.33</v>
      </c>
      <c r="K18" s="0" t="n">
        <v>9</v>
      </c>
      <c r="L18" s="0" t="n">
        <v>298.5</v>
      </c>
      <c r="M18" s="0" t="n">
        <v>3.26</v>
      </c>
      <c r="N18" s="0" t="n">
        <v>14.68</v>
      </c>
      <c r="O18" s="0" t="n">
        <v>3</v>
      </c>
      <c r="P18" s="0" t="n">
        <v>3</v>
      </c>
      <c r="Q18" s="0" t="n">
        <v>0</v>
      </c>
    </row>
    <row r="19" customFormat="false" ht="12.75" hidden="false" customHeight="false" outlineLevel="0" collapsed="false">
      <c r="B19" s="0" t="n">
        <v>14</v>
      </c>
      <c r="C19" s="0" t="s">
        <v>328</v>
      </c>
      <c r="D19" s="0" t="n">
        <v>7</v>
      </c>
      <c r="E19" s="0" t="n">
        <v>313</v>
      </c>
      <c r="F19" s="0" t="n">
        <v>171</v>
      </c>
      <c r="G19" s="0" t="n">
        <v>7</v>
      </c>
      <c r="H19" s="0" t="n">
        <v>54.63</v>
      </c>
      <c r="I19" s="0" t="n">
        <v>2085</v>
      </c>
      <c r="J19" s="0" t="n">
        <v>6.66</v>
      </c>
      <c r="K19" s="0" t="n">
        <v>18</v>
      </c>
      <c r="L19" s="0" t="n">
        <v>297.9</v>
      </c>
      <c r="M19" s="0" t="n">
        <v>2.24</v>
      </c>
      <c r="N19" s="0" t="n">
        <v>12.19</v>
      </c>
      <c r="O19" s="0" t="n">
        <v>2</v>
      </c>
      <c r="P19" s="0" t="n">
        <v>5</v>
      </c>
      <c r="Q19" s="0" t="n">
        <v>0</v>
      </c>
    </row>
    <row r="20" customFormat="false" ht="12.75" hidden="false" customHeight="false" outlineLevel="0" collapsed="false">
      <c r="B20" s="0" t="n">
        <v>15</v>
      </c>
      <c r="C20" s="0" t="s">
        <v>323</v>
      </c>
      <c r="D20" s="0" t="n">
        <v>6</v>
      </c>
      <c r="E20" s="0" t="n">
        <v>221</v>
      </c>
      <c r="F20" s="0" t="n">
        <v>118</v>
      </c>
      <c r="G20" s="0" t="n">
        <v>10</v>
      </c>
      <c r="H20" s="0" t="n">
        <v>53.39</v>
      </c>
      <c r="I20" s="0" t="n">
        <v>1777</v>
      </c>
      <c r="J20" s="0" t="n">
        <v>8.04</v>
      </c>
      <c r="K20" s="0" t="n">
        <v>7</v>
      </c>
      <c r="L20" s="0" t="n">
        <v>296.2</v>
      </c>
      <c r="M20" s="0" t="n">
        <v>4.52</v>
      </c>
      <c r="N20" s="0" t="n">
        <v>15.06</v>
      </c>
      <c r="O20" s="0" t="n">
        <v>2</v>
      </c>
      <c r="P20" s="0" t="n">
        <v>4</v>
      </c>
      <c r="Q20" s="0" t="n">
        <v>0</v>
      </c>
    </row>
    <row r="21" customFormat="false" ht="12.75" hidden="false" customHeight="false" outlineLevel="0" collapsed="false">
      <c r="B21" s="0" t="n">
        <v>16</v>
      </c>
      <c r="C21" s="0" t="s">
        <v>271</v>
      </c>
      <c r="D21" s="0" t="n">
        <v>5</v>
      </c>
      <c r="E21" s="0" t="n">
        <v>171</v>
      </c>
      <c r="F21" s="0" t="n">
        <v>107</v>
      </c>
      <c r="G21" s="0" t="n">
        <v>4</v>
      </c>
      <c r="H21" s="0" t="n">
        <v>62.57</v>
      </c>
      <c r="I21" s="0" t="n">
        <v>1461</v>
      </c>
      <c r="J21" s="0" t="n">
        <v>8.54</v>
      </c>
      <c r="K21" s="0" t="n">
        <v>9</v>
      </c>
      <c r="L21" s="0" t="n">
        <v>292.2</v>
      </c>
      <c r="M21" s="0" t="n">
        <v>2.34</v>
      </c>
      <c r="N21" s="0" t="n">
        <v>13.65</v>
      </c>
      <c r="O21" s="0" t="n">
        <v>4</v>
      </c>
      <c r="P21" s="0" t="n">
        <v>1</v>
      </c>
      <c r="Q21" s="0" t="n">
        <v>0</v>
      </c>
    </row>
    <row r="22" customFormat="false" ht="12.75" hidden="false" customHeight="false" outlineLevel="0" collapsed="false">
      <c r="B22" s="0" t="n">
        <v>17</v>
      </c>
      <c r="C22" s="0" t="s">
        <v>161</v>
      </c>
      <c r="D22" s="0" t="n">
        <v>5</v>
      </c>
      <c r="E22" s="0" t="n">
        <v>151</v>
      </c>
      <c r="F22" s="0" t="n">
        <v>89</v>
      </c>
      <c r="G22" s="0" t="n">
        <v>3</v>
      </c>
      <c r="H22" s="0" t="n">
        <v>58.94</v>
      </c>
      <c r="I22" s="0" t="n">
        <v>1459</v>
      </c>
      <c r="J22" s="0" t="n">
        <v>9.66</v>
      </c>
      <c r="K22" s="0" t="n">
        <v>11</v>
      </c>
      <c r="L22" s="0" t="n">
        <v>291.8</v>
      </c>
      <c r="M22" s="0" t="n">
        <v>1.99</v>
      </c>
      <c r="N22" s="0" t="n">
        <v>16.39</v>
      </c>
      <c r="O22" s="0" t="n">
        <v>5</v>
      </c>
      <c r="P22" s="0" t="n">
        <v>0</v>
      </c>
      <c r="Q22" s="0" t="n">
        <v>0</v>
      </c>
    </row>
    <row r="23" customFormat="false" ht="12.75" hidden="false" customHeight="false" outlineLevel="0" collapsed="false">
      <c r="B23" s="0" t="n">
        <v>18</v>
      </c>
      <c r="C23" s="0" t="s">
        <v>143</v>
      </c>
      <c r="D23" s="0" t="n">
        <v>6</v>
      </c>
      <c r="E23" s="0" t="n">
        <v>178</v>
      </c>
      <c r="F23" s="0" t="n">
        <v>111</v>
      </c>
      <c r="G23" s="0" t="n">
        <v>5</v>
      </c>
      <c r="H23" s="0" t="n">
        <v>62.36</v>
      </c>
      <c r="I23" s="0" t="n">
        <v>1734</v>
      </c>
      <c r="J23" s="0" t="n">
        <v>9.74</v>
      </c>
      <c r="K23" s="0" t="n">
        <v>15</v>
      </c>
      <c r="L23" s="0" t="n">
        <v>289</v>
      </c>
      <c r="M23" s="0" t="n">
        <v>2.81</v>
      </c>
      <c r="N23" s="0" t="n">
        <v>15.62</v>
      </c>
      <c r="O23" s="0" t="n">
        <v>3</v>
      </c>
      <c r="P23" s="0" t="n">
        <v>3</v>
      </c>
      <c r="Q23" s="0" t="n">
        <v>0</v>
      </c>
    </row>
    <row r="24" customFormat="false" ht="12.75" hidden="false" customHeight="false" outlineLevel="0" collapsed="false">
      <c r="B24" s="0" t="n">
        <v>19</v>
      </c>
      <c r="C24" s="0" t="s">
        <v>288</v>
      </c>
      <c r="D24" s="0" t="n">
        <v>5</v>
      </c>
      <c r="E24" s="0" t="n">
        <v>176</v>
      </c>
      <c r="F24" s="0" t="n">
        <v>108</v>
      </c>
      <c r="G24" s="0" t="n">
        <v>1</v>
      </c>
      <c r="H24" s="0" t="n">
        <v>61.36</v>
      </c>
      <c r="I24" s="0" t="n">
        <v>1430</v>
      </c>
      <c r="J24" s="0" t="n">
        <v>8.13</v>
      </c>
      <c r="K24" s="0" t="n">
        <v>11</v>
      </c>
      <c r="L24" s="0" t="n">
        <v>286</v>
      </c>
      <c r="M24" s="0" t="n">
        <v>0.57</v>
      </c>
      <c r="N24" s="0" t="n">
        <v>13.24</v>
      </c>
      <c r="O24" s="0" t="n">
        <v>4</v>
      </c>
      <c r="P24" s="0" t="n">
        <v>1</v>
      </c>
      <c r="Q24" s="0" t="n">
        <v>0</v>
      </c>
    </row>
    <row r="25" customFormat="false" ht="12.75" hidden="false" customHeight="false" outlineLevel="0" collapsed="false">
      <c r="B25" s="0" t="n">
        <v>20</v>
      </c>
      <c r="C25" s="0" t="s">
        <v>274</v>
      </c>
      <c r="D25" s="0" t="n">
        <v>6</v>
      </c>
      <c r="E25" s="0" t="n">
        <v>191</v>
      </c>
      <c r="F25" s="0" t="n">
        <v>119</v>
      </c>
      <c r="G25" s="0" t="n">
        <v>9</v>
      </c>
      <c r="H25" s="0" t="n">
        <v>62.3</v>
      </c>
      <c r="I25" s="0" t="n">
        <v>1697</v>
      </c>
      <c r="J25" s="0" t="n">
        <v>8.88</v>
      </c>
      <c r="K25" s="0" t="n">
        <v>11</v>
      </c>
      <c r="L25" s="0" t="n">
        <v>282.8</v>
      </c>
      <c r="M25" s="0" t="n">
        <v>4.71</v>
      </c>
      <c r="N25" s="0" t="n">
        <v>14.26</v>
      </c>
      <c r="O25" s="0" t="n">
        <v>4</v>
      </c>
      <c r="P25" s="0" t="n">
        <v>2</v>
      </c>
      <c r="Q25" s="0" t="n">
        <v>0</v>
      </c>
    </row>
    <row r="26" customFormat="false" ht="12.75" hidden="false" customHeight="false" outlineLevel="0" collapsed="false">
      <c r="B26" s="0" t="n">
        <v>21</v>
      </c>
      <c r="C26" s="0" t="s">
        <v>194</v>
      </c>
      <c r="D26" s="0" t="n">
        <v>5</v>
      </c>
      <c r="E26" s="0" t="n">
        <v>233</v>
      </c>
      <c r="F26" s="0" t="n">
        <v>136</v>
      </c>
      <c r="G26" s="0" t="n">
        <v>11</v>
      </c>
      <c r="H26" s="0" t="n">
        <v>58.37</v>
      </c>
      <c r="I26" s="0" t="n">
        <v>1404</v>
      </c>
      <c r="J26" s="0" t="n">
        <v>6.03</v>
      </c>
      <c r="K26" s="0" t="n">
        <v>10</v>
      </c>
      <c r="L26" s="0" t="n">
        <v>280.8</v>
      </c>
      <c r="M26" s="0" t="n">
        <v>4.72</v>
      </c>
      <c r="N26" s="0" t="n">
        <v>10.32</v>
      </c>
      <c r="O26" s="0" t="n">
        <v>0</v>
      </c>
      <c r="P26" s="0" t="n">
        <v>5</v>
      </c>
      <c r="Q26" s="0" t="n">
        <v>0</v>
      </c>
    </row>
    <row r="27" customFormat="false" ht="12.75" hidden="false" customHeight="false" outlineLevel="0" collapsed="false">
      <c r="B27" s="0" t="n">
        <v>22</v>
      </c>
      <c r="C27" s="0" t="s">
        <v>138</v>
      </c>
      <c r="D27" s="0" t="n">
        <v>5</v>
      </c>
      <c r="E27" s="0" t="n">
        <v>157</v>
      </c>
      <c r="F27" s="0" t="n">
        <v>93</v>
      </c>
      <c r="G27" s="0" t="n">
        <v>8</v>
      </c>
      <c r="H27" s="0" t="n">
        <v>59.24</v>
      </c>
      <c r="I27" s="0" t="n">
        <v>1401</v>
      </c>
      <c r="J27" s="0" t="n">
        <v>8.92</v>
      </c>
      <c r="K27" s="0" t="n">
        <v>16</v>
      </c>
      <c r="L27" s="0" t="n">
        <v>280.2</v>
      </c>
      <c r="M27" s="0" t="n">
        <v>5.1</v>
      </c>
      <c r="N27" s="0" t="n">
        <v>15.06</v>
      </c>
      <c r="O27" s="0" t="n">
        <v>3</v>
      </c>
      <c r="P27" s="0" t="n">
        <v>2</v>
      </c>
      <c r="Q27" s="0" t="n">
        <v>0</v>
      </c>
    </row>
    <row r="28" customFormat="false" ht="12.75" hidden="false" customHeight="false" outlineLevel="0" collapsed="false">
      <c r="B28" s="0" t="n">
        <v>23</v>
      </c>
      <c r="C28" s="0" t="s">
        <v>202</v>
      </c>
      <c r="D28" s="0" t="n">
        <v>6</v>
      </c>
      <c r="E28" s="0" t="n">
        <v>283</v>
      </c>
      <c r="F28" s="0" t="n">
        <v>151</v>
      </c>
      <c r="G28" s="0" t="n">
        <v>8</v>
      </c>
      <c r="H28" s="0" t="n">
        <v>53.36</v>
      </c>
      <c r="I28" s="0" t="n">
        <v>1654</v>
      </c>
      <c r="J28" s="0" t="n">
        <v>5.84</v>
      </c>
      <c r="K28" s="0" t="n">
        <v>11</v>
      </c>
      <c r="L28" s="0" t="n">
        <v>275.7</v>
      </c>
      <c r="M28" s="0" t="n">
        <v>2.83</v>
      </c>
      <c r="N28" s="0" t="n">
        <v>10.95</v>
      </c>
      <c r="O28" s="0" t="n">
        <v>3</v>
      </c>
      <c r="P28" s="0" t="n">
        <v>3</v>
      </c>
      <c r="Q28" s="0" t="n">
        <v>0</v>
      </c>
    </row>
    <row r="29" customFormat="false" ht="12.75" hidden="false" customHeight="false" outlineLevel="0" collapsed="false">
      <c r="B29" s="0" t="n">
        <v>24</v>
      </c>
      <c r="C29" s="0" t="s">
        <v>166</v>
      </c>
      <c r="D29" s="0" t="n">
        <v>6</v>
      </c>
      <c r="E29" s="0" t="n">
        <v>172</v>
      </c>
      <c r="F29" s="0" t="n">
        <v>124</v>
      </c>
      <c r="G29" s="0" t="n">
        <v>4</v>
      </c>
      <c r="H29" s="0" t="n">
        <v>72.09</v>
      </c>
      <c r="I29" s="0" t="n">
        <v>1642</v>
      </c>
      <c r="J29" s="0" t="n">
        <v>9.55</v>
      </c>
      <c r="K29" s="0" t="n">
        <v>14</v>
      </c>
      <c r="L29" s="0" t="n">
        <v>273.7</v>
      </c>
      <c r="M29" s="0" t="n">
        <v>2.33</v>
      </c>
      <c r="N29" s="0" t="n">
        <v>13.24</v>
      </c>
      <c r="O29" s="0" t="n">
        <v>5</v>
      </c>
      <c r="P29" s="0" t="n">
        <v>1</v>
      </c>
      <c r="Q29" s="0" t="n">
        <v>0</v>
      </c>
    </row>
    <row r="30" customFormat="false" ht="12.75" hidden="false" customHeight="false" outlineLevel="0" collapsed="false">
      <c r="B30" s="0" t="n">
        <v>25</v>
      </c>
      <c r="C30" s="0" t="s">
        <v>322</v>
      </c>
      <c r="D30" s="0" t="n">
        <v>5</v>
      </c>
      <c r="E30" s="0" t="n">
        <v>211</v>
      </c>
      <c r="F30" s="0" t="n">
        <v>111</v>
      </c>
      <c r="G30" s="0" t="n">
        <v>8</v>
      </c>
      <c r="H30" s="0" t="n">
        <v>52.61</v>
      </c>
      <c r="I30" s="0" t="n">
        <v>1328</v>
      </c>
      <c r="J30" s="0" t="n">
        <v>6.29</v>
      </c>
      <c r="K30" s="0" t="n">
        <v>9</v>
      </c>
      <c r="L30" s="0" t="n">
        <v>265.6</v>
      </c>
      <c r="M30" s="0" t="n">
        <v>3.79</v>
      </c>
      <c r="N30" s="0" t="n">
        <v>11.96</v>
      </c>
      <c r="O30" s="0" t="n">
        <v>0</v>
      </c>
      <c r="P30" s="0" t="n">
        <v>5</v>
      </c>
      <c r="Q30" s="0" t="n">
        <v>0</v>
      </c>
    </row>
    <row r="31" customFormat="false" ht="12.75" hidden="false" customHeight="false" outlineLevel="0" collapsed="false">
      <c r="B31" s="0" t="n">
        <v>26</v>
      </c>
      <c r="C31" s="0" t="s">
        <v>282</v>
      </c>
      <c r="D31" s="0" t="n">
        <v>6</v>
      </c>
      <c r="E31" s="0" t="n">
        <v>185</v>
      </c>
      <c r="F31" s="0" t="n">
        <v>110</v>
      </c>
      <c r="G31" s="0" t="n">
        <v>6</v>
      </c>
      <c r="H31" s="0" t="n">
        <v>59.46</v>
      </c>
      <c r="I31" s="0" t="n">
        <v>1587</v>
      </c>
      <c r="J31" s="0" t="n">
        <v>8.58</v>
      </c>
      <c r="K31" s="0" t="n">
        <v>10</v>
      </c>
      <c r="L31" s="0" t="n">
        <v>264.5</v>
      </c>
      <c r="M31" s="0" t="n">
        <v>3.24</v>
      </c>
      <c r="N31" s="0" t="n">
        <v>14.43</v>
      </c>
      <c r="O31" s="0" t="n">
        <v>5</v>
      </c>
      <c r="P31" s="0" t="n">
        <v>1</v>
      </c>
      <c r="Q31" s="0" t="n">
        <v>0</v>
      </c>
    </row>
    <row r="32" customFormat="false" ht="12.75" hidden="false" customHeight="false" outlineLevel="0" collapsed="false">
      <c r="B32" s="0" t="n">
        <v>27</v>
      </c>
      <c r="C32" s="0" t="s">
        <v>362</v>
      </c>
      <c r="D32" s="0" t="n">
        <v>5</v>
      </c>
      <c r="E32" s="0" t="n">
        <v>202</v>
      </c>
      <c r="F32" s="0" t="n">
        <v>125</v>
      </c>
      <c r="G32" s="0" t="n">
        <v>5</v>
      </c>
      <c r="H32" s="0" t="n">
        <v>61.88</v>
      </c>
      <c r="I32" s="0" t="n">
        <v>1314</v>
      </c>
      <c r="J32" s="0" t="n">
        <v>6.5</v>
      </c>
      <c r="K32" s="0" t="n">
        <v>4</v>
      </c>
      <c r="L32" s="0" t="n">
        <v>262.8</v>
      </c>
      <c r="M32" s="0" t="n">
        <v>2.48</v>
      </c>
      <c r="N32" s="0" t="n">
        <v>10.51</v>
      </c>
      <c r="O32" s="0" t="n">
        <v>1</v>
      </c>
      <c r="P32" s="0" t="n">
        <v>4</v>
      </c>
      <c r="Q32" s="0" t="n">
        <v>0</v>
      </c>
    </row>
    <row r="33" customFormat="false" ht="12.75" hidden="false" customHeight="false" outlineLevel="0" collapsed="false">
      <c r="B33" s="0" t="n">
        <v>28</v>
      </c>
      <c r="C33" s="0" t="s">
        <v>256</v>
      </c>
      <c r="D33" s="0" t="n">
        <v>6</v>
      </c>
      <c r="E33" s="0" t="n">
        <v>190</v>
      </c>
      <c r="F33" s="0" t="n">
        <v>115</v>
      </c>
      <c r="G33" s="0" t="n">
        <v>3</v>
      </c>
      <c r="H33" s="0" t="n">
        <v>60.53</v>
      </c>
      <c r="I33" s="0" t="n">
        <v>1564</v>
      </c>
      <c r="J33" s="0" t="n">
        <v>8.23</v>
      </c>
      <c r="K33" s="0" t="n">
        <v>14</v>
      </c>
      <c r="L33" s="0" t="n">
        <v>260.7</v>
      </c>
      <c r="M33" s="0" t="n">
        <v>1.58</v>
      </c>
      <c r="N33" s="0" t="n">
        <v>13.6</v>
      </c>
      <c r="O33" s="0" t="n">
        <v>6</v>
      </c>
      <c r="P33" s="0" t="n">
        <v>0</v>
      </c>
      <c r="Q33" s="0" t="n">
        <v>0</v>
      </c>
    </row>
    <row r="34" customFormat="false" ht="12.75" hidden="false" customHeight="false" outlineLevel="0" collapsed="false">
      <c r="B34" s="0" t="n">
        <v>29</v>
      </c>
      <c r="C34" s="0" t="s">
        <v>262</v>
      </c>
      <c r="D34" s="0" t="n">
        <v>5</v>
      </c>
      <c r="E34" s="0" t="n">
        <v>160</v>
      </c>
      <c r="F34" s="0" t="n">
        <v>91</v>
      </c>
      <c r="G34" s="0" t="n">
        <v>3</v>
      </c>
      <c r="H34" s="0" t="n">
        <v>56.88</v>
      </c>
      <c r="I34" s="0" t="n">
        <v>1294</v>
      </c>
      <c r="J34" s="0" t="n">
        <v>8.09</v>
      </c>
      <c r="K34" s="0" t="n">
        <v>7</v>
      </c>
      <c r="L34" s="0" t="n">
        <v>258.8</v>
      </c>
      <c r="M34" s="0" t="n">
        <v>1.88</v>
      </c>
      <c r="N34" s="0" t="n">
        <v>14.22</v>
      </c>
      <c r="O34" s="0" t="n">
        <v>4</v>
      </c>
      <c r="P34" s="0" t="n">
        <v>1</v>
      </c>
      <c r="Q34" s="0" t="n">
        <v>0</v>
      </c>
    </row>
    <row r="35" customFormat="false" ht="12.75" hidden="false" customHeight="false" outlineLevel="0" collapsed="false">
      <c r="B35" s="0" t="n">
        <v>30</v>
      </c>
      <c r="C35" s="0" t="s">
        <v>287</v>
      </c>
      <c r="D35" s="0" t="n">
        <v>6</v>
      </c>
      <c r="E35" s="0" t="n">
        <v>232</v>
      </c>
      <c r="F35" s="0" t="n">
        <v>135</v>
      </c>
      <c r="G35" s="0" t="n">
        <v>7</v>
      </c>
      <c r="H35" s="0" t="n">
        <v>58.19</v>
      </c>
      <c r="I35" s="0" t="n">
        <v>1546</v>
      </c>
      <c r="J35" s="0" t="n">
        <v>6.66</v>
      </c>
      <c r="K35" s="0" t="n">
        <v>14</v>
      </c>
      <c r="L35" s="0" t="n">
        <v>257.7</v>
      </c>
      <c r="M35" s="0" t="n">
        <v>3.02</v>
      </c>
      <c r="N35" s="0" t="n">
        <v>11.45</v>
      </c>
      <c r="O35" s="0" t="n">
        <v>3</v>
      </c>
      <c r="P35" s="0" t="n">
        <v>3</v>
      </c>
      <c r="Q35" s="0" t="n">
        <v>0</v>
      </c>
    </row>
    <row r="36" customFormat="false" ht="12.75" hidden="false" customHeight="false" outlineLevel="0" collapsed="false">
      <c r="B36" s="0" t="n">
        <v>31</v>
      </c>
      <c r="C36" s="0" t="s">
        <v>173</v>
      </c>
      <c r="D36" s="0" t="n">
        <v>5</v>
      </c>
      <c r="E36" s="0" t="n">
        <v>190</v>
      </c>
      <c r="F36" s="0" t="n">
        <v>113</v>
      </c>
      <c r="G36" s="0" t="n">
        <v>2</v>
      </c>
      <c r="H36" s="0" t="n">
        <v>59.47</v>
      </c>
      <c r="I36" s="0" t="n">
        <v>1278</v>
      </c>
      <c r="J36" s="0" t="n">
        <v>6.73</v>
      </c>
      <c r="K36" s="0" t="n">
        <v>10</v>
      </c>
      <c r="L36" s="0" t="n">
        <v>255.6</v>
      </c>
      <c r="M36" s="0" t="n">
        <v>1.05</v>
      </c>
      <c r="N36" s="0" t="n">
        <v>11.31</v>
      </c>
      <c r="O36" s="0" t="n">
        <v>3</v>
      </c>
      <c r="P36" s="0" t="n">
        <v>2</v>
      </c>
      <c r="Q36" s="0" t="n">
        <v>0</v>
      </c>
    </row>
    <row r="37" customFormat="false" ht="12.75" hidden="false" customHeight="false" outlineLevel="0" collapsed="false">
      <c r="B37" s="0" t="n">
        <v>32</v>
      </c>
      <c r="C37" s="0" t="s">
        <v>269</v>
      </c>
      <c r="D37" s="0" t="n">
        <v>5</v>
      </c>
      <c r="E37" s="0" t="n">
        <v>155</v>
      </c>
      <c r="F37" s="0" t="n">
        <v>107</v>
      </c>
      <c r="G37" s="0" t="n">
        <v>4</v>
      </c>
      <c r="H37" s="0" t="n">
        <v>69.03</v>
      </c>
      <c r="I37" s="0" t="n">
        <v>1272</v>
      </c>
      <c r="J37" s="0" t="n">
        <v>8.21</v>
      </c>
      <c r="K37" s="0" t="n">
        <v>9</v>
      </c>
      <c r="L37" s="0" t="n">
        <v>254.4</v>
      </c>
      <c r="M37" s="0" t="n">
        <v>2.58</v>
      </c>
      <c r="N37" s="0" t="n">
        <v>11.89</v>
      </c>
      <c r="O37" s="0" t="n">
        <v>4</v>
      </c>
      <c r="P37" s="0" t="n">
        <v>1</v>
      </c>
      <c r="Q37" s="0" t="n">
        <v>0</v>
      </c>
    </row>
    <row r="38" customFormat="false" ht="12.75" hidden="false" customHeight="false" outlineLevel="0" collapsed="false">
      <c r="B38" s="0" t="n">
        <v>33</v>
      </c>
      <c r="C38" s="0" t="s">
        <v>316</v>
      </c>
      <c r="D38" s="0" t="n">
        <v>5</v>
      </c>
      <c r="E38" s="0" t="n">
        <v>192</v>
      </c>
      <c r="F38" s="0" t="n">
        <v>94</v>
      </c>
      <c r="G38" s="0" t="n">
        <v>1</v>
      </c>
      <c r="H38" s="0" t="n">
        <v>48.96</v>
      </c>
      <c r="I38" s="0" t="n">
        <v>1267</v>
      </c>
      <c r="J38" s="0" t="n">
        <v>6.6</v>
      </c>
      <c r="K38" s="0" t="n">
        <v>6</v>
      </c>
      <c r="L38" s="0" t="n">
        <v>253.4</v>
      </c>
      <c r="M38" s="0" t="n">
        <v>0.52</v>
      </c>
      <c r="N38" s="0" t="n">
        <v>13.48</v>
      </c>
      <c r="O38" s="0" t="n">
        <v>1</v>
      </c>
      <c r="P38" s="0" t="n">
        <v>4</v>
      </c>
      <c r="Q38" s="0" t="n">
        <v>0</v>
      </c>
    </row>
    <row r="39" customFormat="false" ht="12.75" hidden="false" customHeight="false" outlineLevel="0" collapsed="false">
      <c r="B39" s="0" t="n">
        <v>34</v>
      </c>
      <c r="C39" s="0" t="s">
        <v>255</v>
      </c>
      <c r="D39" s="0" t="n">
        <v>6</v>
      </c>
      <c r="E39" s="0" t="n">
        <v>200</v>
      </c>
      <c r="F39" s="0" t="n">
        <v>119</v>
      </c>
      <c r="G39" s="0" t="n">
        <v>3</v>
      </c>
      <c r="H39" s="0" t="n">
        <v>59.5</v>
      </c>
      <c r="I39" s="0" t="n">
        <v>1510</v>
      </c>
      <c r="J39" s="0" t="n">
        <v>7.55</v>
      </c>
      <c r="K39" s="0" t="n">
        <v>10</v>
      </c>
      <c r="L39" s="0" t="n">
        <v>251.7</v>
      </c>
      <c r="M39" s="0" t="n">
        <v>1.5</v>
      </c>
      <c r="N39" s="0" t="n">
        <v>12.69</v>
      </c>
      <c r="O39" s="0" t="n">
        <v>5</v>
      </c>
      <c r="P39" s="0" t="n">
        <v>1</v>
      </c>
      <c r="Q39" s="0" t="n">
        <v>0</v>
      </c>
    </row>
    <row r="40" customFormat="false" ht="12.75" hidden="false" customHeight="false" outlineLevel="0" collapsed="false">
      <c r="B40" s="0" t="n">
        <v>35</v>
      </c>
      <c r="C40" s="0" t="s">
        <v>192</v>
      </c>
      <c r="D40" s="0" t="n">
        <v>6</v>
      </c>
      <c r="E40" s="0" t="n">
        <v>186</v>
      </c>
      <c r="F40" s="0" t="n">
        <v>110</v>
      </c>
      <c r="G40" s="0" t="n">
        <v>6</v>
      </c>
      <c r="H40" s="0" t="n">
        <v>59.14</v>
      </c>
      <c r="I40" s="0" t="n">
        <v>1508</v>
      </c>
      <c r="J40" s="0" t="n">
        <v>8.11</v>
      </c>
      <c r="K40" s="0" t="n">
        <v>7</v>
      </c>
      <c r="L40" s="0" t="n">
        <v>251.3</v>
      </c>
      <c r="M40" s="0" t="n">
        <v>3.23</v>
      </c>
      <c r="N40" s="0" t="n">
        <v>13.71</v>
      </c>
      <c r="O40" s="0" t="n">
        <v>2</v>
      </c>
      <c r="P40" s="0" t="n">
        <v>4</v>
      </c>
      <c r="Q40" s="0" t="n">
        <v>0</v>
      </c>
    </row>
    <row r="41" customFormat="false" ht="12.75" hidden="false" customHeight="false" outlineLevel="0" collapsed="false">
      <c r="B41" s="0" t="n">
        <v>36</v>
      </c>
      <c r="C41" s="0" t="s">
        <v>300</v>
      </c>
      <c r="D41" s="0" t="n">
        <v>5</v>
      </c>
      <c r="E41" s="0" t="n">
        <v>169</v>
      </c>
      <c r="F41" s="0" t="n">
        <v>109</v>
      </c>
      <c r="G41" s="0" t="n">
        <v>5</v>
      </c>
      <c r="H41" s="0" t="n">
        <v>64.5</v>
      </c>
      <c r="I41" s="0" t="n">
        <v>1225</v>
      </c>
      <c r="J41" s="0" t="n">
        <v>7.25</v>
      </c>
      <c r="K41" s="0" t="n">
        <v>10</v>
      </c>
      <c r="L41" s="0" t="n">
        <v>245</v>
      </c>
      <c r="M41" s="0" t="n">
        <v>2.96</v>
      </c>
      <c r="N41" s="0" t="n">
        <v>11.24</v>
      </c>
      <c r="O41" s="0" t="n">
        <v>3</v>
      </c>
      <c r="P41" s="0" t="n">
        <v>2</v>
      </c>
      <c r="Q41" s="0" t="n">
        <v>0</v>
      </c>
    </row>
    <row r="42" customFormat="false" ht="12.75" hidden="false" customHeight="false" outlineLevel="0" collapsed="false">
      <c r="B42" s="0" t="n">
        <v>37</v>
      </c>
      <c r="C42" s="0" t="s">
        <v>264</v>
      </c>
      <c r="D42" s="0" t="n">
        <v>6</v>
      </c>
      <c r="E42" s="0" t="n">
        <v>199</v>
      </c>
      <c r="F42" s="0" t="n">
        <v>105</v>
      </c>
      <c r="G42" s="0" t="n">
        <v>5</v>
      </c>
      <c r="H42" s="0" t="n">
        <v>52.76</v>
      </c>
      <c r="I42" s="0" t="n">
        <v>1469</v>
      </c>
      <c r="J42" s="0" t="n">
        <v>7.38</v>
      </c>
      <c r="K42" s="0" t="n">
        <v>11</v>
      </c>
      <c r="L42" s="0" t="n">
        <v>244.8</v>
      </c>
      <c r="M42" s="0" t="n">
        <v>2.51</v>
      </c>
      <c r="N42" s="0" t="n">
        <v>13.99</v>
      </c>
      <c r="O42" s="0" t="n">
        <v>5</v>
      </c>
      <c r="P42" s="0" t="n">
        <v>1</v>
      </c>
      <c r="Q42" s="0" t="n">
        <v>0</v>
      </c>
    </row>
    <row r="43" customFormat="false" ht="12.75" hidden="false" customHeight="false" outlineLevel="0" collapsed="false">
      <c r="B43" s="0" t="n">
        <v>38</v>
      </c>
      <c r="C43" s="0" t="s">
        <v>278</v>
      </c>
      <c r="D43" s="0" t="n">
        <v>6</v>
      </c>
      <c r="E43" s="0" t="n">
        <v>220</v>
      </c>
      <c r="F43" s="0" t="n">
        <v>134</v>
      </c>
      <c r="G43" s="0" t="n">
        <v>5</v>
      </c>
      <c r="H43" s="0" t="n">
        <v>60.91</v>
      </c>
      <c r="I43" s="0" t="n">
        <v>1458</v>
      </c>
      <c r="J43" s="0" t="n">
        <v>6.63</v>
      </c>
      <c r="K43" s="0" t="n">
        <v>7</v>
      </c>
      <c r="L43" s="0" t="n">
        <v>243</v>
      </c>
      <c r="M43" s="0" t="n">
        <v>2.27</v>
      </c>
      <c r="N43" s="0" t="n">
        <v>10.88</v>
      </c>
      <c r="O43" s="0" t="n">
        <v>5</v>
      </c>
      <c r="P43" s="0" t="n">
        <v>1</v>
      </c>
      <c r="Q43" s="0" t="n">
        <v>0</v>
      </c>
    </row>
    <row r="44" customFormat="false" ht="12.75" hidden="false" customHeight="false" outlineLevel="0" collapsed="false">
      <c r="B44" s="0" t="n">
        <v>39</v>
      </c>
      <c r="C44" s="0" t="s">
        <v>260</v>
      </c>
      <c r="D44" s="0" t="n">
        <v>4</v>
      </c>
      <c r="E44" s="0" t="n">
        <v>124</v>
      </c>
      <c r="F44" s="0" t="n">
        <v>65</v>
      </c>
      <c r="G44" s="0" t="n">
        <v>3</v>
      </c>
      <c r="H44" s="0" t="n">
        <v>52.42</v>
      </c>
      <c r="I44" s="0" t="n">
        <v>971</v>
      </c>
      <c r="J44" s="0" t="n">
        <v>7.83</v>
      </c>
      <c r="K44" s="0" t="n">
        <v>12</v>
      </c>
      <c r="L44" s="0" t="n">
        <v>242.8</v>
      </c>
      <c r="M44" s="0" t="n">
        <v>2.42</v>
      </c>
      <c r="N44" s="0" t="n">
        <v>14.94</v>
      </c>
      <c r="O44" s="0" t="n">
        <v>3</v>
      </c>
      <c r="P44" s="0" t="n">
        <v>1</v>
      </c>
      <c r="Q44" s="0" t="n">
        <v>0</v>
      </c>
    </row>
    <row r="45" customFormat="false" ht="12.75" hidden="false" customHeight="false" outlineLevel="0" collapsed="false">
      <c r="B45" s="0" t="n">
        <v>40</v>
      </c>
      <c r="C45" s="0" t="s">
        <v>163</v>
      </c>
      <c r="D45" s="0" t="n">
        <v>6</v>
      </c>
      <c r="E45" s="0" t="n">
        <v>183</v>
      </c>
      <c r="F45" s="0" t="n">
        <v>113</v>
      </c>
      <c r="G45" s="0" t="n">
        <v>8</v>
      </c>
      <c r="H45" s="0" t="n">
        <v>61.75</v>
      </c>
      <c r="I45" s="0" t="n">
        <v>1443</v>
      </c>
      <c r="J45" s="0" t="n">
        <v>7.89</v>
      </c>
      <c r="K45" s="0" t="n">
        <v>12</v>
      </c>
      <c r="L45" s="0" t="n">
        <v>240.5</v>
      </c>
      <c r="M45" s="0" t="n">
        <v>4.37</v>
      </c>
      <c r="N45" s="0" t="n">
        <v>12.77</v>
      </c>
      <c r="O45" s="0" t="n">
        <v>4</v>
      </c>
      <c r="P45" s="0" t="n">
        <v>2</v>
      </c>
      <c r="Q45" s="0" t="n">
        <v>0</v>
      </c>
    </row>
    <row r="46" customFormat="false" ht="12.75" hidden="false" customHeight="false" outlineLevel="0" collapsed="false">
      <c r="B46" s="0" t="n">
        <v>41</v>
      </c>
      <c r="C46" s="0" t="s">
        <v>151</v>
      </c>
      <c r="D46" s="0" t="n">
        <v>5</v>
      </c>
      <c r="E46" s="0" t="n">
        <v>143</v>
      </c>
      <c r="F46" s="0" t="n">
        <v>74</v>
      </c>
      <c r="G46" s="0" t="n">
        <v>6</v>
      </c>
      <c r="H46" s="0" t="n">
        <v>51.75</v>
      </c>
      <c r="I46" s="0" t="n">
        <v>1191</v>
      </c>
      <c r="J46" s="0" t="n">
        <v>8.33</v>
      </c>
      <c r="K46" s="0" t="n">
        <v>8</v>
      </c>
      <c r="L46" s="0" t="n">
        <v>238.2</v>
      </c>
      <c r="M46" s="0" t="n">
        <v>4.2</v>
      </c>
      <c r="N46" s="0" t="n">
        <v>16.09</v>
      </c>
      <c r="O46" s="0" t="n">
        <v>3</v>
      </c>
      <c r="P46" s="0" t="n">
        <v>2</v>
      </c>
      <c r="Q46" s="0" t="n">
        <v>0</v>
      </c>
    </row>
    <row r="47" customFormat="false" ht="12.75" hidden="false" customHeight="false" outlineLevel="0" collapsed="false">
      <c r="B47" s="0" t="n">
        <v>42</v>
      </c>
      <c r="C47" s="0" t="s">
        <v>261</v>
      </c>
      <c r="D47" s="0" t="n">
        <v>5</v>
      </c>
      <c r="E47" s="0" t="n">
        <v>145</v>
      </c>
      <c r="F47" s="0" t="n">
        <v>99</v>
      </c>
      <c r="G47" s="0" t="n">
        <v>5</v>
      </c>
      <c r="H47" s="0" t="n">
        <v>68.28</v>
      </c>
      <c r="I47" s="0" t="n">
        <v>1190</v>
      </c>
      <c r="J47" s="0" t="n">
        <v>8.21</v>
      </c>
      <c r="K47" s="0" t="n">
        <v>9</v>
      </c>
      <c r="L47" s="0" t="n">
        <v>238</v>
      </c>
      <c r="M47" s="0" t="n">
        <v>3.45</v>
      </c>
      <c r="N47" s="0" t="n">
        <v>12.02</v>
      </c>
      <c r="O47" s="0" t="n">
        <v>5</v>
      </c>
      <c r="P47" s="0" t="n">
        <v>0</v>
      </c>
      <c r="Q47" s="0" t="n">
        <v>0</v>
      </c>
    </row>
    <row r="48" customFormat="false" ht="12.75" hidden="false" customHeight="false" outlineLevel="0" collapsed="false">
      <c r="B48" s="0" t="n">
        <v>43</v>
      </c>
      <c r="C48" s="0" t="s">
        <v>164</v>
      </c>
      <c r="D48" s="0" t="n">
        <v>4</v>
      </c>
      <c r="E48" s="0" t="n">
        <v>113</v>
      </c>
      <c r="F48" s="0" t="n">
        <v>68</v>
      </c>
      <c r="G48" s="0" t="n">
        <v>2</v>
      </c>
      <c r="H48" s="0" t="n">
        <v>60.18</v>
      </c>
      <c r="I48" s="0" t="n">
        <v>951</v>
      </c>
      <c r="J48" s="0" t="n">
        <v>8.42</v>
      </c>
      <c r="K48" s="0" t="n">
        <v>7</v>
      </c>
      <c r="L48" s="0" t="n">
        <v>237.8</v>
      </c>
      <c r="M48" s="0" t="n">
        <v>1.77</v>
      </c>
      <c r="N48" s="0" t="n">
        <v>13.99</v>
      </c>
      <c r="O48" s="0" t="n">
        <v>3</v>
      </c>
      <c r="P48" s="0" t="n">
        <v>1</v>
      </c>
      <c r="Q48" s="0" t="n">
        <v>0</v>
      </c>
    </row>
    <row r="49" customFormat="false" ht="12.75" hidden="false" customHeight="false" outlineLevel="0" collapsed="false">
      <c r="B49" s="0" t="n">
        <v>44</v>
      </c>
      <c r="C49" s="0" t="s">
        <v>254</v>
      </c>
      <c r="D49" s="0" t="n">
        <v>6</v>
      </c>
      <c r="E49" s="0" t="n">
        <v>211</v>
      </c>
      <c r="F49" s="0" t="n">
        <v>124</v>
      </c>
      <c r="G49" s="0" t="n">
        <v>7</v>
      </c>
      <c r="H49" s="0" t="n">
        <v>58.77</v>
      </c>
      <c r="I49" s="0" t="n">
        <v>1396</v>
      </c>
      <c r="J49" s="0" t="n">
        <v>6.62</v>
      </c>
      <c r="K49" s="0" t="n">
        <v>12</v>
      </c>
      <c r="L49" s="0" t="n">
        <v>232.7</v>
      </c>
      <c r="M49" s="0" t="n">
        <v>3.32</v>
      </c>
      <c r="N49" s="0" t="n">
        <v>11.26</v>
      </c>
      <c r="O49" s="0" t="n">
        <v>5</v>
      </c>
      <c r="P49" s="0" t="n">
        <v>1</v>
      </c>
      <c r="Q49" s="0" t="n">
        <v>0</v>
      </c>
    </row>
    <row r="50" customFormat="false" ht="12.75" hidden="false" customHeight="false" outlineLevel="0" collapsed="false">
      <c r="B50" s="0" t="n">
        <v>45</v>
      </c>
      <c r="C50" s="0" t="s">
        <v>272</v>
      </c>
      <c r="D50" s="0" t="n">
        <v>5</v>
      </c>
      <c r="E50" s="0" t="n">
        <v>189</v>
      </c>
      <c r="F50" s="0" t="n">
        <v>110</v>
      </c>
      <c r="G50" s="0" t="n">
        <v>4</v>
      </c>
      <c r="H50" s="0" t="n">
        <v>58.2</v>
      </c>
      <c r="I50" s="0" t="n">
        <v>1163</v>
      </c>
      <c r="J50" s="0" t="n">
        <v>6.15</v>
      </c>
      <c r="K50" s="0" t="n">
        <v>7</v>
      </c>
      <c r="L50" s="0" t="n">
        <v>232.6</v>
      </c>
      <c r="M50" s="0" t="n">
        <v>2.12</v>
      </c>
      <c r="N50" s="0" t="n">
        <v>10.57</v>
      </c>
      <c r="O50" s="0" t="n">
        <v>4</v>
      </c>
      <c r="P50" s="0" t="n">
        <v>1</v>
      </c>
      <c r="Q50" s="0" t="n">
        <v>0</v>
      </c>
    </row>
    <row r="51" customFormat="false" ht="12.75" hidden="false" customHeight="false" outlineLevel="0" collapsed="false">
      <c r="B51" s="0" t="n">
        <v>46</v>
      </c>
      <c r="C51" s="0" t="s">
        <v>270</v>
      </c>
      <c r="D51" s="0" t="n">
        <v>5</v>
      </c>
      <c r="E51" s="0" t="n">
        <v>167</v>
      </c>
      <c r="F51" s="0" t="n">
        <v>94</v>
      </c>
      <c r="G51" s="0" t="n">
        <v>3</v>
      </c>
      <c r="H51" s="0" t="n">
        <v>56.29</v>
      </c>
      <c r="I51" s="0" t="n">
        <v>1151</v>
      </c>
      <c r="J51" s="0" t="n">
        <v>6.89</v>
      </c>
      <c r="K51" s="0" t="n">
        <v>7</v>
      </c>
      <c r="L51" s="0" t="n">
        <v>230.2</v>
      </c>
      <c r="M51" s="0" t="n">
        <v>1.8</v>
      </c>
      <c r="N51" s="0" t="n">
        <v>12.24</v>
      </c>
      <c r="O51" s="0" t="n">
        <v>4</v>
      </c>
      <c r="P51" s="0" t="n">
        <v>1</v>
      </c>
      <c r="Q51" s="0" t="n">
        <v>0</v>
      </c>
    </row>
    <row r="52" customFormat="false" ht="12.75" hidden="false" customHeight="false" outlineLevel="0" collapsed="false">
      <c r="B52" s="0" t="n">
        <v>47</v>
      </c>
      <c r="C52" s="0" t="s">
        <v>268</v>
      </c>
      <c r="D52" s="0" t="n">
        <v>5</v>
      </c>
      <c r="E52" s="0" t="n">
        <v>154</v>
      </c>
      <c r="F52" s="0" t="n">
        <v>97</v>
      </c>
      <c r="G52" s="0" t="n">
        <v>7</v>
      </c>
      <c r="H52" s="0" t="n">
        <v>62.99</v>
      </c>
      <c r="I52" s="0" t="n">
        <v>1125</v>
      </c>
      <c r="J52" s="0" t="n">
        <v>7.31</v>
      </c>
      <c r="K52" s="0" t="n">
        <v>8</v>
      </c>
      <c r="L52" s="0" t="n">
        <v>225</v>
      </c>
      <c r="M52" s="0" t="n">
        <v>4.55</v>
      </c>
      <c r="N52" s="0" t="n">
        <v>11.6</v>
      </c>
      <c r="O52" s="0" t="n">
        <v>3</v>
      </c>
      <c r="P52" s="0" t="n">
        <v>2</v>
      </c>
      <c r="Q52" s="0" t="n">
        <v>0</v>
      </c>
    </row>
    <row r="53" customFormat="false" ht="12.75" hidden="false" customHeight="false" outlineLevel="0" collapsed="false">
      <c r="B53" s="0" t="n">
        <v>48</v>
      </c>
      <c r="C53" s="0" t="s">
        <v>180</v>
      </c>
      <c r="D53" s="0" t="n">
        <v>5</v>
      </c>
      <c r="E53" s="0" t="n">
        <v>173</v>
      </c>
      <c r="F53" s="0" t="n">
        <v>87</v>
      </c>
      <c r="G53" s="0" t="n">
        <v>8</v>
      </c>
      <c r="H53" s="0" t="n">
        <v>50.29</v>
      </c>
      <c r="I53" s="0" t="n">
        <v>1105</v>
      </c>
      <c r="J53" s="0" t="n">
        <v>6.39</v>
      </c>
      <c r="K53" s="0" t="n">
        <v>5</v>
      </c>
      <c r="L53" s="0" t="n">
        <v>221</v>
      </c>
      <c r="M53" s="0" t="n">
        <v>4.62</v>
      </c>
      <c r="N53" s="0" t="n">
        <v>12.7</v>
      </c>
      <c r="O53" s="0" t="n">
        <v>2</v>
      </c>
      <c r="P53" s="0" t="n">
        <v>3</v>
      </c>
      <c r="Q53" s="0" t="n">
        <v>0</v>
      </c>
    </row>
    <row r="54" customFormat="false" ht="12.75" hidden="false" customHeight="false" outlineLevel="0" collapsed="false">
      <c r="B54" s="0" t="n">
        <v>49</v>
      </c>
      <c r="C54" s="0" t="s">
        <v>251</v>
      </c>
      <c r="D54" s="0" t="n">
        <v>6</v>
      </c>
      <c r="E54" s="0" t="n">
        <v>216</v>
      </c>
      <c r="F54" s="0" t="n">
        <v>125</v>
      </c>
      <c r="G54" s="0" t="n">
        <v>8</v>
      </c>
      <c r="H54" s="0" t="n">
        <v>57.87</v>
      </c>
      <c r="I54" s="0" t="n">
        <v>1317</v>
      </c>
      <c r="J54" s="0" t="n">
        <v>6.1</v>
      </c>
      <c r="K54" s="0" t="n">
        <v>11</v>
      </c>
      <c r="L54" s="0" t="n">
        <v>219.5</v>
      </c>
      <c r="M54" s="0" t="n">
        <v>3.7</v>
      </c>
      <c r="N54" s="0" t="n">
        <v>10.54</v>
      </c>
      <c r="O54" s="0" t="n">
        <v>6</v>
      </c>
      <c r="P54" s="0" t="n">
        <v>0</v>
      </c>
      <c r="Q54" s="0" t="n">
        <v>0</v>
      </c>
    </row>
    <row r="55" customFormat="false" ht="12.75" hidden="false" customHeight="false" outlineLevel="0" collapsed="false">
      <c r="B55" s="0" t="n">
        <v>50</v>
      </c>
      <c r="C55" s="0" t="s">
        <v>266</v>
      </c>
      <c r="D55" s="0" t="n">
        <v>4</v>
      </c>
      <c r="E55" s="0" t="n">
        <v>112</v>
      </c>
      <c r="F55" s="0" t="n">
        <v>69</v>
      </c>
      <c r="G55" s="0" t="n">
        <v>4</v>
      </c>
      <c r="H55" s="0" t="n">
        <v>61.61</v>
      </c>
      <c r="I55" s="0" t="n">
        <v>876</v>
      </c>
      <c r="J55" s="0" t="n">
        <v>7.82</v>
      </c>
      <c r="K55" s="0" t="n">
        <v>5</v>
      </c>
      <c r="L55" s="0" t="n">
        <v>219</v>
      </c>
      <c r="M55" s="0" t="n">
        <v>3.57</v>
      </c>
      <c r="N55" s="0" t="n">
        <v>12.7</v>
      </c>
      <c r="O55" s="0" t="n">
        <v>3</v>
      </c>
      <c r="P55" s="0" t="n">
        <v>1</v>
      </c>
      <c r="Q55" s="0" t="n">
        <v>0</v>
      </c>
    </row>
    <row r="56" customFormat="false" ht="12.75" hidden="false" customHeight="false" outlineLevel="0" collapsed="false">
      <c r="B56" s="0" t="n">
        <v>51</v>
      </c>
      <c r="C56" s="0" t="s">
        <v>342</v>
      </c>
      <c r="D56" s="0" t="n">
        <v>5</v>
      </c>
      <c r="E56" s="0" t="n">
        <v>166</v>
      </c>
      <c r="F56" s="0" t="n">
        <v>88</v>
      </c>
      <c r="G56" s="0" t="n">
        <v>8</v>
      </c>
      <c r="H56" s="0" t="n">
        <v>53.01</v>
      </c>
      <c r="I56" s="0" t="n">
        <v>1093</v>
      </c>
      <c r="J56" s="0" t="n">
        <v>6.58</v>
      </c>
      <c r="K56" s="0" t="n">
        <v>6</v>
      </c>
      <c r="L56" s="0" t="n">
        <v>218.6</v>
      </c>
      <c r="M56" s="0" t="n">
        <v>4.82</v>
      </c>
      <c r="N56" s="0" t="n">
        <v>12.42</v>
      </c>
      <c r="O56" s="0" t="n">
        <v>1</v>
      </c>
      <c r="P56" s="0" t="n">
        <v>4</v>
      </c>
      <c r="Q56" s="0" t="n">
        <v>0</v>
      </c>
    </row>
    <row r="57" customFormat="false" ht="12.75" hidden="false" customHeight="false" outlineLevel="0" collapsed="false">
      <c r="B57" s="0" t="n">
        <v>52</v>
      </c>
      <c r="C57" s="0" t="s">
        <v>263</v>
      </c>
      <c r="D57" s="0" t="n">
        <v>5</v>
      </c>
      <c r="E57" s="0" t="n">
        <v>170</v>
      </c>
      <c r="F57" s="0" t="n">
        <v>92</v>
      </c>
      <c r="G57" s="0" t="n">
        <v>5</v>
      </c>
      <c r="H57" s="0" t="n">
        <v>54.12</v>
      </c>
      <c r="I57" s="0" t="n">
        <v>1091</v>
      </c>
      <c r="J57" s="0" t="n">
        <v>6.42</v>
      </c>
      <c r="K57" s="0" t="n">
        <v>7</v>
      </c>
      <c r="L57" s="0" t="n">
        <v>218.2</v>
      </c>
      <c r="M57" s="0" t="n">
        <v>2.94</v>
      </c>
      <c r="N57" s="0" t="n">
        <v>11.86</v>
      </c>
      <c r="O57" s="0" t="n">
        <v>4</v>
      </c>
      <c r="P57" s="0" t="n">
        <v>1</v>
      </c>
      <c r="Q57" s="0" t="n">
        <v>0</v>
      </c>
    </row>
    <row r="58" customFormat="false" ht="12.75" hidden="false" customHeight="false" outlineLevel="0" collapsed="false">
      <c r="B58" s="0" t="n">
        <v>53</v>
      </c>
      <c r="C58" s="0" t="s">
        <v>186</v>
      </c>
      <c r="D58" s="0" t="n">
        <v>4</v>
      </c>
      <c r="E58" s="0" t="n">
        <v>133</v>
      </c>
      <c r="F58" s="0" t="n">
        <v>76</v>
      </c>
      <c r="G58" s="0" t="n">
        <v>4</v>
      </c>
      <c r="H58" s="0" t="n">
        <v>57.14</v>
      </c>
      <c r="I58" s="0" t="n">
        <v>871</v>
      </c>
      <c r="J58" s="0" t="n">
        <v>6.55</v>
      </c>
      <c r="K58" s="0" t="n">
        <v>3</v>
      </c>
      <c r="L58" s="0" t="n">
        <v>217.8</v>
      </c>
      <c r="M58" s="0" t="n">
        <v>3.01</v>
      </c>
      <c r="N58" s="0" t="n">
        <v>11.46</v>
      </c>
      <c r="O58" s="0" t="n">
        <v>3</v>
      </c>
      <c r="P58" s="0" t="n">
        <v>1</v>
      </c>
      <c r="Q58" s="0" t="n">
        <v>0</v>
      </c>
    </row>
    <row r="59" customFormat="false" ht="12.75" hidden="false" customHeight="false" outlineLevel="0" collapsed="false">
      <c r="B59" s="0" t="n">
        <v>54</v>
      </c>
      <c r="C59" s="0" t="s">
        <v>309</v>
      </c>
      <c r="D59" s="0" t="n">
        <v>6</v>
      </c>
      <c r="E59" s="0" t="n">
        <v>184</v>
      </c>
      <c r="F59" s="0" t="n">
        <v>99</v>
      </c>
      <c r="G59" s="0" t="n">
        <v>9</v>
      </c>
      <c r="H59" s="0" t="n">
        <v>53.8</v>
      </c>
      <c r="I59" s="0" t="n">
        <v>1270</v>
      </c>
      <c r="J59" s="0" t="n">
        <v>6.9</v>
      </c>
      <c r="K59" s="0" t="n">
        <v>10</v>
      </c>
      <c r="L59" s="0" t="n">
        <v>211.7</v>
      </c>
      <c r="M59" s="0" t="n">
        <v>4.89</v>
      </c>
      <c r="N59" s="0" t="n">
        <v>12.83</v>
      </c>
      <c r="O59" s="0" t="n">
        <v>3</v>
      </c>
      <c r="P59" s="0" t="n">
        <v>3</v>
      </c>
      <c r="Q59" s="0" t="n">
        <v>0</v>
      </c>
    </row>
    <row r="60" customFormat="false" ht="12.75" hidden="false" customHeight="false" outlineLevel="0" collapsed="false">
      <c r="B60" s="0" t="n">
        <v>54</v>
      </c>
      <c r="C60" s="0" t="s">
        <v>253</v>
      </c>
      <c r="D60" s="0" t="n">
        <v>6</v>
      </c>
      <c r="E60" s="0" t="n">
        <v>165</v>
      </c>
      <c r="F60" s="0" t="n">
        <v>100</v>
      </c>
      <c r="G60" s="0" t="n">
        <v>4</v>
      </c>
      <c r="H60" s="0" t="n">
        <v>60.61</v>
      </c>
      <c r="I60" s="0" t="n">
        <v>1270</v>
      </c>
      <c r="J60" s="0" t="n">
        <v>7.7</v>
      </c>
      <c r="K60" s="0" t="n">
        <v>10</v>
      </c>
      <c r="L60" s="0" t="n">
        <v>211.7</v>
      </c>
      <c r="M60" s="0" t="n">
        <v>2.42</v>
      </c>
      <c r="N60" s="0" t="n">
        <v>12.7</v>
      </c>
      <c r="O60" s="0" t="n">
        <v>6</v>
      </c>
      <c r="P60" s="0" t="n">
        <v>0</v>
      </c>
      <c r="Q60" s="0" t="n">
        <v>0</v>
      </c>
    </row>
    <row r="61" customFormat="false" ht="12.75" hidden="false" customHeight="false" outlineLevel="0" collapsed="false">
      <c r="B61" s="0" t="n">
        <v>56</v>
      </c>
      <c r="C61" s="0" t="s">
        <v>184</v>
      </c>
      <c r="D61" s="0" t="n">
        <v>5</v>
      </c>
      <c r="E61" s="0" t="n">
        <v>175</v>
      </c>
      <c r="F61" s="0" t="n">
        <v>91</v>
      </c>
      <c r="G61" s="0" t="n">
        <v>9</v>
      </c>
      <c r="H61" s="0" t="n">
        <v>52</v>
      </c>
      <c r="I61" s="0" t="n">
        <v>1033</v>
      </c>
      <c r="J61" s="0" t="n">
        <v>5.9</v>
      </c>
      <c r="K61" s="0" t="n">
        <v>5</v>
      </c>
      <c r="L61" s="0" t="n">
        <v>206.6</v>
      </c>
      <c r="M61" s="0" t="n">
        <v>5.14</v>
      </c>
      <c r="N61" s="0" t="n">
        <v>11.35</v>
      </c>
      <c r="O61" s="0" t="n">
        <v>0</v>
      </c>
      <c r="P61" s="0" t="n">
        <v>5</v>
      </c>
      <c r="Q61" s="0" t="n">
        <v>0</v>
      </c>
    </row>
    <row r="62" customFormat="false" ht="12.75" hidden="false" customHeight="false" outlineLevel="0" collapsed="false">
      <c r="B62" s="0" t="n">
        <v>57</v>
      </c>
      <c r="C62" s="0" t="s">
        <v>265</v>
      </c>
      <c r="D62" s="0" t="n">
        <v>7</v>
      </c>
      <c r="E62" s="0" t="n">
        <v>210</v>
      </c>
      <c r="F62" s="0" t="n">
        <v>108</v>
      </c>
      <c r="G62" s="0" t="n">
        <v>12</v>
      </c>
      <c r="H62" s="0" t="n">
        <v>51.43</v>
      </c>
      <c r="I62" s="0" t="n">
        <v>1439</v>
      </c>
      <c r="J62" s="0" t="n">
        <v>6.85</v>
      </c>
      <c r="K62" s="0" t="n">
        <v>11</v>
      </c>
      <c r="L62" s="0" t="n">
        <v>205.6</v>
      </c>
      <c r="M62" s="0" t="n">
        <v>5.71</v>
      </c>
      <c r="N62" s="0" t="n">
        <v>13.32</v>
      </c>
      <c r="O62" s="0" t="n">
        <v>4</v>
      </c>
      <c r="P62" s="0" t="n">
        <v>3</v>
      </c>
      <c r="Q62" s="0" t="n">
        <v>0</v>
      </c>
    </row>
    <row r="63" customFormat="false" ht="12.75" hidden="false" customHeight="false" outlineLevel="0" collapsed="false">
      <c r="B63" s="0" t="n">
        <v>58</v>
      </c>
      <c r="C63" s="0" t="s">
        <v>352</v>
      </c>
      <c r="D63" s="0" t="n">
        <v>6</v>
      </c>
      <c r="E63" s="0" t="n">
        <v>193</v>
      </c>
      <c r="F63" s="0" t="n">
        <v>94</v>
      </c>
      <c r="G63" s="0" t="n">
        <v>9</v>
      </c>
      <c r="H63" s="0" t="n">
        <v>48.7</v>
      </c>
      <c r="I63" s="0" t="n">
        <v>1197</v>
      </c>
      <c r="J63" s="0" t="n">
        <v>6.2</v>
      </c>
      <c r="K63" s="0" t="n">
        <v>4</v>
      </c>
      <c r="L63" s="0" t="n">
        <v>199.5</v>
      </c>
      <c r="M63" s="0" t="n">
        <v>4.66</v>
      </c>
      <c r="N63" s="0" t="n">
        <v>12.73</v>
      </c>
      <c r="O63" s="0" t="n">
        <v>0</v>
      </c>
      <c r="P63" s="0" t="n">
        <v>6</v>
      </c>
      <c r="Q63" s="0" t="n">
        <v>0</v>
      </c>
    </row>
    <row r="64" customFormat="false" ht="12.75" hidden="false" customHeight="false" outlineLevel="0" collapsed="false">
      <c r="B64" s="0" t="n">
        <v>59</v>
      </c>
      <c r="C64" s="0" t="s">
        <v>158</v>
      </c>
      <c r="D64" s="0" t="n">
        <v>6</v>
      </c>
      <c r="E64" s="0" t="n">
        <v>230</v>
      </c>
      <c r="F64" s="0" t="n">
        <v>117</v>
      </c>
      <c r="G64" s="0" t="n">
        <v>7</v>
      </c>
      <c r="H64" s="0" t="n">
        <v>50.87</v>
      </c>
      <c r="I64" s="0" t="n">
        <v>1196</v>
      </c>
      <c r="J64" s="0" t="n">
        <v>5.2</v>
      </c>
      <c r="K64" s="0" t="n">
        <v>5</v>
      </c>
      <c r="L64" s="0" t="n">
        <v>199.3</v>
      </c>
      <c r="M64" s="0" t="n">
        <v>3.04</v>
      </c>
      <c r="N64" s="0" t="n">
        <v>10.22</v>
      </c>
      <c r="O64" s="0" t="n">
        <v>1</v>
      </c>
      <c r="P64" s="0" t="n">
        <v>5</v>
      </c>
      <c r="Q64" s="0" t="n">
        <v>0</v>
      </c>
    </row>
    <row r="65" customFormat="false" ht="12.75" hidden="false" customHeight="false" outlineLevel="0" collapsed="false">
      <c r="B65" s="0" t="n">
        <v>60</v>
      </c>
      <c r="C65" s="0" t="s">
        <v>259</v>
      </c>
      <c r="D65" s="0" t="n">
        <v>6</v>
      </c>
      <c r="E65" s="0" t="n">
        <v>170</v>
      </c>
      <c r="F65" s="0" t="n">
        <v>99</v>
      </c>
      <c r="G65" s="0" t="n">
        <v>6</v>
      </c>
      <c r="H65" s="0" t="n">
        <v>58.24</v>
      </c>
      <c r="I65" s="0" t="n">
        <v>1194</v>
      </c>
      <c r="J65" s="0" t="n">
        <v>7.02</v>
      </c>
      <c r="K65" s="0" t="n">
        <v>7</v>
      </c>
      <c r="L65" s="0" t="n">
        <v>199</v>
      </c>
      <c r="M65" s="0" t="n">
        <v>3.53</v>
      </c>
      <c r="N65" s="0" t="n">
        <v>12.06</v>
      </c>
      <c r="O65" s="0" t="n">
        <v>5</v>
      </c>
      <c r="P65" s="0" t="n">
        <v>1</v>
      </c>
      <c r="Q65" s="0" t="n">
        <v>0</v>
      </c>
    </row>
    <row r="66" customFormat="false" ht="12.75" hidden="false" customHeight="false" outlineLevel="0" collapsed="false">
      <c r="B66" s="0" t="n">
        <v>61</v>
      </c>
      <c r="C66" s="0" t="s">
        <v>169</v>
      </c>
      <c r="D66" s="0" t="n">
        <v>5</v>
      </c>
      <c r="E66" s="0" t="n">
        <v>171</v>
      </c>
      <c r="F66" s="0" t="n">
        <v>101</v>
      </c>
      <c r="G66" s="0" t="n">
        <v>7</v>
      </c>
      <c r="H66" s="0" t="n">
        <v>59.06</v>
      </c>
      <c r="I66" s="0" t="n">
        <v>992</v>
      </c>
      <c r="J66" s="0" t="n">
        <v>5.8</v>
      </c>
      <c r="K66" s="0" t="n">
        <v>5</v>
      </c>
      <c r="L66" s="0" t="n">
        <v>198.4</v>
      </c>
      <c r="M66" s="0" t="n">
        <v>4.09</v>
      </c>
      <c r="N66" s="0" t="n">
        <v>9.82</v>
      </c>
      <c r="O66" s="0" t="n">
        <v>1</v>
      </c>
      <c r="P66" s="0" t="n">
        <v>4</v>
      </c>
      <c r="Q66" s="0" t="n">
        <v>0</v>
      </c>
    </row>
    <row r="67" customFormat="false" ht="12.75" hidden="false" customHeight="false" outlineLevel="0" collapsed="false">
      <c r="B67" s="0" t="n">
        <v>62</v>
      </c>
      <c r="C67" s="0" t="s">
        <v>314</v>
      </c>
      <c r="D67" s="0" t="n">
        <v>5</v>
      </c>
      <c r="E67" s="0" t="n">
        <v>159</v>
      </c>
      <c r="F67" s="0" t="n">
        <v>79</v>
      </c>
      <c r="G67" s="0" t="n">
        <v>9</v>
      </c>
      <c r="H67" s="0" t="n">
        <v>49.69</v>
      </c>
      <c r="I67" s="0" t="n">
        <v>989</v>
      </c>
      <c r="J67" s="0" t="n">
        <v>6.22</v>
      </c>
      <c r="K67" s="0" t="n">
        <v>8</v>
      </c>
      <c r="L67" s="0" t="n">
        <v>197.8</v>
      </c>
      <c r="M67" s="0" t="n">
        <v>5.66</v>
      </c>
      <c r="N67" s="0" t="n">
        <v>12.52</v>
      </c>
      <c r="O67" s="0" t="n">
        <v>2</v>
      </c>
      <c r="P67" s="0" t="n">
        <v>3</v>
      </c>
      <c r="Q67" s="0" t="n">
        <v>0</v>
      </c>
    </row>
    <row r="68" customFormat="false" ht="12.75" hidden="false" customHeight="false" outlineLevel="0" collapsed="false">
      <c r="B68" s="0" t="n">
        <v>63</v>
      </c>
      <c r="C68" s="0" t="s">
        <v>175</v>
      </c>
      <c r="D68" s="0" t="n">
        <v>6</v>
      </c>
      <c r="E68" s="0" t="n">
        <v>211</v>
      </c>
      <c r="F68" s="0" t="n">
        <v>104</v>
      </c>
      <c r="G68" s="0" t="n">
        <v>7</v>
      </c>
      <c r="H68" s="0" t="n">
        <v>49.29</v>
      </c>
      <c r="I68" s="0" t="n">
        <v>1184</v>
      </c>
      <c r="J68" s="0" t="n">
        <v>5.61</v>
      </c>
      <c r="K68" s="0" t="n">
        <v>7</v>
      </c>
      <c r="L68" s="0" t="n">
        <v>197.3</v>
      </c>
      <c r="M68" s="0" t="n">
        <v>3.32</v>
      </c>
      <c r="N68" s="0" t="n">
        <v>11.38</v>
      </c>
      <c r="O68" s="0" t="n">
        <v>2</v>
      </c>
      <c r="P68" s="0" t="n">
        <v>4</v>
      </c>
      <c r="Q68" s="0" t="n">
        <v>0</v>
      </c>
    </row>
    <row r="69" customFormat="false" ht="12.75" hidden="false" customHeight="false" outlineLevel="0" collapsed="false">
      <c r="B69" s="0" t="n">
        <v>64</v>
      </c>
      <c r="C69" s="0" t="s">
        <v>210</v>
      </c>
      <c r="D69" s="0" t="n">
        <v>6</v>
      </c>
      <c r="E69" s="0" t="n">
        <v>160</v>
      </c>
      <c r="F69" s="0" t="n">
        <v>80</v>
      </c>
      <c r="G69" s="0" t="n">
        <v>6</v>
      </c>
      <c r="H69" s="0" t="n">
        <v>50</v>
      </c>
      <c r="I69" s="0" t="n">
        <v>1175</v>
      </c>
      <c r="J69" s="0" t="n">
        <v>7.34</v>
      </c>
      <c r="K69" s="0" t="n">
        <v>9</v>
      </c>
      <c r="L69" s="0" t="n">
        <v>195.8</v>
      </c>
      <c r="M69" s="0" t="n">
        <v>3.75</v>
      </c>
      <c r="N69" s="0" t="n">
        <v>14.69</v>
      </c>
      <c r="O69" s="0" t="n">
        <v>3</v>
      </c>
      <c r="P69" s="0" t="n">
        <v>3</v>
      </c>
      <c r="Q69" s="0" t="n">
        <v>0</v>
      </c>
    </row>
    <row r="70" customFormat="false" ht="12.75" hidden="false" customHeight="false" outlineLevel="0" collapsed="false">
      <c r="B70" s="0" t="n">
        <v>64</v>
      </c>
      <c r="C70" s="0" t="s">
        <v>297</v>
      </c>
      <c r="D70" s="0" t="n">
        <v>6</v>
      </c>
      <c r="E70" s="0" t="n">
        <v>213</v>
      </c>
      <c r="F70" s="0" t="n">
        <v>118</v>
      </c>
      <c r="G70" s="0" t="n">
        <v>11</v>
      </c>
      <c r="H70" s="0" t="n">
        <v>55.4</v>
      </c>
      <c r="I70" s="0" t="n">
        <v>1175</v>
      </c>
      <c r="J70" s="0" t="n">
        <v>5.52</v>
      </c>
      <c r="K70" s="0" t="n">
        <v>5</v>
      </c>
      <c r="L70" s="0" t="n">
        <v>195.8</v>
      </c>
      <c r="M70" s="0" t="n">
        <v>5.16</v>
      </c>
      <c r="N70" s="0" t="n">
        <v>9.96</v>
      </c>
      <c r="O70" s="0" t="n">
        <v>2</v>
      </c>
      <c r="P70" s="0" t="n">
        <v>4</v>
      </c>
      <c r="Q70" s="0" t="n">
        <v>0</v>
      </c>
    </row>
    <row r="71" customFormat="false" ht="12.75" hidden="false" customHeight="false" outlineLevel="0" collapsed="false">
      <c r="B71" s="0" t="n">
        <v>66</v>
      </c>
      <c r="C71" s="0" t="s">
        <v>360</v>
      </c>
      <c r="D71" s="0" t="n">
        <v>6</v>
      </c>
      <c r="E71" s="0" t="n">
        <v>228</v>
      </c>
      <c r="F71" s="0" t="n">
        <v>110</v>
      </c>
      <c r="G71" s="0" t="n">
        <v>9</v>
      </c>
      <c r="H71" s="0" t="n">
        <v>48.25</v>
      </c>
      <c r="I71" s="0" t="n">
        <v>1174</v>
      </c>
      <c r="J71" s="0" t="n">
        <v>5.15</v>
      </c>
      <c r="K71" s="0" t="n">
        <v>4</v>
      </c>
      <c r="L71" s="0" t="n">
        <v>195.7</v>
      </c>
      <c r="M71" s="0" t="n">
        <v>3.95</v>
      </c>
      <c r="N71" s="0" t="n">
        <v>10.67</v>
      </c>
      <c r="O71" s="0" t="n">
        <v>1</v>
      </c>
      <c r="P71" s="0" t="n">
        <v>5</v>
      </c>
      <c r="Q71" s="0" t="n">
        <v>0</v>
      </c>
    </row>
    <row r="72" customFormat="false" ht="12.75" hidden="false" customHeight="false" outlineLevel="0" collapsed="false">
      <c r="B72" s="0" t="n">
        <v>67</v>
      </c>
      <c r="C72" s="0" t="s">
        <v>281</v>
      </c>
      <c r="D72" s="0" t="n">
        <v>7</v>
      </c>
      <c r="E72" s="0" t="n">
        <v>176</v>
      </c>
      <c r="F72" s="0" t="n">
        <v>87</v>
      </c>
      <c r="G72" s="0" t="n">
        <v>9</v>
      </c>
      <c r="H72" s="0" t="n">
        <v>49.43</v>
      </c>
      <c r="I72" s="0" t="n">
        <v>1350</v>
      </c>
      <c r="J72" s="0" t="n">
        <v>7.67</v>
      </c>
      <c r="K72" s="0" t="n">
        <v>10</v>
      </c>
      <c r="L72" s="0" t="n">
        <v>192.9</v>
      </c>
      <c r="M72" s="0" t="n">
        <v>5.11</v>
      </c>
      <c r="N72" s="0" t="n">
        <v>15.52</v>
      </c>
      <c r="O72" s="0" t="n">
        <v>4</v>
      </c>
      <c r="P72" s="0" t="n">
        <v>3</v>
      </c>
      <c r="Q72" s="0" t="n">
        <v>0</v>
      </c>
    </row>
    <row r="73" customFormat="false" ht="12.75" hidden="false" customHeight="false" outlineLevel="0" collapsed="false">
      <c r="B73" s="0" t="n">
        <v>68</v>
      </c>
      <c r="C73" s="0" t="s">
        <v>179</v>
      </c>
      <c r="D73" s="0" t="n">
        <v>6</v>
      </c>
      <c r="E73" s="0" t="n">
        <v>180</v>
      </c>
      <c r="F73" s="0" t="n">
        <v>112</v>
      </c>
      <c r="G73" s="0" t="n">
        <v>3</v>
      </c>
      <c r="H73" s="0" t="n">
        <v>62.22</v>
      </c>
      <c r="I73" s="0" t="n">
        <v>1157</v>
      </c>
      <c r="J73" s="0" t="n">
        <v>6.43</v>
      </c>
      <c r="K73" s="0" t="n">
        <v>6</v>
      </c>
      <c r="L73" s="0" t="n">
        <v>192.8</v>
      </c>
      <c r="M73" s="0" t="n">
        <v>1.67</v>
      </c>
      <c r="N73" s="0" t="n">
        <v>10.33</v>
      </c>
      <c r="O73" s="0" t="n">
        <v>2</v>
      </c>
      <c r="P73" s="0" t="n">
        <v>4</v>
      </c>
      <c r="Q73" s="0" t="n">
        <v>0</v>
      </c>
    </row>
    <row r="74" customFormat="false" ht="12.75" hidden="false" customHeight="false" outlineLevel="0" collapsed="false">
      <c r="B74" s="0" t="n">
        <v>69</v>
      </c>
      <c r="C74" s="0" t="s">
        <v>298</v>
      </c>
      <c r="D74" s="0" t="n">
        <v>5</v>
      </c>
      <c r="E74" s="0" t="n">
        <v>159</v>
      </c>
      <c r="F74" s="0" t="n">
        <v>81</v>
      </c>
      <c r="G74" s="0" t="n">
        <v>8</v>
      </c>
      <c r="H74" s="0" t="n">
        <v>50.94</v>
      </c>
      <c r="I74" s="0" t="n">
        <v>964</v>
      </c>
      <c r="J74" s="0" t="n">
        <v>6.06</v>
      </c>
      <c r="K74" s="0" t="n">
        <v>7</v>
      </c>
      <c r="L74" s="0" t="n">
        <v>192.8</v>
      </c>
      <c r="M74" s="0" t="n">
        <v>5.03</v>
      </c>
      <c r="N74" s="0" t="n">
        <v>11.9</v>
      </c>
      <c r="O74" s="0" t="n">
        <v>1</v>
      </c>
      <c r="P74" s="0" t="n">
        <v>4</v>
      </c>
      <c r="Q74" s="0" t="n">
        <v>0</v>
      </c>
    </row>
    <row r="75" customFormat="false" ht="12.75" hidden="false" customHeight="false" outlineLevel="0" collapsed="false">
      <c r="B75" s="0" t="n">
        <v>70</v>
      </c>
      <c r="C75" s="0" t="s">
        <v>273</v>
      </c>
      <c r="D75" s="0" t="n">
        <v>6</v>
      </c>
      <c r="E75" s="0" t="n">
        <v>133</v>
      </c>
      <c r="F75" s="0" t="n">
        <v>76</v>
      </c>
      <c r="G75" s="0" t="n">
        <v>3</v>
      </c>
      <c r="H75" s="0" t="n">
        <v>57.14</v>
      </c>
      <c r="I75" s="0" t="n">
        <v>1155</v>
      </c>
      <c r="J75" s="0" t="n">
        <v>8.68</v>
      </c>
      <c r="K75" s="0" t="n">
        <v>8</v>
      </c>
      <c r="L75" s="0" t="n">
        <v>192.5</v>
      </c>
      <c r="M75" s="0" t="n">
        <v>2.26</v>
      </c>
      <c r="N75" s="0" t="n">
        <v>15.2</v>
      </c>
      <c r="O75" s="0" t="n">
        <v>3</v>
      </c>
      <c r="P75" s="0" t="n">
        <v>3</v>
      </c>
      <c r="Q75" s="0" t="n">
        <v>0</v>
      </c>
    </row>
    <row r="76" customFormat="false" ht="12.75" hidden="false" customHeight="false" outlineLevel="0" collapsed="false">
      <c r="B76" s="0" t="n">
        <v>70</v>
      </c>
      <c r="C76" s="0" t="s">
        <v>284</v>
      </c>
      <c r="D76" s="0" t="n">
        <v>6</v>
      </c>
      <c r="E76" s="0" t="n">
        <v>190</v>
      </c>
      <c r="F76" s="0" t="n">
        <v>111</v>
      </c>
      <c r="G76" s="0" t="n">
        <v>10</v>
      </c>
      <c r="H76" s="0" t="n">
        <v>58.42</v>
      </c>
      <c r="I76" s="0" t="n">
        <v>1155</v>
      </c>
      <c r="J76" s="0" t="n">
        <v>6.08</v>
      </c>
      <c r="K76" s="0" t="n">
        <v>10</v>
      </c>
      <c r="L76" s="0" t="n">
        <v>192.5</v>
      </c>
      <c r="M76" s="0" t="n">
        <v>5.26</v>
      </c>
      <c r="N76" s="0" t="n">
        <v>10.41</v>
      </c>
      <c r="O76" s="0" t="n">
        <v>4</v>
      </c>
      <c r="P76" s="0" t="n">
        <v>2</v>
      </c>
      <c r="Q76" s="0" t="n">
        <v>0</v>
      </c>
    </row>
    <row r="77" customFormat="false" ht="12.75" hidden="false" customHeight="false" outlineLevel="0" collapsed="false">
      <c r="B77" s="0" t="n">
        <v>72</v>
      </c>
      <c r="C77" s="0" t="s">
        <v>334</v>
      </c>
      <c r="D77" s="0" t="n">
        <v>6</v>
      </c>
      <c r="E77" s="0" t="n">
        <v>209</v>
      </c>
      <c r="F77" s="0" t="n">
        <v>108</v>
      </c>
      <c r="G77" s="0" t="n">
        <v>7</v>
      </c>
      <c r="H77" s="0" t="n">
        <v>51.67</v>
      </c>
      <c r="I77" s="0" t="n">
        <v>1151</v>
      </c>
      <c r="J77" s="0" t="n">
        <v>5.51</v>
      </c>
      <c r="K77" s="0" t="n">
        <v>6</v>
      </c>
      <c r="L77" s="0" t="n">
        <v>191.8</v>
      </c>
      <c r="M77" s="0" t="n">
        <v>3.35</v>
      </c>
      <c r="N77" s="0" t="n">
        <v>10.66</v>
      </c>
      <c r="O77" s="0" t="n">
        <v>1</v>
      </c>
      <c r="P77" s="0" t="n">
        <v>5</v>
      </c>
      <c r="Q77" s="0" t="n">
        <v>0</v>
      </c>
    </row>
    <row r="78" customFormat="false" ht="12.75" hidden="false" customHeight="false" outlineLevel="0" collapsed="false">
      <c r="B78" s="0" t="n">
        <v>73</v>
      </c>
      <c r="C78" s="0" t="s">
        <v>353</v>
      </c>
      <c r="D78" s="0" t="n">
        <v>5</v>
      </c>
      <c r="E78" s="0" t="n">
        <v>161</v>
      </c>
      <c r="F78" s="0" t="n">
        <v>87</v>
      </c>
      <c r="G78" s="0" t="n">
        <v>8</v>
      </c>
      <c r="H78" s="0" t="n">
        <v>54.04</v>
      </c>
      <c r="I78" s="0" t="n">
        <v>959</v>
      </c>
      <c r="J78" s="0" t="n">
        <v>5.96</v>
      </c>
      <c r="K78" s="0" t="n">
        <v>4</v>
      </c>
      <c r="L78" s="0" t="n">
        <v>191.8</v>
      </c>
      <c r="M78" s="0" t="n">
        <v>4.97</v>
      </c>
      <c r="N78" s="0" t="n">
        <v>11.02</v>
      </c>
      <c r="O78" s="0" t="n">
        <v>1</v>
      </c>
      <c r="P78" s="0" t="n">
        <v>4</v>
      </c>
      <c r="Q78" s="0" t="n">
        <v>0</v>
      </c>
    </row>
    <row r="79" customFormat="false" ht="12.75" hidden="false" customHeight="false" outlineLevel="0" collapsed="false">
      <c r="B79" s="0" t="n">
        <v>74</v>
      </c>
      <c r="C79" s="0" t="s">
        <v>153</v>
      </c>
      <c r="D79" s="0" t="n">
        <v>5</v>
      </c>
      <c r="E79" s="0" t="n">
        <v>126</v>
      </c>
      <c r="F79" s="0" t="n">
        <v>74</v>
      </c>
      <c r="G79" s="0" t="n">
        <v>5</v>
      </c>
      <c r="H79" s="0" t="n">
        <v>58.73</v>
      </c>
      <c r="I79" s="0" t="n">
        <v>957</v>
      </c>
      <c r="J79" s="0" t="n">
        <v>7.6</v>
      </c>
      <c r="K79" s="0" t="n">
        <v>5</v>
      </c>
      <c r="L79" s="0" t="n">
        <v>191.4</v>
      </c>
      <c r="M79" s="0" t="n">
        <v>3.97</v>
      </c>
      <c r="N79" s="0" t="n">
        <v>12.93</v>
      </c>
      <c r="O79" s="0" t="n">
        <v>4</v>
      </c>
      <c r="P79" s="0" t="n">
        <v>1</v>
      </c>
      <c r="Q79" s="0" t="n">
        <v>0</v>
      </c>
    </row>
    <row r="80" customFormat="false" ht="12.75" hidden="false" customHeight="false" outlineLevel="0" collapsed="false">
      <c r="B80" s="0" t="n">
        <v>75</v>
      </c>
      <c r="C80" s="0" t="s">
        <v>258</v>
      </c>
      <c r="D80" s="0" t="n">
        <v>6</v>
      </c>
      <c r="E80" s="0" t="n">
        <v>182</v>
      </c>
      <c r="F80" s="0" t="n">
        <v>98</v>
      </c>
      <c r="G80" s="0" t="n">
        <v>5</v>
      </c>
      <c r="H80" s="0" t="n">
        <v>53.85</v>
      </c>
      <c r="I80" s="0" t="n">
        <v>1143</v>
      </c>
      <c r="J80" s="0" t="n">
        <v>6.28</v>
      </c>
      <c r="K80" s="0" t="n">
        <v>6</v>
      </c>
      <c r="L80" s="0" t="n">
        <v>190.5</v>
      </c>
      <c r="M80" s="0" t="n">
        <v>2.75</v>
      </c>
      <c r="N80" s="0" t="n">
        <v>11.66</v>
      </c>
      <c r="O80" s="0" t="n">
        <v>6</v>
      </c>
      <c r="P80" s="0" t="n">
        <v>0</v>
      </c>
      <c r="Q80" s="0" t="n">
        <v>0</v>
      </c>
    </row>
    <row r="81" customFormat="false" ht="12.75" hidden="false" customHeight="false" outlineLevel="0" collapsed="false">
      <c r="B81" s="0" t="n">
        <v>76</v>
      </c>
      <c r="C81" s="0" t="s">
        <v>181</v>
      </c>
      <c r="D81" s="0" t="n">
        <v>4</v>
      </c>
      <c r="E81" s="0" t="n">
        <v>126</v>
      </c>
      <c r="F81" s="0" t="n">
        <v>60</v>
      </c>
      <c r="G81" s="0" t="n">
        <v>5</v>
      </c>
      <c r="H81" s="0" t="n">
        <v>47.62</v>
      </c>
      <c r="I81" s="0" t="n">
        <v>754</v>
      </c>
      <c r="J81" s="0" t="n">
        <v>5.98</v>
      </c>
      <c r="K81" s="0" t="n">
        <v>3</v>
      </c>
      <c r="L81" s="0" t="n">
        <v>188.5</v>
      </c>
      <c r="M81" s="0" t="n">
        <v>3.97</v>
      </c>
      <c r="N81" s="0" t="n">
        <v>12.57</v>
      </c>
      <c r="O81" s="0" t="n">
        <v>0</v>
      </c>
      <c r="P81" s="0" t="n">
        <v>4</v>
      </c>
      <c r="Q81" s="0" t="n">
        <v>0</v>
      </c>
    </row>
    <row r="82" customFormat="false" ht="12.75" hidden="false" customHeight="false" outlineLevel="0" collapsed="false">
      <c r="B82" s="0" t="n">
        <v>77</v>
      </c>
      <c r="C82" s="0" t="s">
        <v>275</v>
      </c>
      <c r="D82" s="0" t="n">
        <v>6</v>
      </c>
      <c r="E82" s="0" t="n">
        <v>169</v>
      </c>
      <c r="F82" s="0" t="n">
        <v>93</v>
      </c>
      <c r="G82" s="0" t="n">
        <v>5</v>
      </c>
      <c r="H82" s="0" t="n">
        <v>55.03</v>
      </c>
      <c r="I82" s="0" t="n">
        <v>1120</v>
      </c>
      <c r="J82" s="0" t="n">
        <v>6.63</v>
      </c>
      <c r="K82" s="0" t="n">
        <v>14</v>
      </c>
      <c r="L82" s="0" t="n">
        <v>186.7</v>
      </c>
      <c r="M82" s="0" t="n">
        <v>2.96</v>
      </c>
      <c r="N82" s="0" t="n">
        <v>12.04</v>
      </c>
      <c r="O82" s="0" t="n">
        <v>4</v>
      </c>
      <c r="P82" s="0" t="n">
        <v>2</v>
      </c>
      <c r="Q82" s="0" t="n">
        <v>0</v>
      </c>
    </row>
    <row r="83" customFormat="false" ht="12.75" hidden="false" customHeight="false" outlineLevel="0" collapsed="false">
      <c r="B83" s="0" t="n">
        <v>78</v>
      </c>
      <c r="C83" s="0" t="s">
        <v>167</v>
      </c>
      <c r="D83" s="0" t="n">
        <v>5</v>
      </c>
      <c r="E83" s="0" t="n">
        <v>164</v>
      </c>
      <c r="F83" s="0" t="n">
        <v>82</v>
      </c>
      <c r="G83" s="0" t="n">
        <v>7</v>
      </c>
      <c r="H83" s="0" t="n">
        <v>50</v>
      </c>
      <c r="I83" s="0" t="n">
        <v>925</v>
      </c>
      <c r="J83" s="0" t="n">
        <v>5.64</v>
      </c>
      <c r="K83" s="0" t="n">
        <v>5</v>
      </c>
      <c r="L83" s="0" t="n">
        <v>185</v>
      </c>
      <c r="M83" s="0" t="n">
        <v>4.27</v>
      </c>
      <c r="N83" s="0" t="n">
        <v>11.28</v>
      </c>
      <c r="O83" s="0" t="n">
        <v>1</v>
      </c>
      <c r="P83" s="0" t="n">
        <v>4</v>
      </c>
      <c r="Q83" s="0" t="n">
        <v>0</v>
      </c>
    </row>
    <row r="84" customFormat="false" ht="12.75" hidden="false" customHeight="false" outlineLevel="0" collapsed="false">
      <c r="B84" s="0" t="n">
        <v>79</v>
      </c>
      <c r="C84" s="0" t="s">
        <v>107</v>
      </c>
      <c r="D84" s="0" t="n">
        <v>5</v>
      </c>
      <c r="E84" s="0" t="n">
        <v>114</v>
      </c>
      <c r="F84" s="0" t="n">
        <v>60</v>
      </c>
      <c r="G84" s="0" t="n">
        <v>0</v>
      </c>
      <c r="H84" s="0" t="n">
        <v>52.63</v>
      </c>
      <c r="I84" s="0" t="n">
        <v>924</v>
      </c>
      <c r="J84" s="0" t="n">
        <v>8.11</v>
      </c>
      <c r="K84" s="0" t="n">
        <v>5</v>
      </c>
      <c r="L84" s="0" t="n">
        <v>184.8</v>
      </c>
      <c r="M84" s="0" t="n">
        <v>0</v>
      </c>
      <c r="N84" s="0" t="n">
        <v>15.4</v>
      </c>
      <c r="O84" s="0" t="n">
        <v>5</v>
      </c>
      <c r="P84" s="0" t="n">
        <v>0</v>
      </c>
      <c r="Q84" s="0" t="n">
        <v>0</v>
      </c>
    </row>
    <row r="85" customFormat="false" ht="12.75" hidden="false" customHeight="false" outlineLevel="0" collapsed="false">
      <c r="B85" s="0" t="n">
        <v>80</v>
      </c>
      <c r="C85" s="0" t="s">
        <v>267</v>
      </c>
      <c r="D85" s="0" t="n">
        <v>6</v>
      </c>
      <c r="E85" s="0" t="n">
        <v>156</v>
      </c>
      <c r="F85" s="0" t="n">
        <v>87</v>
      </c>
      <c r="G85" s="0" t="n">
        <v>2</v>
      </c>
      <c r="H85" s="0" t="n">
        <v>55.77</v>
      </c>
      <c r="I85" s="0" t="n">
        <v>1088</v>
      </c>
      <c r="J85" s="0" t="n">
        <v>6.97</v>
      </c>
      <c r="K85" s="0" t="n">
        <v>7</v>
      </c>
      <c r="L85" s="0" t="n">
        <v>181.3</v>
      </c>
      <c r="M85" s="0" t="n">
        <v>1.28</v>
      </c>
      <c r="N85" s="0" t="n">
        <v>12.51</v>
      </c>
      <c r="O85" s="0" t="n">
        <v>5</v>
      </c>
      <c r="P85" s="0" t="n">
        <v>1</v>
      </c>
      <c r="Q85" s="0" t="n">
        <v>0</v>
      </c>
    </row>
    <row r="86" customFormat="false" ht="12.75" hidden="false" customHeight="false" outlineLevel="0" collapsed="false">
      <c r="B86" s="0" t="n">
        <v>81</v>
      </c>
      <c r="C86" s="0" t="s">
        <v>307</v>
      </c>
      <c r="D86" s="0" t="n">
        <v>5</v>
      </c>
      <c r="E86" s="0" t="n">
        <v>199</v>
      </c>
      <c r="F86" s="0" t="n">
        <v>101</v>
      </c>
      <c r="G86" s="0" t="n">
        <v>10</v>
      </c>
      <c r="H86" s="0" t="n">
        <v>50.75</v>
      </c>
      <c r="I86" s="0" t="n">
        <v>897</v>
      </c>
      <c r="J86" s="0" t="n">
        <v>4.51</v>
      </c>
      <c r="K86" s="0" t="n">
        <v>2</v>
      </c>
      <c r="L86" s="0" t="n">
        <v>179.4</v>
      </c>
      <c r="M86" s="0" t="n">
        <v>5.03</v>
      </c>
      <c r="N86" s="0" t="n">
        <v>8.88</v>
      </c>
      <c r="O86" s="0" t="n">
        <v>2</v>
      </c>
      <c r="P86" s="0" t="n">
        <v>3</v>
      </c>
      <c r="Q86" s="0" t="n">
        <v>0</v>
      </c>
    </row>
    <row r="87" customFormat="false" ht="12.75" hidden="false" customHeight="false" outlineLevel="0" collapsed="false">
      <c r="B87" s="0" t="n">
        <v>82</v>
      </c>
      <c r="C87" s="0" t="s">
        <v>183</v>
      </c>
      <c r="D87" s="0" t="n">
        <v>6</v>
      </c>
      <c r="E87" s="0" t="n">
        <v>178</v>
      </c>
      <c r="F87" s="0" t="n">
        <v>91</v>
      </c>
      <c r="G87" s="0" t="n">
        <v>6</v>
      </c>
      <c r="H87" s="0" t="n">
        <v>51.12</v>
      </c>
      <c r="I87" s="0" t="n">
        <v>1055</v>
      </c>
      <c r="J87" s="0" t="n">
        <v>5.93</v>
      </c>
      <c r="K87" s="0" t="n">
        <v>2</v>
      </c>
      <c r="L87" s="0" t="n">
        <v>175.8</v>
      </c>
      <c r="M87" s="0" t="n">
        <v>3.37</v>
      </c>
      <c r="N87" s="0" t="n">
        <v>11.59</v>
      </c>
      <c r="O87" s="0" t="n">
        <v>2</v>
      </c>
      <c r="P87" s="0" t="n">
        <v>4</v>
      </c>
      <c r="Q87" s="0" t="n">
        <v>0</v>
      </c>
    </row>
    <row r="88" customFormat="false" ht="12.75" hidden="false" customHeight="false" outlineLevel="0" collapsed="false">
      <c r="B88" s="0" t="n">
        <v>83</v>
      </c>
      <c r="C88" s="0" t="s">
        <v>190</v>
      </c>
      <c r="D88" s="0" t="n">
        <v>5</v>
      </c>
      <c r="E88" s="0" t="n">
        <v>162</v>
      </c>
      <c r="F88" s="0" t="n">
        <v>86</v>
      </c>
      <c r="G88" s="0" t="n">
        <v>4</v>
      </c>
      <c r="H88" s="0" t="n">
        <v>53.09</v>
      </c>
      <c r="I88" s="0" t="n">
        <v>875</v>
      </c>
      <c r="J88" s="0" t="n">
        <v>5.4</v>
      </c>
      <c r="K88" s="0" t="n">
        <v>4</v>
      </c>
      <c r="L88" s="0" t="n">
        <v>175</v>
      </c>
      <c r="M88" s="0" t="n">
        <v>2.47</v>
      </c>
      <c r="N88" s="0" t="n">
        <v>10.17</v>
      </c>
      <c r="O88" s="0" t="n">
        <v>1</v>
      </c>
      <c r="P88" s="0" t="n">
        <v>4</v>
      </c>
      <c r="Q88" s="0" t="n">
        <v>0</v>
      </c>
    </row>
    <row r="89" customFormat="false" ht="12.75" hidden="false" customHeight="false" outlineLevel="0" collapsed="false">
      <c r="B89" s="0" t="n">
        <v>84</v>
      </c>
      <c r="C89" s="0" t="s">
        <v>301</v>
      </c>
      <c r="D89" s="0" t="n">
        <v>6</v>
      </c>
      <c r="E89" s="0" t="n">
        <v>161</v>
      </c>
      <c r="F89" s="0" t="n">
        <v>96</v>
      </c>
      <c r="G89" s="0" t="n">
        <v>3</v>
      </c>
      <c r="H89" s="0" t="n">
        <v>59.63</v>
      </c>
      <c r="I89" s="0" t="n">
        <v>1044</v>
      </c>
      <c r="J89" s="0" t="n">
        <v>6.48</v>
      </c>
      <c r="K89" s="0" t="n">
        <v>4</v>
      </c>
      <c r="L89" s="0" t="n">
        <v>174</v>
      </c>
      <c r="M89" s="0" t="n">
        <v>1.86</v>
      </c>
      <c r="N89" s="0" t="n">
        <v>10.88</v>
      </c>
      <c r="O89" s="0" t="n">
        <v>2</v>
      </c>
      <c r="P89" s="0" t="n">
        <v>4</v>
      </c>
      <c r="Q89" s="0" t="n">
        <v>0</v>
      </c>
    </row>
    <row r="90" customFormat="false" ht="12.75" hidden="false" customHeight="false" outlineLevel="0" collapsed="false">
      <c r="B90" s="0" t="n">
        <v>85</v>
      </c>
      <c r="C90" s="0" t="s">
        <v>277</v>
      </c>
      <c r="D90" s="0" t="n">
        <v>6</v>
      </c>
      <c r="E90" s="0" t="n">
        <v>139</v>
      </c>
      <c r="F90" s="0" t="n">
        <v>84</v>
      </c>
      <c r="G90" s="0" t="n">
        <v>3</v>
      </c>
      <c r="H90" s="0" t="n">
        <v>60.43</v>
      </c>
      <c r="I90" s="0" t="n">
        <v>1043</v>
      </c>
      <c r="J90" s="0" t="n">
        <v>7.5</v>
      </c>
      <c r="K90" s="0" t="n">
        <v>3</v>
      </c>
      <c r="L90" s="0" t="n">
        <v>173.8</v>
      </c>
      <c r="M90" s="0" t="n">
        <v>2.16</v>
      </c>
      <c r="N90" s="0" t="n">
        <v>12.42</v>
      </c>
      <c r="O90" s="0" t="n">
        <v>5</v>
      </c>
      <c r="P90" s="0" t="n">
        <v>1</v>
      </c>
      <c r="Q90" s="0" t="n">
        <v>0</v>
      </c>
    </row>
    <row r="91" customFormat="false" ht="12.75" hidden="false" customHeight="false" outlineLevel="0" collapsed="false">
      <c r="B91" s="0" t="n">
        <v>86</v>
      </c>
      <c r="C91" s="0" t="s">
        <v>294</v>
      </c>
      <c r="D91" s="0" t="n">
        <v>5</v>
      </c>
      <c r="E91" s="0" t="n">
        <v>126</v>
      </c>
      <c r="F91" s="0" t="n">
        <v>72</v>
      </c>
      <c r="G91" s="0" t="n">
        <v>3</v>
      </c>
      <c r="H91" s="0" t="n">
        <v>57.14</v>
      </c>
      <c r="I91" s="0" t="n">
        <v>855</v>
      </c>
      <c r="J91" s="0" t="n">
        <v>6.79</v>
      </c>
      <c r="K91" s="0" t="n">
        <v>5</v>
      </c>
      <c r="L91" s="0" t="n">
        <v>171</v>
      </c>
      <c r="M91" s="0" t="n">
        <v>2.38</v>
      </c>
      <c r="N91" s="0" t="n">
        <v>11.88</v>
      </c>
      <c r="O91" s="0" t="n">
        <v>1</v>
      </c>
      <c r="P91" s="0" t="n">
        <v>4</v>
      </c>
      <c r="Q91" s="0" t="n">
        <v>0</v>
      </c>
    </row>
    <row r="92" customFormat="false" ht="12.75" hidden="false" customHeight="false" outlineLevel="0" collapsed="false">
      <c r="B92" s="0" t="n">
        <v>87</v>
      </c>
      <c r="C92" s="0" t="s">
        <v>154</v>
      </c>
      <c r="D92" s="0" t="n">
        <v>5</v>
      </c>
      <c r="E92" s="0" t="n">
        <v>137</v>
      </c>
      <c r="F92" s="0" t="n">
        <v>57</v>
      </c>
      <c r="G92" s="0" t="n">
        <v>7</v>
      </c>
      <c r="H92" s="0" t="n">
        <v>41.61</v>
      </c>
      <c r="I92" s="0" t="n">
        <v>853</v>
      </c>
      <c r="J92" s="0" t="n">
        <v>6.23</v>
      </c>
      <c r="K92" s="0" t="n">
        <v>4</v>
      </c>
      <c r="L92" s="0" t="n">
        <v>170.6</v>
      </c>
      <c r="M92" s="0" t="n">
        <v>5.11</v>
      </c>
      <c r="N92" s="0" t="n">
        <v>14.96</v>
      </c>
      <c r="O92" s="0" t="n">
        <v>2</v>
      </c>
      <c r="P92" s="0" t="n">
        <v>3</v>
      </c>
      <c r="Q92" s="0" t="n">
        <v>0</v>
      </c>
    </row>
    <row r="93" customFormat="false" ht="12.75" hidden="false" customHeight="false" outlineLevel="0" collapsed="false">
      <c r="B93" s="0" t="n">
        <v>88</v>
      </c>
      <c r="C93" s="0" t="s">
        <v>149</v>
      </c>
      <c r="D93" s="0" t="n">
        <v>5</v>
      </c>
      <c r="E93" s="0" t="n">
        <v>162</v>
      </c>
      <c r="F93" s="0" t="n">
        <v>90</v>
      </c>
      <c r="G93" s="0" t="n">
        <v>5</v>
      </c>
      <c r="H93" s="0" t="n">
        <v>55.56</v>
      </c>
      <c r="I93" s="0" t="n">
        <v>837</v>
      </c>
      <c r="J93" s="0" t="n">
        <v>5.17</v>
      </c>
      <c r="K93" s="0" t="n">
        <v>5</v>
      </c>
      <c r="L93" s="0" t="n">
        <v>167.4</v>
      </c>
      <c r="M93" s="0" t="n">
        <v>3.09</v>
      </c>
      <c r="N93" s="0" t="n">
        <v>9.3</v>
      </c>
      <c r="O93" s="0" t="n">
        <v>2</v>
      </c>
      <c r="P93" s="0" t="n">
        <v>3</v>
      </c>
      <c r="Q93" s="0" t="n">
        <v>0</v>
      </c>
    </row>
    <row r="94" customFormat="false" ht="12.75" hidden="false" customHeight="false" outlineLevel="0" collapsed="false">
      <c r="B94" s="0" t="n">
        <v>89</v>
      </c>
      <c r="C94" s="0" t="s">
        <v>306</v>
      </c>
      <c r="D94" s="0" t="n">
        <v>6</v>
      </c>
      <c r="E94" s="0" t="n">
        <v>184</v>
      </c>
      <c r="F94" s="0" t="n">
        <v>78</v>
      </c>
      <c r="G94" s="0" t="n">
        <v>9</v>
      </c>
      <c r="H94" s="0" t="n">
        <v>42.39</v>
      </c>
      <c r="I94" s="0" t="n">
        <v>988</v>
      </c>
      <c r="J94" s="0" t="n">
        <v>5.37</v>
      </c>
      <c r="K94" s="0" t="n">
        <v>5</v>
      </c>
      <c r="L94" s="0" t="n">
        <v>164.7</v>
      </c>
      <c r="M94" s="0" t="n">
        <v>4.89</v>
      </c>
      <c r="N94" s="0" t="n">
        <v>12.67</v>
      </c>
      <c r="O94" s="0" t="n">
        <v>2</v>
      </c>
      <c r="P94" s="0" t="n">
        <v>4</v>
      </c>
      <c r="Q94" s="0" t="n">
        <v>0</v>
      </c>
    </row>
    <row r="95" customFormat="false" ht="12.75" hidden="false" customHeight="false" outlineLevel="0" collapsed="false">
      <c r="B95" s="0" t="n">
        <v>90</v>
      </c>
      <c r="C95" s="0" t="s">
        <v>303</v>
      </c>
      <c r="D95" s="0" t="n">
        <v>5</v>
      </c>
      <c r="E95" s="0" t="n">
        <v>179</v>
      </c>
      <c r="F95" s="0" t="n">
        <v>84</v>
      </c>
      <c r="G95" s="0" t="n">
        <v>3</v>
      </c>
      <c r="H95" s="0" t="n">
        <v>46.93</v>
      </c>
      <c r="I95" s="0" t="n">
        <v>811</v>
      </c>
      <c r="J95" s="0" t="n">
        <v>4.53</v>
      </c>
      <c r="K95" s="0" t="n">
        <v>7</v>
      </c>
      <c r="L95" s="0" t="n">
        <v>162.2</v>
      </c>
      <c r="M95" s="0" t="n">
        <v>1.68</v>
      </c>
      <c r="N95" s="0" t="n">
        <v>9.65</v>
      </c>
      <c r="O95" s="0" t="n">
        <v>2</v>
      </c>
      <c r="P95" s="0" t="n">
        <v>3</v>
      </c>
      <c r="Q95" s="0" t="n">
        <v>0</v>
      </c>
    </row>
    <row r="96" customFormat="false" ht="12.75" hidden="false" customHeight="false" outlineLevel="0" collapsed="false">
      <c r="B96" s="0" t="n">
        <v>91</v>
      </c>
      <c r="C96" s="0" t="s">
        <v>286</v>
      </c>
      <c r="D96" s="0" t="n">
        <v>5</v>
      </c>
      <c r="E96" s="0" t="n">
        <v>145</v>
      </c>
      <c r="F96" s="0" t="n">
        <v>65</v>
      </c>
      <c r="G96" s="0" t="n">
        <v>5</v>
      </c>
      <c r="H96" s="0" t="n">
        <v>44.83</v>
      </c>
      <c r="I96" s="0" t="n">
        <v>807</v>
      </c>
      <c r="J96" s="0" t="n">
        <v>5.57</v>
      </c>
      <c r="K96" s="0" t="n">
        <v>5</v>
      </c>
      <c r="L96" s="0" t="n">
        <v>161.4</v>
      </c>
      <c r="M96" s="0" t="n">
        <v>3.45</v>
      </c>
      <c r="N96" s="0" t="n">
        <v>12.42</v>
      </c>
      <c r="O96" s="0" t="n">
        <v>2</v>
      </c>
      <c r="P96" s="0" t="n">
        <v>3</v>
      </c>
      <c r="Q96" s="0" t="n">
        <v>0</v>
      </c>
    </row>
    <row r="97" customFormat="false" ht="12.75" hidden="false" customHeight="false" outlineLevel="0" collapsed="false">
      <c r="B97" s="0" t="n">
        <v>92</v>
      </c>
      <c r="C97" s="0" t="s">
        <v>304</v>
      </c>
      <c r="D97" s="0" t="n">
        <v>6</v>
      </c>
      <c r="E97" s="0" t="n">
        <v>130</v>
      </c>
      <c r="F97" s="0" t="n">
        <v>66</v>
      </c>
      <c r="G97" s="0" t="n">
        <v>6</v>
      </c>
      <c r="H97" s="0" t="n">
        <v>50.77</v>
      </c>
      <c r="I97" s="0" t="n">
        <v>961</v>
      </c>
      <c r="J97" s="0" t="n">
        <v>7.39</v>
      </c>
      <c r="K97" s="0" t="n">
        <v>4</v>
      </c>
      <c r="L97" s="0" t="n">
        <v>160.2</v>
      </c>
      <c r="M97" s="0" t="n">
        <v>4.62</v>
      </c>
      <c r="N97" s="0" t="n">
        <v>14.56</v>
      </c>
      <c r="O97" s="0" t="n">
        <v>3</v>
      </c>
      <c r="P97" s="0" t="n">
        <v>3</v>
      </c>
      <c r="Q97" s="0" t="n">
        <v>0</v>
      </c>
    </row>
    <row r="98" customFormat="false" ht="12.75" hidden="false" customHeight="false" outlineLevel="0" collapsed="false">
      <c r="B98" s="0" t="n">
        <v>93</v>
      </c>
      <c r="C98" s="0" t="s">
        <v>308</v>
      </c>
      <c r="D98" s="0" t="n">
        <v>6</v>
      </c>
      <c r="E98" s="0" t="n">
        <v>159</v>
      </c>
      <c r="F98" s="0" t="n">
        <v>95</v>
      </c>
      <c r="G98" s="0" t="n">
        <v>1</v>
      </c>
      <c r="H98" s="0" t="n">
        <v>59.75</v>
      </c>
      <c r="I98" s="0" t="n">
        <v>934</v>
      </c>
      <c r="J98" s="0" t="n">
        <v>5.87</v>
      </c>
      <c r="K98" s="0" t="n">
        <v>9</v>
      </c>
      <c r="L98" s="0" t="n">
        <v>155.7</v>
      </c>
      <c r="M98" s="0" t="n">
        <v>0.63</v>
      </c>
      <c r="N98" s="0" t="n">
        <v>9.83</v>
      </c>
      <c r="O98" s="0" t="n">
        <v>4</v>
      </c>
      <c r="P98" s="0" t="n">
        <v>2</v>
      </c>
      <c r="Q98" s="0" t="n">
        <v>0</v>
      </c>
    </row>
    <row r="99" customFormat="false" ht="12.75" hidden="false" customHeight="false" outlineLevel="0" collapsed="false">
      <c r="B99" s="0" t="n">
        <v>94</v>
      </c>
      <c r="C99" s="0" t="s">
        <v>187</v>
      </c>
      <c r="D99" s="0" t="n">
        <v>6</v>
      </c>
      <c r="E99" s="0" t="n">
        <v>168</v>
      </c>
      <c r="F99" s="0" t="n">
        <v>83</v>
      </c>
      <c r="G99" s="0" t="n">
        <v>10</v>
      </c>
      <c r="H99" s="0" t="n">
        <v>49.4</v>
      </c>
      <c r="I99" s="0" t="n">
        <v>932</v>
      </c>
      <c r="J99" s="0" t="n">
        <v>5.55</v>
      </c>
      <c r="K99" s="0" t="n">
        <v>4</v>
      </c>
      <c r="L99" s="0" t="n">
        <v>155.3</v>
      </c>
      <c r="M99" s="0" t="n">
        <v>5.95</v>
      </c>
      <c r="N99" s="0" t="n">
        <v>11.23</v>
      </c>
      <c r="O99" s="0" t="n">
        <v>2</v>
      </c>
      <c r="P99" s="0" t="n">
        <v>4</v>
      </c>
      <c r="Q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207</v>
      </c>
      <c r="D100" s="0" t="n">
        <v>5</v>
      </c>
      <c r="E100" s="0" t="n">
        <v>145</v>
      </c>
      <c r="F100" s="0" t="n">
        <v>67</v>
      </c>
      <c r="G100" s="0" t="n">
        <v>4</v>
      </c>
      <c r="H100" s="0" t="n">
        <v>46.21</v>
      </c>
      <c r="I100" s="0" t="n">
        <v>776</v>
      </c>
      <c r="J100" s="0" t="n">
        <v>5.35</v>
      </c>
      <c r="K100" s="0" t="n">
        <v>6</v>
      </c>
      <c r="L100" s="0" t="n">
        <v>155.2</v>
      </c>
      <c r="M100" s="0" t="n">
        <v>2.76</v>
      </c>
      <c r="N100" s="0" t="n">
        <v>11.58</v>
      </c>
      <c r="O100" s="0" t="n">
        <v>1</v>
      </c>
      <c r="P100" s="0" t="n">
        <v>4</v>
      </c>
      <c r="Q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276</v>
      </c>
      <c r="D101" s="0" t="n">
        <v>7</v>
      </c>
      <c r="E101" s="0" t="n">
        <v>152</v>
      </c>
      <c r="F101" s="0" t="n">
        <v>76</v>
      </c>
      <c r="G101" s="0" t="n">
        <v>7</v>
      </c>
      <c r="H101" s="0" t="n">
        <v>50</v>
      </c>
      <c r="I101" s="0" t="n">
        <v>1078</v>
      </c>
      <c r="J101" s="0" t="n">
        <v>7.09</v>
      </c>
      <c r="K101" s="0" t="n">
        <v>7</v>
      </c>
      <c r="L101" s="0" t="n">
        <v>154</v>
      </c>
      <c r="M101" s="0" t="n">
        <v>4.61</v>
      </c>
      <c r="N101" s="0" t="n">
        <v>14.18</v>
      </c>
      <c r="O101" s="0" t="n">
        <v>5</v>
      </c>
      <c r="P101" s="0" t="n">
        <v>2</v>
      </c>
      <c r="Q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177</v>
      </c>
      <c r="D102" s="0" t="n">
        <v>5</v>
      </c>
      <c r="E102" s="0" t="n">
        <v>104</v>
      </c>
      <c r="F102" s="0" t="n">
        <v>51</v>
      </c>
      <c r="G102" s="0" t="n">
        <v>5</v>
      </c>
      <c r="H102" s="0" t="n">
        <v>49.04</v>
      </c>
      <c r="I102" s="0" t="n">
        <v>769</v>
      </c>
      <c r="J102" s="0" t="n">
        <v>7.39</v>
      </c>
      <c r="K102" s="0" t="n">
        <v>2</v>
      </c>
      <c r="L102" s="0" t="n">
        <v>153.8</v>
      </c>
      <c r="M102" s="0" t="n">
        <v>4.81</v>
      </c>
      <c r="N102" s="0" t="n">
        <v>15.08</v>
      </c>
      <c r="O102" s="0" t="n">
        <v>3</v>
      </c>
      <c r="P102" s="0" t="n">
        <v>2</v>
      </c>
      <c r="Q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200</v>
      </c>
      <c r="D103" s="0" t="n">
        <v>6</v>
      </c>
      <c r="E103" s="0" t="n">
        <v>211</v>
      </c>
      <c r="F103" s="0" t="n">
        <v>102</v>
      </c>
      <c r="G103" s="0" t="n">
        <v>8</v>
      </c>
      <c r="H103" s="0" t="n">
        <v>48.34</v>
      </c>
      <c r="I103" s="0" t="n">
        <v>916</v>
      </c>
      <c r="J103" s="0" t="n">
        <v>4.34</v>
      </c>
      <c r="K103" s="0" t="n">
        <v>4</v>
      </c>
      <c r="L103" s="0" t="n">
        <v>152.7</v>
      </c>
      <c r="M103" s="0" t="n">
        <v>3.79</v>
      </c>
      <c r="N103" s="0" t="n">
        <v>8.98</v>
      </c>
      <c r="O103" s="0" t="n">
        <v>1</v>
      </c>
      <c r="P103" s="0" t="n">
        <v>5</v>
      </c>
      <c r="Q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355</v>
      </c>
      <c r="D104" s="0" t="n">
        <v>5</v>
      </c>
      <c r="E104" s="0" t="n">
        <v>101</v>
      </c>
      <c r="F104" s="0" t="n">
        <v>53</v>
      </c>
      <c r="G104" s="0" t="n">
        <v>6</v>
      </c>
      <c r="H104" s="0" t="n">
        <v>52.48</v>
      </c>
      <c r="I104" s="0" t="n">
        <v>759</v>
      </c>
      <c r="J104" s="0" t="n">
        <v>7.51</v>
      </c>
      <c r="K104" s="0" t="n">
        <v>4</v>
      </c>
      <c r="L104" s="0" t="n">
        <v>151.8</v>
      </c>
      <c r="M104" s="0" t="n">
        <v>5.94</v>
      </c>
      <c r="N104" s="0" t="n">
        <v>14.32</v>
      </c>
      <c r="O104" s="0" t="n">
        <v>0</v>
      </c>
      <c r="P104" s="0" t="n">
        <v>5</v>
      </c>
      <c r="Q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205</v>
      </c>
      <c r="D105" s="0" t="n">
        <v>5</v>
      </c>
      <c r="E105" s="0" t="n">
        <v>121</v>
      </c>
      <c r="F105" s="0" t="n">
        <v>55</v>
      </c>
      <c r="G105" s="0" t="n">
        <v>4</v>
      </c>
      <c r="H105" s="0" t="n">
        <v>45.45</v>
      </c>
      <c r="I105" s="0" t="n">
        <v>737</v>
      </c>
      <c r="J105" s="0" t="n">
        <v>6.09</v>
      </c>
      <c r="K105" s="0" t="n">
        <v>5</v>
      </c>
      <c r="L105" s="0" t="n">
        <v>147.4</v>
      </c>
      <c r="M105" s="0" t="n">
        <v>3.31</v>
      </c>
      <c r="N105" s="0" t="n">
        <v>13.4</v>
      </c>
      <c r="O105" s="0" t="n">
        <v>1</v>
      </c>
      <c r="P105" s="0" t="n">
        <v>4</v>
      </c>
      <c r="Q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156</v>
      </c>
      <c r="D106" s="0" t="n">
        <v>6</v>
      </c>
      <c r="E106" s="0" t="n">
        <v>162</v>
      </c>
      <c r="F106" s="0" t="n">
        <v>77</v>
      </c>
      <c r="G106" s="0" t="n">
        <v>4</v>
      </c>
      <c r="H106" s="0" t="n">
        <v>47.53</v>
      </c>
      <c r="I106" s="0" t="n">
        <v>884</v>
      </c>
      <c r="J106" s="0" t="n">
        <v>5.46</v>
      </c>
      <c r="K106" s="0" t="n">
        <v>6</v>
      </c>
      <c r="L106" s="0" t="n">
        <v>147.3</v>
      </c>
      <c r="M106" s="0" t="n">
        <v>2.47</v>
      </c>
      <c r="N106" s="0" t="n">
        <v>11.48</v>
      </c>
      <c r="O106" s="0" t="n">
        <v>2</v>
      </c>
      <c r="P106" s="0" t="n">
        <v>4</v>
      </c>
      <c r="Q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135</v>
      </c>
      <c r="D107" s="0" t="n">
        <v>6</v>
      </c>
      <c r="E107" s="0" t="n">
        <v>158</v>
      </c>
      <c r="F107" s="0" t="n">
        <v>82</v>
      </c>
      <c r="G107" s="0" t="n">
        <v>7</v>
      </c>
      <c r="H107" s="0" t="n">
        <v>51.9</v>
      </c>
      <c r="I107" s="0" t="n">
        <v>880</v>
      </c>
      <c r="J107" s="0" t="n">
        <v>5.57</v>
      </c>
      <c r="K107" s="0" t="n">
        <v>5</v>
      </c>
      <c r="L107" s="0" t="n">
        <v>146.7</v>
      </c>
      <c r="M107" s="0" t="n">
        <v>4.43</v>
      </c>
      <c r="N107" s="0" t="n">
        <v>10.73</v>
      </c>
      <c r="O107" s="0" t="n">
        <v>2</v>
      </c>
      <c r="P107" s="0" t="n">
        <v>4</v>
      </c>
      <c r="Q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150</v>
      </c>
      <c r="D108" s="0" t="n">
        <v>6</v>
      </c>
      <c r="E108" s="0" t="n">
        <v>159</v>
      </c>
      <c r="F108" s="0" t="n">
        <v>76</v>
      </c>
      <c r="G108" s="0" t="n">
        <v>9</v>
      </c>
      <c r="H108" s="0" t="n">
        <v>47.8</v>
      </c>
      <c r="I108" s="0" t="n">
        <v>876</v>
      </c>
      <c r="J108" s="0" t="n">
        <v>5.51</v>
      </c>
      <c r="K108" s="0" t="n">
        <v>7</v>
      </c>
      <c r="L108" s="0" t="n">
        <v>146</v>
      </c>
      <c r="M108" s="0" t="n">
        <v>5.66</v>
      </c>
      <c r="N108" s="0" t="n">
        <v>11.53</v>
      </c>
      <c r="O108" s="0" t="n">
        <v>2</v>
      </c>
      <c r="P108" s="0" t="n">
        <v>4</v>
      </c>
      <c r="Q108" s="0" t="n">
        <v>0</v>
      </c>
    </row>
    <row r="109" customFormat="false" ht="12.75" hidden="false" customHeight="false" outlineLevel="0" collapsed="false">
      <c r="B109" s="0" t="n">
        <v>103</v>
      </c>
      <c r="C109" s="0" t="s">
        <v>58</v>
      </c>
      <c r="D109" s="0" t="n">
        <v>6</v>
      </c>
      <c r="E109" s="0" t="n">
        <v>149</v>
      </c>
      <c r="F109" s="0" t="n">
        <v>82</v>
      </c>
      <c r="G109" s="0" t="n">
        <v>8</v>
      </c>
      <c r="H109" s="0" t="n">
        <v>55.03</v>
      </c>
      <c r="I109" s="0" t="n">
        <v>876</v>
      </c>
      <c r="J109" s="0" t="n">
        <v>5.88</v>
      </c>
      <c r="K109" s="0" t="n">
        <v>5</v>
      </c>
      <c r="L109" s="0" t="n">
        <v>146</v>
      </c>
      <c r="M109" s="0" t="n">
        <v>5.37</v>
      </c>
      <c r="N109" s="0" t="n">
        <v>10.68</v>
      </c>
      <c r="O109" s="0" t="n">
        <v>3</v>
      </c>
      <c r="P109" s="0" t="n">
        <v>3</v>
      </c>
      <c r="Q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111</v>
      </c>
      <c r="D110" s="0" t="n">
        <v>6</v>
      </c>
      <c r="E110" s="0" t="n">
        <v>127</v>
      </c>
      <c r="F110" s="0" t="n">
        <v>58</v>
      </c>
      <c r="G110" s="0" t="n">
        <v>8</v>
      </c>
      <c r="H110" s="0" t="n">
        <v>45.67</v>
      </c>
      <c r="I110" s="0" t="n">
        <v>865</v>
      </c>
      <c r="J110" s="0" t="n">
        <v>6.81</v>
      </c>
      <c r="K110" s="0" t="n">
        <v>6</v>
      </c>
      <c r="L110" s="0" t="n">
        <v>144.2</v>
      </c>
      <c r="M110" s="0" t="n">
        <v>6.3</v>
      </c>
      <c r="N110" s="0" t="n">
        <v>14.91</v>
      </c>
      <c r="O110" s="0" t="n">
        <v>2</v>
      </c>
      <c r="P110" s="0" t="n">
        <v>4</v>
      </c>
      <c r="Q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359</v>
      </c>
      <c r="D111" s="0" t="n">
        <v>6</v>
      </c>
      <c r="E111" s="0" t="n">
        <v>172</v>
      </c>
      <c r="F111" s="0" t="n">
        <v>80</v>
      </c>
      <c r="G111" s="0" t="n">
        <v>13</v>
      </c>
      <c r="H111" s="0" t="n">
        <v>46.51</v>
      </c>
      <c r="I111" s="0" t="n">
        <v>816</v>
      </c>
      <c r="J111" s="0" t="n">
        <v>4.74</v>
      </c>
      <c r="K111" s="0" t="n">
        <v>5</v>
      </c>
      <c r="L111" s="0" t="n">
        <v>136</v>
      </c>
      <c r="M111" s="0" t="n">
        <v>7.56</v>
      </c>
      <c r="N111" s="0" t="n">
        <v>10.2</v>
      </c>
      <c r="O111" s="0" t="n">
        <v>1</v>
      </c>
      <c r="P111" s="0" t="n">
        <v>5</v>
      </c>
      <c r="Q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141</v>
      </c>
      <c r="D112" s="0" t="n">
        <v>5</v>
      </c>
      <c r="E112" s="0" t="n">
        <v>136</v>
      </c>
      <c r="F112" s="0" t="n">
        <v>65</v>
      </c>
      <c r="G112" s="0" t="n">
        <v>4</v>
      </c>
      <c r="H112" s="0" t="n">
        <v>47.79</v>
      </c>
      <c r="I112" s="0" t="n">
        <v>676</v>
      </c>
      <c r="J112" s="0" t="n">
        <v>4.97</v>
      </c>
      <c r="K112" s="0" t="n">
        <v>7</v>
      </c>
      <c r="L112" s="0" t="n">
        <v>135.2</v>
      </c>
      <c r="M112" s="0" t="n">
        <v>2.94</v>
      </c>
      <c r="N112" s="0" t="n">
        <v>10.4</v>
      </c>
      <c r="O112" s="0" t="n">
        <v>1</v>
      </c>
      <c r="P112" s="0" t="n">
        <v>4</v>
      </c>
      <c r="Q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296</v>
      </c>
      <c r="D113" s="0" t="n">
        <v>5</v>
      </c>
      <c r="E113" s="0" t="n">
        <v>97</v>
      </c>
      <c r="F113" s="0" t="n">
        <v>48</v>
      </c>
      <c r="G113" s="0" t="n">
        <v>2</v>
      </c>
      <c r="H113" s="0" t="n">
        <v>49.48</v>
      </c>
      <c r="I113" s="0" t="n">
        <v>669</v>
      </c>
      <c r="J113" s="0" t="n">
        <v>6.9</v>
      </c>
      <c r="K113" s="0" t="n">
        <v>3</v>
      </c>
      <c r="L113" s="0" t="n">
        <v>133.8</v>
      </c>
      <c r="M113" s="0" t="n">
        <v>2.06</v>
      </c>
      <c r="N113" s="0" t="n">
        <v>13.94</v>
      </c>
      <c r="O113" s="0" t="n">
        <v>4</v>
      </c>
      <c r="P113" s="0" t="n">
        <v>1</v>
      </c>
      <c r="Q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346</v>
      </c>
      <c r="D114" s="0" t="n">
        <v>6</v>
      </c>
      <c r="E114" s="0" t="n">
        <v>140</v>
      </c>
      <c r="F114" s="0" t="n">
        <v>66</v>
      </c>
      <c r="G114" s="0" t="n">
        <v>9</v>
      </c>
      <c r="H114" s="0" t="n">
        <v>47.14</v>
      </c>
      <c r="I114" s="0" t="n">
        <v>796</v>
      </c>
      <c r="J114" s="0" t="n">
        <v>5.69</v>
      </c>
      <c r="K114" s="0" t="n">
        <v>6</v>
      </c>
      <c r="L114" s="0" t="n">
        <v>132.7</v>
      </c>
      <c r="M114" s="0" t="n">
        <v>6.43</v>
      </c>
      <c r="N114" s="0" t="n">
        <v>12.06</v>
      </c>
      <c r="O114" s="0" t="n">
        <v>1</v>
      </c>
      <c r="P114" s="0" t="n">
        <v>5</v>
      </c>
      <c r="Q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290</v>
      </c>
      <c r="D115" s="0" t="n">
        <v>6</v>
      </c>
      <c r="E115" s="0" t="n">
        <v>158</v>
      </c>
      <c r="F115" s="0" t="n">
        <v>75</v>
      </c>
      <c r="G115" s="0" t="n">
        <v>7</v>
      </c>
      <c r="H115" s="0" t="n">
        <v>47.47</v>
      </c>
      <c r="I115" s="0" t="n">
        <v>774</v>
      </c>
      <c r="J115" s="0" t="n">
        <v>4.9</v>
      </c>
      <c r="K115" s="0" t="n">
        <v>2</v>
      </c>
      <c r="L115" s="0" t="n">
        <v>129</v>
      </c>
      <c r="M115" s="0" t="n">
        <v>4.43</v>
      </c>
      <c r="N115" s="0" t="n">
        <v>10.32</v>
      </c>
      <c r="O115" s="0" t="n">
        <v>3</v>
      </c>
      <c r="P115" s="0" t="n">
        <v>3</v>
      </c>
      <c r="Q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171</v>
      </c>
      <c r="D116" s="0" t="n">
        <v>7</v>
      </c>
      <c r="E116" s="0" t="n">
        <v>145</v>
      </c>
      <c r="F116" s="0" t="n">
        <v>74</v>
      </c>
      <c r="G116" s="0" t="n">
        <v>3</v>
      </c>
      <c r="H116" s="0" t="n">
        <v>51.03</v>
      </c>
      <c r="I116" s="0" t="n">
        <v>890</v>
      </c>
      <c r="J116" s="0" t="n">
        <v>6.14</v>
      </c>
      <c r="K116" s="0" t="n">
        <v>4</v>
      </c>
      <c r="L116" s="0" t="n">
        <v>127.1</v>
      </c>
      <c r="M116" s="0" t="n">
        <v>2.07</v>
      </c>
      <c r="N116" s="0" t="n">
        <v>12.03</v>
      </c>
      <c r="O116" s="0" t="n">
        <v>3</v>
      </c>
      <c r="P116" s="0" t="n">
        <v>4</v>
      </c>
      <c r="Q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252</v>
      </c>
      <c r="D117" s="0" t="n">
        <v>7</v>
      </c>
      <c r="E117" s="0" t="n">
        <v>98</v>
      </c>
      <c r="F117" s="0" t="n">
        <v>60</v>
      </c>
      <c r="G117" s="0" t="n">
        <v>4</v>
      </c>
      <c r="H117" s="0" t="n">
        <v>61.22</v>
      </c>
      <c r="I117" s="0" t="n">
        <v>855</v>
      </c>
      <c r="J117" s="0" t="n">
        <v>8.72</v>
      </c>
      <c r="K117" s="0" t="n">
        <v>4</v>
      </c>
      <c r="L117" s="0" t="n">
        <v>122.1</v>
      </c>
      <c r="M117" s="0" t="n">
        <v>4.08</v>
      </c>
      <c r="N117" s="0" t="n">
        <v>14.25</v>
      </c>
      <c r="O117" s="0" t="n">
        <v>7</v>
      </c>
      <c r="P117" s="0" t="n">
        <v>0</v>
      </c>
      <c r="Q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299</v>
      </c>
      <c r="D118" s="0" t="n">
        <v>6</v>
      </c>
      <c r="E118" s="0" t="n">
        <v>91</v>
      </c>
      <c r="F118" s="0" t="n">
        <v>42</v>
      </c>
      <c r="G118" s="0" t="n">
        <v>2</v>
      </c>
      <c r="H118" s="0" t="n">
        <v>46.15</v>
      </c>
      <c r="I118" s="0" t="n">
        <v>655</v>
      </c>
      <c r="J118" s="0" t="n">
        <v>7.2</v>
      </c>
      <c r="K118" s="0" t="n">
        <v>4</v>
      </c>
      <c r="L118" s="0" t="n">
        <v>109.2</v>
      </c>
      <c r="M118" s="0" t="n">
        <v>2.2</v>
      </c>
      <c r="N118" s="0" t="n">
        <v>15.6</v>
      </c>
      <c r="O118" s="0" t="n">
        <v>5</v>
      </c>
      <c r="P118" s="0" t="n">
        <v>1</v>
      </c>
      <c r="Q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461</v>
      </c>
      <c r="D119" s="0" t="n">
        <v>5</v>
      </c>
      <c r="E119" s="0" t="n">
        <v>57</v>
      </c>
      <c r="F119" s="0" t="n">
        <v>37</v>
      </c>
      <c r="G119" s="0" t="n">
        <v>0</v>
      </c>
      <c r="H119" s="0" t="n">
        <v>64.91</v>
      </c>
      <c r="I119" s="0" t="n">
        <v>543</v>
      </c>
      <c r="J119" s="0" t="n">
        <v>9.53</v>
      </c>
      <c r="K119" s="0" t="n">
        <v>3</v>
      </c>
      <c r="L119" s="0" t="n">
        <v>108.6</v>
      </c>
      <c r="M119" s="0" t="n">
        <v>0</v>
      </c>
      <c r="N119" s="0" t="n">
        <v>14.68</v>
      </c>
      <c r="O119" s="0" t="n">
        <v>1</v>
      </c>
      <c r="P119" s="0" t="n">
        <v>4</v>
      </c>
      <c r="Q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295</v>
      </c>
      <c r="D120" s="0" t="n">
        <v>5</v>
      </c>
      <c r="E120" s="0" t="n">
        <v>110</v>
      </c>
      <c r="F120" s="0" t="n">
        <v>58</v>
      </c>
      <c r="G120" s="0" t="n">
        <v>7</v>
      </c>
      <c r="H120" s="0" t="n">
        <v>52.73</v>
      </c>
      <c r="I120" s="0" t="n">
        <v>504</v>
      </c>
      <c r="J120" s="0" t="n">
        <v>4.58</v>
      </c>
      <c r="K120" s="0" t="n">
        <v>1</v>
      </c>
      <c r="L120" s="0" t="n">
        <v>100.8</v>
      </c>
      <c r="M120" s="0" t="n">
        <v>6.36</v>
      </c>
      <c r="N120" s="0" t="n">
        <v>8.69</v>
      </c>
      <c r="O120" s="0" t="n">
        <v>2</v>
      </c>
      <c r="P120" s="0" t="n">
        <v>3</v>
      </c>
      <c r="Q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L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5.71"/>
    <col collapsed="false" customWidth="true" hidden="false" outlineLevel="0" max="7" min="6" style="0" width="4.99"/>
    <col collapsed="false" customWidth="true" hidden="false" outlineLevel="0" max="8" min="8" style="0" width="4.28"/>
    <col collapsed="false" customWidth="true" hidden="false" outlineLevel="0" max="9" min="9" style="0" width="7.85"/>
    <col collapsed="false" customWidth="true" hidden="false" outlineLevel="0" max="10" min="10" style="0" width="12.85"/>
    <col collapsed="false" customWidth="true" hidden="false" outlineLevel="0" max="11" min="11" style="0" width="6.99"/>
    <col collapsed="false" customWidth="true" hidden="false" outlineLevel="0" max="12" min="12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471</v>
      </c>
      <c r="F5" s="0" t="s">
        <v>466</v>
      </c>
      <c r="G5" s="0" t="s">
        <v>472</v>
      </c>
      <c r="H5" s="0" t="s">
        <v>456</v>
      </c>
      <c r="I5" s="0" t="s">
        <v>468</v>
      </c>
      <c r="J5" s="0" t="s">
        <v>458</v>
      </c>
      <c r="K5" s="0" t="s">
        <v>459</v>
      </c>
      <c r="L5" s="0" t="s">
        <v>460</v>
      </c>
    </row>
    <row r="6" customFormat="false" ht="12.75" hidden="false" customHeight="false" outlineLevel="0" collapsed="false">
      <c r="B6" s="0" t="n">
        <v>1</v>
      </c>
      <c r="C6" s="0" t="s">
        <v>257</v>
      </c>
      <c r="D6" s="0" t="n">
        <v>6</v>
      </c>
      <c r="E6" s="0" t="n">
        <v>424</v>
      </c>
      <c r="F6" s="0" t="n">
        <v>3306</v>
      </c>
      <c r="G6" s="0" t="n">
        <v>7.8</v>
      </c>
      <c r="H6" s="0" t="n">
        <v>35</v>
      </c>
      <c r="I6" s="0" t="n">
        <v>551</v>
      </c>
      <c r="J6" s="0" t="n">
        <v>5</v>
      </c>
      <c r="K6" s="0" t="n">
        <v>1</v>
      </c>
      <c r="L6" s="0" t="n">
        <v>0</v>
      </c>
    </row>
    <row r="7" customFormat="false" ht="12.75" hidden="false" customHeight="false" outlineLevel="0" collapsed="false">
      <c r="B7" s="0" t="n">
        <v>2</v>
      </c>
      <c r="C7" s="0" t="s">
        <v>144</v>
      </c>
      <c r="D7" s="0" t="n">
        <v>6</v>
      </c>
      <c r="E7" s="0" t="n">
        <v>445</v>
      </c>
      <c r="F7" s="0" t="n">
        <v>3196</v>
      </c>
      <c r="G7" s="0" t="n">
        <v>7.18</v>
      </c>
      <c r="H7" s="0" t="n">
        <v>38</v>
      </c>
      <c r="I7" s="0" t="n">
        <v>532.67</v>
      </c>
      <c r="J7" s="0" t="n">
        <v>6</v>
      </c>
      <c r="K7" s="0" t="n">
        <v>0</v>
      </c>
      <c r="L7" s="0" t="n">
        <v>0</v>
      </c>
    </row>
    <row r="8" customFormat="false" ht="12.75" hidden="false" customHeight="false" outlineLevel="0" collapsed="false">
      <c r="B8" s="0" t="n">
        <v>3</v>
      </c>
      <c r="C8" s="0" t="s">
        <v>166</v>
      </c>
      <c r="D8" s="0" t="n">
        <v>6</v>
      </c>
      <c r="E8" s="0" t="n">
        <v>445</v>
      </c>
      <c r="F8" s="0" t="n">
        <v>3079</v>
      </c>
      <c r="G8" s="0" t="n">
        <v>6.92</v>
      </c>
      <c r="H8" s="0" t="n">
        <v>35</v>
      </c>
      <c r="I8" s="0" t="n">
        <v>513.17</v>
      </c>
      <c r="J8" s="0" t="n">
        <v>5</v>
      </c>
      <c r="K8" s="0" t="n">
        <v>1</v>
      </c>
      <c r="L8" s="0" t="n">
        <v>0</v>
      </c>
    </row>
    <row r="9" customFormat="false" ht="12.75" hidden="false" customHeight="false" outlineLevel="0" collapsed="false">
      <c r="B9" s="0" t="n">
        <v>4</v>
      </c>
      <c r="C9" s="0" t="s">
        <v>161</v>
      </c>
      <c r="D9" s="0" t="n">
        <v>5</v>
      </c>
      <c r="E9" s="0" t="n">
        <v>346</v>
      </c>
      <c r="F9" s="0" t="n">
        <v>2430</v>
      </c>
      <c r="G9" s="0" t="n">
        <v>7.02</v>
      </c>
      <c r="H9" s="0" t="n">
        <v>28</v>
      </c>
      <c r="I9" s="0" t="n">
        <v>486</v>
      </c>
      <c r="J9" s="0" t="n">
        <v>5</v>
      </c>
      <c r="K9" s="0" t="n">
        <v>0</v>
      </c>
      <c r="L9" s="0" t="n">
        <v>0</v>
      </c>
    </row>
    <row r="10" customFormat="false" ht="12.75" hidden="false" customHeight="false" outlineLevel="0" collapsed="false">
      <c r="B10" s="0" t="n">
        <v>5</v>
      </c>
      <c r="C10" s="0" t="s">
        <v>261</v>
      </c>
      <c r="D10" s="0" t="n">
        <v>5</v>
      </c>
      <c r="E10" s="0" t="n">
        <v>386</v>
      </c>
      <c r="F10" s="0" t="n">
        <v>2391</v>
      </c>
      <c r="G10" s="0" t="n">
        <v>6.19</v>
      </c>
      <c r="H10" s="0" t="n">
        <v>28</v>
      </c>
      <c r="I10" s="0" t="n">
        <v>478.2</v>
      </c>
      <c r="J10" s="0" t="n">
        <v>5</v>
      </c>
      <c r="K10" s="0" t="n">
        <v>0</v>
      </c>
      <c r="L10" s="0" t="n">
        <v>0</v>
      </c>
    </row>
    <row r="11" customFormat="false" ht="12.75" hidden="false" customHeight="false" outlineLevel="0" collapsed="false">
      <c r="B11" s="0" t="n">
        <v>6</v>
      </c>
      <c r="C11" s="0" t="s">
        <v>196</v>
      </c>
      <c r="D11" s="0" t="n">
        <v>6</v>
      </c>
      <c r="E11" s="0" t="n">
        <v>476</v>
      </c>
      <c r="F11" s="0" t="n">
        <v>2794</v>
      </c>
      <c r="G11" s="0" t="n">
        <v>5.87</v>
      </c>
      <c r="H11" s="0" t="n">
        <v>32</v>
      </c>
      <c r="I11" s="0" t="n">
        <v>465.67</v>
      </c>
      <c r="J11" s="0" t="n">
        <v>6</v>
      </c>
      <c r="K11" s="0" t="n">
        <v>0</v>
      </c>
      <c r="L11" s="0" t="n">
        <v>0</v>
      </c>
    </row>
    <row r="12" customFormat="false" ht="12.75" hidden="false" customHeight="false" outlineLevel="0" collapsed="false">
      <c r="B12" s="0" t="n">
        <v>7</v>
      </c>
      <c r="C12" s="0" t="s">
        <v>28</v>
      </c>
      <c r="D12" s="0" t="n">
        <v>5</v>
      </c>
      <c r="E12" s="0" t="n">
        <v>367</v>
      </c>
      <c r="F12" s="0" t="n">
        <v>2321</v>
      </c>
      <c r="G12" s="0" t="n">
        <v>6.32</v>
      </c>
      <c r="H12" s="0" t="n">
        <v>17</v>
      </c>
      <c r="I12" s="0" t="n">
        <v>464.2</v>
      </c>
      <c r="J12" s="0" t="n">
        <v>3</v>
      </c>
      <c r="K12" s="0" t="n">
        <v>2</v>
      </c>
      <c r="L12" s="0" t="n">
        <v>0</v>
      </c>
    </row>
    <row r="13" customFormat="false" ht="12.75" hidden="false" customHeight="false" outlineLevel="0" collapsed="false">
      <c r="B13" s="0" t="n">
        <v>8</v>
      </c>
      <c r="C13" s="0" t="s">
        <v>152</v>
      </c>
      <c r="D13" s="0" t="n">
        <v>6</v>
      </c>
      <c r="E13" s="0" t="n">
        <v>436</v>
      </c>
      <c r="F13" s="0" t="n">
        <v>2774</v>
      </c>
      <c r="G13" s="0" t="n">
        <v>6.36</v>
      </c>
      <c r="H13" s="0" t="n">
        <v>22</v>
      </c>
      <c r="I13" s="0" t="n">
        <v>462.33</v>
      </c>
      <c r="J13" s="0" t="n">
        <v>6</v>
      </c>
      <c r="K13" s="0" t="n">
        <v>0</v>
      </c>
      <c r="L13" s="0" t="n">
        <v>0</v>
      </c>
    </row>
    <row r="14" customFormat="false" ht="12.75" hidden="false" customHeight="false" outlineLevel="0" collapsed="false">
      <c r="B14" s="0" t="n">
        <v>9</v>
      </c>
      <c r="C14" s="0" t="s">
        <v>328</v>
      </c>
      <c r="D14" s="0" t="n">
        <v>7</v>
      </c>
      <c r="E14" s="0" t="n">
        <v>572</v>
      </c>
      <c r="F14" s="0" t="n">
        <v>3233</v>
      </c>
      <c r="G14" s="0" t="n">
        <v>5.65</v>
      </c>
      <c r="H14" s="0" t="n">
        <v>27</v>
      </c>
      <c r="I14" s="0" t="n">
        <v>461.86</v>
      </c>
      <c r="J14" s="0" t="n">
        <v>2</v>
      </c>
      <c r="K14" s="0" t="n">
        <v>5</v>
      </c>
      <c r="L14" s="0" t="n">
        <v>0</v>
      </c>
    </row>
    <row r="15" customFormat="false" ht="12.75" hidden="false" customHeight="false" outlineLevel="0" collapsed="false">
      <c r="B15" s="0" t="n">
        <v>10</v>
      </c>
      <c r="C15" s="0" t="s">
        <v>252</v>
      </c>
      <c r="D15" s="0" t="n">
        <v>7</v>
      </c>
      <c r="E15" s="0" t="n">
        <v>512</v>
      </c>
      <c r="F15" s="0" t="n">
        <v>3230</v>
      </c>
      <c r="G15" s="0" t="n">
        <v>6.31</v>
      </c>
      <c r="H15" s="0" t="n">
        <v>38</v>
      </c>
      <c r="I15" s="0" t="n">
        <v>461.43</v>
      </c>
      <c r="J15" s="0" t="n">
        <v>7</v>
      </c>
      <c r="K15" s="0" t="n">
        <v>0</v>
      </c>
      <c r="L15" s="0" t="n">
        <v>0</v>
      </c>
    </row>
    <row r="16" customFormat="false" ht="12.75" hidden="false" customHeight="false" outlineLevel="0" collapsed="false">
      <c r="B16" s="0" t="n">
        <v>11</v>
      </c>
      <c r="C16" s="0" t="s">
        <v>269</v>
      </c>
      <c r="D16" s="0" t="n">
        <v>5</v>
      </c>
      <c r="E16" s="0" t="n">
        <v>393</v>
      </c>
      <c r="F16" s="0" t="n">
        <v>2274</v>
      </c>
      <c r="G16" s="0" t="n">
        <v>5.79</v>
      </c>
      <c r="H16" s="0" t="n">
        <v>24</v>
      </c>
      <c r="I16" s="0" t="n">
        <v>454.8</v>
      </c>
      <c r="J16" s="0" t="n">
        <v>4</v>
      </c>
      <c r="K16" s="0" t="n">
        <v>1</v>
      </c>
      <c r="L16" s="0" t="n">
        <v>0</v>
      </c>
    </row>
    <row r="17" customFormat="false" ht="12.75" hidden="false" customHeight="false" outlineLevel="0" collapsed="false">
      <c r="B17" s="0" t="n">
        <v>11</v>
      </c>
      <c r="C17" s="0" t="s">
        <v>310</v>
      </c>
      <c r="D17" s="0" t="n">
        <v>5</v>
      </c>
      <c r="E17" s="0" t="n">
        <v>386</v>
      </c>
      <c r="F17" s="0" t="n">
        <v>2274</v>
      </c>
      <c r="G17" s="0" t="n">
        <v>5.89</v>
      </c>
      <c r="H17" s="0" t="n">
        <v>23</v>
      </c>
      <c r="I17" s="0" t="n">
        <v>454.8</v>
      </c>
      <c r="J17" s="0" t="n">
        <v>3</v>
      </c>
      <c r="K17" s="0" t="n">
        <v>2</v>
      </c>
      <c r="L17" s="0" t="n">
        <v>0</v>
      </c>
    </row>
    <row r="18" customFormat="false" ht="12.75" hidden="false" customHeight="false" outlineLevel="0" collapsed="false">
      <c r="B18" s="0" t="n">
        <v>13</v>
      </c>
      <c r="C18" s="0" t="s">
        <v>256</v>
      </c>
      <c r="D18" s="0" t="n">
        <v>6</v>
      </c>
      <c r="E18" s="0" t="n">
        <v>429</v>
      </c>
      <c r="F18" s="0" t="n">
        <v>2714</v>
      </c>
      <c r="G18" s="0" t="n">
        <v>6.33</v>
      </c>
      <c r="H18" s="0" t="n">
        <v>31</v>
      </c>
      <c r="I18" s="0" t="n">
        <v>452.33</v>
      </c>
      <c r="J18" s="0" t="n">
        <v>6</v>
      </c>
      <c r="K18" s="0" t="n">
        <v>0</v>
      </c>
      <c r="L18" s="0" t="n">
        <v>0</v>
      </c>
    </row>
    <row r="19" customFormat="false" ht="12.75" hidden="false" customHeight="false" outlineLevel="0" collapsed="false">
      <c r="B19" s="0" t="n">
        <v>14</v>
      </c>
      <c r="C19" s="0" t="s">
        <v>253</v>
      </c>
      <c r="D19" s="0" t="n">
        <v>6</v>
      </c>
      <c r="E19" s="0" t="n">
        <v>470</v>
      </c>
      <c r="F19" s="0" t="n">
        <v>2674</v>
      </c>
      <c r="G19" s="0" t="n">
        <v>5.69</v>
      </c>
      <c r="H19" s="0" t="n">
        <v>31</v>
      </c>
      <c r="I19" s="0" t="n">
        <v>445.67</v>
      </c>
      <c r="J19" s="0" t="n">
        <v>6</v>
      </c>
      <c r="K19" s="0" t="n">
        <v>0</v>
      </c>
      <c r="L19" s="0" t="n">
        <v>0</v>
      </c>
    </row>
    <row r="20" customFormat="false" ht="12.75" hidden="false" customHeight="false" outlineLevel="0" collapsed="false">
      <c r="B20" s="0" t="n">
        <v>15</v>
      </c>
      <c r="C20" s="0" t="s">
        <v>280</v>
      </c>
      <c r="D20" s="0" t="n">
        <v>5</v>
      </c>
      <c r="E20" s="0" t="n">
        <v>365</v>
      </c>
      <c r="F20" s="0" t="n">
        <v>2227</v>
      </c>
      <c r="G20" s="0" t="n">
        <v>6.1</v>
      </c>
      <c r="H20" s="0" t="n">
        <v>23</v>
      </c>
      <c r="I20" s="0" t="n">
        <v>445.4</v>
      </c>
      <c r="J20" s="0" t="n">
        <v>4</v>
      </c>
      <c r="K20" s="0" t="n">
        <v>1</v>
      </c>
      <c r="L20" s="0" t="n">
        <v>0</v>
      </c>
    </row>
    <row r="21" customFormat="false" ht="12.75" hidden="false" customHeight="false" outlineLevel="0" collapsed="false">
      <c r="B21" s="0" t="n">
        <v>16</v>
      </c>
      <c r="C21" s="0" t="s">
        <v>274</v>
      </c>
      <c r="D21" s="0" t="n">
        <v>6</v>
      </c>
      <c r="E21" s="0" t="n">
        <v>459</v>
      </c>
      <c r="F21" s="0" t="n">
        <v>2670</v>
      </c>
      <c r="G21" s="0" t="n">
        <v>5.82</v>
      </c>
      <c r="H21" s="0" t="n">
        <v>27</v>
      </c>
      <c r="I21" s="0" t="n">
        <v>445</v>
      </c>
      <c r="J21" s="0" t="n">
        <v>4</v>
      </c>
      <c r="K21" s="0" t="n">
        <v>2</v>
      </c>
      <c r="L21" s="0" t="n">
        <v>0</v>
      </c>
    </row>
    <row r="22" customFormat="false" ht="12.75" hidden="false" customHeight="false" outlineLevel="0" collapsed="false">
      <c r="B22" s="0" t="n">
        <v>17</v>
      </c>
      <c r="C22" s="0" t="s">
        <v>138</v>
      </c>
      <c r="D22" s="0" t="n">
        <v>5</v>
      </c>
      <c r="E22" s="0" t="n">
        <v>348</v>
      </c>
      <c r="F22" s="0" t="n">
        <v>2223</v>
      </c>
      <c r="G22" s="0" t="n">
        <v>6.39</v>
      </c>
      <c r="H22" s="0" t="n">
        <v>26</v>
      </c>
      <c r="I22" s="0" t="n">
        <v>444.6</v>
      </c>
      <c r="J22" s="0" t="n">
        <v>3</v>
      </c>
      <c r="K22" s="0" t="n">
        <v>2</v>
      </c>
      <c r="L22" s="0" t="n">
        <v>0</v>
      </c>
    </row>
    <row r="23" customFormat="false" ht="12.75" hidden="false" customHeight="false" outlineLevel="0" collapsed="false">
      <c r="B23" s="0" t="n">
        <v>18</v>
      </c>
      <c r="C23" s="0" t="s">
        <v>260</v>
      </c>
      <c r="D23" s="0" t="n">
        <v>4</v>
      </c>
      <c r="E23" s="0" t="n">
        <v>307</v>
      </c>
      <c r="F23" s="0" t="n">
        <v>1776</v>
      </c>
      <c r="G23" s="0" t="n">
        <v>5.79</v>
      </c>
      <c r="H23" s="0" t="n">
        <v>20</v>
      </c>
      <c r="I23" s="0" t="n">
        <v>444</v>
      </c>
      <c r="J23" s="0" t="n">
        <v>3</v>
      </c>
      <c r="K23" s="0" t="n">
        <v>1</v>
      </c>
      <c r="L23" s="0" t="n">
        <v>0</v>
      </c>
    </row>
    <row r="24" customFormat="false" ht="12.75" hidden="false" customHeight="false" outlineLevel="0" collapsed="false">
      <c r="B24" s="0" t="n">
        <v>19</v>
      </c>
      <c r="C24" s="0" t="s">
        <v>288</v>
      </c>
      <c r="D24" s="0" t="n">
        <v>5</v>
      </c>
      <c r="E24" s="0" t="n">
        <v>361</v>
      </c>
      <c r="F24" s="0" t="n">
        <v>2156</v>
      </c>
      <c r="G24" s="0" t="n">
        <v>5.97</v>
      </c>
      <c r="H24" s="0" t="n">
        <v>25</v>
      </c>
      <c r="I24" s="0" t="n">
        <v>431.2</v>
      </c>
      <c r="J24" s="0" t="n">
        <v>4</v>
      </c>
      <c r="K24" s="0" t="n">
        <v>1</v>
      </c>
      <c r="L24" s="0" t="n">
        <v>0</v>
      </c>
    </row>
    <row r="25" customFormat="false" ht="12.75" hidden="false" customHeight="false" outlineLevel="0" collapsed="false">
      <c r="B25" s="0" t="n">
        <v>20</v>
      </c>
      <c r="C25" s="0" t="s">
        <v>271</v>
      </c>
      <c r="D25" s="0" t="n">
        <v>5</v>
      </c>
      <c r="E25" s="0" t="n">
        <v>351</v>
      </c>
      <c r="F25" s="0" t="n">
        <v>2154</v>
      </c>
      <c r="G25" s="0" t="n">
        <v>6.14</v>
      </c>
      <c r="H25" s="0" t="n">
        <v>17</v>
      </c>
      <c r="I25" s="0" t="n">
        <v>430.8</v>
      </c>
      <c r="J25" s="0" t="n">
        <v>4</v>
      </c>
      <c r="K25" s="0" t="n">
        <v>1</v>
      </c>
      <c r="L25" s="0" t="n">
        <v>0</v>
      </c>
    </row>
    <row r="26" customFormat="false" ht="12.75" hidden="false" customHeight="false" outlineLevel="0" collapsed="false">
      <c r="B26" s="0" t="n">
        <v>20</v>
      </c>
      <c r="C26" s="0" t="s">
        <v>270</v>
      </c>
      <c r="D26" s="0" t="n">
        <v>5</v>
      </c>
      <c r="E26" s="0" t="n">
        <v>388</v>
      </c>
      <c r="F26" s="0" t="n">
        <v>2154</v>
      </c>
      <c r="G26" s="0" t="n">
        <v>5.55</v>
      </c>
      <c r="H26" s="0" t="n">
        <v>19</v>
      </c>
      <c r="I26" s="0" t="n">
        <v>430.8</v>
      </c>
      <c r="J26" s="0" t="n">
        <v>4</v>
      </c>
      <c r="K26" s="0" t="n">
        <v>1</v>
      </c>
      <c r="L26" s="0" t="n">
        <v>0</v>
      </c>
    </row>
    <row r="27" customFormat="false" ht="12.75" hidden="false" customHeight="false" outlineLevel="0" collapsed="false">
      <c r="B27" s="0" t="n">
        <v>22</v>
      </c>
      <c r="C27" s="0" t="s">
        <v>351</v>
      </c>
      <c r="D27" s="0" t="n">
        <v>6</v>
      </c>
      <c r="E27" s="0" t="n">
        <v>465</v>
      </c>
      <c r="F27" s="0" t="n">
        <v>2574</v>
      </c>
      <c r="G27" s="0" t="n">
        <v>5.54</v>
      </c>
      <c r="H27" s="0" t="n">
        <v>20</v>
      </c>
      <c r="I27" s="0" t="n">
        <v>429</v>
      </c>
      <c r="J27" s="0" t="n">
        <v>0</v>
      </c>
      <c r="K27" s="0" t="n">
        <v>6</v>
      </c>
      <c r="L27" s="0" t="n">
        <v>0</v>
      </c>
    </row>
    <row r="28" customFormat="false" ht="12.75" hidden="false" customHeight="false" outlineLevel="0" collapsed="false">
      <c r="B28" s="0" t="n">
        <v>23</v>
      </c>
      <c r="C28" s="0" t="s">
        <v>272</v>
      </c>
      <c r="D28" s="0" t="n">
        <v>5</v>
      </c>
      <c r="E28" s="0" t="n">
        <v>425</v>
      </c>
      <c r="F28" s="0" t="n">
        <v>2127</v>
      </c>
      <c r="G28" s="0" t="n">
        <v>5</v>
      </c>
      <c r="H28" s="0" t="n">
        <v>19</v>
      </c>
      <c r="I28" s="0" t="n">
        <v>425.4</v>
      </c>
      <c r="J28" s="0" t="n">
        <v>4</v>
      </c>
      <c r="K28" s="0" t="n">
        <v>1</v>
      </c>
      <c r="L28" s="0" t="n">
        <v>0</v>
      </c>
    </row>
    <row r="29" customFormat="false" ht="12.75" hidden="false" customHeight="false" outlineLevel="0" collapsed="false">
      <c r="B29" s="0" t="n">
        <v>24</v>
      </c>
      <c r="C29" s="0" t="s">
        <v>259</v>
      </c>
      <c r="D29" s="0" t="n">
        <v>6</v>
      </c>
      <c r="E29" s="0" t="n">
        <v>455</v>
      </c>
      <c r="F29" s="0" t="n">
        <v>2542</v>
      </c>
      <c r="G29" s="0" t="n">
        <v>5.59</v>
      </c>
      <c r="H29" s="0" t="n">
        <v>22</v>
      </c>
      <c r="I29" s="0" t="n">
        <v>423.67</v>
      </c>
      <c r="J29" s="0" t="n">
        <v>5</v>
      </c>
      <c r="K29" s="0" t="n">
        <v>1</v>
      </c>
      <c r="L29" s="0" t="n">
        <v>0</v>
      </c>
    </row>
    <row r="30" customFormat="false" ht="12.75" hidden="false" customHeight="false" outlineLevel="0" collapsed="false">
      <c r="B30" s="0" t="n">
        <v>25</v>
      </c>
      <c r="C30" s="0" t="s">
        <v>159</v>
      </c>
      <c r="D30" s="0" t="n">
        <v>5</v>
      </c>
      <c r="E30" s="0" t="n">
        <v>375</v>
      </c>
      <c r="F30" s="0" t="n">
        <v>2117</v>
      </c>
      <c r="G30" s="0" t="n">
        <v>5.65</v>
      </c>
      <c r="H30" s="0" t="n">
        <v>21</v>
      </c>
      <c r="I30" s="0" t="n">
        <v>423.4</v>
      </c>
      <c r="J30" s="0" t="n">
        <v>3</v>
      </c>
      <c r="K30" s="0" t="n">
        <v>2</v>
      </c>
      <c r="L30" s="0" t="n">
        <v>0</v>
      </c>
    </row>
    <row r="31" customFormat="false" ht="12.75" hidden="false" customHeight="false" outlineLevel="0" collapsed="false">
      <c r="B31" s="0" t="n">
        <v>26</v>
      </c>
      <c r="C31" s="0" t="s">
        <v>273</v>
      </c>
      <c r="D31" s="0" t="n">
        <v>6</v>
      </c>
      <c r="E31" s="0" t="n">
        <v>405</v>
      </c>
      <c r="F31" s="0" t="n">
        <v>2531</v>
      </c>
      <c r="G31" s="0" t="n">
        <v>6.25</v>
      </c>
      <c r="H31" s="0" t="n">
        <v>21</v>
      </c>
      <c r="I31" s="0" t="n">
        <v>421.83</v>
      </c>
      <c r="J31" s="0" t="n">
        <v>3</v>
      </c>
      <c r="K31" s="0" t="n">
        <v>3</v>
      </c>
      <c r="L31" s="0" t="n">
        <v>0</v>
      </c>
    </row>
    <row r="32" customFormat="false" ht="12.75" hidden="false" customHeight="false" outlineLevel="0" collapsed="false">
      <c r="B32" s="0" t="n">
        <v>27</v>
      </c>
      <c r="C32" s="0" t="s">
        <v>143</v>
      </c>
      <c r="D32" s="0" t="n">
        <v>6</v>
      </c>
      <c r="E32" s="0" t="n">
        <v>393</v>
      </c>
      <c r="F32" s="0" t="n">
        <v>2513</v>
      </c>
      <c r="G32" s="0" t="n">
        <v>6.39</v>
      </c>
      <c r="H32" s="0" t="n">
        <v>24</v>
      </c>
      <c r="I32" s="0" t="n">
        <v>418.83</v>
      </c>
      <c r="J32" s="0" t="n">
        <v>3</v>
      </c>
      <c r="K32" s="0" t="n">
        <v>3</v>
      </c>
      <c r="L32" s="0" t="n">
        <v>0</v>
      </c>
    </row>
    <row r="33" customFormat="false" ht="12.75" hidden="false" customHeight="false" outlineLevel="0" collapsed="false">
      <c r="B33" s="0" t="n">
        <v>28</v>
      </c>
      <c r="C33" s="0" t="s">
        <v>194</v>
      </c>
      <c r="D33" s="0" t="n">
        <v>5</v>
      </c>
      <c r="E33" s="0" t="n">
        <v>371</v>
      </c>
      <c r="F33" s="0" t="n">
        <v>2079</v>
      </c>
      <c r="G33" s="0" t="n">
        <v>5.6</v>
      </c>
      <c r="H33" s="0" t="n">
        <v>18</v>
      </c>
      <c r="I33" s="0" t="n">
        <v>415.8</v>
      </c>
      <c r="J33" s="0" t="n">
        <v>0</v>
      </c>
      <c r="K33" s="0" t="n">
        <v>5</v>
      </c>
      <c r="L33" s="0" t="n">
        <v>0</v>
      </c>
    </row>
    <row r="34" customFormat="false" ht="12.75" hidden="false" customHeight="false" outlineLevel="0" collapsed="false">
      <c r="B34" s="0" t="n">
        <v>29</v>
      </c>
      <c r="C34" s="0" t="s">
        <v>169</v>
      </c>
      <c r="D34" s="0" t="n">
        <v>5</v>
      </c>
      <c r="E34" s="0" t="n">
        <v>389</v>
      </c>
      <c r="F34" s="0" t="n">
        <v>2074</v>
      </c>
      <c r="G34" s="0" t="n">
        <v>5.33</v>
      </c>
      <c r="H34" s="0" t="n">
        <v>13</v>
      </c>
      <c r="I34" s="0" t="n">
        <v>414.8</v>
      </c>
      <c r="J34" s="0" t="n">
        <v>1</v>
      </c>
      <c r="K34" s="0" t="n">
        <v>4</v>
      </c>
      <c r="L34" s="0" t="n">
        <v>0</v>
      </c>
    </row>
    <row r="35" customFormat="false" ht="12.75" hidden="false" customHeight="false" outlineLevel="0" collapsed="false">
      <c r="B35" s="0" t="n">
        <v>30</v>
      </c>
      <c r="C35" s="0" t="s">
        <v>210</v>
      </c>
      <c r="D35" s="0" t="n">
        <v>6</v>
      </c>
      <c r="E35" s="0" t="n">
        <v>375</v>
      </c>
      <c r="F35" s="0" t="n">
        <v>2484</v>
      </c>
      <c r="G35" s="0" t="n">
        <v>6.62</v>
      </c>
      <c r="H35" s="0" t="n">
        <v>27</v>
      </c>
      <c r="I35" s="0" t="n">
        <v>414</v>
      </c>
      <c r="J35" s="0" t="n">
        <v>3</v>
      </c>
      <c r="K35" s="0" t="n">
        <v>3</v>
      </c>
      <c r="L35" s="0" t="n">
        <v>0</v>
      </c>
    </row>
    <row r="36" customFormat="false" ht="12.75" hidden="false" customHeight="false" outlineLevel="0" collapsed="false">
      <c r="B36" s="0" t="n">
        <v>31</v>
      </c>
      <c r="C36" s="0" t="s">
        <v>323</v>
      </c>
      <c r="D36" s="0" t="n">
        <v>6</v>
      </c>
      <c r="E36" s="0" t="n">
        <v>430</v>
      </c>
      <c r="F36" s="0" t="n">
        <v>2469</v>
      </c>
      <c r="G36" s="0" t="n">
        <v>5.74</v>
      </c>
      <c r="H36" s="0" t="n">
        <v>13</v>
      </c>
      <c r="I36" s="0" t="n">
        <v>411.5</v>
      </c>
      <c r="J36" s="0" t="n">
        <v>2</v>
      </c>
      <c r="K36" s="0" t="n">
        <v>4</v>
      </c>
      <c r="L36" s="0" t="n">
        <v>0</v>
      </c>
    </row>
    <row r="37" customFormat="false" ht="12.75" hidden="false" customHeight="false" outlineLevel="0" collapsed="false">
      <c r="B37" s="0" t="n">
        <v>32</v>
      </c>
      <c r="C37" s="0" t="s">
        <v>107</v>
      </c>
      <c r="D37" s="0" t="n">
        <v>5</v>
      </c>
      <c r="E37" s="0" t="n">
        <v>353</v>
      </c>
      <c r="F37" s="0" t="n">
        <v>2038</v>
      </c>
      <c r="G37" s="0" t="n">
        <v>5.77</v>
      </c>
      <c r="H37" s="0" t="n">
        <v>18</v>
      </c>
      <c r="I37" s="0" t="n">
        <v>407.6</v>
      </c>
      <c r="J37" s="0" t="n">
        <v>5</v>
      </c>
      <c r="K37" s="0" t="n">
        <v>0</v>
      </c>
      <c r="L37" s="0" t="n">
        <v>0</v>
      </c>
    </row>
    <row r="38" customFormat="false" ht="12.75" hidden="false" customHeight="false" outlineLevel="0" collapsed="false">
      <c r="B38" s="0" t="n">
        <v>33</v>
      </c>
      <c r="C38" s="0" t="s">
        <v>163</v>
      </c>
      <c r="D38" s="0" t="n">
        <v>6</v>
      </c>
      <c r="E38" s="0" t="n">
        <v>411</v>
      </c>
      <c r="F38" s="0" t="n">
        <v>2441</v>
      </c>
      <c r="G38" s="0" t="n">
        <v>5.94</v>
      </c>
      <c r="H38" s="0" t="n">
        <v>20</v>
      </c>
      <c r="I38" s="0" t="n">
        <v>406.83</v>
      </c>
      <c r="J38" s="0" t="n">
        <v>4</v>
      </c>
      <c r="K38" s="0" t="n">
        <v>2</v>
      </c>
      <c r="L38" s="0" t="n">
        <v>0</v>
      </c>
    </row>
    <row r="39" customFormat="false" ht="12.75" hidden="false" customHeight="false" outlineLevel="0" collapsed="false">
      <c r="B39" s="0" t="n">
        <v>34</v>
      </c>
      <c r="C39" s="0" t="s">
        <v>153</v>
      </c>
      <c r="D39" s="0" t="n">
        <v>5</v>
      </c>
      <c r="E39" s="0" t="n">
        <v>354</v>
      </c>
      <c r="F39" s="0" t="n">
        <v>2022</v>
      </c>
      <c r="G39" s="0" t="n">
        <v>5.71</v>
      </c>
      <c r="H39" s="0" t="n">
        <v>19</v>
      </c>
      <c r="I39" s="0" t="n">
        <v>404.4</v>
      </c>
      <c r="J39" s="0" t="n">
        <v>4</v>
      </c>
      <c r="K39" s="0" t="n">
        <v>1</v>
      </c>
      <c r="L39" s="0" t="n">
        <v>0</v>
      </c>
    </row>
    <row r="40" customFormat="false" ht="12.75" hidden="false" customHeight="false" outlineLevel="0" collapsed="false">
      <c r="B40" s="0" t="n">
        <v>35</v>
      </c>
      <c r="C40" s="0" t="s">
        <v>298</v>
      </c>
      <c r="D40" s="0" t="n">
        <v>5</v>
      </c>
      <c r="E40" s="0" t="n">
        <v>381</v>
      </c>
      <c r="F40" s="0" t="n">
        <v>2020</v>
      </c>
      <c r="G40" s="0" t="n">
        <v>5.3</v>
      </c>
      <c r="H40" s="0" t="n">
        <v>14</v>
      </c>
      <c r="I40" s="0" t="n">
        <v>404</v>
      </c>
      <c r="J40" s="0" t="n">
        <v>1</v>
      </c>
      <c r="K40" s="0" t="n">
        <v>4</v>
      </c>
      <c r="L40" s="0" t="n">
        <v>0</v>
      </c>
    </row>
    <row r="41" customFormat="false" ht="12.75" hidden="false" customHeight="false" outlineLevel="0" collapsed="false">
      <c r="B41" s="0" t="n">
        <v>36</v>
      </c>
      <c r="C41" s="0" t="s">
        <v>255</v>
      </c>
      <c r="D41" s="0" t="n">
        <v>6</v>
      </c>
      <c r="E41" s="0" t="n">
        <v>454</v>
      </c>
      <c r="F41" s="0" t="n">
        <v>2417</v>
      </c>
      <c r="G41" s="0" t="n">
        <v>5.32</v>
      </c>
      <c r="H41" s="0" t="n">
        <v>22</v>
      </c>
      <c r="I41" s="0" t="n">
        <v>402.83</v>
      </c>
      <c r="J41" s="0" t="n">
        <v>5</v>
      </c>
      <c r="K41" s="0" t="n">
        <v>1</v>
      </c>
      <c r="L41" s="0" t="n">
        <v>0</v>
      </c>
    </row>
    <row r="42" customFormat="false" ht="12.75" hidden="false" customHeight="false" outlineLevel="0" collapsed="false">
      <c r="B42" s="0" t="n">
        <v>37</v>
      </c>
      <c r="C42" s="0" t="s">
        <v>198</v>
      </c>
      <c r="D42" s="0" t="n">
        <v>6</v>
      </c>
      <c r="E42" s="0" t="n">
        <v>427</v>
      </c>
      <c r="F42" s="0" t="n">
        <v>2413</v>
      </c>
      <c r="G42" s="0" t="n">
        <v>5.65</v>
      </c>
      <c r="H42" s="0" t="n">
        <v>23</v>
      </c>
      <c r="I42" s="0" t="n">
        <v>402.17</v>
      </c>
      <c r="J42" s="0" t="n">
        <v>4</v>
      </c>
      <c r="K42" s="0" t="n">
        <v>2</v>
      </c>
      <c r="L42" s="0" t="n">
        <v>0</v>
      </c>
    </row>
    <row r="43" customFormat="false" ht="12.75" hidden="false" customHeight="false" outlineLevel="0" collapsed="false">
      <c r="B43" s="0" t="n">
        <v>38</v>
      </c>
      <c r="C43" s="0" t="s">
        <v>258</v>
      </c>
      <c r="D43" s="0" t="n">
        <v>6</v>
      </c>
      <c r="E43" s="0" t="n">
        <v>472</v>
      </c>
      <c r="F43" s="0" t="n">
        <v>2397</v>
      </c>
      <c r="G43" s="0" t="n">
        <v>5.08</v>
      </c>
      <c r="H43" s="0" t="n">
        <v>25</v>
      </c>
      <c r="I43" s="0" t="n">
        <v>399.5</v>
      </c>
      <c r="J43" s="0" t="n">
        <v>6</v>
      </c>
      <c r="K43" s="0" t="n">
        <v>0</v>
      </c>
      <c r="L43" s="0" t="n">
        <v>0</v>
      </c>
    </row>
    <row r="44" customFormat="false" ht="12.75" hidden="false" customHeight="false" outlineLevel="0" collapsed="false">
      <c r="B44" s="0" t="n">
        <v>39</v>
      </c>
      <c r="C44" s="0" t="s">
        <v>254</v>
      </c>
      <c r="D44" s="0" t="n">
        <v>6</v>
      </c>
      <c r="E44" s="0" t="n">
        <v>450</v>
      </c>
      <c r="F44" s="0" t="n">
        <v>2396</v>
      </c>
      <c r="G44" s="0" t="n">
        <v>5.32</v>
      </c>
      <c r="H44" s="0" t="n">
        <v>29</v>
      </c>
      <c r="I44" s="0" t="n">
        <v>399.33</v>
      </c>
      <c r="J44" s="0" t="n">
        <v>5</v>
      </c>
      <c r="K44" s="0" t="n">
        <v>1</v>
      </c>
      <c r="L44" s="0" t="n">
        <v>0</v>
      </c>
    </row>
    <row r="45" customFormat="false" ht="12.75" hidden="false" customHeight="false" outlineLevel="0" collapsed="false">
      <c r="B45" s="0" t="n">
        <v>40</v>
      </c>
      <c r="C45" s="0" t="s">
        <v>316</v>
      </c>
      <c r="D45" s="0" t="n">
        <v>5</v>
      </c>
      <c r="E45" s="0" t="n">
        <v>356</v>
      </c>
      <c r="F45" s="0" t="n">
        <v>1991</v>
      </c>
      <c r="G45" s="0" t="n">
        <v>5.59</v>
      </c>
      <c r="H45" s="0" t="n">
        <v>13</v>
      </c>
      <c r="I45" s="0" t="n">
        <v>398.2</v>
      </c>
      <c r="J45" s="0" t="n">
        <v>1</v>
      </c>
      <c r="K45" s="0" t="n">
        <v>4</v>
      </c>
      <c r="L45" s="0" t="n">
        <v>0</v>
      </c>
    </row>
    <row r="46" customFormat="false" ht="12.75" hidden="false" customHeight="false" outlineLevel="0" collapsed="false">
      <c r="B46" s="0" t="n">
        <v>41</v>
      </c>
      <c r="C46" s="0" t="s">
        <v>147</v>
      </c>
      <c r="D46" s="0" t="n">
        <v>6</v>
      </c>
      <c r="E46" s="0" t="n">
        <v>408</v>
      </c>
      <c r="F46" s="0" t="n">
        <v>2388</v>
      </c>
      <c r="G46" s="0" t="n">
        <v>5.85</v>
      </c>
      <c r="H46" s="0" t="n">
        <v>22</v>
      </c>
      <c r="I46" s="0" t="n">
        <v>398</v>
      </c>
      <c r="J46" s="0" t="n">
        <v>3</v>
      </c>
      <c r="K46" s="0" t="n">
        <v>3</v>
      </c>
      <c r="L46" s="0" t="n">
        <v>0</v>
      </c>
    </row>
    <row r="47" customFormat="false" ht="12.75" hidden="false" customHeight="false" outlineLevel="0" collapsed="false">
      <c r="B47" s="0" t="n">
        <v>41</v>
      </c>
      <c r="C47" s="0" t="s">
        <v>266</v>
      </c>
      <c r="D47" s="0" t="n">
        <v>4</v>
      </c>
      <c r="E47" s="0" t="n">
        <v>297</v>
      </c>
      <c r="F47" s="0" t="n">
        <v>1592</v>
      </c>
      <c r="G47" s="0" t="n">
        <v>5.36</v>
      </c>
      <c r="H47" s="0" t="n">
        <v>11</v>
      </c>
      <c r="I47" s="0" t="n">
        <v>398</v>
      </c>
      <c r="J47" s="0" t="n">
        <v>3</v>
      </c>
      <c r="K47" s="0" t="n">
        <v>1</v>
      </c>
      <c r="L47" s="0" t="n">
        <v>0</v>
      </c>
    </row>
    <row r="48" customFormat="false" ht="12.75" hidden="false" customHeight="false" outlineLevel="0" collapsed="false">
      <c r="B48" s="0" t="n">
        <v>43</v>
      </c>
      <c r="C48" s="0" t="s">
        <v>294</v>
      </c>
      <c r="D48" s="0" t="n">
        <v>5</v>
      </c>
      <c r="E48" s="0" t="n">
        <v>334</v>
      </c>
      <c r="F48" s="0" t="n">
        <v>1989</v>
      </c>
      <c r="G48" s="0" t="n">
        <v>5.96</v>
      </c>
      <c r="H48" s="0" t="n">
        <v>19</v>
      </c>
      <c r="I48" s="0" t="n">
        <v>397.8</v>
      </c>
      <c r="J48" s="0" t="n">
        <v>1</v>
      </c>
      <c r="K48" s="0" t="n">
        <v>4</v>
      </c>
      <c r="L48" s="0" t="n">
        <v>0</v>
      </c>
    </row>
    <row r="49" customFormat="false" ht="12.75" hidden="false" customHeight="false" outlineLevel="0" collapsed="false">
      <c r="B49" s="0" t="n">
        <v>44</v>
      </c>
      <c r="C49" s="0" t="s">
        <v>368</v>
      </c>
      <c r="D49" s="0" t="n">
        <v>5</v>
      </c>
      <c r="E49" s="0" t="n">
        <v>333</v>
      </c>
      <c r="F49" s="0" t="n">
        <v>1985</v>
      </c>
      <c r="G49" s="0" t="n">
        <v>5.96</v>
      </c>
      <c r="H49" s="0" t="n">
        <v>15</v>
      </c>
      <c r="I49" s="0" t="n">
        <v>397</v>
      </c>
      <c r="J49" s="0" t="n">
        <v>0</v>
      </c>
      <c r="K49" s="0" t="n">
        <v>5</v>
      </c>
      <c r="L49" s="0" t="n">
        <v>0</v>
      </c>
    </row>
    <row r="50" customFormat="false" ht="12.75" hidden="false" customHeight="false" outlineLevel="0" collapsed="false">
      <c r="B50" s="0" t="n">
        <v>45</v>
      </c>
      <c r="C50" s="0" t="s">
        <v>151</v>
      </c>
      <c r="D50" s="0" t="n">
        <v>5</v>
      </c>
      <c r="E50" s="0" t="n">
        <v>350</v>
      </c>
      <c r="F50" s="0" t="n">
        <v>1982</v>
      </c>
      <c r="G50" s="0" t="n">
        <v>5.66</v>
      </c>
      <c r="H50" s="0" t="n">
        <v>22</v>
      </c>
      <c r="I50" s="0" t="n">
        <v>396.4</v>
      </c>
      <c r="J50" s="0" t="n">
        <v>3</v>
      </c>
      <c r="K50" s="0" t="n">
        <v>2</v>
      </c>
      <c r="L50" s="0" t="n">
        <v>0</v>
      </c>
    </row>
    <row r="51" customFormat="false" ht="12.75" hidden="false" customHeight="false" outlineLevel="0" collapsed="false">
      <c r="B51" s="0" t="n">
        <v>46</v>
      </c>
      <c r="C51" s="0" t="s">
        <v>304</v>
      </c>
      <c r="D51" s="0" t="n">
        <v>6</v>
      </c>
      <c r="E51" s="0" t="n">
        <v>469</v>
      </c>
      <c r="F51" s="0" t="n">
        <v>2374</v>
      </c>
      <c r="G51" s="0" t="n">
        <v>5.06</v>
      </c>
      <c r="H51" s="0" t="n">
        <v>17</v>
      </c>
      <c r="I51" s="0" t="n">
        <v>395.67</v>
      </c>
      <c r="J51" s="0" t="n">
        <v>3</v>
      </c>
      <c r="K51" s="0" t="n">
        <v>3</v>
      </c>
      <c r="L51" s="0" t="n">
        <v>0</v>
      </c>
    </row>
    <row r="52" customFormat="false" ht="12.75" hidden="false" customHeight="false" outlineLevel="0" collapsed="false">
      <c r="B52" s="0" t="n">
        <v>47</v>
      </c>
      <c r="C52" s="0" t="s">
        <v>279</v>
      </c>
      <c r="D52" s="0" t="n">
        <v>5</v>
      </c>
      <c r="E52" s="0" t="n">
        <v>367</v>
      </c>
      <c r="F52" s="0" t="n">
        <v>1963</v>
      </c>
      <c r="G52" s="0" t="n">
        <v>5.35</v>
      </c>
      <c r="H52" s="0" t="n">
        <v>21</v>
      </c>
      <c r="I52" s="0" t="n">
        <v>392.6</v>
      </c>
      <c r="J52" s="0" t="n">
        <v>3</v>
      </c>
      <c r="K52" s="0" t="n">
        <v>2</v>
      </c>
      <c r="L52" s="0" t="n">
        <v>0</v>
      </c>
    </row>
    <row r="53" customFormat="false" ht="12.75" hidden="false" customHeight="false" outlineLevel="0" collapsed="false">
      <c r="B53" s="0" t="n">
        <v>48</v>
      </c>
      <c r="C53" s="0" t="s">
        <v>264</v>
      </c>
      <c r="D53" s="0" t="n">
        <v>6</v>
      </c>
      <c r="E53" s="0" t="n">
        <v>444</v>
      </c>
      <c r="F53" s="0" t="n">
        <v>2349</v>
      </c>
      <c r="G53" s="0" t="n">
        <v>5.29</v>
      </c>
      <c r="H53" s="0" t="n">
        <v>20</v>
      </c>
      <c r="I53" s="0" t="n">
        <v>391.5</v>
      </c>
      <c r="J53" s="0" t="n">
        <v>5</v>
      </c>
      <c r="K53" s="0" t="n">
        <v>1</v>
      </c>
      <c r="L53" s="0" t="n">
        <v>0</v>
      </c>
    </row>
    <row r="54" customFormat="false" ht="12.75" hidden="false" customHeight="false" outlineLevel="0" collapsed="false">
      <c r="B54" s="0" t="n">
        <v>49</v>
      </c>
      <c r="C54" s="0" t="s">
        <v>296</v>
      </c>
      <c r="D54" s="0" t="n">
        <v>5</v>
      </c>
      <c r="E54" s="0" t="n">
        <v>386</v>
      </c>
      <c r="F54" s="0" t="n">
        <v>1950</v>
      </c>
      <c r="G54" s="0" t="n">
        <v>5.05</v>
      </c>
      <c r="H54" s="0" t="n">
        <v>18</v>
      </c>
      <c r="I54" s="0" t="n">
        <v>390</v>
      </c>
      <c r="J54" s="0" t="n">
        <v>4</v>
      </c>
      <c r="K54" s="0" t="n">
        <v>1</v>
      </c>
      <c r="L54" s="0" t="n">
        <v>0</v>
      </c>
    </row>
    <row r="55" customFormat="false" ht="12.75" hidden="false" customHeight="false" outlineLevel="0" collapsed="false">
      <c r="B55" s="0" t="n">
        <v>50</v>
      </c>
      <c r="C55" s="0" t="s">
        <v>461</v>
      </c>
      <c r="D55" s="0" t="n">
        <v>5</v>
      </c>
      <c r="E55" s="0" t="n">
        <v>326</v>
      </c>
      <c r="F55" s="0" t="n">
        <v>1926</v>
      </c>
      <c r="G55" s="0" t="n">
        <v>5.91</v>
      </c>
      <c r="H55" s="0" t="n">
        <v>17</v>
      </c>
      <c r="I55" s="0" t="n">
        <v>385.2</v>
      </c>
      <c r="J55" s="0" t="n">
        <v>1</v>
      </c>
      <c r="K55" s="0" t="n">
        <v>4</v>
      </c>
      <c r="L55" s="0" t="n">
        <v>0</v>
      </c>
    </row>
    <row r="56" customFormat="false" ht="12.75" hidden="false" customHeight="false" outlineLevel="0" collapsed="false">
      <c r="B56" s="0" t="n">
        <v>51</v>
      </c>
      <c r="C56" s="0" t="s">
        <v>282</v>
      </c>
      <c r="D56" s="0" t="n">
        <v>6</v>
      </c>
      <c r="E56" s="0" t="n">
        <v>379</v>
      </c>
      <c r="F56" s="0" t="n">
        <v>2278</v>
      </c>
      <c r="G56" s="0" t="n">
        <v>6.01</v>
      </c>
      <c r="H56" s="0" t="n">
        <v>22</v>
      </c>
      <c r="I56" s="0" t="n">
        <v>379.67</v>
      </c>
      <c r="J56" s="0" t="n">
        <v>5</v>
      </c>
      <c r="K56" s="0" t="n">
        <v>1</v>
      </c>
      <c r="L56" s="0" t="n">
        <v>0</v>
      </c>
    </row>
    <row r="57" customFormat="false" ht="12.75" hidden="false" customHeight="false" outlineLevel="0" collapsed="false">
      <c r="B57" s="0" t="n">
        <v>52</v>
      </c>
      <c r="C57" s="0" t="s">
        <v>299</v>
      </c>
      <c r="D57" s="0" t="n">
        <v>6</v>
      </c>
      <c r="E57" s="0" t="n">
        <v>476</v>
      </c>
      <c r="F57" s="0" t="n">
        <v>2277</v>
      </c>
      <c r="G57" s="0" t="n">
        <v>4.78</v>
      </c>
      <c r="H57" s="0" t="n">
        <v>17</v>
      </c>
      <c r="I57" s="0" t="n">
        <v>379.5</v>
      </c>
      <c r="J57" s="0" t="n">
        <v>5</v>
      </c>
      <c r="K57" s="0" t="n">
        <v>1</v>
      </c>
      <c r="L57" s="0" t="n">
        <v>0</v>
      </c>
    </row>
    <row r="58" customFormat="false" ht="12.75" hidden="false" customHeight="false" outlineLevel="0" collapsed="false">
      <c r="B58" s="0" t="n">
        <v>53</v>
      </c>
      <c r="C58" s="0" t="s">
        <v>262</v>
      </c>
      <c r="D58" s="0" t="n">
        <v>5</v>
      </c>
      <c r="E58" s="0" t="n">
        <v>355</v>
      </c>
      <c r="F58" s="0" t="n">
        <v>1881</v>
      </c>
      <c r="G58" s="0" t="n">
        <v>5.3</v>
      </c>
      <c r="H58" s="0" t="n">
        <v>18</v>
      </c>
      <c r="I58" s="0" t="n">
        <v>376.2</v>
      </c>
      <c r="J58" s="0" t="n">
        <v>4</v>
      </c>
      <c r="K58" s="0" t="n">
        <v>1</v>
      </c>
      <c r="L58" s="0" t="n">
        <v>0</v>
      </c>
    </row>
    <row r="59" customFormat="false" ht="12.75" hidden="false" customHeight="false" outlineLevel="0" collapsed="false">
      <c r="B59" s="0" t="n">
        <v>54</v>
      </c>
      <c r="C59" s="0" t="s">
        <v>154</v>
      </c>
      <c r="D59" s="0" t="n">
        <v>5</v>
      </c>
      <c r="E59" s="0" t="n">
        <v>379</v>
      </c>
      <c r="F59" s="0" t="n">
        <v>1879</v>
      </c>
      <c r="G59" s="0" t="n">
        <v>4.96</v>
      </c>
      <c r="H59" s="0" t="n">
        <v>19</v>
      </c>
      <c r="I59" s="0" t="n">
        <v>375.8</v>
      </c>
      <c r="J59" s="0" t="n">
        <v>2</v>
      </c>
      <c r="K59" s="0" t="n">
        <v>3</v>
      </c>
      <c r="L59" s="0" t="n">
        <v>0</v>
      </c>
    </row>
    <row r="60" customFormat="false" ht="12.75" hidden="false" customHeight="false" outlineLevel="0" collapsed="false">
      <c r="B60" s="0" t="n">
        <v>55</v>
      </c>
      <c r="C60" s="0" t="s">
        <v>268</v>
      </c>
      <c r="D60" s="0" t="n">
        <v>5</v>
      </c>
      <c r="E60" s="0" t="n">
        <v>356</v>
      </c>
      <c r="F60" s="0" t="n">
        <v>1878</v>
      </c>
      <c r="G60" s="0" t="n">
        <v>5.28</v>
      </c>
      <c r="H60" s="0" t="n">
        <v>21</v>
      </c>
      <c r="I60" s="0" t="n">
        <v>375.6</v>
      </c>
      <c r="J60" s="0" t="n">
        <v>3</v>
      </c>
      <c r="K60" s="0" t="n">
        <v>2</v>
      </c>
      <c r="L60" s="0" t="n">
        <v>0</v>
      </c>
    </row>
    <row r="61" customFormat="false" ht="12.75" hidden="false" customHeight="false" outlineLevel="0" collapsed="false">
      <c r="B61" s="0" t="n">
        <v>56</v>
      </c>
      <c r="C61" s="0" t="s">
        <v>275</v>
      </c>
      <c r="D61" s="0" t="n">
        <v>6</v>
      </c>
      <c r="E61" s="0" t="n">
        <v>412</v>
      </c>
      <c r="F61" s="0" t="n">
        <v>2245</v>
      </c>
      <c r="G61" s="0" t="n">
        <v>5.45</v>
      </c>
      <c r="H61" s="0" t="n">
        <v>23</v>
      </c>
      <c r="I61" s="0" t="n">
        <v>374.17</v>
      </c>
      <c r="J61" s="0" t="n">
        <v>4</v>
      </c>
      <c r="K61" s="0" t="n">
        <v>2</v>
      </c>
      <c r="L61" s="0" t="n">
        <v>0</v>
      </c>
    </row>
    <row r="62" customFormat="false" ht="12.75" hidden="false" customHeight="false" outlineLevel="0" collapsed="false">
      <c r="B62" s="0" t="n">
        <v>57</v>
      </c>
      <c r="C62" s="0" t="s">
        <v>281</v>
      </c>
      <c r="D62" s="0" t="n">
        <v>7</v>
      </c>
      <c r="E62" s="0" t="n">
        <v>477</v>
      </c>
      <c r="F62" s="0" t="n">
        <v>2609</v>
      </c>
      <c r="G62" s="0" t="n">
        <v>5.47</v>
      </c>
      <c r="H62" s="0" t="n">
        <v>20</v>
      </c>
      <c r="I62" s="0" t="n">
        <v>372.71</v>
      </c>
      <c r="J62" s="0" t="n">
        <v>4</v>
      </c>
      <c r="K62" s="0" t="n">
        <v>3</v>
      </c>
      <c r="L62" s="0" t="n">
        <v>0</v>
      </c>
    </row>
    <row r="63" customFormat="false" ht="12.75" hidden="false" customHeight="false" outlineLevel="0" collapsed="false">
      <c r="B63" s="0" t="n">
        <v>58</v>
      </c>
      <c r="C63" s="0" t="s">
        <v>287</v>
      </c>
      <c r="D63" s="0" t="n">
        <v>6</v>
      </c>
      <c r="E63" s="0" t="n">
        <v>423</v>
      </c>
      <c r="F63" s="0" t="n">
        <v>2236</v>
      </c>
      <c r="G63" s="0" t="n">
        <v>5.29</v>
      </c>
      <c r="H63" s="0" t="n">
        <v>17</v>
      </c>
      <c r="I63" s="0" t="n">
        <v>372.67</v>
      </c>
      <c r="J63" s="0" t="n">
        <v>3</v>
      </c>
      <c r="K63" s="0" t="n">
        <v>3</v>
      </c>
      <c r="L63" s="0" t="n">
        <v>0</v>
      </c>
    </row>
    <row r="64" customFormat="false" ht="12.75" hidden="false" customHeight="false" outlineLevel="0" collapsed="false">
      <c r="B64" s="0" t="n">
        <v>59</v>
      </c>
      <c r="C64" s="0" t="s">
        <v>322</v>
      </c>
      <c r="D64" s="0" t="n">
        <v>5</v>
      </c>
      <c r="E64" s="0" t="n">
        <v>367</v>
      </c>
      <c r="F64" s="0" t="n">
        <v>1851</v>
      </c>
      <c r="G64" s="0" t="n">
        <v>5.04</v>
      </c>
      <c r="H64" s="0" t="n">
        <v>11</v>
      </c>
      <c r="I64" s="0" t="n">
        <v>370.2</v>
      </c>
      <c r="J64" s="0" t="n">
        <v>0</v>
      </c>
      <c r="K64" s="0" t="n">
        <v>5</v>
      </c>
      <c r="L64" s="0" t="n">
        <v>0</v>
      </c>
    </row>
    <row r="65" customFormat="false" ht="12.75" hidden="false" customHeight="false" outlineLevel="0" collapsed="false">
      <c r="B65" s="0" t="n">
        <v>60</v>
      </c>
      <c r="C65" s="0" t="s">
        <v>164</v>
      </c>
      <c r="D65" s="0" t="n">
        <v>4</v>
      </c>
      <c r="E65" s="0" t="n">
        <v>283</v>
      </c>
      <c r="F65" s="0" t="n">
        <v>1472</v>
      </c>
      <c r="G65" s="0" t="n">
        <v>5.2</v>
      </c>
      <c r="H65" s="0" t="n">
        <v>15</v>
      </c>
      <c r="I65" s="0" t="n">
        <v>368</v>
      </c>
      <c r="J65" s="0" t="n">
        <v>3</v>
      </c>
      <c r="K65" s="0" t="n">
        <v>1</v>
      </c>
      <c r="L65" s="0" t="n">
        <v>0</v>
      </c>
    </row>
    <row r="66" customFormat="false" ht="12.75" hidden="false" customHeight="false" outlineLevel="0" collapsed="false">
      <c r="B66" s="0" t="n">
        <v>61</v>
      </c>
      <c r="C66" s="0" t="s">
        <v>362</v>
      </c>
      <c r="D66" s="0" t="n">
        <v>5</v>
      </c>
      <c r="E66" s="0" t="n">
        <v>364</v>
      </c>
      <c r="F66" s="0" t="n">
        <v>1835</v>
      </c>
      <c r="G66" s="0" t="n">
        <v>5.04</v>
      </c>
      <c r="H66" s="0" t="n">
        <v>12</v>
      </c>
      <c r="I66" s="0" t="n">
        <v>367</v>
      </c>
      <c r="J66" s="0" t="n">
        <v>1</v>
      </c>
      <c r="K66" s="0" t="n">
        <v>4</v>
      </c>
      <c r="L66" s="0" t="n">
        <v>0</v>
      </c>
    </row>
    <row r="67" customFormat="false" ht="12.75" hidden="false" customHeight="false" outlineLevel="0" collapsed="false">
      <c r="B67" s="0" t="n">
        <v>62</v>
      </c>
      <c r="C67" s="0" t="s">
        <v>202</v>
      </c>
      <c r="D67" s="0" t="n">
        <v>6</v>
      </c>
      <c r="E67" s="0" t="n">
        <v>467</v>
      </c>
      <c r="F67" s="0" t="n">
        <v>2186</v>
      </c>
      <c r="G67" s="0" t="n">
        <v>4.68</v>
      </c>
      <c r="H67" s="0" t="n">
        <v>21</v>
      </c>
      <c r="I67" s="0" t="n">
        <v>364.33</v>
      </c>
      <c r="J67" s="0" t="n">
        <v>3</v>
      </c>
      <c r="K67" s="0" t="n">
        <v>3</v>
      </c>
      <c r="L67" s="0" t="n">
        <v>0</v>
      </c>
    </row>
    <row r="68" customFormat="false" ht="12.75" hidden="false" customHeight="false" outlineLevel="0" collapsed="false">
      <c r="B68" s="0" t="n">
        <v>63</v>
      </c>
      <c r="C68" s="0" t="s">
        <v>300</v>
      </c>
      <c r="D68" s="0" t="n">
        <v>5</v>
      </c>
      <c r="E68" s="0" t="n">
        <v>358</v>
      </c>
      <c r="F68" s="0" t="n">
        <v>1820</v>
      </c>
      <c r="G68" s="0" t="n">
        <v>5.08</v>
      </c>
      <c r="H68" s="0" t="n">
        <v>17</v>
      </c>
      <c r="I68" s="0" t="n">
        <v>364</v>
      </c>
      <c r="J68" s="0" t="n">
        <v>3</v>
      </c>
      <c r="K68" s="0" t="n">
        <v>2</v>
      </c>
      <c r="L68" s="0" t="n">
        <v>0</v>
      </c>
    </row>
    <row r="69" customFormat="false" ht="12.75" hidden="false" customHeight="false" outlineLevel="0" collapsed="false">
      <c r="B69" s="0" t="n">
        <v>64</v>
      </c>
      <c r="C69" s="0" t="s">
        <v>278</v>
      </c>
      <c r="D69" s="0" t="n">
        <v>6</v>
      </c>
      <c r="E69" s="0" t="n">
        <v>444</v>
      </c>
      <c r="F69" s="0" t="n">
        <v>2183</v>
      </c>
      <c r="G69" s="0" t="n">
        <v>4.92</v>
      </c>
      <c r="H69" s="0" t="n">
        <v>19</v>
      </c>
      <c r="I69" s="0" t="n">
        <v>363.83</v>
      </c>
      <c r="J69" s="0" t="n">
        <v>5</v>
      </c>
      <c r="K69" s="0" t="n">
        <v>1</v>
      </c>
      <c r="L69" s="0" t="n">
        <v>0</v>
      </c>
    </row>
    <row r="70" customFormat="false" ht="12.75" hidden="false" customHeight="false" outlineLevel="0" collapsed="false">
      <c r="B70" s="0" t="n">
        <v>65</v>
      </c>
      <c r="C70" s="0" t="s">
        <v>111</v>
      </c>
      <c r="D70" s="0" t="n">
        <v>6</v>
      </c>
      <c r="E70" s="0" t="n">
        <v>414</v>
      </c>
      <c r="F70" s="0" t="n">
        <v>2172</v>
      </c>
      <c r="G70" s="0" t="n">
        <v>5.25</v>
      </c>
      <c r="H70" s="0" t="n">
        <v>19</v>
      </c>
      <c r="I70" s="0" t="n">
        <v>362</v>
      </c>
      <c r="J70" s="0" t="n">
        <v>2</v>
      </c>
      <c r="K70" s="0" t="n">
        <v>4</v>
      </c>
      <c r="L70" s="0" t="n">
        <v>0</v>
      </c>
    </row>
    <row r="71" customFormat="false" ht="12.75" hidden="false" customHeight="false" outlineLevel="0" collapsed="false">
      <c r="B71" s="0" t="n">
        <v>66</v>
      </c>
      <c r="C71" s="0" t="s">
        <v>251</v>
      </c>
      <c r="D71" s="0" t="n">
        <v>6</v>
      </c>
      <c r="E71" s="0" t="n">
        <v>407</v>
      </c>
      <c r="F71" s="0" t="n">
        <v>2161</v>
      </c>
      <c r="G71" s="0" t="n">
        <v>5.31</v>
      </c>
      <c r="H71" s="0" t="n">
        <v>27</v>
      </c>
      <c r="I71" s="0" t="n">
        <v>360.17</v>
      </c>
      <c r="J71" s="0" t="n">
        <v>6</v>
      </c>
      <c r="K71" s="0" t="n">
        <v>0</v>
      </c>
      <c r="L71" s="0" t="n">
        <v>0</v>
      </c>
    </row>
    <row r="72" customFormat="false" ht="12.75" hidden="false" customHeight="false" outlineLevel="0" collapsed="false">
      <c r="B72" s="0" t="n">
        <v>67</v>
      </c>
      <c r="C72" s="0" t="s">
        <v>171</v>
      </c>
      <c r="D72" s="0" t="n">
        <v>7</v>
      </c>
      <c r="E72" s="0" t="n">
        <v>503</v>
      </c>
      <c r="F72" s="0" t="n">
        <v>2491</v>
      </c>
      <c r="G72" s="0" t="n">
        <v>4.95</v>
      </c>
      <c r="H72" s="0" t="n">
        <v>20</v>
      </c>
      <c r="I72" s="0" t="n">
        <v>355.86</v>
      </c>
      <c r="J72" s="0" t="n">
        <v>3</v>
      </c>
      <c r="K72" s="0" t="n">
        <v>4</v>
      </c>
      <c r="L72" s="0" t="n">
        <v>0</v>
      </c>
    </row>
    <row r="73" customFormat="false" ht="12.75" hidden="false" customHeight="false" outlineLevel="0" collapsed="false">
      <c r="B73" s="0" t="n">
        <v>68</v>
      </c>
      <c r="C73" s="0" t="s">
        <v>284</v>
      </c>
      <c r="D73" s="0" t="n">
        <v>6</v>
      </c>
      <c r="E73" s="0" t="n">
        <v>447</v>
      </c>
      <c r="F73" s="0" t="n">
        <v>2123</v>
      </c>
      <c r="G73" s="0" t="n">
        <v>4.75</v>
      </c>
      <c r="H73" s="0" t="n">
        <v>25</v>
      </c>
      <c r="I73" s="0" t="n">
        <v>353.83</v>
      </c>
      <c r="J73" s="0" t="n">
        <v>4</v>
      </c>
      <c r="K73" s="0" t="n">
        <v>2</v>
      </c>
      <c r="L73" s="0" t="n">
        <v>0</v>
      </c>
    </row>
    <row r="74" customFormat="false" ht="12.75" hidden="false" customHeight="false" outlineLevel="0" collapsed="false">
      <c r="B74" s="0" t="n">
        <v>69</v>
      </c>
      <c r="C74" s="0" t="s">
        <v>301</v>
      </c>
      <c r="D74" s="0" t="n">
        <v>6</v>
      </c>
      <c r="E74" s="0" t="n">
        <v>425</v>
      </c>
      <c r="F74" s="0" t="n">
        <v>2094</v>
      </c>
      <c r="G74" s="0" t="n">
        <v>4.93</v>
      </c>
      <c r="H74" s="0" t="n">
        <v>14</v>
      </c>
      <c r="I74" s="0" t="n">
        <v>349</v>
      </c>
      <c r="J74" s="0" t="n">
        <v>2</v>
      </c>
      <c r="K74" s="0" t="n">
        <v>4</v>
      </c>
      <c r="L74" s="0" t="n">
        <v>0</v>
      </c>
    </row>
    <row r="75" customFormat="false" ht="12.75" hidden="false" customHeight="false" outlineLevel="0" collapsed="false">
      <c r="B75" s="0" t="n">
        <v>70</v>
      </c>
      <c r="C75" s="0" t="s">
        <v>192</v>
      </c>
      <c r="D75" s="0" t="n">
        <v>6</v>
      </c>
      <c r="E75" s="0" t="n">
        <v>389</v>
      </c>
      <c r="F75" s="0" t="n">
        <v>2093</v>
      </c>
      <c r="G75" s="0" t="n">
        <v>5.38</v>
      </c>
      <c r="H75" s="0" t="n">
        <v>17</v>
      </c>
      <c r="I75" s="0" t="n">
        <v>348.83</v>
      </c>
      <c r="J75" s="0" t="n">
        <v>2</v>
      </c>
      <c r="K75" s="0" t="n">
        <v>4</v>
      </c>
      <c r="L75" s="0" t="n">
        <v>0</v>
      </c>
    </row>
    <row r="76" customFormat="false" ht="12.75" hidden="false" customHeight="false" outlineLevel="0" collapsed="false">
      <c r="B76" s="0" t="n">
        <v>71</v>
      </c>
      <c r="C76" s="0" t="s">
        <v>149</v>
      </c>
      <c r="D76" s="0" t="n">
        <v>5</v>
      </c>
      <c r="E76" s="0" t="n">
        <v>403</v>
      </c>
      <c r="F76" s="0" t="n">
        <v>1744</v>
      </c>
      <c r="G76" s="0" t="n">
        <v>4.33</v>
      </c>
      <c r="H76" s="0" t="n">
        <v>13</v>
      </c>
      <c r="I76" s="0" t="n">
        <v>348.8</v>
      </c>
      <c r="J76" s="0" t="n">
        <v>2</v>
      </c>
      <c r="K76" s="0" t="n">
        <v>3</v>
      </c>
      <c r="L76" s="0" t="n">
        <v>0</v>
      </c>
    </row>
    <row r="77" customFormat="false" ht="12.75" hidden="false" customHeight="false" outlineLevel="0" collapsed="false">
      <c r="B77" s="0" t="n">
        <v>72</v>
      </c>
      <c r="C77" s="0" t="s">
        <v>353</v>
      </c>
      <c r="D77" s="0" t="n">
        <v>5</v>
      </c>
      <c r="E77" s="0" t="n">
        <v>338</v>
      </c>
      <c r="F77" s="0" t="n">
        <v>1731</v>
      </c>
      <c r="G77" s="0" t="n">
        <v>5.12</v>
      </c>
      <c r="H77" s="0" t="n">
        <v>11</v>
      </c>
      <c r="I77" s="0" t="n">
        <v>346.2</v>
      </c>
      <c r="J77" s="0" t="n">
        <v>1</v>
      </c>
      <c r="K77" s="0" t="n">
        <v>4</v>
      </c>
      <c r="L77" s="0" t="n">
        <v>0</v>
      </c>
    </row>
    <row r="78" customFormat="false" ht="12.75" hidden="false" customHeight="false" outlineLevel="0" collapsed="false">
      <c r="B78" s="0" t="n">
        <v>72</v>
      </c>
      <c r="C78" s="0" t="s">
        <v>177</v>
      </c>
      <c r="D78" s="0" t="n">
        <v>5</v>
      </c>
      <c r="E78" s="0" t="n">
        <v>351</v>
      </c>
      <c r="F78" s="0" t="n">
        <v>1731</v>
      </c>
      <c r="G78" s="0" t="n">
        <v>4.93</v>
      </c>
      <c r="H78" s="0" t="n">
        <v>15</v>
      </c>
      <c r="I78" s="0" t="n">
        <v>346.2</v>
      </c>
      <c r="J78" s="0" t="n">
        <v>3</v>
      </c>
      <c r="K78" s="0" t="n">
        <v>2</v>
      </c>
      <c r="L78" s="0" t="n">
        <v>0</v>
      </c>
    </row>
    <row r="79" customFormat="false" ht="12.75" hidden="false" customHeight="false" outlineLevel="0" collapsed="false">
      <c r="B79" s="0" t="n">
        <v>74</v>
      </c>
      <c r="C79" s="0" t="s">
        <v>309</v>
      </c>
      <c r="D79" s="0" t="n">
        <v>6</v>
      </c>
      <c r="E79" s="0" t="n">
        <v>385</v>
      </c>
      <c r="F79" s="0" t="n">
        <v>2070</v>
      </c>
      <c r="G79" s="0" t="n">
        <v>5.38</v>
      </c>
      <c r="H79" s="0" t="n">
        <v>20</v>
      </c>
      <c r="I79" s="0" t="n">
        <v>345</v>
      </c>
      <c r="J79" s="0" t="n">
        <v>3</v>
      </c>
      <c r="K79" s="0" t="n">
        <v>3</v>
      </c>
      <c r="L79" s="0" t="n">
        <v>0</v>
      </c>
    </row>
    <row r="80" customFormat="false" ht="12.75" hidden="false" customHeight="false" outlineLevel="0" collapsed="false">
      <c r="B80" s="0" t="n">
        <v>75</v>
      </c>
      <c r="C80" s="0" t="s">
        <v>306</v>
      </c>
      <c r="D80" s="0" t="n">
        <v>6</v>
      </c>
      <c r="E80" s="0" t="n">
        <v>450</v>
      </c>
      <c r="F80" s="0" t="n">
        <v>2046</v>
      </c>
      <c r="G80" s="0" t="n">
        <v>4.55</v>
      </c>
      <c r="H80" s="0" t="n">
        <v>14</v>
      </c>
      <c r="I80" s="0" t="n">
        <v>341</v>
      </c>
      <c r="J80" s="0" t="n">
        <v>2</v>
      </c>
      <c r="K80" s="0" t="n">
        <v>4</v>
      </c>
      <c r="L80" s="0" t="n">
        <v>0</v>
      </c>
    </row>
    <row r="81" customFormat="false" ht="12.75" hidden="false" customHeight="false" outlineLevel="0" collapsed="false">
      <c r="B81" s="0" t="n">
        <v>76</v>
      </c>
      <c r="C81" s="0" t="s">
        <v>297</v>
      </c>
      <c r="D81" s="0" t="n">
        <v>6</v>
      </c>
      <c r="E81" s="0" t="n">
        <v>469</v>
      </c>
      <c r="F81" s="0" t="n">
        <v>2042</v>
      </c>
      <c r="G81" s="0" t="n">
        <v>4.35</v>
      </c>
      <c r="H81" s="0" t="n">
        <v>12</v>
      </c>
      <c r="I81" s="0" t="n">
        <v>340.33</v>
      </c>
      <c r="J81" s="0" t="n">
        <v>2</v>
      </c>
      <c r="K81" s="0" t="n">
        <v>4</v>
      </c>
      <c r="L81" s="0" t="n">
        <v>0</v>
      </c>
    </row>
    <row r="82" customFormat="false" ht="12.75" hidden="false" customHeight="false" outlineLevel="0" collapsed="false">
      <c r="B82" s="0" t="n">
        <v>77</v>
      </c>
      <c r="C82" s="0" t="s">
        <v>263</v>
      </c>
      <c r="D82" s="0" t="n">
        <v>5</v>
      </c>
      <c r="E82" s="0" t="n">
        <v>350</v>
      </c>
      <c r="F82" s="0" t="n">
        <v>1701</v>
      </c>
      <c r="G82" s="0" t="n">
        <v>4.86</v>
      </c>
      <c r="H82" s="0" t="n">
        <v>13</v>
      </c>
      <c r="I82" s="0" t="n">
        <v>340.2</v>
      </c>
      <c r="J82" s="0" t="n">
        <v>4</v>
      </c>
      <c r="K82" s="0" t="n">
        <v>1</v>
      </c>
      <c r="L82" s="0" t="n">
        <v>0</v>
      </c>
    </row>
    <row r="83" customFormat="false" ht="12.75" hidden="false" customHeight="false" outlineLevel="0" collapsed="false">
      <c r="B83" s="0" t="n">
        <v>78</v>
      </c>
      <c r="C83" s="0" t="s">
        <v>184</v>
      </c>
      <c r="D83" s="0" t="n">
        <v>5</v>
      </c>
      <c r="E83" s="0" t="n">
        <v>340</v>
      </c>
      <c r="F83" s="0" t="n">
        <v>1690</v>
      </c>
      <c r="G83" s="0" t="n">
        <v>4.97</v>
      </c>
      <c r="H83" s="0" t="n">
        <v>9</v>
      </c>
      <c r="I83" s="0" t="n">
        <v>338</v>
      </c>
      <c r="J83" s="0" t="n">
        <v>0</v>
      </c>
      <c r="K83" s="0" t="n">
        <v>5</v>
      </c>
      <c r="L83" s="0" t="n">
        <v>0</v>
      </c>
    </row>
    <row r="84" customFormat="false" ht="12.75" hidden="false" customHeight="false" outlineLevel="0" collapsed="false">
      <c r="B84" s="0" t="n">
        <v>79</v>
      </c>
      <c r="C84" s="0" t="s">
        <v>173</v>
      </c>
      <c r="D84" s="0" t="n">
        <v>5</v>
      </c>
      <c r="E84" s="0" t="n">
        <v>339</v>
      </c>
      <c r="F84" s="0" t="n">
        <v>1683</v>
      </c>
      <c r="G84" s="0" t="n">
        <v>4.96</v>
      </c>
      <c r="H84" s="0" t="n">
        <v>16</v>
      </c>
      <c r="I84" s="0" t="n">
        <v>336.6</v>
      </c>
      <c r="J84" s="0" t="n">
        <v>3</v>
      </c>
      <c r="K84" s="0" t="n">
        <v>2</v>
      </c>
      <c r="L84" s="0" t="n">
        <v>0</v>
      </c>
    </row>
    <row r="85" customFormat="false" ht="12.75" hidden="false" customHeight="false" outlineLevel="0" collapsed="false">
      <c r="B85" s="0" t="n">
        <v>80</v>
      </c>
      <c r="C85" s="0" t="s">
        <v>180</v>
      </c>
      <c r="D85" s="0" t="n">
        <v>5</v>
      </c>
      <c r="E85" s="0" t="n">
        <v>349</v>
      </c>
      <c r="F85" s="0" t="n">
        <v>1682</v>
      </c>
      <c r="G85" s="0" t="n">
        <v>4.82</v>
      </c>
      <c r="H85" s="0" t="n">
        <v>15</v>
      </c>
      <c r="I85" s="0" t="n">
        <v>336.4</v>
      </c>
      <c r="J85" s="0" t="n">
        <v>2</v>
      </c>
      <c r="K85" s="0" t="n">
        <v>3</v>
      </c>
      <c r="L85" s="0" t="n">
        <v>0</v>
      </c>
    </row>
    <row r="86" customFormat="false" ht="12.75" hidden="false" customHeight="false" outlineLevel="0" collapsed="false">
      <c r="B86" s="0" t="n">
        <v>81</v>
      </c>
      <c r="C86" s="0" t="s">
        <v>175</v>
      </c>
      <c r="D86" s="0" t="n">
        <v>6</v>
      </c>
      <c r="E86" s="0" t="n">
        <v>465</v>
      </c>
      <c r="F86" s="0" t="n">
        <v>2014</v>
      </c>
      <c r="G86" s="0" t="n">
        <v>4.33</v>
      </c>
      <c r="H86" s="0" t="n">
        <v>16</v>
      </c>
      <c r="I86" s="0" t="n">
        <v>335.67</v>
      </c>
      <c r="J86" s="0" t="n">
        <v>2</v>
      </c>
      <c r="K86" s="0" t="n">
        <v>4</v>
      </c>
      <c r="L86" s="0" t="n">
        <v>0</v>
      </c>
    </row>
    <row r="87" customFormat="false" ht="12.75" hidden="false" customHeight="false" outlineLevel="0" collapsed="false">
      <c r="B87" s="0" t="n">
        <v>82</v>
      </c>
      <c r="C87" s="0" t="s">
        <v>265</v>
      </c>
      <c r="D87" s="0" t="n">
        <v>7</v>
      </c>
      <c r="E87" s="0" t="n">
        <v>514</v>
      </c>
      <c r="F87" s="0" t="n">
        <v>2314</v>
      </c>
      <c r="G87" s="0" t="n">
        <v>4.5</v>
      </c>
      <c r="H87" s="0" t="n">
        <v>20</v>
      </c>
      <c r="I87" s="0" t="n">
        <v>330.57</v>
      </c>
      <c r="J87" s="0" t="n">
        <v>4</v>
      </c>
      <c r="K87" s="0" t="n">
        <v>3</v>
      </c>
      <c r="L87" s="0" t="n">
        <v>0</v>
      </c>
    </row>
    <row r="88" customFormat="false" ht="12.75" hidden="false" customHeight="false" outlineLevel="0" collapsed="false">
      <c r="B88" s="0" t="n">
        <v>83</v>
      </c>
      <c r="C88" s="0" t="s">
        <v>308</v>
      </c>
      <c r="D88" s="0" t="n">
        <v>6</v>
      </c>
      <c r="E88" s="0" t="n">
        <v>414</v>
      </c>
      <c r="F88" s="0" t="n">
        <v>1969</v>
      </c>
      <c r="G88" s="0" t="n">
        <v>4.76</v>
      </c>
      <c r="H88" s="0" t="n">
        <v>21</v>
      </c>
      <c r="I88" s="0" t="n">
        <v>328.17</v>
      </c>
      <c r="J88" s="0" t="n">
        <v>4</v>
      </c>
      <c r="K88" s="0" t="n">
        <v>2</v>
      </c>
      <c r="L88" s="0" t="n">
        <v>0</v>
      </c>
    </row>
    <row r="89" customFormat="false" ht="12.75" hidden="false" customHeight="false" outlineLevel="0" collapsed="false">
      <c r="B89" s="0" t="n">
        <v>84</v>
      </c>
      <c r="C89" s="0" t="s">
        <v>276</v>
      </c>
      <c r="D89" s="0" t="n">
        <v>7</v>
      </c>
      <c r="E89" s="0" t="n">
        <v>469</v>
      </c>
      <c r="F89" s="0" t="n">
        <v>2290</v>
      </c>
      <c r="G89" s="0" t="n">
        <v>4.88</v>
      </c>
      <c r="H89" s="0" t="n">
        <v>24</v>
      </c>
      <c r="I89" s="0" t="n">
        <v>327.14</v>
      </c>
      <c r="J89" s="0" t="n">
        <v>5</v>
      </c>
      <c r="K89" s="0" t="n">
        <v>2</v>
      </c>
      <c r="L89" s="0" t="n">
        <v>0</v>
      </c>
    </row>
    <row r="90" customFormat="false" ht="12.75" hidden="false" customHeight="false" outlineLevel="0" collapsed="false">
      <c r="B90" s="0" t="n">
        <v>85</v>
      </c>
      <c r="C90" s="0" t="s">
        <v>277</v>
      </c>
      <c r="D90" s="0" t="n">
        <v>6</v>
      </c>
      <c r="E90" s="0" t="n">
        <v>385</v>
      </c>
      <c r="F90" s="0" t="n">
        <v>1961</v>
      </c>
      <c r="G90" s="0" t="n">
        <v>5.09</v>
      </c>
      <c r="H90" s="0" t="n">
        <v>14</v>
      </c>
      <c r="I90" s="0" t="n">
        <v>326.83</v>
      </c>
      <c r="J90" s="0" t="n">
        <v>5</v>
      </c>
      <c r="K90" s="0" t="n">
        <v>1</v>
      </c>
      <c r="L90" s="0" t="n">
        <v>0</v>
      </c>
    </row>
    <row r="91" customFormat="false" ht="12.75" hidden="false" customHeight="false" outlineLevel="0" collapsed="false">
      <c r="B91" s="0" t="n">
        <v>86</v>
      </c>
      <c r="C91" s="0" t="s">
        <v>267</v>
      </c>
      <c r="D91" s="0" t="n">
        <v>6</v>
      </c>
      <c r="E91" s="0" t="n">
        <v>373</v>
      </c>
      <c r="F91" s="0" t="n">
        <v>1959</v>
      </c>
      <c r="G91" s="0" t="n">
        <v>5.25</v>
      </c>
      <c r="H91" s="0" t="n">
        <v>19</v>
      </c>
      <c r="I91" s="0" t="n">
        <v>326.5</v>
      </c>
      <c r="J91" s="0" t="n">
        <v>5</v>
      </c>
      <c r="K91" s="0" t="n">
        <v>1</v>
      </c>
      <c r="L91" s="0" t="n">
        <v>0</v>
      </c>
    </row>
    <row r="92" customFormat="false" ht="12.75" hidden="false" customHeight="false" outlineLevel="0" collapsed="false">
      <c r="B92" s="0" t="n">
        <v>87</v>
      </c>
      <c r="C92" s="0" t="s">
        <v>183</v>
      </c>
      <c r="D92" s="0" t="n">
        <v>6</v>
      </c>
      <c r="E92" s="0" t="n">
        <v>404</v>
      </c>
      <c r="F92" s="0" t="n">
        <v>1953</v>
      </c>
      <c r="G92" s="0" t="n">
        <v>4.83</v>
      </c>
      <c r="H92" s="0" t="n">
        <v>12</v>
      </c>
      <c r="I92" s="0" t="n">
        <v>325.5</v>
      </c>
      <c r="J92" s="0" t="n">
        <v>2</v>
      </c>
      <c r="K92" s="0" t="n">
        <v>4</v>
      </c>
      <c r="L92" s="0" t="n">
        <v>0</v>
      </c>
    </row>
    <row r="93" customFormat="false" ht="12.75" hidden="false" customHeight="false" outlineLevel="0" collapsed="false">
      <c r="B93" s="0" t="n">
        <v>88</v>
      </c>
      <c r="C93" s="0" t="s">
        <v>150</v>
      </c>
      <c r="D93" s="0" t="n">
        <v>6</v>
      </c>
      <c r="E93" s="0" t="n">
        <v>397</v>
      </c>
      <c r="F93" s="0" t="n">
        <v>1944</v>
      </c>
      <c r="G93" s="0" t="n">
        <v>4.9</v>
      </c>
      <c r="H93" s="0" t="n">
        <v>16</v>
      </c>
      <c r="I93" s="0" t="n">
        <v>324</v>
      </c>
      <c r="J93" s="0" t="n">
        <v>2</v>
      </c>
      <c r="K93" s="0" t="n">
        <v>4</v>
      </c>
      <c r="L93" s="0" t="n">
        <v>0</v>
      </c>
    </row>
    <row r="94" customFormat="false" ht="12.75" hidden="false" customHeight="false" outlineLevel="0" collapsed="false">
      <c r="B94" s="0" t="n">
        <v>89</v>
      </c>
      <c r="C94" s="0" t="s">
        <v>141</v>
      </c>
      <c r="D94" s="0" t="n">
        <v>5</v>
      </c>
      <c r="E94" s="0" t="n">
        <v>370</v>
      </c>
      <c r="F94" s="0" t="n">
        <v>1615</v>
      </c>
      <c r="G94" s="0" t="n">
        <v>4.36</v>
      </c>
      <c r="H94" s="0" t="n">
        <v>15</v>
      </c>
      <c r="I94" s="0" t="n">
        <v>323</v>
      </c>
      <c r="J94" s="0" t="n">
        <v>1</v>
      </c>
      <c r="K94" s="0" t="n">
        <v>4</v>
      </c>
      <c r="L94" s="0" t="n">
        <v>0</v>
      </c>
    </row>
    <row r="95" customFormat="false" ht="12.75" hidden="false" customHeight="false" outlineLevel="0" collapsed="false">
      <c r="B95" s="0" t="n">
        <v>90</v>
      </c>
      <c r="C95" s="0" t="s">
        <v>342</v>
      </c>
      <c r="D95" s="0" t="n">
        <v>5</v>
      </c>
      <c r="E95" s="0" t="n">
        <v>327</v>
      </c>
      <c r="F95" s="0" t="n">
        <v>1609</v>
      </c>
      <c r="G95" s="0" t="n">
        <v>4.92</v>
      </c>
      <c r="H95" s="0" t="n">
        <v>13</v>
      </c>
      <c r="I95" s="0" t="n">
        <v>321.8</v>
      </c>
      <c r="J95" s="0" t="n">
        <v>1</v>
      </c>
      <c r="K95" s="0" t="n">
        <v>4</v>
      </c>
      <c r="L95" s="0" t="n">
        <v>0</v>
      </c>
    </row>
    <row r="96" customFormat="false" ht="12.75" hidden="false" customHeight="false" outlineLevel="0" collapsed="false">
      <c r="B96" s="0" t="n">
        <v>91</v>
      </c>
      <c r="C96" s="0" t="s">
        <v>334</v>
      </c>
      <c r="D96" s="0" t="n">
        <v>6</v>
      </c>
      <c r="E96" s="0" t="n">
        <v>376</v>
      </c>
      <c r="F96" s="0" t="n">
        <v>1930</v>
      </c>
      <c r="G96" s="0" t="n">
        <v>5.13</v>
      </c>
      <c r="H96" s="0" t="n">
        <v>14</v>
      </c>
      <c r="I96" s="0" t="n">
        <v>321.67</v>
      </c>
      <c r="J96" s="0" t="n">
        <v>1</v>
      </c>
      <c r="K96" s="0" t="n">
        <v>5</v>
      </c>
      <c r="L96" s="0" t="n">
        <v>0</v>
      </c>
    </row>
    <row r="97" customFormat="false" ht="12.75" hidden="false" customHeight="false" outlineLevel="0" collapsed="false">
      <c r="B97" s="0" t="n">
        <v>92</v>
      </c>
      <c r="C97" s="0" t="s">
        <v>156</v>
      </c>
      <c r="D97" s="0" t="n">
        <v>6</v>
      </c>
      <c r="E97" s="0" t="n">
        <v>400</v>
      </c>
      <c r="F97" s="0" t="n">
        <v>1908</v>
      </c>
      <c r="G97" s="0" t="n">
        <v>4.77</v>
      </c>
      <c r="H97" s="0" t="n">
        <v>14</v>
      </c>
      <c r="I97" s="0" t="n">
        <v>318</v>
      </c>
      <c r="J97" s="0" t="n">
        <v>2</v>
      </c>
      <c r="K97" s="0" t="n">
        <v>4</v>
      </c>
      <c r="L97" s="0" t="n">
        <v>0</v>
      </c>
    </row>
    <row r="98" customFormat="false" ht="12.75" hidden="false" customHeight="false" outlineLevel="0" collapsed="false">
      <c r="B98" s="0" t="n">
        <v>93</v>
      </c>
      <c r="C98" s="0" t="s">
        <v>303</v>
      </c>
      <c r="D98" s="0" t="n">
        <v>5</v>
      </c>
      <c r="E98" s="0" t="n">
        <v>359</v>
      </c>
      <c r="F98" s="0" t="n">
        <v>1570</v>
      </c>
      <c r="G98" s="0" t="n">
        <v>4.37</v>
      </c>
      <c r="H98" s="0" t="n">
        <v>12</v>
      </c>
      <c r="I98" s="0" t="n">
        <v>314</v>
      </c>
      <c r="J98" s="0" t="n">
        <v>2</v>
      </c>
      <c r="K98" s="0" t="n">
        <v>3</v>
      </c>
      <c r="L98" s="0" t="n">
        <v>0</v>
      </c>
    </row>
    <row r="99" customFormat="false" ht="12.75" hidden="false" customHeight="false" outlineLevel="0" collapsed="false">
      <c r="B99" s="0" t="n">
        <v>94</v>
      </c>
      <c r="C99" s="0" t="s">
        <v>187</v>
      </c>
      <c r="D99" s="0" t="n">
        <v>6</v>
      </c>
      <c r="E99" s="0" t="n">
        <v>415</v>
      </c>
      <c r="F99" s="0" t="n">
        <v>1843</v>
      </c>
      <c r="G99" s="0" t="n">
        <v>4.44</v>
      </c>
      <c r="H99" s="0" t="n">
        <v>15</v>
      </c>
      <c r="I99" s="0" t="n">
        <v>307.17</v>
      </c>
      <c r="J99" s="0" t="n">
        <v>2</v>
      </c>
      <c r="K99" s="0" t="n">
        <v>4</v>
      </c>
      <c r="L99" s="0" t="n">
        <v>0</v>
      </c>
    </row>
    <row r="100" customFormat="false" ht="12.75" hidden="false" customHeight="false" outlineLevel="0" collapsed="false">
      <c r="B100" s="0" t="n">
        <v>95</v>
      </c>
      <c r="C100" s="0" t="s">
        <v>314</v>
      </c>
      <c r="D100" s="0" t="n">
        <v>5</v>
      </c>
      <c r="E100" s="0" t="n">
        <v>348</v>
      </c>
      <c r="F100" s="0" t="n">
        <v>1526</v>
      </c>
      <c r="G100" s="0" t="n">
        <v>4.39</v>
      </c>
      <c r="H100" s="0" t="n">
        <v>14</v>
      </c>
      <c r="I100" s="0" t="n">
        <v>305.2</v>
      </c>
      <c r="J100" s="0" t="n">
        <v>2</v>
      </c>
      <c r="K100" s="0" t="n">
        <v>3</v>
      </c>
      <c r="L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207</v>
      </c>
      <c r="D101" s="0" t="n">
        <v>5</v>
      </c>
      <c r="E101" s="0" t="n">
        <v>340</v>
      </c>
      <c r="F101" s="0" t="n">
        <v>1518</v>
      </c>
      <c r="G101" s="0" t="n">
        <v>4.46</v>
      </c>
      <c r="H101" s="0" t="n">
        <v>10</v>
      </c>
      <c r="I101" s="0" t="n">
        <v>303.6</v>
      </c>
      <c r="J101" s="0" t="n">
        <v>1</v>
      </c>
      <c r="K101" s="0" t="n">
        <v>4</v>
      </c>
      <c r="L101" s="0" t="n">
        <v>0</v>
      </c>
    </row>
    <row r="102" customFormat="false" ht="12.75" hidden="false" customHeight="false" outlineLevel="0" collapsed="false">
      <c r="B102" s="0" t="n">
        <v>97</v>
      </c>
      <c r="C102" s="0" t="s">
        <v>352</v>
      </c>
      <c r="D102" s="0" t="n">
        <v>6</v>
      </c>
      <c r="E102" s="0" t="n">
        <v>410</v>
      </c>
      <c r="F102" s="0" t="n">
        <v>1811</v>
      </c>
      <c r="G102" s="0" t="n">
        <v>4.42</v>
      </c>
      <c r="H102" s="0" t="n">
        <v>12</v>
      </c>
      <c r="I102" s="0" t="n">
        <v>301.83</v>
      </c>
      <c r="J102" s="0" t="n">
        <v>0</v>
      </c>
      <c r="K102" s="0" t="n">
        <v>6</v>
      </c>
      <c r="L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167</v>
      </c>
      <c r="D103" s="0" t="n">
        <v>5</v>
      </c>
      <c r="E103" s="0" t="n">
        <v>348</v>
      </c>
      <c r="F103" s="0" t="n">
        <v>1504</v>
      </c>
      <c r="G103" s="0" t="n">
        <v>4.32</v>
      </c>
      <c r="H103" s="0" t="n">
        <v>8</v>
      </c>
      <c r="I103" s="0" t="n">
        <v>300.8</v>
      </c>
      <c r="J103" s="0" t="n">
        <v>1</v>
      </c>
      <c r="K103" s="0" t="n">
        <v>4</v>
      </c>
      <c r="L103" s="0" t="n">
        <v>0</v>
      </c>
    </row>
    <row r="104" customFormat="false" ht="12.75" hidden="false" customHeight="false" outlineLevel="0" collapsed="false">
      <c r="B104" s="0" t="n">
        <v>99</v>
      </c>
      <c r="C104" s="0" t="s">
        <v>135</v>
      </c>
      <c r="D104" s="0" t="n">
        <v>6</v>
      </c>
      <c r="E104" s="0" t="n">
        <v>395</v>
      </c>
      <c r="F104" s="0" t="n">
        <v>1793</v>
      </c>
      <c r="G104" s="0" t="n">
        <v>4.54</v>
      </c>
      <c r="H104" s="0" t="n">
        <v>16</v>
      </c>
      <c r="I104" s="0" t="n">
        <v>298.83</v>
      </c>
      <c r="J104" s="0" t="n">
        <v>2</v>
      </c>
      <c r="K104" s="0" t="n">
        <v>4</v>
      </c>
      <c r="L104" s="0" t="n">
        <v>0</v>
      </c>
    </row>
    <row r="105" customFormat="false" ht="12.75" hidden="false" customHeight="false" outlineLevel="0" collapsed="false">
      <c r="B105" s="0" t="n">
        <v>100</v>
      </c>
      <c r="C105" s="0" t="s">
        <v>286</v>
      </c>
      <c r="D105" s="0" t="n">
        <v>5</v>
      </c>
      <c r="E105" s="0" t="n">
        <v>359</v>
      </c>
      <c r="F105" s="0" t="n">
        <v>1480</v>
      </c>
      <c r="G105" s="0" t="n">
        <v>4.12</v>
      </c>
      <c r="H105" s="0" t="n">
        <v>10</v>
      </c>
      <c r="I105" s="0" t="n">
        <v>296</v>
      </c>
      <c r="J105" s="0" t="n">
        <v>2</v>
      </c>
      <c r="K105" s="0" t="n">
        <v>3</v>
      </c>
      <c r="L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355</v>
      </c>
      <c r="D106" s="0" t="n">
        <v>5</v>
      </c>
      <c r="E106" s="0" t="n">
        <v>324</v>
      </c>
      <c r="F106" s="0" t="n">
        <v>1464</v>
      </c>
      <c r="G106" s="0" t="n">
        <v>4.52</v>
      </c>
      <c r="H106" s="0" t="n">
        <v>10</v>
      </c>
      <c r="I106" s="0" t="n">
        <v>292.8</v>
      </c>
      <c r="J106" s="0" t="n">
        <v>0</v>
      </c>
      <c r="K106" s="0" t="n">
        <v>5</v>
      </c>
      <c r="L106" s="0" t="n">
        <v>0</v>
      </c>
    </row>
    <row r="107" customFormat="false" ht="12.75" hidden="false" customHeight="false" outlineLevel="0" collapsed="false">
      <c r="B107" s="0" t="n">
        <v>102</v>
      </c>
      <c r="C107" s="0" t="s">
        <v>186</v>
      </c>
      <c r="D107" s="0" t="n">
        <v>4</v>
      </c>
      <c r="E107" s="0" t="n">
        <v>290</v>
      </c>
      <c r="F107" s="0" t="n">
        <v>1170</v>
      </c>
      <c r="G107" s="0" t="n">
        <v>4.03</v>
      </c>
      <c r="H107" s="0" t="n">
        <v>8</v>
      </c>
      <c r="I107" s="0" t="n">
        <v>292.5</v>
      </c>
      <c r="J107" s="0" t="n">
        <v>3</v>
      </c>
      <c r="K107" s="0" t="n">
        <v>1</v>
      </c>
      <c r="L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179</v>
      </c>
      <c r="D108" s="0" t="n">
        <v>6</v>
      </c>
      <c r="E108" s="0" t="n">
        <v>409</v>
      </c>
      <c r="F108" s="0" t="n">
        <v>1749</v>
      </c>
      <c r="G108" s="0" t="n">
        <v>4.28</v>
      </c>
      <c r="H108" s="0" t="n">
        <v>14</v>
      </c>
      <c r="I108" s="0" t="n">
        <v>291.5</v>
      </c>
      <c r="J108" s="0" t="n">
        <v>2</v>
      </c>
      <c r="K108" s="0" t="n">
        <v>4</v>
      </c>
      <c r="L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205</v>
      </c>
      <c r="D109" s="0" t="n">
        <v>5</v>
      </c>
      <c r="E109" s="0" t="n">
        <v>311</v>
      </c>
      <c r="F109" s="0" t="n">
        <v>1449</v>
      </c>
      <c r="G109" s="0" t="n">
        <v>4.66</v>
      </c>
      <c r="H109" s="0" t="n">
        <v>11</v>
      </c>
      <c r="I109" s="0" t="n">
        <v>289.8</v>
      </c>
      <c r="J109" s="0" t="n">
        <v>1</v>
      </c>
      <c r="K109" s="0" t="n">
        <v>4</v>
      </c>
      <c r="L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360</v>
      </c>
      <c r="D110" s="0" t="n">
        <v>6</v>
      </c>
      <c r="E110" s="0" t="n">
        <v>415</v>
      </c>
      <c r="F110" s="0" t="n">
        <v>1689</v>
      </c>
      <c r="G110" s="0" t="n">
        <v>4.07</v>
      </c>
      <c r="H110" s="0" t="n">
        <v>11</v>
      </c>
      <c r="I110" s="0" t="n">
        <v>281.5</v>
      </c>
      <c r="J110" s="0" t="n">
        <v>1</v>
      </c>
      <c r="K110" s="0" t="n">
        <v>5</v>
      </c>
      <c r="L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58</v>
      </c>
      <c r="D111" s="0" t="n">
        <v>6</v>
      </c>
      <c r="E111" s="0" t="n">
        <v>396</v>
      </c>
      <c r="F111" s="0" t="n">
        <v>1685</v>
      </c>
      <c r="G111" s="0" t="n">
        <v>4.26</v>
      </c>
      <c r="H111" s="0" t="n">
        <v>17</v>
      </c>
      <c r="I111" s="0" t="n">
        <v>280.83</v>
      </c>
      <c r="J111" s="0" t="n">
        <v>3</v>
      </c>
      <c r="K111" s="0" t="n">
        <v>3</v>
      </c>
      <c r="L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158</v>
      </c>
      <c r="D112" s="0" t="n">
        <v>6</v>
      </c>
      <c r="E112" s="0" t="n">
        <v>413</v>
      </c>
      <c r="F112" s="0" t="n">
        <v>1681</v>
      </c>
      <c r="G112" s="0" t="n">
        <v>4.07</v>
      </c>
      <c r="H112" s="0" t="n">
        <v>12</v>
      </c>
      <c r="I112" s="0" t="n">
        <v>280.17</v>
      </c>
      <c r="J112" s="0" t="n">
        <v>1</v>
      </c>
      <c r="K112" s="0" t="n">
        <v>5</v>
      </c>
      <c r="L112" s="0" t="n">
        <v>0</v>
      </c>
    </row>
    <row r="113" customFormat="false" ht="12.75" hidden="false" customHeight="false" outlineLevel="0" collapsed="false">
      <c r="B113" s="0" t="n">
        <v>108</v>
      </c>
      <c r="C113" s="0" t="s">
        <v>346</v>
      </c>
      <c r="D113" s="0" t="n">
        <v>6</v>
      </c>
      <c r="E113" s="0" t="n">
        <v>376</v>
      </c>
      <c r="F113" s="0" t="n">
        <v>1649</v>
      </c>
      <c r="G113" s="0" t="n">
        <v>4.39</v>
      </c>
      <c r="H113" s="0" t="n">
        <v>9</v>
      </c>
      <c r="I113" s="0" t="n">
        <v>274.83</v>
      </c>
      <c r="J113" s="0" t="n">
        <v>1</v>
      </c>
      <c r="K113" s="0" t="n">
        <v>5</v>
      </c>
      <c r="L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295</v>
      </c>
      <c r="D114" s="0" t="n">
        <v>5</v>
      </c>
      <c r="E114" s="0" t="n">
        <v>342</v>
      </c>
      <c r="F114" s="0" t="n">
        <v>1367</v>
      </c>
      <c r="G114" s="0" t="n">
        <v>4</v>
      </c>
      <c r="H114" s="0" t="n">
        <v>9</v>
      </c>
      <c r="I114" s="0" t="n">
        <v>273.4</v>
      </c>
      <c r="J114" s="0" t="n">
        <v>2</v>
      </c>
      <c r="K114" s="0" t="n">
        <v>3</v>
      </c>
      <c r="L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307</v>
      </c>
      <c r="D115" s="0" t="n">
        <v>5</v>
      </c>
      <c r="E115" s="0" t="n">
        <v>375</v>
      </c>
      <c r="F115" s="0" t="n">
        <v>1271</v>
      </c>
      <c r="G115" s="0" t="n">
        <v>3.39</v>
      </c>
      <c r="H115" s="0" t="n">
        <v>6</v>
      </c>
      <c r="I115" s="0" t="n">
        <v>254.2</v>
      </c>
      <c r="J115" s="0" t="n">
        <v>2</v>
      </c>
      <c r="K115" s="0" t="n">
        <v>3</v>
      </c>
      <c r="L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200</v>
      </c>
      <c r="D116" s="0" t="n">
        <v>6</v>
      </c>
      <c r="E116" s="0" t="n">
        <v>408</v>
      </c>
      <c r="F116" s="0" t="n">
        <v>1525</v>
      </c>
      <c r="G116" s="0" t="n">
        <v>3.74</v>
      </c>
      <c r="H116" s="0" t="n">
        <v>5</v>
      </c>
      <c r="I116" s="0" t="n">
        <v>254.17</v>
      </c>
      <c r="J116" s="0" t="n">
        <v>1</v>
      </c>
      <c r="K116" s="0" t="n">
        <v>5</v>
      </c>
      <c r="L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290</v>
      </c>
      <c r="D117" s="0" t="n">
        <v>6</v>
      </c>
      <c r="E117" s="0" t="n">
        <v>382</v>
      </c>
      <c r="F117" s="0" t="n">
        <v>1493</v>
      </c>
      <c r="G117" s="0" t="n">
        <v>3.91</v>
      </c>
      <c r="H117" s="0" t="n">
        <v>12</v>
      </c>
      <c r="I117" s="0" t="n">
        <v>248.83</v>
      </c>
      <c r="J117" s="0" t="n">
        <v>3</v>
      </c>
      <c r="K117" s="0" t="n">
        <v>3</v>
      </c>
      <c r="L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359</v>
      </c>
      <c r="D118" s="0" t="n">
        <v>6</v>
      </c>
      <c r="E118" s="0" t="n">
        <v>417</v>
      </c>
      <c r="F118" s="0" t="n">
        <v>1464</v>
      </c>
      <c r="G118" s="0" t="n">
        <v>3.51</v>
      </c>
      <c r="H118" s="0" t="n">
        <v>8</v>
      </c>
      <c r="I118" s="0" t="n">
        <v>244</v>
      </c>
      <c r="J118" s="0" t="n">
        <v>1</v>
      </c>
      <c r="K118" s="0" t="n">
        <v>5</v>
      </c>
      <c r="L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190</v>
      </c>
      <c r="D119" s="0" t="n">
        <v>5</v>
      </c>
      <c r="E119" s="0" t="n">
        <v>295</v>
      </c>
      <c r="F119" s="0" t="n">
        <v>1214</v>
      </c>
      <c r="G119" s="0" t="n">
        <v>4.12</v>
      </c>
      <c r="H119" s="0" t="n">
        <v>8</v>
      </c>
      <c r="I119" s="0" t="n">
        <v>242.8</v>
      </c>
      <c r="J119" s="0" t="n">
        <v>1</v>
      </c>
      <c r="K119" s="0" t="n">
        <v>4</v>
      </c>
      <c r="L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181</v>
      </c>
      <c r="D120" s="0" t="n">
        <v>4</v>
      </c>
      <c r="E120" s="0" t="n">
        <v>237</v>
      </c>
      <c r="F120" s="0" t="n">
        <v>917</v>
      </c>
      <c r="G120" s="0" t="n">
        <v>3.87</v>
      </c>
      <c r="H120" s="0" t="n">
        <v>4</v>
      </c>
      <c r="I120" s="0" t="n">
        <v>229.25</v>
      </c>
      <c r="J120" s="0" t="n">
        <v>0</v>
      </c>
      <c r="K120" s="0" t="n">
        <v>4</v>
      </c>
      <c r="L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P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7.42"/>
    <col collapsed="false" customWidth="true" hidden="false" outlineLevel="0" max="4" min="4" style="0" width="6.99"/>
    <col collapsed="false" customWidth="true" hidden="false" outlineLevel="0" max="5" min="5" style="0" width="6.28"/>
    <col collapsed="false" customWidth="true" hidden="false" outlineLevel="0" max="6" min="6" style="0" width="5.99"/>
    <col collapsed="false" customWidth="true" hidden="false" outlineLevel="0" max="8" min="7" style="0" width="4.28"/>
    <col collapsed="false" customWidth="true" hidden="false" outlineLevel="0" max="9" min="9" style="0" width="4.41"/>
    <col collapsed="false" customWidth="true" hidden="false" outlineLevel="0" max="10" min="10" style="0" width="12.85"/>
    <col collapsed="false" customWidth="true" hidden="false" outlineLevel="0" max="11" min="11" style="0" width="5.28"/>
    <col collapsed="false" customWidth="true" hidden="false" outlineLevel="0" max="12" min="12" style="0" width="3.56"/>
    <col collapsed="false" customWidth="true" hidden="false" outlineLevel="0" max="13" min="13" style="0" width="2.7"/>
    <col collapsed="false" customWidth="true" hidden="false" outlineLevel="0" max="14" min="14" style="0" width="5.28"/>
    <col collapsed="false" customWidth="true" hidden="false" outlineLevel="0" max="15" min="15" style="0" width="6.99"/>
    <col collapsed="false" customWidth="true" hidden="false" outlineLevel="0" max="16" min="16" style="0" width="4.41"/>
  </cols>
  <sheetData>
    <row r="3" customFormat="false" ht="12.75" hidden="false" customHeight="false" outlineLevel="0" collapsed="false">
      <c r="B3" s="0" t="s">
        <v>448</v>
      </c>
      <c r="J3" s="0" t="s">
        <v>449</v>
      </c>
    </row>
    <row r="5" customFormat="false" ht="12.75" hidden="false" customHeight="false" outlineLevel="0" collapsed="false">
      <c r="B5" s="0" t="s">
        <v>450</v>
      </c>
      <c r="C5" s="0" t="s">
        <v>451</v>
      </c>
      <c r="D5" s="0" t="s">
        <v>452</v>
      </c>
      <c r="E5" s="0" t="s">
        <v>473</v>
      </c>
      <c r="F5" s="0" t="s">
        <v>472</v>
      </c>
      <c r="G5" s="0" t="s">
        <v>456</v>
      </c>
      <c r="H5" s="0" t="s">
        <v>474</v>
      </c>
      <c r="I5" s="0" t="s">
        <v>475</v>
      </c>
      <c r="J5" s="0" t="s">
        <v>476</v>
      </c>
      <c r="K5" s="0" t="s">
        <v>477</v>
      </c>
      <c r="L5" s="0" t="s">
        <v>478</v>
      </c>
      <c r="M5" s="0" t="s">
        <v>479</v>
      </c>
      <c r="N5" s="0" t="s">
        <v>458</v>
      </c>
      <c r="O5" s="0" t="s">
        <v>459</v>
      </c>
      <c r="P5" s="0" t="s">
        <v>460</v>
      </c>
    </row>
    <row r="6" customFormat="false" ht="12.75" hidden="false" customHeight="false" outlineLevel="0" collapsed="false">
      <c r="B6" s="0" t="n">
        <v>1</v>
      </c>
      <c r="C6" s="0" t="s">
        <v>144</v>
      </c>
      <c r="D6" s="0" t="n">
        <v>6</v>
      </c>
      <c r="E6" s="0" t="n">
        <v>279</v>
      </c>
      <c r="F6" s="0" t="n">
        <v>46.5</v>
      </c>
      <c r="G6" s="0" t="n">
        <v>38</v>
      </c>
      <c r="H6" s="0" t="n">
        <v>34</v>
      </c>
      <c r="I6" s="0" t="n">
        <v>1</v>
      </c>
      <c r="J6" s="0" t="n">
        <v>0</v>
      </c>
      <c r="K6" s="0" t="n">
        <v>0</v>
      </c>
      <c r="L6" s="0" t="n">
        <v>5</v>
      </c>
      <c r="M6" s="0" t="n">
        <v>0</v>
      </c>
      <c r="N6" s="0" t="n">
        <v>6</v>
      </c>
      <c r="O6" s="0" t="n">
        <v>0</v>
      </c>
      <c r="P6" s="0" t="n">
        <v>0</v>
      </c>
    </row>
    <row r="7" customFormat="false" ht="12.75" hidden="false" customHeight="false" outlineLevel="0" collapsed="false">
      <c r="B7" s="0" t="n">
        <v>2</v>
      </c>
      <c r="C7" s="0" t="s">
        <v>161</v>
      </c>
      <c r="D7" s="0" t="n">
        <v>5</v>
      </c>
      <c r="E7" s="0" t="n">
        <v>224</v>
      </c>
      <c r="F7" s="0" t="n">
        <v>44.8</v>
      </c>
      <c r="G7" s="0" t="n">
        <v>28</v>
      </c>
      <c r="H7" s="0" t="n">
        <v>26</v>
      </c>
      <c r="I7" s="0" t="n">
        <v>0</v>
      </c>
      <c r="J7" s="0" t="n">
        <v>0</v>
      </c>
      <c r="K7" s="0" t="n">
        <v>0</v>
      </c>
      <c r="L7" s="0" t="n">
        <v>10</v>
      </c>
      <c r="M7" s="0" t="n">
        <v>0</v>
      </c>
      <c r="N7" s="0" t="n">
        <v>5</v>
      </c>
      <c r="O7" s="0" t="n">
        <v>0</v>
      </c>
      <c r="P7" s="0" t="n">
        <v>0</v>
      </c>
    </row>
    <row r="8" customFormat="false" ht="12.75" hidden="false" customHeight="false" outlineLevel="0" collapsed="false">
      <c r="B8" s="0" t="n">
        <v>3</v>
      </c>
      <c r="C8" s="0" t="s">
        <v>257</v>
      </c>
      <c r="D8" s="0" t="n">
        <v>6</v>
      </c>
      <c r="E8" s="0" t="n">
        <v>264</v>
      </c>
      <c r="F8" s="0" t="n">
        <v>44</v>
      </c>
      <c r="G8" s="0" t="n">
        <v>35</v>
      </c>
      <c r="H8" s="0" t="n">
        <v>33</v>
      </c>
      <c r="I8" s="0" t="n">
        <v>0</v>
      </c>
      <c r="J8" s="0" t="n">
        <v>0</v>
      </c>
      <c r="K8" s="0" t="n">
        <v>0</v>
      </c>
      <c r="L8" s="0" t="n">
        <v>7</v>
      </c>
      <c r="M8" s="0" t="n">
        <v>0</v>
      </c>
      <c r="N8" s="0" t="n">
        <v>5</v>
      </c>
      <c r="O8" s="0" t="n">
        <v>1</v>
      </c>
      <c r="P8" s="0" t="n">
        <v>0</v>
      </c>
    </row>
    <row r="9" customFormat="false" ht="12.75" hidden="false" customHeight="false" outlineLevel="0" collapsed="false">
      <c r="B9" s="0" t="n">
        <v>4</v>
      </c>
      <c r="C9" s="0" t="s">
        <v>196</v>
      </c>
      <c r="D9" s="0" t="n">
        <v>6</v>
      </c>
      <c r="E9" s="0" t="n">
        <v>255</v>
      </c>
      <c r="F9" s="0" t="n">
        <v>42.5</v>
      </c>
      <c r="G9" s="0" t="n">
        <v>32</v>
      </c>
      <c r="H9" s="0" t="n">
        <v>30</v>
      </c>
      <c r="I9" s="0" t="n">
        <v>0</v>
      </c>
      <c r="J9" s="0" t="n">
        <v>0</v>
      </c>
      <c r="K9" s="0" t="n">
        <v>0</v>
      </c>
      <c r="L9" s="0" t="n">
        <v>11</v>
      </c>
      <c r="M9" s="0" t="n">
        <v>0</v>
      </c>
      <c r="N9" s="0" t="n">
        <v>6</v>
      </c>
      <c r="O9" s="0" t="n">
        <v>0</v>
      </c>
      <c r="P9" s="0" t="n">
        <v>0</v>
      </c>
    </row>
    <row r="10" customFormat="false" ht="12.75" hidden="false" customHeight="false" outlineLevel="0" collapsed="false">
      <c r="B10" s="0" t="n">
        <v>5</v>
      </c>
      <c r="C10" s="0" t="s">
        <v>261</v>
      </c>
      <c r="D10" s="0" t="n">
        <v>5</v>
      </c>
      <c r="E10" s="0" t="n">
        <v>212</v>
      </c>
      <c r="F10" s="0" t="n">
        <v>42.4</v>
      </c>
      <c r="G10" s="0" t="n">
        <v>28</v>
      </c>
      <c r="H10" s="0" t="n">
        <v>24</v>
      </c>
      <c r="I10" s="0" t="n">
        <v>1</v>
      </c>
      <c r="J10" s="0" t="n">
        <v>0</v>
      </c>
      <c r="K10" s="0" t="n">
        <v>0</v>
      </c>
      <c r="L10" s="0" t="n">
        <v>6</v>
      </c>
      <c r="M10" s="0" t="n">
        <v>0</v>
      </c>
      <c r="N10" s="0" t="n">
        <v>5</v>
      </c>
      <c r="O10" s="0" t="n">
        <v>0</v>
      </c>
      <c r="P10" s="0" t="n">
        <v>0</v>
      </c>
    </row>
    <row r="11" customFormat="false" ht="12.75" hidden="false" customHeight="false" outlineLevel="0" collapsed="false">
      <c r="B11" s="0" t="n">
        <v>6</v>
      </c>
      <c r="C11" s="0" t="s">
        <v>253</v>
      </c>
      <c r="D11" s="0" t="n">
        <v>6</v>
      </c>
      <c r="E11" s="0" t="n">
        <v>248</v>
      </c>
      <c r="F11" s="0" t="n">
        <v>41.33</v>
      </c>
      <c r="G11" s="0" t="n">
        <v>31</v>
      </c>
      <c r="H11" s="0" t="n">
        <v>31</v>
      </c>
      <c r="I11" s="0" t="n">
        <v>0</v>
      </c>
      <c r="J11" s="0" t="n">
        <v>0</v>
      </c>
      <c r="K11" s="0" t="n">
        <v>0</v>
      </c>
      <c r="L11" s="0" t="n">
        <v>9</v>
      </c>
      <c r="M11" s="0" t="n">
        <v>2</v>
      </c>
      <c r="N11" s="0" t="n">
        <v>6</v>
      </c>
      <c r="O11" s="0" t="n">
        <v>0</v>
      </c>
      <c r="P11" s="0" t="n">
        <v>0</v>
      </c>
    </row>
    <row r="12" customFormat="false" ht="12.75" hidden="false" customHeight="false" outlineLevel="0" collapsed="false">
      <c r="B12" s="0" t="n">
        <v>7</v>
      </c>
      <c r="C12" s="0" t="s">
        <v>166</v>
      </c>
      <c r="D12" s="0" t="n">
        <v>6</v>
      </c>
      <c r="E12" s="0" t="n">
        <v>246</v>
      </c>
      <c r="F12" s="0" t="n">
        <v>41</v>
      </c>
      <c r="G12" s="0" t="n">
        <v>35</v>
      </c>
      <c r="H12" s="0" t="n">
        <v>28</v>
      </c>
      <c r="I12" s="0" t="n">
        <v>1</v>
      </c>
      <c r="J12" s="0" t="n">
        <v>0</v>
      </c>
      <c r="K12" s="0" t="n">
        <v>0</v>
      </c>
      <c r="L12" s="0" t="n">
        <v>2</v>
      </c>
      <c r="M12" s="0" t="n">
        <v>0</v>
      </c>
      <c r="N12" s="0" t="n">
        <v>5</v>
      </c>
      <c r="O12" s="0" t="n">
        <v>1</v>
      </c>
      <c r="P12" s="0" t="n">
        <v>0</v>
      </c>
    </row>
    <row r="13" customFormat="false" ht="12.75" hidden="false" customHeight="false" outlineLevel="0" collapsed="false">
      <c r="B13" s="0" t="n">
        <v>8</v>
      </c>
      <c r="C13" s="0" t="s">
        <v>138</v>
      </c>
      <c r="D13" s="0" t="n">
        <v>5</v>
      </c>
      <c r="E13" s="0" t="n">
        <v>199</v>
      </c>
      <c r="F13" s="0" t="n">
        <v>39.8</v>
      </c>
      <c r="G13" s="0" t="n">
        <v>26</v>
      </c>
      <c r="H13" s="0" t="n">
        <v>22</v>
      </c>
      <c r="I13" s="0" t="n">
        <v>3</v>
      </c>
      <c r="J13" s="0" t="n">
        <v>0</v>
      </c>
      <c r="K13" s="0" t="n">
        <v>0</v>
      </c>
      <c r="L13" s="0" t="n">
        <v>5</v>
      </c>
      <c r="M13" s="0" t="n">
        <v>0</v>
      </c>
      <c r="N13" s="0" t="n">
        <v>3</v>
      </c>
      <c r="O13" s="0" t="n">
        <v>2</v>
      </c>
      <c r="P13" s="0" t="n">
        <v>0</v>
      </c>
    </row>
    <row r="14" customFormat="false" ht="12.75" hidden="false" customHeight="false" outlineLevel="0" collapsed="false">
      <c r="B14" s="0" t="n">
        <v>9</v>
      </c>
      <c r="C14" s="0" t="s">
        <v>252</v>
      </c>
      <c r="D14" s="0" t="n">
        <v>7</v>
      </c>
      <c r="E14" s="0" t="n">
        <v>270</v>
      </c>
      <c r="F14" s="0" t="n">
        <v>38.57</v>
      </c>
      <c r="G14" s="0" t="n">
        <v>38</v>
      </c>
      <c r="H14" s="0" t="n">
        <v>31</v>
      </c>
      <c r="I14" s="0" t="n">
        <v>1</v>
      </c>
      <c r="J14" s="0" t="n">
        <v>0</v>
      </c>
      <c r="K14" s="0" t="n">
        <v>0</v>
      </c>
      <c r="L14" s="0" t="n">
        <v>3</v>
      </c>
      <c r="M14" s="0" t="n">
        <v>0</v>
      </c>
      <c r="N14" s="0" t="n">
        <v>7</v>
      </c>
      <c r="O14" s="0" t="n">
        <v>0</v>
      </c>
      <c r="P14" s="0" t="n">
        <v>0</v>
      </c>
    </row>
    <row r="15" customFormat="false" ht="12.75" hidden="false" customHeight="false" outlineLevel="0" collapsed="false">
      <c r="B15" s="0" t="n">
        <v>10</v>
      </c>
      <c r="C15" s="0" t="s">
        <v>256</v>
      </c>
      <c r="D15" s="0" t="n">
        <v>6</v>
      </c>
      <c r="E15" s="0" t="n">
        <v>228</v>
      </c>
      <c r="F15" s="0" t="n">
        <v>38</v>
      </c>
      <c r="G15" s="0" t="n">
        <v>31</v>
      </c>
      <c r="H15" s="0" t="n">
        <v>28</v>
      </c>
      <c r="I15" s="0" t="n">
        <v>1</v>
      </c>
      <c r="J15" s="0" t="n">
        <v>0</v>
      </c>
      <c r="K15" s="0" t="n">
        <v>0</v>
      </c>
      <c r="L15" s="0" t="n">
        <v>4</v>
      </c>
      <c r="M15" s="0" t="n">
        <v>0</v>
      </c>
      <c r="N15" s="0" t="n">
        <v>6</v>
      </c>
      <c r="O15" s="0" t="n">
        <v>0</v>
      </c>
      <c r="P15" s="0" t="n">
        <v>0</v>
      </c>
    </row>
    <row r="16" customFormat="false" ht="12.75" hidden="false" customHeight="false" outlineLevel="0" collapsed="false">
      <c r="B16" s="0" t="n">
        <v>10</v>
      </c>
      <c r="C16" s="0" t="s">
        <v>254</v>
      </c>
      <c r="D16" s="0" t="n">
        <v>6</v>
      </c>
      <c r="E16" s="0" t="n">
        <v>228</v>
      </c>
      <c r="F16" s="0" t="n">
        <v>38</v>
      </c>
      <c r="G16" s="0" t="n">
        <v>29</v>
      </c>
      <c r="H16" s="0" t="n">
        <v>25</v>
      </c>
      <c r="I16" s="0" t="n">
        <v>0</v>
      </c>
      <c r="J16" s="0" t="n">
        <v>0</v>
      </c>
      <c r="K16" s="0" t="n">
        <v>0</v>
      </c>
      <c r="L16" s="0" t="n">
        <v>9</v>
      </c>
      <c r="M16" s="0" t="n">
        <v>1</v>
      </c>
      <c r="N16" s="0" t="n">
        <v>5</v>
      </c>
      <c r="O16" s="0" t="n">
        <v>1</v>
      </c>
      <c r="P16" s="0" t="n">
        <v>0</v>
      </c>
    </row>
    <row r="17" customFormat="false" ht="12.75" hidden="false" customHeight="false" outlineLevel="0" collapsed="false">
      <c r="B17" s="0" t="n">
        <v>12</v>
      </c>
      <c r="C17" s="0" t="s">
        <v>260</v>
      </c>
      <c r="D17" s="0" t="n">
        <v>4</v>
      </c>
      <c r="E17" s="0" t="n">
        <v>149</v>
      </c>
      <c r="F17" s="0" t="n">
        <v>37.25</v>
      </c>
      <c r="G17" s="0" t="n">
        <v>20</v>
      </c>
      <c r="H17" s="0" t="n">
        <v>18</v>
      </c>
      <c r="I17" s="0" t="n">
        <v>1</v>
      </c>
      <c r="J17" s="0" t="n">
        <v>0</v>
      </c>
      <c r="K17" s="0" t="n">
        <v>0</v>
      </c>
      <c r="L17" s="0" t="n">
        <v>3</v>
      </c>
      <c r="M17" s="0" t="n">
        <v>0</v>
      </c>
      <c r="N17" s="0" t="n">
        <v>3</v>
      </c>
      <c r="O17" s="0" t="n">
        <v>1</v>
      </c>
      <c r="P17" s="0" t="n">
        <v>0</v>
      </c>
    </row>
    <row r="18" customFormat="false" ht="12.75" hidden="false" customHeight="false" outlineLevel="0" collapsed="false">
      <c r="B18" s="0" t="n">
        <v>13</v>
      </c>
      <c r="C18" s="0" t="s">
        <v>274</v>
      </c>
      <c r="D18" s="0" t="n">
        <v>6</v>
      </c>
      <c r="E18" s="0" t="n">
        <v>216</v>
      </c>
      <c r="F18" s="0" t="n">
        <v>36</v>
      </c>
      <c r="G18" s="0" t="n">
        <v>27</v>
      </c>
      <c r="H18" s="0" t="n">
        <v>24</v>
      </c>
      <c r="I18" s="0" t="n">
        <v>0</v>
      </c>
      <c r="J18" s="0" t="n">
        <v>0</v>
      </c>
      <c r="K18" s="0" t="n">
        <v>0</v>
      </c>
      <c r="L18" s="0" t="n">
        <v>10</v>
      </c>
      <c r="M18" s="0" t="n">
        <v>0</v>
      </c>
      <c r="N18" s="0" t="n">
        <v>4</v>
      </c>
      <c r="O18" s="0" t="n">
        <v>2</v>
      </c>
      <c r="P18" s="0" t="n">
        <v>0</v>
      </c>
    </row>
    <row r="19" customFormat="false" ht="12.75" hidden="false" customHeight="false" outlineLevel="0" collapsed="false">
      <c r="B19" s="0" t="n">
        <v>14</v>
      </c>
      <c r="C19" s="0" t="s">
        <v>310</v>
      </c>
      <c r="D19" s="0" t="n">
        <v>5</v>
      </c>
      <c r="E19" s="0" t="n">
        <v>178</v>
      </c>
      <c r="F19" s="0" t="n">
        <v>35.6</v>
      </c>
      <c r="G19" s="0" t="n">
        <v>23</v>
      </c>
      <c r="H19" s="0" t="n">
        <v>22</v>
      </c>
      <c r="I19" s="0" t="n">
        <v>0</v>
      </c>
      <c r="J19" s="0" t="n">
        <v>0</v>
      </c>
      <c r="K19" s="0" t="n">
        <v>0</v>
      </c>
      <c r="L19" s="0" t="n">
        <v>6</v>
      </c>
      <c r="M19" s="0" t="n">
        <v>0</v>
      </c>
      <c r="N19" s="0" t="n">
        <v>3</v>
      </c>
      <c r="O19" s="0" t="n">
        <v>2</v>
      </c>
      <c r="P19" s="0" t="n">
        <v>0</v>
      </c>
    </row>
    <row r="20" customFormat="false" ht="12.75" hidden="false" customHeight="false" outlineLevel="0" collapsed="false">
      <c r="B20" s="0" t="n">
        <v>15</v>
      </c>
      <c r="C20" s="0" t="s">
        <v>251</v>
      </c>
      <c r="D20" s="0" t="n">
        <v>6</v>
      </c>
      <c r="E20" s="0" t="n">
        <v>212</v>
      </c>
      <c r="F20" s="0" t="n">
        <v>35.33</v>
      </c>
      <c r="G20" s="0" t="n">
        <v>27</v>
      </c>
      <c r="H20" s="0" t="n">
        <v>26</v>
      </c>
      <c r="I20" s="0" t="n">
        <v>0</v>
      </c>
      <c r="J20" s="0" t="n">
        <v>0</v>
      </c>
      <c r="K20" s="0" t="n">
        <v>0</v>
      </c>
      <c r="L20" s="0" t="n">
        <v>8</v>
      </c>
      <c r="M20" s="0" t="n">
        <v>0</v>
      </c>
      <c r="N20" s="0" t="n">
        <v>6</v>
      </c>
      <c r="O20" s="0" t="n">
        <v>0</v>
      </c>
      <c r="P20" s="0" t="n">
        <v>0</v>
      </c>
    </row>
    <row r="21" customFormat="false" ht="12.75" hidden="false" customHeight="false" outlineLevel="0" collapsed="false">
      <c r="B21" s="0" t="n">
        <v>16</v>
      </c>
      <c r="C21" s="0" t="s">
        <v>269</v>
      </c>
      <c r="D21" s="0" t="n">
        <v>5</v>
      </c>
      <c r="E21" s="0" t="n">
        <v>175</v>
      </c>
      <c r="F21" s="0" t="n">
        <v>35</v>
      </c>
      <c r="G21" s="0" t="n">
        <v>24</v>
      </c>
      <c r="H21" s="0" t="n">
        <v>22</v>
      </c>
      <c r="I21" s="0" t="n">
        <v>0</v>
      </c>
      <c r="J21" s="0" t="n">
        <v>0</v>
      </c>
      <c r="K21" s="0" t="n">
        <v>0</v>
      </c>
      <c r="L21" s="0" t="n">
        <v>3</v>
      </c>
      <c r="M21" s="0" t="n">
        <v>0</v>
      </c>
      <c r="N21" s="0" t="n">
        <v>4</v>
      </c>
      <c r="O21" s="0" t="n">
        <v>1</v>
      </c>
      <c r="P21" s="0" t="n">
        <v>0</v>
      </c>
    </row>
    <row r="22" customFormat="false" ht="12.75" hidden="false" customHeight="false" outlineLevel="0" collapsed="false">
      <c r="B22" s="0" t="n">
        <v>17</v>
      </c>
      <c r="C22" s="0" t="s">
        <v>288</v>
      </c>
      <c r="D22" s="0" t="n">
        <v>5</v>
      </c>
      <c r="E22" s="0" t="n">
        <v>174</v>
      </c>
      <c r="F22" s="0" t="n">
        <v>34.8</v>
      </c>
      <c r="G22" s="0" t="n">
        <v>25</v>
      </c>
      <c r="H22" s="0" t="n">
        <v>24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4</v>
      </c>
      <c r="O22" s="0" t="n">
        <v>1</v>
      </c>
      <c r="P22" s="0" t="n">
        <v>0</v>
      </c>
    </row>
    <row r="23" customFormat="false" ht="12.75" hidden="false" customHeight="false" outlineLevel="0" collapsed="false">
      <c r="B23" s="0" t="n">
        <v>18</v>
      </c>
      <c r="C23" s="0" t="s">
        <v>210</v>
      </c>
      <c r="D23" s="0" t="n">
        <v>6</v>
      </c>
      <c r="E23" s="0" t="n">
        <v>208</v>
      </c>
      <c r="F23" s="0" t="n">
        <v>34.67</v>
      </c>
      <c r="G23" s="0" t="n">
        <v>27</v>
      </c>
      <c r="H23" s="0" t="n">
        <v>23</v>
      </c>
      <c r="I23" s="0" t="n">
        <v>1</v>
      </c>
      <c r="J23" s="0" t="n">
        <v>0</v>
      </c>
      <c r="K23" s="0" t="n">
        <v>0</v>
      </c>
      <c r="L23" s="0" t="n">
        <v>7</v>
      </c>
      <c r="M23" s="0" t="n">
        <v>0</v>
      </c>
      <c r="N23" s="0" t="n">
        <v>3</v>
      </c>
      <c r="O23" s="0" t="n">
        <v>3</v>
      </c>
      <c r="P23" s="0" t="n">
        <v>0</v>
      </c>
    </row>
    <row r="24" customFormat="false" ht="12.75" hidden="false" customHeight="false" outlineLevel="0" collapsed="false">
      <c r="B24" s="0" t="n">
        <v>19</v>
      </c>
      <c r="C24" s="0" t="s">
        <v>159</v>
      </c>
      <c r="D24" s="0" t="n">
        <v>5</v>
      </c>
      <c r="E24" s="0" t="n">
        <v>173</v>
      </c>
      <c r="F24" s="0" t="n">
        <v>34.6</v>
      </c>
      <c r="G24" s="0" t="n">
        <v>21</v>
      </c>
      <c r="H24" s="0" t="n">
        <v>20</v>
      </c>
      <c r="I24" s="0" t="n">
        <v>0</v>
      </c>
      <c r="J24" s="0" t="n">
        <v>0</v>
      </c>
      <c r="K24" s="0" t="n">
        <v>0</v>
      </c>
      <c r="L24" s="0" t="n">
        <v>9</v>
      </c>
      <c r="M24" s="0" t="n">
        <v>0</v>
      </c>
      <c r="N24" s="0" t="n">
        <v>3</v>
      </c>
      <c r="O24" s="0" t="n">
        <v>2</v>
      </c>
      <c r="P24" s="0" t="n">
        <v>0</v>
      </c>
    </row>
    <row r="25" customFormat="false" ht="12.75" hidden="false" customHeight="false" outlineLevel="0" collapsed="false">
      <c r="B25" s="0" t="n">
        <v>20</v>
      </c>
      <c r="C25" s="0" t="s">
        <v>280</v>
      </c>
      <c r="D25" s="0" t="n">
        <v>5</v>
      </c>
      <c r="E25" s="0" t="n">
        <v>171</v>
      </c>
      <c r="F25" s="0" t="n">
        <v>34.2</v>
      </c>
      <c r="G25" s="0" t="n">
        <v>23</v>
      </c>
      <c r="H25" s="0" t="n">
        <v>17</v>
      </c>
      <c r="I25" s="0" t="n">
        <v>2</v>
      </c>
      <c r="J25" s="0" t="n">
        <v>0</v>
      </c>
      <c r="K25" s="0" t="n">
        <v>0</v>
      </c>
      <c r="L25" s="0" t="n">
        <v>4</v>
      </c>
      <c r="M25" s="0" t="n">
        <v>0</v>
      </c>
      <c r="N25" s="0" t="n">
        <v>4</v>
      </c>
      <c r="O25" s="0" t="n">
        <v>1</v>
      </c>
      <c r="P25" s="0" t="n">
        <v>0</v>
      </c>
    </row>
    <row r="26" customFormat="false" ht="12.75" hidden="false" customHeight="false" outlineLevel="0" collapsed="false">
      <c r="B26" s="0" t="n">
        <v>21</v>
      </c>
      <c r="C26" s="0" t="s">
        <v>151</v>
      </c>
      <c r="D26" s="0" t="n">
        <v>5</v>
      </c>
      <c r="E26" s="0" t="n">
        <v>168</v>
      </c>
      <c r="F26" s="0" t="n">
        <v>33.6</v>
      </c>
      <c r="G26" s="0" t="n">
        <v>22</v>
      </c>
      <c r="H26" s="0" t="n">
        <v>19</v>
      </c>
      <c r="I26" s="0" t="n">
        <v>0</v>
      </c>
      <c r="J26" s="0" t="n">
        <v>0</v>
      </c>
      <c r="K26" s="0" t="n">
        <v>0</v>
      </c>
      <c r="L26" s="0" t="n">
        <v>5</v>
      </c>
      <c r="M26" s="0" t="n">
        <v>1</v>
      </c>
      <c r="N26" s="0" t="n">
        <v>3</v>
      </c>
      <c r="O26" s="0" t="n">
        <v>2</v>
      </c>
      <c r="P26" s="0" t="n">
        <v>0</v>
      </c>
    </row>
    <row r="27" customFormat="false" ht="12.75" hidden="false" customHeight="false" outlineLevel="0" collapsed="false">
      <c r="B27" s="0" t="n">
        <v>22</v>
      </c>
      <c r="C27" s="0" t="s">
        <v>152</v>
      </c>
      <c r="D27" s="0" t="n">
        <v>6</v>
      </c>
      <c r="E27" s="0" t="n">
        <v>200</v>
      </c>
      <c r="F27" s="0" t="n">
        <v>33.33</v>
      </c>
      <c r="G27" s="0" t="n">
        <v>22</v>
      </c>
      <c r="H27" s="0" t="n">
        <v>19</v>
      </c>
      <c r="I27" s="0" t="n">
        <v>2</v>
      </c>
      <c r="J27" s="0" t="n">
        <v>0</v>
      </c>
      <c r="K27" s="0" t="n">
        <v>0</v>
      </c>
      <c r="L27" s="0" t="n">
        <v>15</v>
      </c>
      <c r="M27" s="0" t="n">
        <v>0</v>
      </c>
      <c r="N27" s="0" t="n">
        <v>6</v>
      </c>
      <c r="O27" s="0" t="n">
        <v>0</v>
      </c>
      <c r="P27" s="0" t="n">
        <v>0</v>
      </c>
    </row>
    <row r="28" customFormat="false" ht="12.75" hidden="false" customHeight="false" outlineLevel="0" collapsed="false">
      <c r="B28" s="0" t="n">
        <v>23</v>
      </c>
      <c r="C28" s="0" t="s">
        <v>328</v>
      </c>
      <c r="D28" s="0" t="n">
        <v>7</v>
      </c>
      <c r="E28" s="0" t="n">
        <v>227</v>
      </c>
      <c r="F28" s="0" t="n">
        <v>32.43</v>
      </c>
      <c r="G28" s="0" t="n">
        <v>27</v>
      </c>
      <c r="H28" s="0" t="n">
        <v>24</v>
      </c>
      <c r="I28" s="0" t="n">
        <v>1</v>
      </c>
      <c r="J28" s="0" t="n">
        <v>0</v>
      </c>
      <c r="K28" s="0" t="n">
        <v>0</v>
      </c>
      <c r="L28" s="0" t="n">
        <v>13</v>
      </c>
      <c r="M28" s="0" t="n">
        <v>0</v>
      </c>
      <c r="N28" s="0" t="n">
        <v>2</v>
      </c>
      <c r="O28" s="0" t="n">
        <v>5</v>
      </c>
      <c r="P28" s="0" t="n">
        <v>0</v>
      </c>
    </row>
    <row r="29" customFormat="false" ht="12.75" hidden="false" customHeight="false" outlineLevel="0" collapsed="false">
      <c r="B29" s="0" t="n">
        <v>24</v>
      </c>
      <c r="C29" s="0" t="s">
        <v>268</v>
      </c>
      <c r="D29" s="0" t="n">
        <v>5</v>
      </c>
      <c r="E29" s="0" t="n">
        <v>161</v>
      </c>
      <c r="F29" s="0" t="n">
        <v>32.2</v>
      </c>
      <c r="G29" s="0" t="n">
        <v>21</v>
      </c>
      <c r="H29" s="0" t="n">
        <v>20</v>
      </c>
      <c r="I29" s="0" t="n">
        <v>0</v>
      </c>
      <c r="J29" s="0" t="n">
        <v>0</v>
      </c>
      <c r="K29" s="0" t="n">
        <v>0</v>
      </c>
      <c r="L29" s="0" t="n">
        <v>5</v>
      </c>
      <c r="M29" s="0" t="n">
        <v>0</v>
      </c>
      <c r="N29" s="0" t="n">
        <v>3</v>
      </c>
      <c r="O29" s="0" t="n">
        <v>2</v>
      </c>
      <c r="P29" s="0" t="n">
        <v>0</v>
      </c>
    </row>
    <row r="30" customFormat="false" ht="12.75" hidden="false" customHeight="false" outlineLevel="0" collapsed="false">
      <c r="B30" s="0" t="n">
        <v>25</v>
      </c>
      <c r="C30" s="0" t="s">
        <v>258</v>
      </c>
      <c r="D30" s="0" t="n">
        <v>6</v>
      </c>
      <c r="E30" s="0" t="n">
        <v>193</v>
      </c>
      <c r="F30" s="0" t="n">
        <v>32.17</v>
      </c>
      <c r="G30" s="0" t="n">
        <v>25</v>
      </c>
      <c r="H30" s="0" t="n">
        <v>18</v>
      </c>
      <c r="I30" s="0" t="n">
        <v>1</v>
      </c>
      <c r="J30" s="0" t="n">
        <v>0</v>
      </c>
      <c r="K30" s="0" t="n">
        <v>0</v>
      </c>
      <c r="L30" s="0" t="n">
        <v>7</v>
      </c>
      <c r="M30" s="0" t="n">
        <v>1</v>
      </c>
      <c r="N30" s="0" t="n">
        <v>6</v>
      </c>
      <c r="O30" s="0" t="n">
        <v>0</v>
      </c>
      <c r="P30" s="0" t="n">
        <v>0</v>
      </c>
    </row>
    <row r="31" customFormat="false" ht="12.75" hidden="false" customHeight="false" outlineLevel="0" collapsed="false">
      <c r="B31" s="0" t="n">
        <v>26</v>
      </c>
      <c r="C31" s="0" t="s">
        <v>279</v>
      </c>
      <c r="D31" s="0" t="n">
        <v>5</v>
      </c>
      <c r="E31" s="0" t="n">
        <v>160</v>
      </c>
      <c r="F31" s="0" t="n">
        <v>32</v>
      </c>
      <c r="G31" s="0" t="n">
        <v>21</v>
      </c>
      <c r="H31" s="0" t="n">
        <v>20</v>
      </c>
      <c r="I31" s="0" t="n">
        <v>1</v>
      </c>
      <c r="J31" s="0" t="n">
        <v>0</v>
      </c>
      <c r="K31" s="0" t="n">
        <v>0</v>
      </c>
      <c r="L31" s="0" t="n">
        <v>4</v>
      </c>
      <c r="M31" s="0" t="n">
        <v>0</v>
      </c>
      <c r="N31" s="0" t="n">
        <v>3</v>
      </c>
      <c r="O31" s="0" t="n">
        <v>2</v>
      </c>
      <c r="P31" s="0" t="n">
        <v>0</v>
      </c>
    </row>
    <row r="32" customFormat="false" ht="12.75" hidden="false" customHeight="false" outlineLevel="0" collapsed="false">
      <c r="B32" s="0" t="n">
        <v>27</v>
      </c>
      <c r="C32" s="0" t="s">
        <v>259</v>
      </c>
      <c r="D32" s="0" t="n">
        <v>6</v>
      </c>
      <c r="E32" s="0" t="n">
        <v>188</v>
      </c>
      <c r="F32" s="0" t="n">
        <v>31.33</v>
      </c>
      <c r="G32" s="0" t="n">
        <v>22</v>
      </c>
      <c r="H32" s="0" t="n">
        <v>18</v>
      </c>
      <c r="I32" s="0" t="n">
        <v>1</v>
      </c>
      <c r="J32" s="0" t="n">
        <v>0</v>
      </c>
      <c r="K32" s="0" t="n">
        <v>0</v>
      </c>
      <c r="L32" s="0" t="n">
        <v>12</v>
      </c>
      <c r="M32" s="0" t="n">
        <v>0</v>
      </c>
      <c r="N32" s="0" t="n">
        <v>5</v>
      </c>
      <c r="O32" s="0" t="n">
        <v>1</v>
      </c>
      <c r="P32" s="0" t="n">
        <v>0</v>
      </c>
    </row>
    <row r="33" customFormat="false" ht="12.75" hidden="false" customHeight="false" outlineLevel="0" collapsed="false">
      <c r="B33" s="0" t="n">
        <v>28</v>
      </c>
      <c r="C33" s="0" t="s">
        <v>153</v>
      </c>
      <c r="D33" s="0" t="n">
        <v>5</v>
      </c>
      <c r="E33" s="0" t="n">
        <v>151</v>
      </c>
      <c r="F33" s="0" t="n">
        <v>30.2</v>
      </c>
      <c r="G33" s="0" t="n">
        <v>19</v>
      </c>
      <c r="H33" s="0" t="n">
        <v>19</v>
      </c>
      <c r="I33" s="0" t="n">
        <v>0</v>
      </c>
      <c r="J33" s="0" t="n">
        <v>0</v>
      </c>
      <c r="K33" s="0" t="n">
        <v>0</v>
      </c>
      <c r="L33" s="0" t="n">
        <v>6</v>
      </c>
      <c r="M33" s="0" t="n">
        <v>0</v>
      </c>
      <c r="N33" s="0" t="n">
        <v>4</v>
      </c>
      <c r="O33" s="0" t="n">
        <v>1</v>
      </c>
      <c r="P33" s="0" t="n">
        <v>0</v>
      </c>
    </row>
    <row r="34" customFormat="false" ht="12.75" hidden="false" customHeight="false" outlineLevel="0" collapsed="false">
      <c r="B34" s="0" t="n">
        <v>28</v>
      </c>
      <c r="C34" s="0" t="s">
        <v>272</v>
      </c>
      <c r="D34" s="0" t="n">
        <v>5</v>
      </c>
      <c r="E34" s="0" t="n">
        <v>151</v>
      </c>
      <c r="F34" s="0" t="n">
        <v>30.2</v>
      </c>
      <c r="G34" s="0" t="n">
        <v>19</v>
      </c>
      <c r="H34" s="0" t="n">
        <v>16</v>
      </c>
      <c r="I34" s="0" t="n">
        <v>0</v>
      </c>
      <c r="J34" s="0" t="n">
        <v>0</v>
      </c>
      <c r="K34" s="0" t="n">
        <v>0</v>
      </c>
      <c r="L34" s="0" t="n">
        <v>7</v>
      </c>
      <c r="M34" s="0" t="n">
        <v>0</v>
      </c>
      <c r="N34" s="0" t="n">
        <v>4</v>
      </c>
      <c r="O34" s="0" t="n">
        <v>1</v>
      </c>
      <c r="P34" s="0" t="n">
        <v>0</v>
      </c>
    </row>
    <row r="35" customFormat="false" ht="12.75" hidden="false" customHeight="false" outlineLevel="0" collapsed="false">
      <c r="B35" s="0" t="n">
        <v>30</v>
      </c>
      <c r="C35" s="0" t="s">
        <v>284</v>
      </c>
      <c r="D35" s="0" t="n">
        <v>6</v>
      </c>
      <c r="E35" s="0" t="n">
        <v>180</v>
      </c>
      <c r="F35" s="0" t="n">
        <v>30</v>
      </c>
      <c r="G35" s="0" t="n">
        <v>25</v>
      </c>
      <c r="H35" s="0" t="n">
        <v>24</v>
      </c>
      <c r="I35" s="0" t="n">
        <v>0</v>
      </c>
      <c r="J35" s="0" t="n">
        <v>0</v>
      </c>
      <c r="K35" s="0" t="n">
        <v>0</v>
      </c>
      <c r="L35" s="0" t="n">
        <v>2</v>
      </c>
      <c r="M35" s="0" t="n">
        <v>0</v>
      </c>
      <c r="N35" s="0" t="n">
        <v>4</v>
      </c>
      <c r="O35" s="0" t="n">
        <v>2</v>
      </c>
      <c r="P35" s="0" t="n">
        <v>0</v>
      </c>
    </row>
    <row r="36" customFormat="false" ht="12.75" hidden="false" customHeight="false" outlineLevel="0" collapsed="false">
      <c r="B36" s="0" t="n">
        <v>30</v>
      </c>
      <c r="C36" s="0" t="s">
        <v>270</v>
      </c>
      <c r="D36" s="0" t="n">
        <v>5</v>
      </c>
      <c r="E36" s="0" t="n">
        <v>150</v>
      </c>
      <c r="F36" s="0" t="n">
        <v>30</v>
      </c>
      <c r="G36" s="0" t="n">
        <v>19</v>
      </c>
      <c r="H36" s="0" t="n">
        <v>18</v>
      </c>
      <c r="I36" s="0" t="n">
        <v>0</v>
      </c>
      <c r="J36" s="0" t="n">
        <v>0</v>
      </c>
      <c r="K36" s="0" t="n">
        <v>0</v>
      </c>
      <c r="L36" s="0" t="n">
        <v>6</v>
      </c>
      <c r="M36" s="0" t="n">
        <v>0</v>
      </c>
      <c r="N36" s="0" t="n">
        <v>4</v>
      </c>
      <c r="O36" s="0" t="n">
        <v>1</v>
      </c>
      <c r="P36" s="0" t="n">
        <v>0</v>
      </c>
    </row>
    <row r="37" customFormat="false" ht="12.75" hidden="false" customHeight="false" outlineLevel="0" collapsed="false">
      <c r="B37" s="0" t="n">
        <v>32</v>
      </c>
      <c r="C37" s="0" t="s">
        <v>275</v>
      </c>
      <c r="D37" s="0" t="n">
        <v>6</v>
      </c>
      <c r="E37" s="0" t="n">
        <v>178</v>
      </c>
      <c r="F37" s="0" t="n">
        <v>29.67</v>
      </c>
      <c r="G37" s="0" t="n">
        <v>23</v>
      </c>
      <c r="H37" s="0" t="n">
        <v>20</v>
      </c>
      <c r="I37" s="0" t="n">
        <v>0</v>
      </c>
      <c r="J37" s="0" t="n">
        <v>0</v>
      </c>
      <c r="K37" s="0" t="n">
        <v>0</v>
      </c>
      <c r="L37" s="0" t="n">
        <v>6</v>
      </c>
      <c r="M37" s="0" t="n">
        <v>1</v>
      </c>
      <c r="N37" s="0" t="n">
        <v>4</v>
      </c>
      <c r="O37" s="0" t="n">
        <v>2</v>
      </c>
      <c r="P37" s="0" t="n">
        <v>0</v>
      </c>
    </row>
    <row r="38" customFormat="false" ht="12.75" hidden="false" customHeight="false" outlineLevel="0" collapsed="false">
      <c r="B38" s="0" t="n">
        <v>33</v>
      </c>
      <c r="C38" s="0" t="s">
        <v>107</v>
      </c>
      <c r="D38" s="0" t="n">
        <v>5</v>
      </c>
      <c r="E38" s="0" t="n">
        <v>147</v>
      </c>
      <c r="F38" s="0" t="n">
        <v>29.4</v>
      </c>
      <c r="G38" s="0" t="n">
        <v>18</v>
      </c>
      <c r="H38" s="0" t="n">
        <v>18</v>
      </c>
      <c r="I38" s="0" t="n">
        <v>0</v>
      </c>
      <c r="J38" s="0" t="n">
        <v>0</v>
      </c>
      <c r="K38" s="0" t="n">
        <v>0</v>
      </c>
      <c r="L38" s="0" t="n">
        <v>7</v>
      </c>
      <c r="M38" s="0" t="n">
        <v>0</v>
      </c>
      <c r="N38" s="0" t="n">
        <v>5</v>
      </c>
      <c r="O38" s="0" t="n">
        <v>0</v>
      </c>
      <c r="P38" s="0" t="n">
        <v>0</v>
      </c>
    </row>
    <row r="39" customFormat="false" ht="12.75" hidden="false" customHeight="false" outlineLevel="0" collapsed="false">
      <c r="B39" s="0" t="n">
        <v>33</v>
      </c>
      <c r="C39" s="0" t="s">
        <v>262</v>
      </c>
      <c r="D39" s="0" t="n">
        <v>5</v>
      </c>
      <c r="E39" s="0" t="n">
        <v>147</v>
      </c>
      <c r="F39" s="0" t="n">
        <v>29.4</v>
      </c>
      <c r="G39" s="0" t="n">
        <v>18</v>
      </c>
      <c r="H39" s="0" t="n">
        <v>15</v>
      </c>
      <c r="I39" s="0" t="n">
        <v>0</v>
      </c>
      <c r="J39" s="0" t="n">
        <v>0</v>
      </c>
      <c r="K39" s="0" t="n">
        <v>0</v>
      </c>
      <c r="L39" s="0" t="n">
        <v>8</v>
      </c>
      <c r="M39" s="0" t="n">
        <v>0</v>
      </c>
      <c r="N39" s="0" t="n">
        <v>4</v>
      </c>
      <c r="O39" s="0" t="n">
        <v>1</v>
      </c>
      <c r="P39" s="0" t="n">
        <v>0</v>
      </c>
    </row>
    <row r="40" customFormat="false" ht="12.75" hidden="false" customHeight="false" outlineLevel="0" collapsed="false">
      <c r="B40" s="0" t="n">
        <v>35</v>
      </c>
      <c r="C40" s="0" t="s">
        <v>273</v>
      </c>
      <c r="D40" s="0" t="n">
        <v>6</v>
      </c>
      <c r="E40" s="0" t="n">
        <v>176</v>
      </c>
      <c r="F40" s="0" t="n">
        <v>29.33</v>
      </c>
      <c r="G40" s="0" t="n">
        <v>21</v>
      </c>
      <c r="H40" s="0" t="n">
        <v>20</v>
      </c>
      <c r="I40" s="0" t="n">
        <v>0</v>
      </c>
      <c r="J40" s="0" t="n">
        <v>0</v>
      </c>
      <c r="K40" s="0" t="n">
        <v>0</v>
      </c>
      <c r="L40" s="0" t="n">
        <v>10</v>
      </c>
      <c r="M40" s="0" t="n">
        <v>0</v>
      </c>
      <c r="N40" s="0" t="n">
        <v>3</v>
      </c>
      <c r="O40" s="0" t="n">
        <v>3</v>
      </c>
      <c r="P40" s="0" t="n">
        <v>0</v>
      </c>
    </row>
    <row r="41" customFormat="false" ht="12.75" hidden="false" customHeight="false" outlineLevel="0" collapsed="false">
      <c r="B41" s="0" t="n">
        <v>35</v>
      </c>
      <c r="C41" s="0" t="s">
        <v>255</v>
      </c>
      <c r="D41" s="0" t="n">
        <v>6</v>
      </c>
      <c r="E41" s="0" t="n">
        <v>176</v>
      </c>
      <c r="F41" s="0" t="n">
        <v>29.33</v>
      </c>
      <c r="G41" s="0" t="n">
        <v>22</v>
      </c>
      <c r="H41" s="0" t="n">
        <v>21</v>
      </c>
      <c r="I41" s="0" t="n">
        <v>0</v>
      </c>
      <c r="J41" s="0" t="n">
        <v>0</v>
      </c>
      <c r="K41" s="0" t="n">
        <v>0</v>
      </c>
      <c r="L41" s="0" t="n">
        <v>7</v>
      </c>
      <c r="M41" s="0" t="n">
        <v>1</v>
      </c>
      <c r="N41" s="0" t="n">
        <v>5</v>
      </c>
      <c r="O41" s="0" t="n">
        <v>1</v>
      </c>
      <c r="P41" s="0" t="n">
        <v>0</v>
      </c>
    </row>
    <row r="42" customFormat="false" ht="12.75" hidden="false" customHeight="false" outlineLevel="0" collapsed="false">
      <c r="B42" s="0" t="n">
        <v>37</v>
      </c>
      <c r="C42" s="0" t="s">
        <v>143</v>
      </c>
      <c r="D42" s="0" t="n">
        <v>6</v>
      </c>
      <c r="E42" s="0" t="n">
        <v>175</v>
      </c>
      <c r="F42" s="0" t="n">
        <v>29.17</v>
      </c>
      <c r="G42" s="0" t="n">
        <v>24</v>
      </c>
      <c r="H42" s="0" t="n">
        <v>20</v>
      </c>
      <c r="I42" s="0" t="n">
        <v>1</v>
      </c>
      <c r="J42" s="0" t="n">
        <v>0</v>
      </c>
      <c r="K42" s="0" t="n">
        <v>0</v>
      </c>
      <c r="L42" s="0" t="n">
        <v>3</v>
      </c>
      <c r="M42" s="0" t="n">
        <v>0</v>
      </c>
      <c r="N42" s="0" t="n">
        <v>3</v>
      </c>
      <c r="O42" s="0" t="n">
        <v>3</v>
      </c>
      <c r="P42" s="0" t="n">
        <v>0</v>
      </c>
    </row>
    <row r="43" customFormat="false" ht="12.75" hidden="false" customHeight="false" outlineLevel="0" collapsed="false">
      <c r="B43" s="0" t="n">
        <v>37</v>
      </c>
      <c r="C43" s="0" t="s">
        <v>264</v>
      </c>
      <c r="D43" s="0" t="n">
        <v>6</v>
      </c>
      <c r="E43" s="0" t="n">
        <v>175</v>
      </c>
      <c r="F43" s="0" t="n">
        <v>29.17</v>
      </c>
      <c r="G43" s="0" t="n">
        <v>20</v>
      </c>
      <c r="H43" s="0" t="n">
        <v>19</v>
      </c>
      <c r="I43" s="0" t="n">
        <v>0</v>
      </c>
      <c r="J43" s="0" t="n">
        <v>0</v>
      </c>
      <c r="K43" s="0" t="n">
        <v>0</v>
      </c>
      <c r="L43" s="0" t="n">
        <v>12</v>
      </c>
      <c r="M43" s="0" t="n">
        <v>0</v>
      </c>
      <c r="N43" s="0" t="n">
        <v>5</v>
      </c>
      <c r="O43" s="0" t="n">
        <v>1</v>
      </c>
      <c r="P43" s="0" t="n">
        <v>0</v>
      </c>
    </row>
    <row r="44" customFormat="false" ht="12.75" hidden="false" customHeight="false" outlineLevel="0" collapsed="false">
      <c r="B44" s="0" t="n">
        <v>39</v>
      </c>
      <c r="C44" s="0" t="s">
        <v>271</v>
      </c>
      <c r="D44" s="0" t="n">
        <v>5</v>
      </c>
      <c r="E44" s="0" t="n">
        <v>144</v>
      </c>
      <c r="F44" s="0" t="n">
        <v>28.8</v>
      </c>
      <c r="G44" s="0" t="n">
        <v>17</v>
      </c>
      <c r="H44" s="0" t="n">
        <v>15</v>
      </c>
      <c r="I44" s="0" t="n">
        <v>0</v>
      </c>
      <c r="J44" s="0" t="n">
        <v>0</v>
      </c>
      <c r="K44" s="0" t="n">
        <v>0</v>
      </c>
      <c r="L44" s="0" t="n">
        <v>9</v>
      </c>
      <c r="M44" s="0" t="n">
        <v>0</v>
      </c>
      <c r="N44" s="0" t="n">
        <v>4</v>
      </c>
      <c r="O44" s="0" t="n">
        <v>1</v>
      </c>
      <c r="P44" s="0" t="n">
        <v>0</v>
      </c>
    </row>
    <row r="45" customFormat="false" ht="12.75" hidden="false" customHeight="false" outlineLevel="0" collapsed="false">
      <c r="B45" s="0" t="n">
        <v>40</v>
      </c>
      <c r="C45" s="0" t="s">
        <v>28</v>
      </c>
      <c r="D45" s="0" t="n">
        <v>5</v>
      </c>
      <c r="E45" s="0" t="n">
        <v>141</v>
      </c>
      <c r="F45" s="0" t="n">
        <v>28.2</v>
      </c>
      <c r="G45" s="0" t="n">
        <v>17</v>
      </c>
      <c r="H45" s="0" t="n">
        <v>14</v>
      </c>
      <c r="I45" s="0" t="n">
        <v>1</v>
      </c>
      <c r="J45" s="0" t="n">
        <v>0</v>
      </c>
      <c r="K45" s="0" t="n">
        <v>0</v>
      </c>
      <c r="L45" s="0" t="n">
        <v>7</v>
      </c>
      <c r="M45" s="0" t="n">
        <v>1</v>
      </c>
      <c r="N45" s="0" t="n">
        <v>3</v>
      </c>
      <c r="O45" s="0" t="n">
        <v>2</v>
      </c>
      <c r="P45" s="0" t="n">
        <v>0</v>
      </c>
    </row>
    <row r="46" customFormat="false" ht="12.75" hidden="false" customHeight="false" outlineLevel="0" collapsed="false">
      <c r="B46" s="0" t="n">
        <v>41</v>
      </c>
      <c r="C46" s="0" t="s">
        <v>198</v>
      </c>
      <c r="D46" s="0" t="n">
        <v>6</v>
      </c>
      <c r="E46" s="0" t="n">
        <v>168</v>
      </c>
      <c r="F46" s="0" t="n">
        <v>28</v>
      </c>
      <c r="G46" s="0" t="n">
        <v>23</v>
      </c>
      <c r="H46" s="0" t="n">
        <v>21</v>
      </c>
      <c r="I46" s="0" t="n">
        <v>0</v>
      </c>
      <c r="J46" s="0" t="n">
        <v>0</v>
      </c>
      <c r="K46" s="0" t="n">
        <v>0</v>
      </c>
      <c r="L46" s="0" t="n">
        <v>3</v>
      </c>
      <c r="M46" s="0" t="n">
        <v>0</v>
      </c>
      <c r="N46" s="0" t="n">
        <v>4</v>
      </c>
      <c r="O46" s="0" t="n">
        <v>2</v>
      </c>
      <c r="P46" s="0" t="n">
        <v>0</v>
      </c>
    </row>
    <row r="47" customFormat="false" ht="12.75" hidden="false" customHeight="false" outlineLevel="0" collapsed="false">
      <c r="B47" s="0" t="n">
        <v>42</v>
      </c>
      <c r="C47" s="0" t="s">
        <v>282</v>
      </c>
      <c r="D47" s="0" t="n">
        <v>6</v>
      </c>
      <c r="E47" s="0" t="n">
        <v>167</v>
      </c>
      <c r="F47" s="0" t="n">
        <v>27.83</v>
      </c>
      <c r="G47" s="0" t="n">
        <v>22</v>
      </c>
      <c r="H47" s="0" t="n">
        <v>18</v>
      </c>
      <c r="I47" s="0" t="n">
        <v>1</v>
      </c>
      <c r="J47" s="0" t="n">
        <v>0</v>
      </c>
      <c r="K47" s="0" t="n">
        <v>0</v>
      </c>
      <c r="L47" s="0" t="n">
        <v>5</v>
      </c>
      <c r="M47" s="0" t="n">
        <v>0</v>
      </c>
      <c r="N47" s="0" t="n">
        <v>5</v>
      </c>
      <c r="O47" s="0" t="n">
        <v>1</v>
      </c>
      <c r="P47" s="0" t="n">
        <v>0</v>
      </c>
    </row>
    <row r="48" customFormat="false" ht="12.75" hidden="false" customHeight="false" outlineLevel="0" collapsed="false">
      <c r="B48" s="0" t="n">
        <v>43</v>
      </c>
      <c r="C48" s="0" t="s">
        <v>296</v>
      </c>
      <c r="D48" s="0" t="n">
        <v>5</v>
      </c>
      <c r="E48" s="0" t="n">
        <v>138</v>
      </c>
      <c r="F48" s="0" t="n">
        <v>27.6</v>
      </c>
      <c r="G48" s="0" t="n">
        <v>18</v>
      </c>
      <c r="H48" s="0" t="n">
        <v>16</v>
      </c>
      <c r="I48" s="0" t="n">
        <v>1</v>
      </c>
      <c r="J48" s="0" t="n">
        <v>0</v>
      </c>
      <c r="K48" s="0" t="n">
        <v>0</v>
      </c>
      <c r="L48" s="0" t="n">
        <v>4</v>
      </c>
      <c r="M48" s="0" t="n">
        <v>0</v>
      </c>
      <c r="N48" s="0" t="n">
        <v>4</v>
      </c>
      <c r="O48" s="0" t="n">
        <v>1</v>
      </c>
      <c r="P48" s="0" t="n">
        <v>0</v>
      </c>
    </row>
    <row r="49" customFormat="false" ht="12.75" hidden="false" customHeight="false" outlineLevel="0" collapsed="false">
      <c r="B49" s="0" t="n">
        <v>44</v>
      </c>
      <c r="C49" s="0" t="s">
        <v>308</v>
      </c>
      <c r="D49" s="0" t="n">
        <v>6</v>
      </c>
      <c r="E49" s="0" t="n">
        <v>165</v>
      </c>
      <c r="F49" s="0" t="n">
        <v>27.5</v>
      </c>
      <c r="G49" s="0" t="n">
        <v>21</v>
      </c>
      <c r="H49" s="0" t="n">
        <v>20</v>
      </c>
      <c r="I49" s="0" t="n">
        <v>0</v>
      </c>
      <c r="J49" s="0" t="n">
        <v>0</v>
      </c>
      <c r="K49" s="0" t="n">
        <v>0</v>
      </c>
      <c r="L49" s="0" t="n">
        <v>5</v>
      </c>
      <c r="M49" s="0" t="n">
        <v>2</v>
      </c>
      <c r="N49" s="0" t="n">
        <v>4</v>
      </c>
      <c r="O49" s="0" t="n">
        <v>2</v>
      </c>
      <c r="P49" s="0" t="n">
        <v>0</v>
      </c>
    </row>
    <row r="50" customFormat="false" ht="12.75" hidden="false" customHeight="false" outlineLevel="0" collapsed="false">
      <c r="B50" s="0" t="n">
        <v>45</v>
      </c>
      <c r="C50" s="0" t="s">
        <v>164</v>
      </c>
      <c r="D50" s="0" t="n">
        <v>4</v>
      </c>
      <c r="E50" s="0" t="n">
        <v>109</v>
      </c>
      <c r="F50" s="0" t="n">
        <v>27.25</v>
      </c>
      <c r="G50" s="0" t="n">
        <v>15</v>
      </c>
      <c r="H50" s="0" t="n">
        <v>13</v>
      </c>
      <c r="I50" s="0" t="n">
        <v>0</v>
      </c>
      <c r="J50" s="0" t="n">
        <v>0</v>
      </c>
      <c r="K50" s="0" t="n">
        <v>0</v>
      </c>
      <c r="L50" s="0" t="n">
        <v>2</v>
      </c>
      <c r="M50" s="0" t="n">
        <v>0</v>
      </c>
      <c r="N50" s="0" t="n">
        <v>3</v>
      </c>
      <c r="O50" s="0" t="n">
        <v>1</v>
      </c>
      <c r="P50" s="0" t="n">
        <v>0</v>
      </c>
    </row>
    <row r="51" customFormat="false" ht="12.75" hidden="false" customHeight="false" outlineLevel="0" collapsed="false">
      <c r="B51" s="0" t="n">
        <v>46</v>
      </c>
      <c r="C51" s="0" t="s">
        <v>154</v>
      </c>
      <c r="D51" s="0" t="n">
        <v>5</v>
      </c>
      <c r="E51" s="0" t="n">
        <v>136</v>
      </c>
      <c r="F51" s="0" t="n">
        <v>27.2</v>
      </c>
      <c r="G51" s="0" t="n">
        <v>19</v>
      </c>
      <c r="H51" s="0" t="n">
        <v>10</v>
      </c>
      <c r="I51" s="0" t="n">
        <v>2</v>
      </c>
      <c r="J51" s="0" t="n">
        <v>0</v>
      </c>
      <c r="K51" s="0" t="n">
        <v>0</v>
      </c>
      <c r="L51" s="0" t="n">
        <v>2</v>
      </c>
      <c r="M51" s="0" t="n">
        <v>1</v>
      </c>
      <c r="N51" s="0" t="n">
        <v>2</v>
      </c>
      <c r="O51" s="0" t="n">
        <v>3</v>
      </c>
      <c r="P51" s="0" t="n">
        <v>0</v>
      </c>
    </row>
    <row r="52" customFormat="false" ht="12.75" hidden="false" customHeight="false" outlineLevel="0" collapsed="false">
      <c r="B52" s="0" t="n">
        <v>47</v>
      </c>
      <c r="C52" s="0" t="s">
        <v>461</v>
      </c>
      <c r="D52" s="0" t="n">
        <v>5</v>
      </c>
      <c r="E52" s="0" t="n">
        <v>135</v>
      </c>
      <c r="F52" s="0" t="n">
        <v>27</v>
      </c>
      <c r="G52" s="0" t="n">
        <v>17</v>
      </c>
      <c r="H52" s="0" t="n">
        <v>15</v>
      </c>
      <c r="I52" s="0" t="n">
        <v>0</v>
      </c>
      <c r="J52" s="0" t="n">
        <v>0</v>
      </c>
      <c r="K52" s="0" t="n">
        <v>0</v>
      </c>
      <c r="L52" s="0" t="n">
        <v>6</v>
      </c>
      <c r="M52" s="0" t="n">
        <v>0</v>
      </c>
      <c r="N52" s="0" t="n">
        <v>1</v>
      </c>
      <c r="O52" s="0" t="n">
        <v>4</v>
      </c>
      <c r="P52" s="0" t="n">
        <v>0</v>
      </c>
    </row>
    <row r="53" customFormat="false" ht="12.75" hidden="false" customHeight="false" outlineLevel="0" collapsed="false">
      <c r="B53" s="0" t="n">
        <v>48</v>
      </c>
      <c r="C53" s="0" t="s">
        <v>147</v>
      </c>
      <c r="D53" s="0" t="n">
        <v>6</v>
      </c>
      <c r="E53" s="0" t="n">
        <v>160</v>
      </c>
      <c r="F53" s="0" t="n">
        <v>26.67</v>
      </c>
      <c r="G53" s="0" t="n">
        <v>22</v>
      </c>
      <c r="H53" s="0" t="n">
        <v>20</v>
      </c>
      <c r="I53" s="0" t="n">
        <v>1</v>
      </c>
      <c r="J53" s="0" t="n">
        <v>0</v>
      </c>
      <c r="K53" s="0" t="n">
        <v>0</v>
      </c>
      <c r="L53" s="0" t="n">
        <v>2</v>
      </c>
      <c r="M53" s="0" t="n">
        <v>0</v>
      </c>
      <c r="N53" s="0" t="n">
        <v>3</v>
      </c>
      <c r="O53" s="0" t="n">
        <v>3</v>
      </c>
      <c r="P53" s="0" t="n">
        <v>0</v>
      </c>
    </row>
    <row r="54" customFormat="false" ht="12.75" hidden="false" customHeight="false" outlineLevel="0" collapsed="false">
      <c r="B54" s="0" t="n">
        <v>49</v>
      </c>
      <c r="C54" s="0" t="s">
        <v>294</v>
      </c>
      <c r="D54" s="0" t="n">
        <v>5</v>
      </c>
      <c r="E54" s="0" t="n">
        <v>131</v>
      </c>
      <c r="F54" s="0" t="n">
        <v>26.2</v>
      </c>
      <c r="G54" s="0" t="n">
        <v>19</v>
      </c>
      <c r="H54" s="0" t="n">
        <v>12</v>
      </c>
      <c r="I54" s="0" t="n">
        <v>1</v>
      </c>
      <c r="J54" s="0" t="n">
        <v>0</v>
      </c>
      <c r="K54" s="0" t="n">
        <v>0</v>
      </c>
      <c r="L54" s="0" t="n">
        <v>1</v>
      </c>
      <c r="M54" s="0" t="n">
        <v>0</v>
      </c>
      <c r="N54" s="0" t="n">
        <v>1</v>
      </c>
      <c r="O54" s="0" t="n">
        <v>4</v>
      </c>
      <c r="P54" s="0" t="n">
        <v>0</v>
      </c>
    </row>
    <row r="55" customFormat="false" ht="12.75" hidden="false" customHeight="false" outlineLevel="0" collapsed="false">
      <c r="B55" s="0" t="n">
        <v>50</v>
      </c>
      <c r="C55" s="0" t="s">
        <v>194</v>
      </c>
      <c r="D55" s="0" t="n">
        <v>5</v>
      </c>
      <c r="E55" s="0" t="n">
        <v>130</v>
      </c>
      <c r="F55" s="0" t="n">
        <v>26</v>
      </c>
      <c r="G55" s="0" t="n">
        <v>18</v>
      </c>
      <c r="H55" s="0" t="n">
        <v>11</v>
      </c>
      <c r="I55" s="0" t="n">
        <v>1</v>
      </c>
      <c r="J55" s="0" t="n">
        <v>0</v>
      </c>
      <c r="K55" s="0" t="n">
        <v>0</v>
      </c>
      <c r="L55" s="0" t="n">
        <v>3</v>
      </c>
      <c r="M55" s="0" t="n">
        <v>0</v>
      </c>
      <c r="N55" s="0" t="n">
        <v>0</v>
      </c>
      <c r="O55" s="0" t="n">
        <v>5</v>
      </c>
      <c r="P55" s="0" t="n">
        <v>0</v>
      </c>
    </row>
    <row r="56" customFormat="false" ht="12.75" hidden="false" customHeight="false" outlineLevel="0" collapsed="false">
      <c r="B56" s="0" t="n">
        <v>51</v>
      </c>
      <c r="C56" s="0" t="s">
        <v>300</v>
      </c>
      <c r="D56" s="0" t="n">
        <v>5</v>
      </c>
      <c r="E56" s="0" t="n">
        <v>129</v>
      </c>
      <c r="F56" s="0" t="n">
        <v>25.8</v>
      </c>
      <c r="G56" s="0" t="n">
        <v>17</v>
      </c>
      <c r="H56" s="0" t="n">
        <v>16</v>
      </c>
      <c r="I56" s="0" t="n">
        <v>1</v>
      </c>
      <c r="J56" s="0" t="n">
        <v>0</v>
      </c>
      <c r="K56" s="0" t="n">
        <v>0</v>
      </c>
      <c r="L56" s="0" t="n">
        <v>3</v>
      </c>
      <c r="M56" s="0" t="n">
        <v>0</v>
      </c>
      <c r="N56" s="0" t="n">
        <v>3</v>
      </c>
      <c r="O56" s="0" t="n">
        <v>2</v>
      </c>
      <c r="P56" s="0" t="n">
        <v>0</v>
      </c>
    </row>
    <row r="57" customFormat="false" ht="12.75" hidden="false" customHeight="false" outlineLevel="0" collapsed="false">
      <c r="B57" s="0" t="n">
        <v>52</v>
      </c>
      <c r="C57" s="0" t="s">
        <v>276</v>
      </c>
      <c r="D57" s="0" t="n">
        <v>7</v>
      </c>
      <c r="E57" s="0" t="n">
        <v>178</v>
      </c>
      <c r="F57" s="0" t="n">
        <v>25.43</v>
      </c>
      <c r="G57" s="0" t="n">
        <v>24</v>
      </c>
      <c r="H57" s="0" t="n">
        <v>18</v>
      </c>
      <c r="I57" s="0" t="n">
        <v>2</v>
      </c>
      <c r="J57" s="0" t="n">
        <v>0</v>
      </c>
      <c r="K57" s="0" t="n">
        <v>0</v>
      </c>
      <c r="L57" s="0" t="n">
        <v>4</v>
      </c>
      <c r="M57" s="0" t="n">
        <v>0</v>
      </c>
      <c r="N57" s="0" t="n">
        <v>5</v>
      </c>
      <c r="O57" s="0" t="n">
        <v>2</v>
      </c>
      <c r="P57" s="0" t="n">
        <v>0</v>
      </c>
    </row>
    <row r="58" customFormat="false" ht="12.75" hidden="false" customHeight="false" outlineLevel="0" collapsed="false">
      <c r="B58" s="0" t="n">
        <v>53</v>
      </c>
      <c r="C58" s="0" t="s">
        <v>202</v>
      </c>
      <c r="D58" s="0" t="n">
        <v>6</v>
      </c>
      <c r="E58" s="0" t="n">
        <v>150</v>
      </c>
      <c r="F58" s="0" t="n">
        <v>25</v>
      </c>
      <c r="G58" s="0" t="n">
        <v>21</v>
      </c>
      <c r="H58" s="0" t="n">
        <v>18</v>
      </c>
      <c r="I58" s="0" t="n">
        <v>0</v>
      </c>
      <c r="J58" s="0" t="n">
        <v>0</v>
      </c>
      <c r="K58" s="0" t="n">
        <v>0</v>
      </c>
      <c r="L58" s="0" t="n">
        <v>2</v>
      </c>
      <c r="M58" s="0" t="n">
        <v>0</v>
      </c>
      <c r="N58" s="0" t="n">
        <v>3</v>
      </c>
      <c r="O58" s="0" t="n">
        <v>3</v>
      </c>
      <c r="P58" s="0" t="n">
        <v>0</v>
      </c>
    </row>
    <row r="59" customFormat="false" ht="12.75" hidden="false" customHeight="false" outlineLevel="0" collapsed="false">
      <c r="B59" s="0" t="n">
        <v>54</v>
      </c>
      <c r="C59" s="0" t="s">
        <v>309</v>
      </c>
      <c r="D59" s="0" t="n">
        <v>6</v>
      </c>
      <c r="E59" s="0" t="n">
        <v>149</v>
      </c>
      <c r="F59" s="0" t="n">
        <v>24.83</v>
      </c>
      <c r="G59" s="0" t="n">
        <v>20</v>
      </c>
      <c r="H59" s="0" t="n">
        <v>16</v>
      </c>
      <c r="I59" s="0" t="n">
        <v>1</v>
      </c>
      <c r="J59" s="0" t="n">
        <v>0</v>
      </c>
      <c r="K59" s="0" t="n">
        <v>0</v>
      </c>
      <c r="L59" s="0" t="n">
        <v>3</v>
      </c>
      <c r="M59" s="0" t="n">
        <v>1</v>
      </c>
      <c r="N59" s="0" t="n">
        <v>3</v>
      </c>
      <c r="O59" s="0" t="n">
        <v>3</v>
      </c>
      <c r="P59" s="0" t="n">
        <v>0</v>
      </c>
    </row>
    <row r="60" customFormat="false" ht="12.75" hidden="false" customHeight="false" outlineLevel="0" collapsed="false">
      <c r="B60" s="0" t="n">
        <v>54</v>
      </c>
      <c r="C60" s="0" t="s">
        <v>351</v>
      </c>
      <c r="D60" s="0" t="n">
        <v>6</v>
      </c>
      <c r="E60" s="0" t="n">
        <v>149</v>
      </c>
      <c r="F60" s="0" t="n">
        <v>24.83</v>
      </c>
      <c r="G60" s="0" t="n">
        <v>20</v>
      </c>
      <c r="H60" s="0" t="n">
        <v>16</v>
      </c>
      <c r="I60" s="0" t="n">
        <v>2</v>
      </c>
      <c r="J60" s="0" t="n">
        <v>0</v>
      </c>
      <c r="K60" s="0" t="n">
        <v>0</v>
      </c>
      <c r="L60" s="0" t="n">
        <v>3</v>
      </c>
      <c r="M60" s="0" t="n">
        <v>0</v>
      </c>
      <c r="N60" s="0" t="n">
        <v>0</v>
      </c>
      <c r="O60" s="0" t="n">
        <v>6</v>
      </c>
      <c r="P60" s="0" t="n">
        <v>0</v>
      </c>
    </row>
    <row r="61" customFormat="false" ht="12.75" hidden="false" customHeight="false" outlineLevel="0" collapsed="false">
      <c r="B61" s="0" t="n">
        <v>56</v>
      </c>
      <c r="C61" s="0" t="s">
        <v>173</v>
      </c>
      <c r="D61" s="0" t="n">
        <v>5</v>
      </c>
      <c r="E61" s="0" t="n">
        <v>124</v>
      </c>
      <c r="F61" s="0" t="n">
        <v>24.8</v>
      </c>
      <c r="G61" s="0" t="n">
        <v>16</v>
      </c>
      <c r="H61" s="0" t="n">
        <v>8</v>
      </c>
      <c r="I61" s="0" t="n">
        <v>1</v>
      </c>
      <c r="J61" s="0" t="n">
        <v>0</v>
      </c>
      <c r="K61" s="0" t="n">
        <v>0</v>
      </c>
      <c r="L61" s="0" t="n">
        <v>6</v>
      </c>
      <c r="M61" s="0" t="n">
        <v>0</v>
      </c>
      <c r="N61" s="0" t="n">
        <v>3</v>
      </c>
      <c r="O61" s="0" t="n">
        <v>2</v>
      </c>
      <c r="P61" s="0" t="n">
        <v>0</v>
      </c>
    </row>
    <row r="62" customFormat="false" ht="12.75" hidden="false" customHeight="false" outlineLevel="0" collapsed="false">
      <c r="B62" s="0" t="n">
        <v>57</v>
      </c>
      <c r="C62" s="0" t="s">
        <v>267</v>
      </c>
      <c r="D62" s="0" t="n">
        <v>6</v>
      </c>
      <c r="E62" s="0" t="n">
        <v>148</v>
      </c>
      <c r="F62" s="0" t="n">
        <v>24.67</v>
      </c>
      <c r="G62" s="0" t="n">
        <v>19</v>
      </c>
      <c r="H62" s="0" t="n">
        <v>16</v>
      </c>
      <c r="I62" s="0" t="n">
        <v>0</v>
      </c>
      <c r="J62" s="0" t="n">
        <v>0</v>
      </c>
      <c r="K62" s="0" t="n">
        <v>0</v>
      </c>
      <c r="L62" s="0" t="n">
        <v>6</v>
      </c>
      <c r="M62" s="0" t="n">
        <v>0</v>
      </c>
      <c r="N62" s="0" t="n">
        <v>5</v>
      </c>
      <c r="O62" s="0" t="n">
        <v>1</v>
      </c>
      <c r="P62" s="0" t="n">
        <v>0</v>
      </c>
    </row>
    <row r="63" customFormat="false" ht="12.75" hidden="false" customHeight="false" outlineLevel="0" collapsed="false">
      <c r="B63" s="0" t="n">
        <v>57</v>
      </c>
      <c r="C63" s="0" t="s">
        <v>111</v>
      </c>
      <c r="D63" s="0" t="n">
        <v>6</v>
      </c>
      <c r="E63" s="0" t="n">
        <v>148</v>
      </c>
      <c r="F63" s="0" t="n">
        <v>24.67</v>
      </c>
      <c r="G63" s="0" t="n">
        <v>19</v>
      </c>
      <c r="H63" s="0" t="n">
        <v>17</v>
      </c>
      <c r="I63" s="0" t="n">
        <v>1</v>
      </c>
      <c r="J63" s="0" t="n">
        <v>0</v>
      </c>
      <c r="K63" s="0" t="n">
        <v>0</v>
      </c>
      <c r="L63" s="0" t="n">
        <v>5</v>
      </c>
      <c r="M63" s="0" t="n">
        <v>0</v>
      </c>
      <c r="N63" s="0" t="n">
        <v>2</v>
      </c>
      <c r="O63" s="0" t="n">
        <v>4</v>
      </c>
      <c r="P63" s="0" t="n">
        <v>0</v>
      </c>
    </row>
    <row r="64" customFormat="false" ht="12.75" hidden="false" customHeight="false" outlineLevel="0" collapsed="false">
      <c r="B64" s="0" t="n">
        <v>57</v>
      </c>
      <c r="C64" s="0" t="s">
        <v>278</v>
      </c>
      <c r="D64" s="0" t="n">
        <v>6</v>
      </c>
      <c r="E64" s="0" t="n">
        <v>148</v>
      </c>
      <c r="F64" s="0" t="n">
        <v>24.67</v>
      </c>
      <c r="G64" s="0" t="n">
        <v>19</v>
      </c>
      <c r="H64" s="0" t="n">
        <v>17</v>
      </c>
      <c r="I64" s="0" t="n">
        <v>1</v>
      </c>
      <c r="J64" s="0" t="n">
        <v>0</v>
      </c>
      <c r="K64" s="0" t="n">
        <v>0</v>
      </c>
      <c r="L64" s="0" t="n">
        <v>5</v>
      </c>
      <c r="M64" s="0" t="n">
        <v>0</v>
      </c>
      <c r="N64" s="0" t="n">
        <v>5</v>
      </c>
      <c r="O64" s="0" t="n">
        <v>1</v>
      </c>
      <c r="P64" s="0" t="n">
        <v>0</v>
      </c>
    </row>
    <row r="65" customFormat="false" ht="12.75" hidden="false" customHeight="false" outlineLevel="0" collapsed="false">
      <c r="B65" s="0" t="n">
        <v>60</v>
      </c>
      <c r="C65" s="0" t="s">
        <v>180</v>
      </c>
      <c r="D65" s="0" t="n">
        <v>5</v>
      </c>
      <c r="E65" s="0" t="n">
        <v>123</v>
      </c>
      <c r="F65" s="0" t="n">
        <v>24.6</v>
      </c>
      <c r="G65" s="0" t="n">
        <v>15</v>
      </c>
      <c r="H65" s="0" t="n">
        <v>15</v>
      </c>
      <c r="I65" s="0" t="n">
        <v>0</v>
      </c>
      <c r="J65" s="0" t="n">
        <v>0</v>
      </c>
      <c r="K65" s="0" t="n">
        <v>0</v>
      </c>
      <c r="L65" s="0" t="n">
        <v>6</v>
      </c>
      <c r="M65" s="0" t="n">
        <v>0</v>
      </c>
      <c r="N65" s="0" t="n">
        <v>2</v>
      </c>
      <c r="O65" s="0" t="n">
        <v>3</v>
      </c>
      <c r="P65" s="0" t="n">
        <v>0</v>
      </c>
    </row>
    <row r="66" customFormat="false" ht="12.75" hidden="false" customHeight="false" outlineLevel="0" collapsed="false">
      <c r="B66" s="0" t="n">
        <v>61</v>
      </c>
      <c r="C66" s="0" t="s">
        <v>263</v>
      </c>
      <c r="D66" s="0" t="n">
        <v>5</v>
      </c>
      <c r="E66" s="0" t="n">
        <v>120</v>
      </c>
      <c r="F66" s="0" t="n">
        <v>24</v>
      </c>
      <c r="G66" s="0" t="n">
        <v>13</v>
      </c>
      <c r="H66" s="0" t="n">
        <v>10</v>
      </c>
      <c r="I66" s="0" t="n">
        <v>1</v>
      </c>
      <c r="J66" s="0" t="n">
        <v>0</v>
      </c>
      <c r="K66" s="0" t="n">
        <v>0</v>
      </c>
      <c r="L66" s="0" t="n">
        <v>10</v>
      </c>
      <c r="M66" s="0" t="n">
        <v>0</v>
      </c>
      <c r="N66" s="0" t="n">
        <v>4</v>
      </c>
      <c r="O66" s="0" t="n">
        <v>1</v>
      </c>
      <c r="P66" s="0" t="n">
        <v>0</v>
      </c>
    </row>
    <row r="67" customFormat="false" ht="12.75" hidden="false" customHeight="false" outlineLevel="0" collapsed="false">
      <c r="B67" s="0" t="n">
        <v>61</v>
      </c>
      <c r="C67" s="0" t="s">
        <v>58</v>
      </c>
      <c r="D67" s="0" t="n">
        <v>6</v>
      </c>
      <c r="E67" s="0" t="n">
        <v>144</v>
      </c>
      <c r="F67" s="0" t="n">
        <v>24</v>
      </c>
      <c r="G67" s="0" t="n">
        <v>17</v>
      </c>
      <c r="H67" s="0" t="n">
        <v>14</v>
      </c>
      <c r="I67" s="0" t="n">
        <v>2</v>
      </c>
      <c r="J67" s="0" t="n">
        <v>0</v>
      </c>
      <c r="K67" s="0" t="n">
        <v>0</v>
      </c>
      <c r="L67" s="0" t="n">
        <v>8</v>
      </c>
      <c r="M67" s="0" t="n">
        <v>0</v>
      </c>
      <c r="N67" s="0" t="n">
        <v>3</v>
      </c>
      <c r="O67" s="0" t="n">
        <v>3</v>
      </c>
      <c r="P67" s="0" t="n">
        <v>0</v>
      </c>
    </row>
    <row r="68" customFormat="false" ht="12.75" hidden="false" customHeight="false" outlineLevel="0" collapsed="false">
      <c r="B68" s="0" t="n">
        <v>61</v>
      </c>
      <c r="C68" s="0" t="s">
        <v>281</v>
      </c>
      <c r="D68" s="0" t="n">
        <v>7</v>
      </c>
      <c r="E68" s="0" t="n">
        <v>168</v>
      </c>
      <c r="F68" s="0" t="n">
        <v>24</v>
      </c>
      <c r="G68" s="0" t="n">
        <v>20</v>
      </c>
      <c r="H68" s="0" t="n">
        <v>16</v>
      </c>
      <c r="I68" s="0" t="n">
        <v>1</v>
      </c>
      <c r="J68" s="0" t="n">
        <v>0</v>
      </c>
      <c r="K68" s="0" t="n">
        <v>0</v>
      </c>
      <c r="L68" s="0" t="n">
        <v>10</v>
      </c>
      <c r="M68" s="0" t="n">
        <v>0</v>
      </c>
      <c r="N68" s="0" t="n">
        <v>4</v>
      </c>
      <c r="O68" s="0" t="n">
        <v>3</v>
      </c>
      <c r="P68" s="0" t="n">
        <v>0</v>
      </c>
    </row>
    <row r="69" customFormat="false" ht="12.75" hidden="false" customHeight="false" outlineLevel="0" collapsed="false">
      <c r="B69" s="0" t="n">
        <v>61</v>
      </c>
      <c r="C69" s="0" t="s">
        <v>266</v>
      </c>
      <c r="D69" s="0" t="n">
        <v>4</v>
      </c>
      <c r="E69" s="0" t="n">
        <v>96</v>
      </c>
      <c r="F69" s="0" t="n">
        <v>24</v>
      </c>
      <c r="G69" s="0" t="n">
        <v>11</v>
      </c>
      <c r="H69" s="0" t="n">
        <v>10</v>
      </c>
      <c r="I69" s="0" t="n">
        <v>0</v>
      </c>
      <c r="J69" s="0" t="n">
        <v>0</v>
      </c>
      <c r="K69" s="0" t="n">
        <v>0</v>
      </c>
      <c r="L69" s="0" t="n">
        <v>6</v>
      </c>
      <c r="M69" s="0" t="n">
        <v>1</v>
      </c>
      <c r="N69" s="0" t="n">
        <v>3</v>
      </c>
      <c r="O69" s="0" t="n">
        <v>1</v>
      </c>
      <c r="P69" s="0" t="n">
        <v>0</v>
      </c>
    </row>
    <row r="70" customFormat="false" ht="12.75" hidden="false" customHeight="false" outlineLevel="0" collapsed="false">
      <c r="B70" s="0" t="n">
        <v>65</v>
      </c>
      <c r="C70" s="0" t="s">
        <v>163</v>
      </c>
      <c r="D70" s="0" t="n">
        <v>6</v>
      </c>
      <c r="E70" s="0" t="n">
        <v>142</v>
      </c>
      <c r="F70" s="0" t="n">
        <v>23.67</v>
      </c>
      <c r="G70" s="0" t="n">
        <v>20</v>
      </c>
      <c r="H70" s="0" t="n">
        <v>16</v>
      </c>
      <c r="I70" s="0" t="n">
        <v>0</v>
      </c>
      <c r="J70" s="0" t="n">
        <v>0</v>
      </c>
      <c r="K70" s="0" t="n">
        <v>0</v>
      </c>
      <c r="L70" s="0" t="n">
        <v>2</v>
      </c>
      <c r="M70" s="0" t="n">
        <v>0</v>
      </c>
      <c r="N70" s="0" t="n">
        <v>4</v>
      </c>
      <c r="O70" s="0" t="n">
        <v>2</v>
      </c>
      <c r="P70" s="0" t="n">
        <v>0</v>
      </c>
    </row>
    <row r="71" customFormat="false" ht="12.75" hidden="false" customHeight="false" outlineLevel="0" collapsed="false">
      <c r="B71" s="0" t="n">
        <v>65</v>
      </c>
      <c r="C71" s="0" t="s">
        <v>175</v>
      </c>
      <c r="D71" s="0" t="n">
        <v>6</v>
      </c>
      <c r="E71" s="0" t="n">
        <v>142</v>
      </c>
      <c r="F71" s="0" t="n">
        <v>23.67</v>
      </c>
      <c r="G71" s="0" t="n">
        <v>16</v>
      </c>
      <c r="H71" s="0" t="n">
        <v>14</v>
      </c>
      <c r="I71" s="0" t="n">
        <v>1</v>
      </c>
      <c r="J71" s="0" t="n">
        <v>0</v>
      </c>
      <c r="K71" s="0" t="n">
        <v>0</v>
      </c>
      <c r="L71" s="0" t="n">
        <v>10</v>
      </c>
      <c r="M71" s="0" t="n">
        <v>0</v>
      </c>
      <c r="N71" s="0" t="n">
        <v>2</v>
      </c>
      <c r="O71" s="0" t="n">
        <v>4</v>
      </c>
      <c r="P71" s="0" t="n">
        <v>0</v>
      </c>
    </row>
    <row r="72" customFormat="false" ht="12.75" hidden="false" customHeight="false" outlineLevel="0" collapsed="false">
      <c r="B72" s="0" t="n">
        <v>67</v>
      </c>
      <c r="C72" s="0" t="s">
        <v>304</v>
      </c>
      <c r="D72" s="0" t="n">
        <v>6</v>
      </c>
      <c r="E72" s="0" t="n">
        <v>141</v>
      </c>
      <c r="F72" s="0" t="n">
        <v>23.5</v>
      </c>
      <c r="G72" s="0" t="n">
        <v>17</v>
      </c>
      <c r="H72" s="0" t="n">
        <v>15</v>
      </c>
      <c r="I72" s="0" t="n">
        <v>0</v>
      </c>
      <c r="J72" s="0" t="n">
        <v>0</v>
      </c>
      <c r="K72" s="0" t="n">
        <v>0</v>
      </c>
      <c r="L72" s="0" t="n">
        <v>6</v>
      </c>
      <c r="M72" s="0" t="n">
        <v>3</v>
      </c>
      <c r="N72" s="0" t="n">
        <v>3</v>
      </c>
      <c r="O72" s="0" t="n">
        <v>3</v>
      </c>
      <c r="P72" s="0" t="n">
        <v>0</v>
      </c>
    </row>
    <row r="73" customFormat="false" ht="12.75" hidden="false" customHeight="false" outlineLevel="0" collapsed="false">
      <c r="B73" s="0" t="n">
        <v>68</v>
      </c>
      <c r="C73" s="0" t="s">
        <v>177</v>
      </c>
      <c r="D73" s="0" t="n">
        <v>5</v>
      </c>
      <c r="E73" s="0" t="n">
        <v>116</v>
      </c>
      <c r="F73" s="0" t="n">
        <v>23.2</v>
      </c>
      <c r="G73" s="0" t="n">
        <v>15</v>
      </c>
      <c r="H73" s="0" t="n">
        <v>14</v>
      </c>
      <c r="I73" s="0" t="n">
        <v>0</v>
      </c>
      <c r="J73" s="0" t="n">
        <v>0</v>
      </c>
      <c r="K73" s="0" t="n">
        <v>0</v>
      </c>
      <c r="L73" s="0" t="n">
        <v>4</v>
      </c>
      <c r="M73" s="0" t="n">
        <v>0</v>
      </c>
      <c r="N73" s="0" t="n">
        <v>3</v>
      </c>
      <c r="O73" s="0" t="n">
        <v>2</v>
      </c>
      <c r="P73" s="0" t="n">
        <v>0</v>
      </c>
    </row>
    <row r="74" customFormat="false" ht="12.75" hidden="false" customHeight="false" outlineLevel="0" collapsed="false">
      <c r="B74" s="0" t="n">
        <v>69</v>
      </c>
      <c r="C74" s="0" t="s">
        <v>323</v>
      </c>
      <c r="D74" s="0" t="n">
        <v>6</v>
      </c>
      <c r="E74" s="0" t="n">
        <v>139</v>
      </c>
      <c r="F74" s="0" t="n">
        <v>23.17</v>
      </c>
      <c r="G74" s="0" t="n">
        <v>13</v>
      </c>
      <c r="H74" s="0" t="n">
        <v>9</v>
      </c>
      <c r="I74" s="0" t="n">
        <v>2</v>
      </c>
      <c r="J74" s="0" t="n">
        <v>0</v>
      </c>
      <c r="K74" s="0" t="n">
        <v>0</v>
      </c>
      <c r="L74" s="0" t="n">
        <v>16</v>
      </c>
      <c r="M74" s="0" t="n">
        <v>0</v>
      </c>
      <c r="N74" s="0" t="n">
        <v>2</v>
      </c>
      <c r="O74" s="0" t="n">
        <v>4</v>
      </c>
      <c r="P74" s="0" t="n">
        <v>0</v>
      </c>
    </row>
    <row r="75" customFormat="false" ht="12.75" hidden="false" customHeight="false" outlineLevel="0" collapsed="false">
      <c r="B75" s="0" t="n">
        <v>70</v>
      </c>
      <c r="C75" s="0" t="s">
        <v>314</v>
      </c>
      <c r="D75" s="0" t="n">
        <v>5</v>
      </c>
      <c r="E75" s="0" t="n">
        <v>115</v>
      </c>
      <c r="F75" s="0" t="n">
        <v>23</v>
      </c>
      <c r="G75" s="0" t="n">
        <v>14</v>
      </c>
      <c r="H75" s="0" t="n">
        <v>13</v>
      </c>
      <c r="I75" s="0" t="n">
        <v>0</v>
      </c>
      <c r="J75" s="0" t="n">
        <v>0</v>
      </c>
      <c r="K75" s="0" t="n">
        <v>0</v>
      </c>
      <c r="L75" s="0" t="n">
        <v>6</v>
      </c>
      <c r="M75" s="0" t="n">
        <v>0</v>
      </c>
      <c r="N75" s="0" t="n">
        <v>2</v>
      </c>
      <c r="O75" s="0" t="n">
        <v>3</v>
      </c>
      <c r="P75" s="0" t="n">
        <v>0</v>
      </c>
    </row>
    <row r="76" customFormat="false" ht="12.75" hidden="false" customHeight="false" outlineLevel="0" collapsed="false">
      <c r="B76" s="0" t="n">
        <v>71</v>
      </c>
      <c r="C76" s="0" t="s">
        <v>265</v>
      </c>
      <c r="D76" s="0" t="n">
        <v>7</v>
      </c>
      <c r="E76" s="0" t="n">
        <v>160</v>
      </c>
      <c r="F76" s="0" t="n">
        <v>22.86</v>
      </c>
      <c r="G76" s="0" t="n">
        <v>20</v>
      </c>
      <c r="H76" s="0" t="n">
        <v>19</v>
      </c>
      <c r="I76" s="0" t="n">
        <v>0</v>
      </c>
      <c r="J76" s="0" t="n">
        <v>0</v>
      </c>
      <c r="K76" s="0" t="n">
        <v>0</v>
      </c>
      <c r="L76" s="0" t="n">
        <v>7</v>
      </c>
      <c r="M76" s="0" t="n">
        <v>0</v>
      </c>
      <c r="N76" s="0" t="n">
        <v>4</v>
      </c>
      <c r="O76" s="0" t="n">
        <v>3</v>
      </c>
      <c r="P76" s="0" t="n">
        <v>0</v>
      </c>
    </row>
    <row r="77" customFormat="false" ht="12.75" hidden="false" customHeight="false" outlineLevel="0" collapsed="false">
      <c r="B77" s="0" t="n">
        <v>72</v>
      </c>
      <c r="C77" s="0" t="s">
        <v>192</v>
      </c>
      <c r="D77" s="0" t="n">
        <v>6</v>
      </c>
      <c r="E77" s="0" t="n">
        <v>137</v>
      </c>
      <c r="F77" s="0" t="n">
        <v>22.83</v>
      </c>
      <c r="G77" s="0" t="n">
        <v>17</v>
      </c>
      <c r="H77" s="0" t="n">
        <v>14</v>
      </c>
      <c r="I77" s="0" t="n">
        <v>0</v>
      </c>
      <c r="J77" s="0" t="n">
        <v>0</v>
      </c>
      <c r="K77" s="0" t="n">
        <v>0</v>
      </c>
      <c r="L77" s="0" t="n">
        <v>7</v>
      </c>
      <c r="M77" s="0" t="n">
        <v>0</v>
      </c>
      <c r="N77" s="0" t="n">
        <v>2</v>
      </c>
      <c r="O77" s="0" t="n">
        <v>4</v>
      </c>
      <c r="P77" s="0" t="n">
        <v>0</v>
      </c>
    </row>
    <row r="78" customFormat="false" ht="12.75" hidden="false" customHeight="false" outlineLevel="0" collapsed="false">
      <c r="B78" s="0" t="n">
        <v>73</v>
      </c>
      <c r="C78" s="0" t="s">
        <v>141</v>
      </c>
      <c r="D78" s="0" t="n">
        <v>5</v>
      </c>
      <c r="E78" s="0" t="n">
        <v>114</v>
      </c>
      <c r="F78" s="0" t="n">
        <v>22.8</v>
      </c>
      <c r="G78" s="0" t="n">
        <v>15</v>
      </c>
      <c r="H78" s="0" t="n">
        <v>13</v>
      </c>
      <c r="I78" s="0" t="n">
        <v>0</v>
      </c>
      <c r="J78" s="0" t="n">
        <v>0</v>
      </c>
      <c r="K78" s="0" t="n">
        <v>0</v>
      </c>
      <c r="L78" s="0" t="n">
        <v>3</v>
      </c>
      <c r="M78" s="0" t="n">
        <v>1</v>
      </c>
      <c r="N78" s="0" t="n">
        <v>1</v>
      </c>
      <c r="O78" s="0" t="n">
        <v>4</v>
      </c>
      <c r="P78" s="0" t="n">
        <v>0</v>
      </c>
    </row>
    <row r="79" customFormat="false" ht="12.75" hidden="false" customHeight="false" outlineLevel="0" collapsed="false">
      <c r="B79" s="0" t="n">
        <v>74</v>
      </c>
      <c r="C79" s="0" t="s">
        <v>287</v>
      </c>
      <c r="D79" s="0" t="n">
        <v>6</v>
      </c>
      <c r="E79" s="0" t="n">
        <v>136</v>
      </c>
      <c r="F79" s="0" t="n">
        <v>22.67</v>
      </c>
      <c r="G79" s="0" t="n">
        <v>17</v>
      </c>
      <c r="H79" s="0" t="n">
        <v>16</v>
      </c>
      <c r="I79" s="0" t="n">
        <v>0</v>
      </c>
      <c r="J79" s="0" t="n">
        <v>0</v>
      </c>
      <c r="K79" s="0" t="n">
        <v>0</v>
      </c>
      <c r="L79" s="0" t="n">
        <v>6</v>
      </c>
      <c r="M79" s="0" t="n">
        <v>0</v>
      </c>
      <c r="N79" s="0" t="n">
        <v>3</v>
      </c>
      <c r="O79" s="0" t="n">
        <v>3</v>
      </c>
      <c r="P79" s="0" t="n">
        <v>0</v>
      </c>
    </row>
    <row r="80" customFormat="false" ht="12.75" hidden="false" customHeight="false" outlineLevel="0" collapsed="false">
      <c r="B80" s="0" t="n">
        <v>75</v>
      </c>
      <c r="C80" s="0" t="s">
        <v>306</v>
      </c>
      <c r="D80" s="0" t="n">
        <v>6</v>
      </c>
      <c r="E80" s="0" t="n">
        <v>135</v>
      </c>
      <c r="F80" s="0" t="n">
        <v>22.5</v>
      </c>
      <c r="G80" s="0" t="n">
        <v>14</v>
      </c>
      <c r="H80" s="0" t="n">
        <v>12</v>
      </c>
      <c r="I80" s="0" t="n">
        <v>1</v>
      </c>
      <c r="J80" s="0" t="n">
        <v>0</v>
      </c>
      <c r="K80" s="0" t="n">
        <v>0</v>
      </c>
      <c r="L80" s="0" t="n">
        <v>11</v>
      </c>
      <c r="M80" s="0" t="n">
        <v>2</v>
      </c>
      <c r="N80" s="0" t="n">
        <v>2</v>
      </c>
      <c r="O80" s="0" t="n">
        <v>4</v>
      </c>
      <c r="P80" s="0" t="n">
        <v>0</v>
      </c>
    </row>
    <row r="81" customFormat="false" ht="12.75" hidden="false" customHeight="false" outlineLevel="0" collapsed="false">
      <c r="B81" s="0" t="n">
        <v>76</v>
      </c>
      <c r="C81" s="0" t="s">
        <v>277</v>
      </c>
      <c r="D81" s="0" t="n">
        <v>6</v>
      </c>
      <c r="E81" s="0" t="n">
        <v>134</v>
      </c>
      <c r="F81" s="0" t="n">
        <v>22.33</v>
      </c>
      <c r="G81" s="0" t="n">
        <v>14</v>
      </c>
      <c r="H81" s="0" t="n">
        <v>14</v>
      </c>
      <c r="I81" s="0" t="n">
        <v>0</v>
      </c>
      <c r="J81" s="0" t="n">
        <v>0</v>
      </c>
      <c r="K81" s="0" t="n">
        <v>0</v>
      </c>
      <c r="L81" s="0" t="n">
        <v>12</v>
      </c>
      <c r="M81" s="0" t="n">
        <v>0</v>
      </c>
      <c r="N81" s="0" t="n">
        <v>5</v>
      </c>
      <c r="O81" s="0" t="n">
        <v>1</v>
      </c>
      <c r="P81" s="0" t="n">
        <v>0</v>
      </c>
    </row>
    <row r="82" customFormat="false" ht="12.75" hidden="false" customHeight="false" outlineLevel="0" collapsed="false">
      <c r="B82" s="0" t="n">
        <v>77</v>
      </c>
      <c r="C82" s="0" t="s">
        <v>303</v>
      </c>
      <c r="D82" s="0" t="n">
        <v>5</v>
      </c>
      <c r="E82" s="0" t="n">
        <v>111</v>
      </c>
      <c r="F82" s="0" t="n">
        <v>22.2</v>
      </c>
      <c r="G82" s="0" t="n">
        <v>12</v>
      </c>
      <c r="H82" s="0" t="n">
        <v>8</v>
      </c>
      <c r="I82" s="0" t="n">
        <v>3</v>
      </c>
      <c r="J82" s="0" t="n">
        <v>0</v>
      </c>
      <c r="K82" s="0" t="n">
        <v>0</v>
      </c>
      <c r="L82" s="0" t="n">
        <v>7</v>
      </c>
      <c r="M82" s="0" t="n">
        <v>2</v>
      </c>
      <c r="N82" s="0" t="n">
        <v>2</v>
      </c>
      <c r="O82" s="0" t="n">
        <v>3</v>
      </c>
      <c r="P82" s="0" t="n">
        <v>0</v>
      </c>
    </row>
    <row r="83" customFormat="false" ht="12.75" hidden="false" customHeight="false" outlineLevel="0" collapsed="false">
      <c r="B83" s="0" t="n">
        <v>78</v>
      </c>
      <c r="C83" s="0" t="s">
        <v>149</v>
      </c>
      <c r="D83" s="0" t="n">
        <v>5</v>
      </c>
      <c r="E83" s="0" t="n">
        <v>110</v>
      </c>
      <c r="F83" s="0" t="n">
        <v>22</v>
      </c>
      <c r="G83" s="0" t="n">
        <v>13</v>
      </c>
      <c r="H83" s="0" t="n">
        <v>12</v>
      </c>
      <c r="I83" s="0" t="n">
        <v>0</v>
      </c>
      <c r="J83" s="0" t="n">
        <v>0</v>
      </c>
      <c r="K83" s="0" t="n">
        <v>0</v>
      </c>
      <c r="L83" s="0" t="n">
        <v>6</v>
      </c>
      <c r="M83" s="0" t="n">
        <v>1</v>
      </c>
      <c r="N83" s="0" t="n">
        <v>2</v>
      </c>
      <c r="O83" s="0" t="n">
        <v>3</v>
      </c>
      <c r="P83" s="0" t="n">
        <v>0</v>
      </c>
    </row>
    <row r="84" customFormat="false" ht="12.75" hidden="false" customHeight="false" outlineLevel="0" collapsed="false">
      <c r="B84" s="0" t="n">
        <v>78</v>
      </c>
      <c r="C84" s="0" t="s">
        <v>299</v>
      </c>
      <c r="D84" s="0" t="n">
        <v>6</v>
      </c>
      <c r="E84" s="0" t="n">
        <v>132</v>
      </c>
      <c r="F84" s="0" t="n">
        <v>22</v>
      </c>
      <c r="G84" s="0" t="n">
        <v>17</v>
      </c>
      <c r="H84" s="0" t="n">
        <v>15</v>
      </c>
      <c r="I84" s="0" t="n">
        <v>0</v>
      </c>
      <c r="J84" s="0" t="n">
        <v>0</v>
      </c>
      <c r="K84" s="0" t="n">
        <v>0</v>
      </c>
      <c r="L84" s="0" t="n">
        <v>5</v>
      </c>
      <c r="M84" s="0" t="n">
        <v>0</v>
      </c>
      <c r="N84" s="0" t="n">
        <v>5</v>
      </c>
      <c r="O84" s="0" t="n">
        <v>1</v>
      </c>
      <c r="P84" s="0" t="n">
        <v>0</v>
      </c>
    </row>
    <row r="85" customFormat="false" ht="12.75" hidden="false" customHeight="false" outlineLevel="0" collapsed="false">
      <c r="B85" s="0" t="n">
        <v>78</v>
      </c>
      <c r="C85" s="0" t="s">
        <v>298</v>
      </c>
      <c r="D85" s="0" t="n">
        <v>5</v>
      </c>
      <c r="E85" s="0" t="n">
        <v>110</v>
      </c>
      <c r="F85" s="0" t="n">
        <v>22</v>
      </c>
      <c r="G85" s="0" t="n">
        <v>14</v>
      </c>
      <c r="H85" s="0" t="n">
        <v>14</v>
      </c>
      <c r="I85" s="0" t="n">
        <v>0</v>
      </c>
      <c r="J85" s="0" t="n">
        <v>0</v>
      </c>
      <c r="K85" s="0" t="n">
        <v>0</v>
      </c>
      <c r="L85" s="0" t="n">
        <v>4</v>
      </c>
      <c r="M85" s="0" t="n">
        <v>0</v>
      </c>
      <c r="N85" s="0" t="n">
        <v>1</v>
      </c>
      <c r="O85" s="0" t="n">
        <v>4</v>
      </c>
      <c r="P85" s="0" t="n">
        <v>0</v>
      </c>
    </row>
    <row r="86" customFormat="false" ht="12.75" hidden="false" customHeight="false" outlineLevel="0" collapsed="false">
      <c r="B86" s="0" t="n">
        <v>78</v>
      </c>
      <c r="C86" s="0" t="s">
        <v>171</v>
      </c>
      <c r="D86" s="0" t="n">
        <v>7</v>
      </c>
      <c r="E86" s="0" t="n">
        <v>154</v>
      </c>
      <c r="F86" s="0" t="n">
        <v>22</v>
      </c>
      <c r="G86" s="0" t="n">
        <v>20</v>
      </c>
      <c r="H86" s="0" t="n">
        <v>15</v>
      </c>
      <c r="I86" s="0" t="n">
        <v>2</v>
      </c>
      <c r="J86" s="0" t="n">
        <v>0</v>
      </c>
      <c r="K86" s="0" t="n">
        <v>0</v>
      </c>
      <c r="L86" s="0" t="n">
        <v>5</v>
      </c>
      <c r="M86" s="0" t="n">
        <v>0</v>
      </c>
      <c r="N86" s="0" t="n">
        <v>3</v>
      </c>
      <c r="O86" s="0" t="n">
        <v>4</v>
      </c>
      <c r="P86" s="0" t="n">
        <v>0</v>
      </c>
    </row>
    <row r="87" customFormat="false" ht="12.75" hidden="false" customHeight="false" outlineLevel="0" collapsed="false">
      <c r="B87" s="0" t="n">
        <v>82</v>
      </c>
      <c r="C87" s="0" t="s">
        <v>169</v>
      </c>
      <c r="D87" s="0" t="n">
        <v>5</v>
      </c>
      <c r="E87" s="0" t="n">
        <v>107</v>
      </c>
      <c r="F87" s="0" t="n">
        <v>21.4</v>
      </c>
      <c r="G87" s="0" t="n">
        <v>13</v>
      </c>
      <c r="H87" s="0" t="n">
        <v>9</v>
      </c>
      <c r="I87" s="0" t="n">
        <v>1</v>
      </c>
      <c r="J87" s="0" t="n">
        <v>0</v>
      </c>
      <c r="K87" s="0" t="n">
        <v>0</v>
      </c>
      <c r="L87" s="0" t="n">
        <v>6</v>
      </c>
      <c r="M87" s="0" t="n">
        <v>0</v>
      </c>
      <c r="N87" s="0" t="n">
        <v>1</v>
      </c>
      <c r="O87" s="0" t="n">
        <v>4</v>
      </c>
      <c r="P87" s="0" t="n">
        <v>0</v>
      </c>
    </row>
    <row r="88" customFormat="false" ht="12.75" hidden="false" customHeight="false" outlineLevel="0" collapsed="false">
      <c r="B88" s="0" t="n">
        <v>83</v>
      </c>
      <c r="C88" s="0" t="s">
        <v>135</v>
      </c>
      <c r="D88" s="0" t="n">
        <v>6</v>
      </c>
      <c r="E88" s="0" t="n">
        <v>127</v>
      </c>
      <c r="F88" s="0" t="n">
        <v>21.17</v>
      </c>
      <c r="G88" s="0" t="n">
        <v>16</v>
      </c>
      <c r="H88" s="0" t="n">
        <v>16</v>
      </c>
      <c r="I88" s="0" t="n">
        <v>0</v>
      </c>
      <c r="J88" s="0" t="n">
        <v>0</v>
      </c>
      <c r="K88" s="0" t="n">
        <v>0</v>
      </c>
      <c r="L88" s="0" t="n">
        <v>5</v>
      </c>
      <c r="M88" s="0" t="n">
        <v>0</v>
      </c>
      <c r="N88" s="0" t="n">
        <v>2</v>
      </c>
      <c r="O88" s="0" t="n">
        <v>4</v>
      </c>
      <c r="P88" s="0" t="n">
        <v>0</v>
      </c>
    </row>
    <row r="89" customFormat="false" ht="12.75" hidden="false" customHeight="false" outlineLevel="0" collapsed="false">
      <c r="B89" s="0" t="n">
        <v>84</v>
      </c>
      <c r="C89" s="0" t="s">
        <v>179</v>
      </c>
      <c r="D89" s="0" t="n">
        <v>6</v>
      </c>
      <c r="E89" s="0" t="n">
        <v>125</v>
      </c>
      <c r="F89" s="0" t="n">
        <v>20.83</v>
      </c>
      <c r="G89" s="0" t="n">
        <v>14</v>
      </c>
      <c r="H89" s="0" t="n">
        <v>14</v>
      </c>
      <c r="I89" s="0" t="n">
        <v>0</v>
      </c>
      <c r="J89" s="0" t="n">
        <v>0</v>
      </c>
      <c r="K89" s="0" t="n">
        <v>0</v>
      </c>
      <c r="L89" s="0" t="n">
        <v>9</v>
      </c>
      <c r="M89" s="0" t="n">
        <v>0</v>
      </c>
      <c r="N89" s="0" t="n">
        <v>2</v>
      </c>
      <c r="O89" s="0" t="n">
        <v>4</v>
      </c>
      <c r="P89" s="0" t="n">
        <v>0</v>
      </c>
    </row>
    <row r="90" customFormat="false" ht="12.75" hidden="false" customHeight="false" outlineLevel="0" collapsed="false">
      <c r="B90" s="0" t="n">
        <v>85</v>
      </c>
      <c r="C90" s="0" t="s">
        <v>368</v>
      </c>
      <c r="D90" s="0" t="n">
        <v>5</v>
      </c>
      <c r="E90" s="0" t="n">
        <v>104</v>
      </c>
      <c r="F90" s="0" t="n">
        <v>20.8</v>
      </c>
      <c r="G90" s="0" t="n">
        <v>15</v>
      </c>
      <c r="H90" s="0" t="n">
        <v>11</v>
      </c>
      <c r="I90" s="0" t="n">
        <v>0</v>
      </c>
      <c r="J90" s="0" t="n">
        <v>0</v>
      </c>
      <c r="K90" s="0" t="n">
        <v>0</v>
      </c>
      <c r="L90" s="0" t="n">
        <v>1</v>
      </c>
      <c r="M90" s="0" t="n">
        <v>0</v>
      </c>
      <c r="N90" s="0" t="n">
        <v>0</v>
      </c>
      <c r="O90" s="0" t="n">
        <v>5</v>
      </c>
      <c r="P90" s="0" t="n">
        <v>0</v>
      </c>
    </row>
    <row r="91" customFormat="false" ht="12.75" hidden="false" customHeight="false" outlineLevel="0" collapsed="false">
      <c r="B91" s="0" t="n">
        <v>86</v>
      </c>
      <c r="C91" s="0" t="s">
        <v>150</v>
      </c>
      <c r="D91" s="0" t="n">
        <v>6</v>
      </c>
      <c r="E91" s="0" t="n">
        <v>122</v>
      </c>
      <c r="F91" s="0" t="n">
        <v>20.33</v>
      </c>
      <c r="G91" s="0" t="n">
        <v>16</v>
      </c>
      <c r="H91" s="0" t="n">
        <v>14</v>
      </c>
      <c r="I91" s="0" t="n">
        <v>2</v>
      </c>
      <c r="J91" s="0" t="n">
        <v>0</v>
      </c>
      <c r="K91" s="0" t="n">
        <v>0</v>
      </c>
      <c r="L91" s="0" t="n">
        <v>2</v>
      </c>
      <c r="M91" s="0" t="n">
        <v>1</v>
      </c>
      <c r="N91" s="0" t="n">
        <v>2</v>
      </c>
      <c r="O91" s="0" t="n">
        <v>4</v>
      </c>
      <c r="P91" s="0" t="n">
        <v>0</v>
      </c>
    </row>
    <row r="92" customFormat="false" ht="12.75" hidden="false" customHeight="false" outlineLevel="0" collapsed="false">
      <c r="B92" s="0" t="n">
        <v>87</v>
      </c>
      <c r="C92" s="0" t="s">
        <v>286</v>
      </c>
      <c r="D92" s="0" t="n">
        <v>5</v>
      </c>
      <c r="E92" s="0" t="n">
        <v>101</v>
      </c>
      <c r="F92" s="0" t="n">
        <v>20.2</v>
      </c>
      <c r="G92" s="0" t="n">
        <v>10</v>
      </c>
      <c r="H92" s="0" t="n">
        <v>9</v>
      </c>
      <c r="I92" s="0" t="n">
        <v>1</v>
      </c>
      <c r="J92" s="0" t="n">
        <v>0</v>
      </c>
      <c r="K92" s="0" t="n">
        <v>0</v>
      </c>
      <c r="L92" s="0" t="n">
        <v>10</v>
      </c>
      <c r="M92" s="0" t="n">
        <v>0</v>
      </c>
      <c r="N92" s="0" t="n">
        <v>2</v>
      </c>
      <c r="O92" s="0" t="n">
        <v>3</v>
      </c>
      <c r="P92" s="0" t="n">
        <v>0</v>
      </c>
    </row>
    <row r="93" customFormat="false" ht="12.75" hidden="false" customHeight="false" outlineLevel="0" collapsed="false">
      <c r="B93" s="0" t="n">
        <v>88</v>
      </c>
      <c r="C93" s="0" t="s">
        <v>316</v>
      </c>
      <c r="D93" s="0" t="n">
        <v>5</v>
      </c>
      <c r="E93" s="0" t="n">
        <v>100</v>
      </c>
      <c r="F93" s="0" t="n">
        <v>20</v>
      </c>
      <c r="G93" s="0" t="n">
        <v>13</v>
      </c>
      <c r="H93" s="0" t="n">
        <v>11</v>
      </c>
      <c r="I93" s="0" t="n">
        <v>1</v>
      </c>
      <c r="J93" s="0" t="n">
        <v>0</v>
      </c>
      <c r="K93" s="0" t="n">
        <v>0</v>
      </c>
      <c r="L93" s="0" t="n">
        <v>3</v>
      </c>
      <c r="M93" s="0" t="n">
        <v>0</v>
      </c>
      <c r="N93" s="0" t="n">
        <v>1</v>
      </c>
      <c r="O93" s="0" t="n">
        <v>4</v>
      </c>
      <c r="P93" s="0" t="n">
        <v>0</v>
      </c>
    </row>
    <row r="94" customFormat="false" ht="12.75" hidden="false" customHeight="false" outlineLevel="0" collapsed="false">
      <c r="B94" s="0" t="n">
        <v>89</v>
      </c>
      <c r="C94" s="0" t="s">
        <v>362</v>
      </c>
      <c r="D94" s="0" t="n">
        <v>5</v>
      </c>
      <c r="E94" s="0" t="n">
        <v>96</v>
      </c>
      <c r="F94" s="0" t="n">
        <v>19.2</v>
      </c>
      <c r="G94" s="0" t="n">
        <v>12</v>
      </c>
      <c r="H94" s="0" t="n">
        <v>10</v>
      </c>
      <c r="I94" s="0" t="n">
        <v>1</v>
      </c>
      <c r="J94" s="0" t="n">
        <v>0</v>
      </c>
      <c r="K94" s="0" t="n">
        <v>0</v>
      </c>
      <c r="L94" s="0" t="n">
        <v>4</v>
      </c>
      <c r="M94" s="0" t="n">
        <v>0</v>
      </c>
      <c r="N94" s="0" t="n">
        <v>1</v>
      </c>
      <c r="O94" s="0" t="n">
        <v>4</v>
      </c>
      <c r="P94" s="0" t="n">
        <v>0</v>
      </c>
    </row>
    <row r="95" customFormat="false" ht="12.75" hidden="false" customHeight="false" outlineLevel="0" collapsed="false">
      <c r="B95" s="0" t="n">
        <v>90</v>
      </c>
      <c r="C95" s="0" t="s">
        <v>187</v>
      </c>
      <c r="D95" s="0" t="n">
        <v>6</v>
      </c>
      <c r="E95" s="0" t="n">
        <v>115</v>
      </c>
      <c r="F95" s="0" t="n">
        <v>19.17</v>
      </c>
      <c r="G95" s="0" t="n">
        <v>15</v>
      </c>
      <c r="H95" s="0" t="n">
        <v>13</v>
      </c>
      <c r="I95" s="0" t="n">
        <v>0</v>
      </c>
      <c r="J95" s="0" t="n">
        <v>0</v>
      </c>
      <c r="K95" s="0" t="n">
        <v>0</v>
      </c>
      <c r="L95" s="0" t="n">
        <v>4</v>
      </c>
      <c r="M95" s="0" t="n">
        <v>0</v>
      </c>
      <c r="N95" s="0" t="n">
        <v>2</v>
      </c>
      <c r="O95" s="0" t="n">
        <v>4</v>
      </c>
      <c r="P95" s="0" t="n">
        <v>0</v>
      </c>
    </row>
    <row r="96" customFormat="false" ht="12.75" hidden="false" customHeight="false" outlineLevel="0" collapsed="false">
      <c r="B96" s="0" t="n">
        <v>91</v>
      </c>
      <c r="C96" s="0" t="s">
        <v>301</v>
      </c>
      <c r="D96" s="0" t="n">
        <v>6</v>
      </c>
      <c r="E96" s="0" t="n">
        <v>114</v>
      </c>
      <c r="F96" s="0" t="n">
        <v>19</v>
      </c>
      <c r="G96" s="0" t="n">
        <v>14</v>
      </c>
      <c r="H96" s="0" t="n">
        <v>13</v>
      </c>
      <c r="I96" s="0" t="n">
        <v>1</v>
      </c>
      <c r="J96" s="0" t="n">
        <v>0</v>
      </c>
      <c r="K96" s="0" t="n">
        <v>0</v>
      </c>
      <c r="L96" s="0" t="n">
        <v>5</v>
      </c>
      <c r="M96" s="0" t="n">
        <v>0</v>
      </c>
      <c r="N96" s="0" t="n">
        <v>2</v>
      </c>
      <c r="O96" s="0" t="n">
        <v>4</v>
      </c>
      <c r="P96" s="0" t="n">
        <v>0</v>
      </c>
    </row>
    <row r="97" customFormat="false" ht="12.75" hidden="false" customHeight="false" outlineLevel="0" collapsed="false">
      <c r="B97" s="0" t="n">
        <v>91</v>
      </c>
      <c r="C97" s="0" t="s">
        <v>342</v>
      </c>
      <c r="D97" s="0" t="n">
        <v>5</v>
      </c>
      <c r="E97" s="0" t="n">
        <v>95</v>
      </c>
      <c r="F97" s="0" t="n">
        <v>19</v>
      </c>
      <c r="G97" s="0" t="n">
        <v>13</v>
      </c>
      <c r="H97" s="0" t="n">
        <v>11</v>
      </c>
      <c r="I97" s="0" t="n">
        <v>0</v>
      </c>
      <c r="J97" s="0" t="n">
        <v>0</v>
      </c>
      <c r="K97" s="0" t="n">
        <v>0</v>
      </c>
      <c r="L97" s="0" t="n">
        <v>2</v>
      </c>
      <c r="M97" s="0" t="n">
        <v>0</v>
      </c>
      <c r="N97" s="0" t="n">
        <v>1</v>
      </c>
      <c r="O97" s="0" t="n">
        <v>4</v>
      </c>
      <c r="P97" s="0" t="n">
        <v>0</v>
      </c>
    </row>
    <row r="98" customFormat="false" ht="12.75" hidden="false" customHeight="false" outlineLevel="0" collapsed="false">
      <c r="B98" s="0" t="n">
        <v>93</v>
      </c>
      <c r="C98" s="0" t="s">
        <v>156</v>
      </c>
      <c r="D98" s="0" t="n">
        <v>6</v>
      </c>
      <c r="E98" s="0" t="n">
        <v>113</v>
      </c>
      <c r="F98" s="0" t="n">
        <v>18.83</v>
      </c>
      <c r="G98" s="0" t="n">
        <v>14</v>
      </c>
      <c r="H98" s="0" t="n">
        <v>14</v>
      </c>
      <c r="I98" s="0" t="n">
        <v>0</v>
      </c>
      <c r="J98" s="0" t="n">
        <v>0</v>
      </c>
      <c r="K98" s="0" t="n">
        <v>0</v>
      </c>
      <c r="L98" s="0" t="n">
        <v>5</v>
      </c>
      <c r="M98" s="0" t="n">
        <v>0</v>
      </c>
      <c r="N98" s="0" t="n">
        <v>2</v>
      </c>
      <c r="O98" s="0" t="n">
        <v>4</v>
      </c>
      <c r="P98" s="0" t="n">
        <v>0</v>
      </c>
    </row>
    <row r="99" customFormat="false" ht="12.75" hidden="false" customHeight="false" outlineLevel="0" collapsed="false">
      <c r="B99" s="0" t="n">
        <v>94</v>
      </c>
      <c r="C99" s="0" t="s">
        <v>334</v>
      </c>
      <c r="D99" s="0" t="n">
        <v>6</v>
      </c>
      <c r="E99" s="0" t="n">
        <v>110</v>
      </c>
      <c r="F99" s="0" t="n">
        <v>18.33</v>
      </c>
      <c r="G99" s="0" t="n">
        <v>14</v>
      </c>
      <c r="H99" s="0" t="n">
        <v>12</v>
      </c>
      <c r="I99" s="0" t="n">
        <v>1</v>
      </c>
      <c r="J99" s="0" t="n">
        <v>0</v>
      </c>
      <c r="K99" s="0" t="n">
        <v>0</v>
      </c>
      <c r="L99" s="0" t="n">
        <v>4</v>
      </c>
      <c r="M99" s="0" t="n">
        <v>0</v>
      </c>
      <c r="N99" s="0" t="n">
        <v>1</v>
      </c>
      <c r="O99" s="0" t="n">
        <v>5</v>
      </c>
      <c r="P99" s="0" t="n">
        <v>0</v>
      </c>
    </row>
    <row r="100" customFormat="false" ht="12.75" hidden="false" customHeight="false" outlineLevel="0" collapsed="false">
      <c r="B100" s="0" t="n">
        <v>95</v>
      </c>
      <c r="C100" s="0" t="s">
        <v>205</v>
      </c>
      <c r="D100" s="0" t="n">
        <v>5</v>
      </c>
      <c r="E100" s="0" t="n">
        <v>91</v>
      </c>
      <c r="F100" s="0" t="n">
        <v>18.2</v>
      </c>
      <c r="G100" s="0" t="n">
        <v>11</v>
      </c>
      <c r="H100" s="0" t="n">
        <v>8</v>
      </c>
      <c r="I100" s="0" t="n">
        <v>1</v>
      </c>
      <c r="J100" s="0" t="n">
        <v>0</v>
      </c>
      <c r="K100" s="0" t="n">
        <v>0</v>
      </c>
      <c r="L100" s="0" t="n">
        <v>5</v>
      </c>
      <c r="M100" s="0" t="n">
        <v>0</v>
      </c>
      <c r="N100" s="0" t="n">
        <v>1</v>
      </c>
      <c r="O100" s="0" t="n">
        <v>4</v>
      </c>
      <c r="P100" s="0" t="n">
        <v>0</v>
      </c>
    </row>
    <row r="101" customFormat="false" ht="12.75" hidden="false" customHeight="false" outlineLevel="0" collapsed="false">
      <c r="B101" s="0" t="n">
        <v>96</v>
      </c>
      <c r="C101" s="0" t="s">
        <v>186</v>
      </c>
      <c r="D101" s="0" t="n">
        <v>4</v>
      </c>
      <c r="E101" s="0" t="n">
        <v>72</v>
      </c>
      <c r="F101" s="0" t="n">
        <v>18</v>
      </c>
      <c r="G101" s="0" t="n">
        <v>8</v>
      </c>
      <c r="H101" s="0" t="n">
        <v>7</v>
      </c>
      <c r="I101" s="0" t="n">
        <v>1</v>
      </c>
      <c r="J101" s="0" t="n">
        <v>0</v>
      </c>
      <c r="K101" s="0" t="n">
        <v>0</v>
      </c>
      <c r="L101" s="0" t="n">
        <v>5</v>
      </c>
      <c r="M101" s="0" t="n">
        <v>0</v>
      </c>
      <c r="N101" s="0" t="n">
        <v>3</v>
      </c>
      <c r="O101" s="0" t="n">
        <v>1</v>
      </c>
      <c r="P101" s="0" t="n">
        <v>0</v>
      </c>
    </row>
    <row r="102" customFormat="false" ht="12.75" hidden="false" customHeight="false" outlineLevel="0" collapsed="false">
      <c r="B102" s="0" t="n">
        <v>96</v>
      </c>
      <c r="C102" s="0" t="s">
        <v>297</v>
      </c>
      <c r="D102" s="0" t="n">
        <v>6</v>
      </c>
      <c r="E102" s="0" t="n">
        <v>108</v>
      </c>
      <c r="F102" s="0" t="n">
        <v>18</v>
      </c>
      <c r="G102" s="0" t="n">
        <v>12</v>
      </c>
      <c r="H102" s="0" t="n">
        <v>12</v>
      </c>
      <c r="I102" s="0" t="n">
        <v>0</v>
      </c>
      <c r="J102" s="0" t="n">
        <v>0</v>
      </c>
      <c r="K102" s="0" t="n">
        <v>0</v>
      </c>
      <c r="L102" s="0" t="n">
        <v>8</v>
      </c>
      <c r="M102" s="0" t="n">
        <v>0</v>
      </c>
      <c r="N102" s="0" t="n">
        <v>2</v>
      </c>
      <c r="O102" s="0" t="n">
        <v>4</v>
      </c>
      <c r="P102" s="0" t="n">
        <v>0</v>
      </c>
    </row>
    <row r="103" customFormat="false" ht="12.75" hidden="false" customHeight="false" outlineLevel="0" collapsed="false">
      <c r="B103" s="0" t="n">
        <v>98</v>
      </c>
      <c r="C103" s="0" t="s">
        <v>353</v>
      </c>
      <c r="D103" s="0" t="n">
        <v>5</v>
      </c>
      <c r="E103" s="0" t="n">
        <v>88</v>
      </c>
      <c r="F103" s="0" t="n">
        <v>17.6</v>
      </c>
      <c r="G103" s="0" t="n">
        <v>11</v>
      </c>
      <c r="H103" s="0" t="n">
        <v>10</v>
      </c>
      <c r="I103" s="0" t="n">
        <v>0</v>
      </c>
      <c r="J103" s="0" t="n">
        <v>0</v>
      </c>
      <c r="K103" s="0" t="n">
        <v>0</v>
      </c>
      <c r="L103" s="0" t="n">
        <v>4</v>
      </c>
      <c r="M103" s="0" t="n">
        <v>0</v>
      </c>
      <c r="N103" s="0" t="n">
        <v>1</v>
      </c>
      <c r="O103" s="0" t="n">
        <v>4</v>
      </c>
      <c r="P103" s="0" t="n">
        <v>0</v>
      </c>
    </row>
    <row r="104" customFormat="false" ht="12.75" hidden="false" customHeight="false" outlineLevel="0" collapsed="false">
      <c r="B104" s="0" t="n">
        <v>98</v>
      </c>
      <c r="C104" s="0" t="s">
        <v>322</v>
      </c>
      <c r="D104" s="0" t="n">
        <v>5</v>
      </c>
      <c r="E104" s="0" t="n">
        <v>88</v>
      </c>
      <c r="F104" s="0" t="n">
        <v>17.6</v>
      </c>
      <c r="G104" s="0" t="n">
        <v>11</v>
      </c>
      <c r="H104" s="0" t="n">
        <v>10</v>
      </c>
      <c r="I104" s="0" t="n">
        <v>0</v>
      </c>
      <c r="J104" s="0" t="n">
        <v>0</v>
      </c>
      <c r="K104" s="0" t="n">
        <v>0</v>
      </c>
      <c r="L104" s="0" t="n">
        <v>4</v>
      </c>
      <c r="M104" s="0" t="n">
        <v>0</v>
      </c>
      <c r="N104" s="0" t="n">
        <v>0</v>
      </c>
      <c r="O104" s="0" t="n">
        <v>5</v>
      </c>
      <c r="P104" s="0" t="n">
        <v>0</v>
      </c>
    </row>
    <row r="105" customFormat="false" ht="12.75" hidden="false" customHeight="false" outlineLevel="0" collapsed="false">
      <c r="B105" s="0" t="n">
        <v>98</v>
      </c>
      <c r="C105" s="0" t="s">
        <v>207</v>
      </c>
      <c r="D105" s="0" t="n">
        <v>5</v>
      </c>
      <c r="E105" s="0" t="n">
        <v>88</v>
      </c>
      <c r="F105" s="0" t="n">
        <v>17.6</v>
      </c>
      <c r="G105" s="0" t="n">
        <v>10</v>
      </c>
      <c r="H105" s="0" t="n">
        <v>10</v>
      </c>
      <c r="I105" s="0" t="n">
        <v>0</v>
      </c>
      <c r="J105" s="0" t="n">
        <v>0</v>
      </c>
      <c r="K105" s="0" t="n">
        <v>0</v>
      </c>
      <c r="L105" s="0" t="n">
        <v>6</v>
      </c>
      <c r="M105" s="0" t="n">
        <v>0</v>
      </c>
      <c r="N105" s="0" t="n">
        <v>1</v>
      </c>
      <c r="O105" s="0" t="n">
        <v>4</v>
      </c>
      <c r="P105" s="0" t="n">
        <v>0</v>
      </c>
    </row>
    <row r="106" customFormat="false" ht="12.75" hidden="false" customHeight="false" outlineLevel="0" collapsed="false">
      <c r="B106" s="0" t="n">
        <v>101</v>
      </c>
      <c r="C106" s="0" t="s">
        <v>290</v>
      </c>
      <c r="D106" s="0" t="n">
        <v>6</v>
      </c>
      <c r="E106" s="0" t="n">
        <v>102</v>
      </c>
      <c r="F106" s="0" t="n">
        <v>17</v>
      </c>
      <c r="G106" s="0" t="n">
        <v>12</v>
      </c>
      <c r="H106" s="0" t="n">
        <v>12</v>
      </c>
      <c r="I106" s="0" t="n">
        <v>0</v>
      </c>
      <c r="J106" s="0" t="n">
        <v>0</v>
      </c>
      <c r="K106" s="0" t="n">
        <v>0</v>
      </c>
      <c r="L106" s="0" t="n">
        <v>6</v>
      </c>
      <c r="M106" s="0" t="n">
        <v>0</v>
      </c>
      <c r="N106" s="0" t="n">
        <v>3</v>
      </c>
      <c r="O106" s="0" t="n">
        <v>3</v>
      </c>
      <c r="P106" s="0" t="n">
        <v>0</v>
      </c>
    </row>
    <row r="107" customFormat="false" ht="12.75" hidden="false" customHeight="false" outlineLevel="0" collapsed="false">
      <c r="B107" s="0" t="n">
        <v>101</v>
      </c>
      <c r="C107" s="0" t="s">
        <v>355</v>
      </c>
      <c r="D107" s="0" t="n">
        <v>5</v>
      </c>
      <c r="E107" s="0" t="n">
        <v>85</v>
      </c>
      <c r="F107" s="0" t="n">
        <v>17</v>
      </c>
      <c r="G107" s="0" t="n">
        <v>10</v>
      </c>
      <c r="H107" s="0" t="n">
        <v>7</v>
      </c>
      <c r="I107" s="0" t="n">
        <v>0</v>
      </c>
      <c r="J107" s="0" t="n">
        <v>0</v>
      </c>
      <c r="K107" s="0" t="n">
        <v>0</v>
      </c>
      <c r="L107" s="0" t="n">
        <v>6</v>
      </c>
      <c r="M107" s="0" t="n">
        <v>0</v>
      </c>
      <c r="N107" s="0" t="n">
        <v>0</v>
      </c>
      <c r="O107" s="0" t="n">
        <v>5</v>
      </c>
      <c r="P107" s="0" t="n">
        <v>0</v>
      </c>
    </row>
    <row r="108" customFormat="false" ht="12.75" hidden="false" customHeight="false" outlineLevel="0" collapsed="false">
      <c r="B108" s="0" t="n">
        <v>103</v>
      </c>
      <c r="C108" s="0" t="s">
        <v>158</v>
      </c>
      <c r="D108" s="0" t="n">
        <v>6</v>
      </c>
      <c r="E108" s="0" t="n">
        <v>100</v>
      </c>
      <c r="F108" s="0" t="n">
        <v>16.67</v>
      </c>
      <c r="G108" s="0" t="n">
        <v>12</v>
      </c>
      <c r="H108" s="0" t="n">
        <v>8</v>
      </c>
      <c r="I108" s="0" t="n">
        <v>1</v>
      </c>
      <c r="J108" s="0" t="n">
        <v>0</v>
      </c>
      <c r="K108" s="0" t="n">
        <v>0</v>
      </c>
      <c r="L108" s="0" t="n">
        <v>6</v>
      </c>
      <c r="M108" s="0" t="n">
        <v>0</v>
      </c>
      <c r="N108" s="0" t="n">
        <v>1</v>
      </c>
      <c r="O108" s="0" t="n">
        <v>5</v>
      </c>
      <c r="P108" s="0" t="n">
        <v>0</v>
      </c>
    </row>
    <row r="109" customFormat="false" ht="12.75" hidden="false" customHeight="false" outlineLevel="0" collapsed="false">
      <c r="B109" s="0" t="n">
        <v>104</v>
      </c>
      <c r="C109" s="0" t="s">
        <v>295</v>
      </c>
      <c r="D109" s="0" t="n">
        <v>5</v>
      </c>
      <c r="E109" s="0" t="n">
        <v>81</v>
      </c>
      <c r="F109" s="0" t="n">
        <v>16.2</v>
      </c>
      <c r="G109" s="0" t="n">
        <v>9</v>
      </c>
      <c r="H109" s="0" t="n">
        <v>9</v>
      </c>
      <c r="I109" s="0" t="n">
        <v>0</v>
      </c>
      <c r="J109" s="0" t="n">
        <v>0</v>
      </c>
      <c r="K109" s="0" t="n">
        <v>0</v>
      </c>
      <c r="L109" s="0" t="n">
        <v>6</v>
      </c>
      <c r="M109" s="0" t="n">
        <v>0</v>
      </c>
      <c r="N109" s="0" t="n">
        <v>2</v>
      </c>
      <c r="O109" s="0" t="n">
        <v>3</v>
      </c>
      <c r="P109" s="0" t="n">
        <v>0</v>
      </c>
    </row>
    <row r="110" customFormat="false" ht="12.75" hidden="false" customHeight="false" outlineLevel="0" collapsed="false">
      <c r="B110" s="0" t="n">
        <v>105</v>
      </c>
      <c r="C110" s="0" t="s">
        <v>183</v>
      </c>
      <c r="D110" s="0" t="n">
        <v>6</v>
      </c>
      <c r="E110" s="0" t="n">
        <v>95</v>
      </c>
      <c r="F110" s="0" t="n">
        <v>15.83</v>
      </c>
      <c r="G110" s="0" t="n">
        <v>12</v>
      </c>
      <c r="H110" s="0" t="n">
        <v>11</v>
      </c>
      <c r="I110" s="0" t="n">
        <v>0</v>
      </c>
      <c r="J110" s="0" t="n">
        <v>0</v>
      </c>
      <c r="K110" s="0" t="n">
        <v>0</v>
      </c>
      <c r="L110" s="0" t="n">
        <v>4</v>
      </c>
      <c r="M110" s="0" t="n">
        <v>0</v>
      </c>
      <c r="N110" s="0" t="n">
        <v>2</v>
      </c>
      <c r="O110" s="0" t="n">
        <v>4</v>
      </c>
      <c r="P110" s="0" t="n">
        <v>0</v>
      </c>
    </row>
    <row r="111" customFormat="false" ht="12.75" hidden="false" customHeight="false" outlineLevel="0" collapsed="false">
      <c r="B111" s="0" t="n">
        <v>106</v>
      </c>
      <c r="C111" s="0" t="s">
        <v>184</v>
      </c>
      <c r="D111" s="0" t="n">
        <v>5</v>
      </c>
      <c r="E111" s="0" t="n">
        <v>77</v>
      </c>
      <c r="F111" s="0" t="n">
        <v>15.4</v>
      </c>
      <c r="G111" s="0" t="n">
        <v>9</v>
      </c>
      <c r="H111" s="0" t="n">
        <v>5</v>
      </c>
      <c r="I111" s="0" t="n">
        <v>0</v>
      </c>
      <c r="J111" s="0" t="n">
        <v>0</v>
      </c>
      <c r="K111" s="0" t="n">
        <v>0</v>
      </c>
      <c r="L111" s="0" t="n">
        <v>6</v>
      </c>
      <c r="M111" s="0" t="n">
        <v>0</v>
      </c>
      <c r="N111" s="0" t="n">
        <v>0</v>
      </c>
      <c r="O111" s="0" t="n">
        <v>5</v>
      </c>
      <c r="P111" s="0" t="n">
        <v>0</v>
      </c>
    </row>
    <row r="112" customFormat="false" ht="12.75" hidden="false" customHeight="false" outlineLevel="0" collapsed="false">
      <c r="B112" s="0" t="n">
        <v>107</v>
      </c>
      <c r="C112" s="0" t="s">
        <v>360</v>
      </c>
      <c r="D112" s="0" t="n">
        <v>6</v>
      </c>
      <c r="E112" s="0" t="n">
        <v>88</v>
      </c>
      <c r="F112" s="0" t="n">
        <v>14.67</v>
      </c>
      <c r="G112" s="0" t="n">
        <v>11</v>
      </c>
      <c r="H112" s="0" t="n">
        <v>9</v>
      </c>
      <c r="I112" s="0" t="n">
        <v>2</v>
      </c>
      <c r="J112" s="0" t="n">
        <v>0</v>
      </c>
      <c r="K112" s="0" t="n">
        <v>0</v>
      </c>
      <c r="L112" s="0" t="n">
        <v>3</v>
      </c>
      <c r="M112" s="0" t="n">
        <v>0</v>
      </c>
      <c r="N112" s="0" t="n">
        <v>1</v>
      </c>
      <c r="O112" s="0" t="n">
        <v>5</v>
      </c>
      <c r="P112" s="0" t="n">
        <v>0</v>
      </c>
    </row>
    <row r="113" customFormat="false" ht="12.75" hidden="false" customHeight="false" outlineLevel="0" collapsed="false">
      <c r="B113" s="0" t="n">
        <v>107</v>
      </c>
      <c r="C113" s="0" t="s">
        <v>352</v>
      </c>
      <c r="D113" s="0" t="n">
        <v>6</v>
      </c>
      <c r="E113" s="0" t="n">
        <v>88</v>
      </c>
      <c r="F113" s="0" t="n">
        <v>14.67</v>
      </c>
      <c r="G113" s="0" t="n">
        <v>12</v>
      </c>
      <c r="H113" s="0" t="n">
        <v>10</v>
      </c>
      <c r="I113" s="0" t="n">
        <v>0</v>
      </c>
      <c r="J113" s="0" t="n">
        <v>0</v>
      </c>
      <c r="K113" s="0" t="n">
        <v>0</v>
      </c>
      <c r="L113" s="0" t="n">
        <v>2</v>
      </c>
      <c r="M113" s="0" t="n">
        <v>0</v>
      </c>
      <c r="N113" s="0" t="n">
        <v>0</v>
      </c>
      <c r="O113" s="0" t="n">
        <v>6</v>
      </c>
      <c r="P113" s="0" t="n">
        <v>0</v>
      </c>
    </row>
    <row r="114" customFormat="false" ht="12.75" hidden="false" customHeight="false" outlineLevel="0" collapsed="false">
      <c r="B114" s="0" t="n">
        <v>109</v>
      </c>
      <c r="C114" s="0" t="s">
        <v>167</v>
      </c>
      <c r="D114" s="0" t="n">
        <v>5</v>
      </c>
      <c r="E114" s="0" t="n">
        <v>67</v>
      </c>
      <c r="F114" s="0" t="n">
        <v>13.4</v>
      </c>
      <c r="G114" s="0" t="n">
        <v>8</v>
      </c>
      <c r="H114" s="0" t="n">
        <v>5</v>
      </c>
      <c r="I114" s="0" t="n">
        <v>1</v>
      </c>
      <c r="J114" s="0" t="n">
        <v>0</v>
      </c>
      <c r="K114" s="0" t="n">
        <v>0</v>
      </c>
      <c r="L114" s="0" t="n">
        <v>4</v>
      </c>
      <c r="M114" s="0" t="n">
        <v>0</v>
      </c>
      <c r="N114" s="0" t="n">
        <v>1</v>
      </c>
      <c r="O114" s="0" t="n">
        <v>4</v>
      </c>
      <c r="P114" s="0" t="n">
        <v>0</v>
      </c>
    </row>
    <row r="115" customFormat="false" ht="12.75" hidden="false" customHeight="false" outlineLevel="0" collapsed="false">
      <c r="B115" s="0" t="n">
        <v>110</v>
      </c>
      <c r="C115" s="0" t="s">
        <v>346</v>
      </c>
      <c r="D115" s="0" t="n">
        <v>6</v>
      </c>
      <c r="E115" s="0" t="n">
        <v>80</v>
      </c>
      <c r="F115" s="0" t="n">
        <v>13.33</v>
      </c>
      <c r="G115" s="0" t="n">
        <v>9</v>
      </c>
      <c r="H115" s="0" t="n">
        <v>9</v>
      </c>
      <c r="I115" s="0" t="n">
        <v>0</v>
      </c>
      <c r="J115" s="0" t="n">
        <v>0</v>
      </c>
      <c r="K115" s="0" t="n">
        <v>0</v>
      </c>
      <c r="L115" s="0" t="n">
        <v>5</v>
      </c>
      <c r="M115" s="0" t="n">
        <v>1</v>
      </c>
      <c r="N115" s="0" t="n">
        <v>1</v>
      </c>
      <c r="O115" s="0" t="n">
        <v>5</v>
      </c>
      <c r="P115" s="0" t="n">
        <v>0</v>
      </c>
    </row>
    <row r="116" customFormat="false" ht="12.75" hidden="false" customHeight="false" outlineLevel="0" collapsed="false">
      <c r="B116" s="0" t="n">
        <v>111</v>
      </c>
      <c r="C116" s="0" t="s">
        <v>359</v>
      </c>
      <c r="D116" s="0" t="n">
        <v>6</v>
      </c>
      <c r="E116" s="0" t="n">
        <v>72</v>
      </c>
      <c r="F116" s="0" t="n">
        <v>12</v>
      </c>
      <c r="G116" s="0" t="n">
        <v>8</v>
      </c>
      <c r="H116" s="0" t="n">
        <v>3</v>
      </c>
      <c r="I116" s="0" t="n">
        <v>1</v>
      </c>
      <c r="J116" s="0" t="n">
        <v>0</v>
      </c>
      <c r="K116" s="0" t="n">
        <v>0</v>
      </c>
      <c r="L116" s="0" t="n">
        <v>5</v>
      </c>
      <c r="M116" s="0" t="n">
        <v>2</v>
      </c>
      <c r="N116" s="0" t="n">
        <v>1</v>
      </c>
      <c r="O116" s="0" t="n">
        <v>5</v>
      </c>
      <c r="P116" s="0" t="n">
        <v>0</v>
      </c>
    </row>
    <row r="117" customFormat="false" ht="12.75" hidden="false" customHeight="false" outlineLevel="0" collapsed="false">
      <c r="B117" s="0" t="n">
        <v>112</v>
      </c>
      <c r="C117" s="0" t="s">
        <v>307</v>
      </c>
      <c r="D117" s="0" t="n">
        <v>5</v>
      </c>
      <c r="E117" s="0" t="n">
        <v>57</v>
      </c>
      <c r="F117" s="0" t="n">
        <v>11.4</v>
      </c>
      <c r="G117" s="0" t="n">
        <v>6</v>
      </c>
      <c r="H117" s="0" t="n">
        <v>6</v>
      </c>
      <c r="I117" s="0" t="n">
        <v>0</v>
      </c>
      <c r="J117" s="0" t="n">
        <v>0</v>
      </c>
      <c r="K117" s="0" t="n">
        <v>0</v>
      </c>
      <c r="L117" s="0" t="n">
        <v>5</v>
      </c>
      <c r="M117" s="0" t="n">
        <v>0</v>
      </c>
      <c r="N117" s="0" t="n">
        <v>2</v>
      </c>
      <c r="O117" s="0" t="n">
        <v>3</v>
      </c>
      <c r="P117" s="0" t="n">
        <v>0</v>
      </c>
    </row>
    <row r="118" customFormat="false" ht="12.75" hidden="false" customHeight="false" outlineLevel="0" collapsed="false">
      <c r="B118" s="0" t="n">
        <v>113</v>
      </c>
      <c r="C118" s="0" t="s">
        <v>190</v>
      </c>
      <c r="D118" s="0" t="n">
        <v>5</v>
      </c>
      <c r="E118" s="0" t="n">
        <v>54</v>
      </c>
      <c r="F118" s="0" t="n">
        <v>10.8</v>
      </c>
      <c r="G118" s="0" t="n">
        <v>8</v>
      </c>
      <c r="H118" s="0" t="n">
        <v>1</v>
      </c>
      <c r="I118" s="0" t="n">
        <v>1</v>
      </c>
      <c r="J118" s="0" t="n">
        <v>0</v>
      </c>
      <c r="K118" s="0" t="n">
        <v>0</v>
      </c>
      <c r="L118" s="0" t="n">
        <v>1</v>
      </c>
      <c r="M118" s="0" t="n">
        <v>0</v>
      </c>
      <c r="N118" s="0" t="n">
        <v>1</v>
      </c>
      <c r="O118" s="0" t="n">
        <v>4</v>
      </c>
      <c r="P118" s="0" t="n">
        <v>0</v>
      </c>
    </row>
    <row r="119" customFormat="false" ht="12.75" hidden="false" customHeight="false" outlineLevel="0" collapsed="false">
      <c r="B119" s="0" t="n">
        <v>114</v>
      </c>
      <c r="C119" s="0" t="s">
        <v>200</v>
      </c>
      <c r="D119" s="0" t="n">
        <v>6</v>
      </c>
      <c r="E119" s="0" t="n">
        <v>57</v>
      </c>
      <c r="F119" s="0" t="n">
        <v>9.5</v>
      </c>
      <c r="G119" s="0" t="n">
        <v>5</v>
      </c>
      <c r="H119" s="0" t="n">
        <v>4</v>
      </c>
      <c r="I119" s="0" t="n">
        <v>1</v>
      </c>
      <c r="J119" s="0" t="n">
        <v>0</v>
      </c>
      <c r="K119" s="0" t="n">
        <v>0</v>
      </c>
      <c r="L119" s="0" t="n">
        <v>7</v>
      </c>
      <c r="M119" s="0" t="n">
        <v>0</v>
      </c>
      <c r="N119" s="0" t="n">
        <v>1</v>
      </c>
      <c r="O119" s="0" t="n">
        <v>5</v>
      </c>
      <c r="P119" s="0" t="n">
        <v>0</v>
      </c>
    </row>
    <row r="120" customFormat="false" ht="12.75" hidden="false" customHeight="false" outlineLevel="0" collapsed="false">
      <c r="B120" s="0" t="n">
        <v>115</v>
      </c>
      <c r="C120" s="0" t="s">
        <v>181</v>
      </c>
      <c r="D120" s="0" t="n">
        <v>4</v>
      </c>
      <c r="E120" s="0" t="n">
        <v>31</v>
      </c>
      <c r="F120" s="0" t="n">
        <v>7.75</v>
      </c>
      <c r="G120" s="0" t="n">
        <v>4</v>
      </c>
      <c r="H120" s="0" t="n">
        <v>2</v>
      </c>
      <c r="I120" s="0" t="n">
        <v>0</v>
      </c>
      <c r="J120" s="0" t="n">
        <v>0</v>
      </c>
      <c r="K120" s="0" t="n">
        <v>0</v>
      </c>
      <c r="L120" s="0" t="n">
        <v>1</v>
      </c>
      <c r="M120" s="0" t="n">
        <v>1</v>
      </c>
      <c r="N120" s="0" t="n">
        <v>0</v>
      </c>
      <c r="O120" s="0" t="n">
        <v>4</v>
      </c>
      <c r="P12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2001-09-21T14:10:56Z</dcterms:created>
  <dc:creator>mcuilla</dc:creator>
  <dc:description/>
  <dc:language>en-US</dc:language>
  <cp:lastModifiedBy>mcuilla</cp:lastModifiedBy>
  <cp:lastPrinted>2001-10-11T18:09:42Z</cp:lastPrinted>
  <dcterms:modified xsi:type="dcterms:W3CDTF">2001-10-15T14:46:42Z</dcterms:modified>
  <cp:revision>0</cp:revision>
  <dc:subject/>
  <dc:title/>
</cp:coreProperties>
</file>