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2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30.xml.rels" ContentType="application/vnd.openxmlformats-package.relationships+xml"/>
  <Override PartName="/xl/worksheets/_rels/sheet14.xml.rels" ContentType="application/vnd.openxmlformats-package.relationships+xml"/>
  <Override PartName="/xl/worksheets/_rels/sheet31.xml.rels" ContentType="application/vnd.openxmlformats-package.relationships+xml"/>
  <Override PartName="/xl/worksheets/_rels/sheet32.xml.rels" ContentType="application/vnd.openxmlformats-package.relationships+xml"/>
  <Override PartName="/xl/worksheets/_rels/sheet19.xml.rels" ContentType="application/vnd.openxmlformats-package.relationships+xml"/>
  <Override PartName="/xl/worksheets/_rels/sheet21.xml.rels" ContentType="application/vnd.openxmlformats-package.relationships+xml"/>
  <Override PartName="/xl/worksheets/_rels/sheet33.xml.rels" ContentType="application/vnd.openxmlformats-package.relationships+xml"/>
  <Override PartName="/xl/worksheets/_rels/sheet34.xml.rels" ContentType="application/vnd.openxmlformats-package.relationships+xml"/>
  <Override PartName="/xl/worksheets/_rels/sheet5.xml.rels" ContentType="application/vnd.openxmlformats-package.relationships+xml"/>
  <Override PartName="/xl/worksheets/_rels/sheet22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29.xml.rels" ContentType="application/vnd.openxmlformats-package.relationships+xml"/>
  <Override PartName="/xl/worksheets/_rels/sheet11.xml.rels" ContentType="application/vnd.openxmlformats-package.relationships+xml"/>
  <Override PartName="/xl/worksheets/_rels/sheet35.xml.rels" ContentType="application/vnd.openxmlformats-package.relationships+xml"/>
  <Override PartName="/xl/worksheets/_rels/sheet6.xml.rels" ContentType="application/vnd.openxmlformats-package.relationships+xml"/>
  <Override PartName="/xl/worksheets/_rels/sheet36.xml.rels" ContentType="application/vnd.openxmlformats-package.relationships+xml"/>
  <Override PartName="/xl/worksheets/_rels/sheet7.xml.rels" ContentType="application/vnd.openxmlformats-package.relationships+xml"/>
  <Override PartName="/xl/worksheets/_rels/sheet37.xml.rels" ContentType="application/vnd.openxmlformats-package.relationships+xml"/>
  <Override PartName="/xl/worksheets/_rels/sheet8.xml.rels" ContentType="application/vnd.openxmlformats-package.relationships+xml"/>
  <Override PartName="/xl/worksheets/_rels/sheet38.xml.rels" ContentType="application/vnd.openxmlformats-package.relationships+xml"/>
  <Override PartName="/xl/worksheets/_rels/sheet40.xml.rels" ContentType="application/vnd.openxmlformats-package.relationships+xml"/>
  <Override PartName="/xl/worksheets/_rels/sheet9.xml.rels" ContentType="application/vnd.openxmlformats-package.relationships+xml"/>
  <Override PartName="/xl/worksheets/_rels/sheet39.xml.rels" ContentType="application/vnd.openxmlformats-package.relationships+xml"/>
  <Override PartName="/xl/worksheets/_rels/sheet41.xml.rels" ContentType="application/vnd.openxmlformats-package.relationships+xml"/>
  <Override PartName="/xl/worksheets/_rels/sheet42.xml.rels" ContentType="application/vnd.openxmlformats-package.relationships+xml"/>
  <Override PartName="/xl/worksheets/_rels/sheet43.xml.rels" ContentType="application/vnd.openxmlformats-package.relationships+xml"/>
  <Override PartName="/xl/worksheets/_rels/sheet10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10.xml" ContentType="application/vnd.openxmlformats-officedocument.drawingml.chart+xml"/>
  <Override PartName="/xl/charts/chart34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21.xml" ContentType="application/vnd.openxmlformats-officedocument.drawing+xml"/>
  <Override PartName="/xl/drawings/vmlDrawing2.vml" ContentType="application/vnd.openxmlformats-officedocument.vmlDrawing"/>
  <Override PartName="/xl/drawings/drawing19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3.xml" ContentType="application/vnd.openxmlformats-officedocument.drawing+xml"/>
  <Override PartName="/xl/drawings/drawing28.xml" ContentType="application/vnd.openxmlformats-officedocument.drawing+xml"/>
  <Override PartName="/xl/drawings/drawing30.xml" ContentType="application/vnd.openxmlformats-officedocument.drawing+xml"/>
  <Override PartName="/xl/drawings/drawing29.xml" ContentType="application/vnd.openxmlformats-officedocument.drawing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1.xml.rels" ContentType="application/vnd.openxmlformats-package.relationships+xml"/>
  <Override PartName="/xl/drawings/_rels/drawing10.xml.rels" ContentType="application/vnd.openxmlformats-package.relationships+xml"/>
  <Override PartName="/xl/drawings/_rels/drawing16.xml.rels" ContentType="application/vnd.openxmlformats-package.relationships+xml"/>
  <Override PartName="/xl/drawings/_rels/drawing2.xml.rels" ContentType="application/vnd.openxmlformats-package.relationships+xml"/>
  <Override PartName="/xl/drawings/_rels/drawing11.xml.rels" ContentType="application/vnd.openxmlformats-package.relationships+xml"/>
  <Override PartName="/xl/drawings/_rels/drawing17.xml.rels" ContentType="application/vnd.openxmlformats-package.relationships+xml"/>
  <Override PartName="/xl/drawings/_rels/drawing20.xml.rels" ContentType="application/vnd.openxmlformats-package.relationships+xml"/>
  <Override PartName="/xl/drawings/_rels/drawing29.xml.rels" ContentType="application/vnd.openxmlformats-package.relationships+xml"/>
  <Override PartName="/xl/drawings/_rels/drawing4.xml.rels" ContentType="application/vnd.openxmlformats-package.relationships+xml"/>
  <Override PartName="/xl/drawings/_rels/drawing28.xml.rels" ContentType="application/vnd.openxmlformats-package.relationships+xml"/>
  <Override PartName="/xl/drawings/_rels/drawing3.xml.rels" ContentType="application/vnd.openxmlformats-package.relationships+xml"/>
  <Override PartName="/xl/drawings/_rels/drawing19.xml.rels" ContentType="application/vnd.openxmlformats-package.relationships+xml"/>
  <Override PartName="/xl/drawings/_rels/drawing21.xml.rels" ContentType="application/vnd.openxmlformats-package.relationships+xml"/>
  <Override PartName="/xl/drawings/_rels/drawing22.xml.rels" ContentType="application/vnd.openxmlformats-package.relationships+xml"/>
  <Override PartName="/xl/drawings/_rels/drawing23.xml.rels" ContentType="application/vnd.openxmlformats-package.relationships+xml"/>
  <Override PartName="/xl/drawings/_rels/drawing12.xml.rels" ContentType="application/vnd.openxmlformats-package.relationships+xml"/>
  <Override PartName="/xl/drawings/_rels/drawing24.xml.rels" ContentType="application/vnd.openxmlformats-package.relationships+xml"/>
  <Override PartName="/xl/drawings/_rels/drawing25.xml.rels" ContentType="application/vnd.openxmlformats-package.relationships+xml"/>
  <Override PartName="/xl/drawings/_rels/drawing26.xml.rels" ContentType="application/vnd.openxmlformats-package.relationships+xml"/>
  <Override PartName="/xl/drawings/_rels/drawing27.xml.rels" ContentType="application/vnd.openxmlformats-package.relationships+xml"/>
  <Override PartName="/xl/drawings/_rels/drawing5.xml.rels" ContentType="application/vnd.openxmlformats-package.relationships+xml"/>
  <Override PartName="/xl/drawings/_rels/drawing30.xml.rels" ContentType="application/vnd.openxmlformats-package.relationships+xml"/>
  <Override PartName="/xl/drawings/_rels/drawing6.xml.rels" ContentType="application/vnd.openxmlformats-package.relationships+xml"/>
  <Override PartName="/xl/drawings/_rels/drawing34.xml.rels" ContentType="application/vnd.openxmlformats-package.relationships+xml"/>
  <Override PartName="/xl/drawings/_rels/drawing31.xml.rels" ContentType="application/vnd.openxmlformats-package.relationships+xml"/>
  <Override PartName="/xl/drawings/_rels/drawing7.xml.rels" ContentType="application/vnd.openxmlformats-package.relationships+xml"/>
  <Override PartName="/xl/drawings/_rels/drawing35.xml.rels" ContentType="application/vnd.openxmlformats-package.relationships+xml"/>
  <Override PartName="/xl/drawings/_rels/drawing32.xml.rels" ContentType="application/vnd.openxmlformats-package.relationships+xml"/>
  <Override PartName="/xl/drawings/_rels/drawing8.xml.rels" ContentType="application/vnd.openxmlformats-package.relationships+xml"/>
  <Override PartName="/xl/drawings/_rels/drawing36.xml.rels" ContentType="application/vnd.openxmlformats-package.relationships+xml"/>
  <Override PartName="/xl/drawings/_rels/drawing33.xml.rels" ContentType="application/vnd.openxmlformats-package.relationships+xml"/>
  <Override PartName="/xl/drawings/_rels/drawing9.xml.rels" ContentType="application/vnd.openxmlformats-package.relationships+xml"/>
  <Override PartName="/xl/drawings/_rels/drawing37.xml.rels" ContentType="application/vnd.openxmlformats-package.relationships+xml"/>
  <Override PartName="/xl/drawings/_rels/drawing38.xml.rels" ContentType="application/vnd.openxmlformats-package.relationships+xml"/>
  <Override PartName="/xl/drawings/_rels/drawing39.xml.rels" ContentType="application/vnd.openxmlformats-package.relationships+xml"/>
  <Override PartName="/xl/drawings/_rels/drawing18.xml.rels" ContentType="application/vnd.openxmlformats-package.relationship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vmlDrawing1.vml" ContentType="application/vnd.openxmlformats-officedocument.vmlDrawing"/>
  <Override PartName="/xl/drawings/drawing7.xml" ContentType="application/vnd.openxmlformats-officedocument.drawing+xml"/>
  <Override PartName="/xl/drawings/drawing1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6.xml" ContentType="application/vnd.openxmlformats-officedocument.drawing+xml"/>
  <Override PartName="/xl/drawings/drawing15.xml" ContentType="application/vnd.openxmlformats-officedocument.drawing+xml"/>
  <Override PartName="/xl/drawings/drawing5.xml" ContentType="application/vnd.openxmlformats-officedocument.drawing+xml"/>
  <Override PartName="/xl/drawings/drawing14.xml" ContentType="application/vnd.openxmlformats-officedocument.drawing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1999" sheetId="2" state="visible" r:id="rId4"/>
    <sheet name="1998" sheetId="3" state="visible" r:id="rId5"/>
    <sheet name="1997" sheetId="4" state="visible" r:id="rId6"/>
    <sheet name="production &amp; lp" sheetId="5" state="visible" r:id="rId7"/>
    <sheet name="GRAPH" sheetId="6" state="visible" r:id="rId8"/>
    <sheet name="SA #3" sheetId="7" state="visible" r:id="rId9"/>
    <sheet name="SA #4" sheetId="8" state="visible" r:id="rId10"/>
    <sheet name="SA #8" sheetId="9" state="visible" r:id="rId11"/>
    <sheet name="SA #9" sheetId="10" state="visible" r:id="rId12"/>
    <sheet name="SA #11" sheetId="11" state="visible" r:id="rId13"/>
    <sheet name="SA #12" sheetId="12" state="visible" r:id="rId14"/>
    <sheet name="SA #13" sheetId="13" state="visible" r:id="rId15"/>
    <sheet name="SA #16" sheetId="14" state="visible" r:id="rId16"/>
    <sheet name="SA #17" sheetId="15" state="visible" r:id="rId17"/>
    <sheet name="SA #18" sheetId="16" state="visible" r:id="rId18"/>
    <sheet name="SA #19" sheetId="17" state="visible" r:id="rId19"/>
    <sheet name="SA #20" sheetId="18" state="visible" r:id="rId20"/>
    <sheet name="SA #21" sheetId="19" state="visible" r:id="rId21"/>
    <sheet name="SA #22" sheetId="20" state="visible" r:id="rId22"/>
    <sheet name="SA #24" sheetId="21" state="visible" r:id="rId23"/>
    <sheet name="SA #25" sheetId="22" state="visible" r:id="rId24"/>
    <sheet name="SA #26" sheetId="23" state="visible" r:id="rId25"/>
    <sheet name="SA #27" sheetId="24" state="visible" r:id="rId26"/>
    <sheet name="SA #28" sheetId="25" state="visible" r:id="rId27"/>
    <sheet name="SA #29" sheetId="26" state="visible" r:id="rId28"/>
    <sheet name="SA #30" sheetId="27" state="visible" r:id="rId29"/>
    <sheet name="SA #31" sheetId="28" state="visible" r:id="rId30"/>
    <sheet name="SA #32" sheetId="29" state="visible" r:id="rId31"/>
    <sheet name="SA #33" sheetId="30" state="visible" r:id="rId32"/>
    <sheet name="SA #35" sheetId="31" state="visible" r:id="rId33"/>
    <sheet name="SA #36" sheetId="32" state="visible" r:id="rId34"/>
    <sheet name="SA #37" sheetId="33" state="visible" r:id="rId35"/>
    <sheet name="SA #38" sheetId="34" state="visible" r:id="rId36"/>
    <sheet name="ARCO #27-1" sheetId="35" state="visible" r:id="rId37"/>
    <sheet name="ARCO #2-1" sheetId="36" state="visible" r:id="rId38"/>
    <sheet name="ARCO #2-2" sheetId="37" state="visible" r:id="rId39"/>
    <sheet name="ARCO #36-7" sheetId="38" state="visible" r:id="rId40"/>
    <sheet name="ARCO #36-8" sheetId="39" state="visible" r:id="rId41"/>
    <sheet name="BITTERCREEK" sheetId="40" state="visible" r:id="rId42"/>
    <sheet name="BLACKHORSE" sheetId="41" state="visible" r:id="rId43"/>
    <sheet name="FEDERAL 174" sheetId="42" state="visible" r:id="rId44"/>
    <sheet name="FEDERAL GILBERT" sheetId="43" state="visible" r:id="rId45"/>
  </sheets>
  <externalReferences>
    <externalReference r:id="rId46"/>
  </externalReferences>
  <definedNames>
    <definedName function="false" hidden="false" localSheetId="4" name="_xlnm.Print_Area" vbProcedure="false">'production &amp; lp'!$A$1:$Z$47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4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1635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2</xdr:row>
                <xdr:rowOff>5</xdr:rowOff>
              </xdr:from>
              <xdr:to>
                <xdr:col>19</xdr:col>
                <xdr:colOff>49</xdr:colOff>
                <xdr:row>4</xdr:row>
                <xdr:rowOff>9</xdr:rowOff>
              </xdr:to>
            </anchor>
          </commentPr>
        </mc:Choice>
        <mc:Fallback/>
      </mc:AlternateContent>
    </comment>
    <comment ref="M6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1862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4</xdr:row>
                <xdr:rowOff>5</xdr:rowOff>
              </xdr:from>
              <xdr:to>
                <xdr:col>19</xdr:col>
                <xdr:colOff>49</xdr:colOff>
                <xdr:row>6</xdr:row>
                <xdr:rowOff>9</xdr:rowOff>
              </xdr:to>
            </anchor>
          </commentPr>
        </mc:Choice>
        <mc:Fallback/>
      </mc:AlternateContent>
    </comment>
    <comment ref="M7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6467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5</xdr:row>
                <xdr:rowOff>5</xdr:rowOff>
              </xdr:from>
              <xdr:to>
                <xdr:col>19</xdr:col>
                <xdr:colOff>49</xdr:colOff>
                <xdr:row>7</xdr:row>
                <xdr:rowOff>9</xdr:rowOff>
              </xdr:to>
            </anchor>
          </commentPr>
        </mc:Choice>
        <mc:Fallback/>
      </mc:AlternateContent>
    </comment>
    <comment ref="M19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5078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17</xdr:row>
                <xdr:rowOff>5</xdr:rowOff>
              </xdr:from>
              <xdr:to>
                <xdr:col>19</xdr:col>
                <xdr:colOff>49</xdr:colOff>
                <xdr:row>19</xdr:row>
                <xdr:rowOff>9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1092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24</xdr:row>
                <xdr:rowOff>5</xdr:rowOff>
              </xdr:from>
              <xdr:to>
                <xdr:col>19</xdr:col>
                <xdr:colOff>49</xdr:colOff>
                <xdr:row>26</xdr:row>
                <xdr:rowOff>9</xdr:rowOff>
              </xdr:to>
            </anchor>
          </commentPr>
        </mc:Choice>
        <mc:Fallback/>
      </mc:AlternateContent>
    </comment>
    <comment ref="M30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594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28</xdr:row>
                <xdr:rowOff>5</xdr:rowOff>
              </xdr:from>
              <xdr:to>
                <xdr:col>19</xdr:col>
                <xdr:colOff>49</xdr:colOff>
                <xdr:row>30</xdr:row>
                <xdr:rowOff>9</xdr:rowOff>
              </xdr:to>
            </anchor>
          </commentPr>
        </mc:Choice>
        <mc:Fallback/>
      </mc:AlternateContent>
    </comment>
    <comment ref="M40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1282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59</xdr:colOff>
                <xdr:row>38</xdr:row>
                <xdr:rowOff>4</xdr:rowOff>
              </xdr:from>
              <xdr:to>
                <xdr:col>19</xdr:col>
                <xdr:colOff>49</xdr:colOff>
                <xdr:row>40</xdr:row>
                <xdr:rowOff>7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K7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1635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38</xdr:colOff>
                <xdr:row>9</xdr:row>
                <xdr:rowOff>11</xdr:rowOff>
              </xdr:from>
              <xdr:to>
                <xdr:col>67</xdr:col>
                <xdr:colOff>30</xdr:colOff>
                <xdr:row>11</xdr:row>
                <xdr:rowOff>15</xdr:rowOff>
              </xdr:to>
            </anchor>
          </commentPr>
        </mc:Choice>
        <mc:Fallback/>
      </mc:AlternateContent>
    </comment>
    <comment ref="AK9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1862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38</xdr:colOff>
                <xdr:row>13</xdr:row>
                <xdr:rowOff>3</xdr:rowOff>
              </xdr:from>
              <xdr:to>
                <xdr:col>67</xdr:col>
                <xdr:colOff>30</xdr:colOff>
                <xdr:row>15</xdr:row>
                <xdr:rowOff>7</xdr:rowOff>
              </xdr:to>
            </anchor>
          </commentPr>
        </mc:Choice>
        <mc:Fallback/>
      </mc:AlternateContent>
    </comment>
    <comment ref="AK10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6467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38</xdr:colOff>
                <xdr:row>14</xdr:row>
                <xdr:rowOff>14</xdr:rowOff>
              </xdr:from>
              <xdr:to>
                <xdr:col>67</xdr:col>
                <xdr:colOff>30</xdr:colOff>
                <xdr:row>17</xdr:row>
                <xdr:rowOff>3</xdr:rowOff>
              </xdr:to>
            </anchor>
          </commentPr>
        </mc:Choice>
        <mc:Fallback/>
      </mc:AlternateContent>
    </comment>
    <comment ref="AK22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5078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38</xdr:colOff>
                <xdr:row>35</xdr:row>
                <xdr:rowOff>11</xdr:rowOff>
              </xdr:from>
              <xdr:to>
                <xdr:col>67</xdr:col>
                <xdr:colOff>30</xdr:colOff>
                <xdr:row>37</xdr:row>
                <xdr:rowOff>15</xdr:rowOff>
              </xdr:to>
            </anchor>
          </commentPr>
        </mc:Choice>
        <mc:Fallback/>
      </mc:AlternateContent>
    </comment>
    <comment ref="AK29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1092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38</xdr:colOff>
                <xdr:row>47</xdr:row>
                <xdr:rowOff>9</xdr:rowOff>
              </xdr:from>
              <xdr:to>
                <xdr:col>67</xdr:col>
                <xdr:colOff>30</xdr:colOff>
                <xdr:row>49</xdr:row>
                <xdr:rowOff>13</xdr:rowOff>
              </xdr:to>
            </anchor>
          </commentPr>
        </mc:Choice>
        <mc:Fallback/>
      </mc:AlternateContent>
    </comment>
    <comment ref="AK33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594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38</xdr:colOff>
                <xdr:row>54</xdr:row>
                <xdr:rowOff>7</xdr:rowOff>
              </xdr:from>
              <xdr:to>
                <xdr:col>67</xdr:col>
                <xdr:colOff>30</xdr:colOff>
                <xdr:row>56</xdr:row>
                <xdr:rowOff>11</xdr:rowOff>
              </xdr:to>
            </anchor>
          </commentPr>
        </mc:Choice>
        <mc:Fallback/>
      </mc:AlternateContent>
    </comment>
    <comment ref="AK43" authorId="0">
      <text>
        <r>
          <rPr>
            <b val="true"/>
            <sz val="8"/>
            <color rgb="FF000000"/>
            <rFont val="Tahoma"/>
            <family val="0"/>
          </rPr>
          <t xml:space="preserve">Bret Frie:
</t>
        </r>
        <r>
          <rPr>
            <sz val="8"/>
            <color rgb="FF000000"/>
            <rFont val="Tahoma"/>
            <family val="0"/>
          </rPr>
          <t xml:space="preserve">Revised from 1282 Mcf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38</xdr:colOff>
                <xdr:row>71</xdr:row>
                <xdr:rowOff>11</xdr:rowOff>
              </xdr:from>
              <xdr:to>
                <xdr:col>67</xdr:col>
                <xdr:colOff>30</xdr:colOff>
                <xdr:row>73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<sst xmlns="http://schemas.openxmlformats.org/spreadsheetml/2006/main" count="930" uniqueCount="63">
  <si>
    <t xml:space="preserve">WELL PRODUCTION REPORT</t>
  </si>
  <si>
    <t xml:space="preserve">DAKOTA-CEDAR MOUNTAIN-MORRISON</t>
  </si>
  <si>
    <t xml:space="preserve">SAN ARROYO FIELD</t>
  </si>
  <si>
    <t xml:space="preserve">TOTAL</t>
  </si>
  <si>
    <t xml:space="preserve">AVERAGE</t>
  </si>
  <si>
    <t xml:space="preserve">WELL NAME</t>
  </si>
  <si>
    <t xml:space="preserve">WELL</t>
  </si>
  <si>
    <t xml:space="preserve">(MCF)</t>
  </si>
  <si>
    <t xml:space="preserve">(MCFPD)</t>
  </si>
  <si>
    <t xml:space="preserve">SAN ARROYO</t>
  </si>
  <si>
    <t xml:space="preserve">#3</t>
  </si>
  <si>
    <t xml:space="preserve">#4</t>
  </si>
  <si>
    <t xml:space="preserve">#8</t>
  </si>
  <si>
    <t xml:space="preserve">#9</t>
  </si>
  <si>
    <t xml:space="preserve">#11</t>
  </si>
  <si>
    <t xml:space="preserve">#12</t>
  </si>
  <si>
    <t xml:space="preserve">#13</t>
  </si>
  <si>
    <t xml:space="preserve">#16</t>
  </si>
  <si>
    <t xml:space="preserve">#17</t>
  </si>
  <si>
    <t xml:space="preserve">#18</t>
  </si>
  <si>
    <t xml:space="preserve">#19</t>
  </si>
  <si>
    <t xml:space="preserve">#20</t>
  </si>
  <si>
    <t xml:space="preserve">#21</t>
  </si>
  <si>
    <t xml:space="preserve">#22</t>
  </si>
  <si>
    <t xml:space="preserve">#24</t>
  </si>
  <si>
    <t xml:space="preserve">#25</t>
  </si>
  <si>
    <t xml:space="preserve">#26</t>
  </si>
  <si>
    <t xml:space="preserve">#27</t>
  </si>
  <si>
    <t xml:space="preserve">#28</t>
  </si>
  <si>
    <t xml:space="preserve">#29</t>
  </si>
  <si>
    <t xml:space="preserve">#30</t>
  </si>
  <si>
    <t xml:space="preserve">#31</t>
  </si>
  <si>
    <t xml:space="preserve">#32</t>
  </si>
  <si>
    <t xml:space="preserve">#33</t>
  </si>
  <si>
    <t xml:space="preserve">#35</t>
  </si>
  <si>
    <t xml:space="preserve">#36A</t>
  </si>
  <si>
    <t xml:space="preserve">#37</t>
  </si>
  <si>
    <t xml:space="preserve">#38</t>
  </si>
  <si>
    <t xml:space="preserve">ARCO</t>
  </si>
  <si>
    <t xml:space="preserve">#27-1</t>
  </si>
  <si>
    <t xml:space="preserve">ARCO ST.</t>
  </si>
  <si>
    <t xml:space="preserve">#2-1</t>
  </si>
  <si>
    <t xml:space="preserve">#2-2</t>
  </si>
  <si>
    <t xml:space="preserve">#36-7</t>
  </si>
  <si>
    <t xml:space="preserve">#36-8</t>
  </si>
  <si>
    <t xml:space="preserve">BITTER CREEK</t>
  </si>
  <si>
    <t xml:space="preserve">#1</t>
  </si>
  <si>
    <t xml:space="preserve">BLACKHORSE FED'L</t>
  </si>
  <si>
    <t xml:space="preserve">#31-1</t>
  </si>
  <si>
    <t xml:space="preserve">FEDERAL</t>
  </si>
  <si>
    <t xml:space="preserve">174 #1</t>
  </si>
  <si>
    <t xml:space="preserve">FEDERAL GILBERT</t>
  </si>
  <si>
    <t xml:space="preserve">TOTALS</t>
  </si>
  <si>
    <t xml:space="preserve">DAILY AVERAGE</t>
  </si>
  <si>
    <t xml:space="preserve">#41</t>
  </si>
  <si>
    <t xml:space="preserve">#42</t>
  </si>
  <si>
    <t xml:space="preserve">#43</t>
  </si>
  <si>
    <t xml:space="preserve">#44</t>
  </si>
  <si>
    <t xml:space="preserve">#45</t>
  </si>
  <si>
    <t xml:space="preserve">#47</t>
  </si>
  <si>
    <t xml:space="preserve">#49</t>
  </si>
  <si>
    <t xml:space="preserve">WELL PIPELINE PRESSURE REPORT</t>
  </si>
  <si>
    <t xml:space="preserve">(PSI)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</si>
</sst>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#,##0"/>
    <numFmt numFmtId="167" formatCode="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u val="singl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double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externalLink" Target="externalLinks/externalLink1.xml"/><Relationship Id="rId4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SAN ARROYO DAKOTA 
LINE PRESSURE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1352014726938"/>
          <c:y val="0.424540186444948"/>
          <c:w val="0.948864798527306"/>
          <c:h val="0.575459813555052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PRESSURE"</c:f>
              <c:strCache>
                <c:ptCount val="1"/>
                <c:pt idx="0">
                  <c:v>MONTHLY AVERAGE PRESSURE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'[1]DAKOTA PRESSURE'!$C$5:$N$5,'[1]DAKOTA PRESSURE'!$Q$5:$AB$5,'[1]DAKOTA PRESSURE'!$AE$5:$AP$5</c:f>
              <c:multiLvlStrCache>
                <c:ptCount val="1"/>
                <c:lvl>
                  <c:pt idx="0">
                    <c:v>36130</c:v>
                  </c:pt>
                </c:lvl>
                <c:lvl>
                  <c:pt idx="0">
                    <c:v>36100</c:v>
                  </c:pt>
                </c:lvl>
                <c:lvl>
                  <c:pt idx="0">
                    <c:v>36069</c:v>
                  </c:pt>
                </c:lvl>
                <c:lvl>
                  <c:pt idx="0">
                    <c:v>36039</c:v>
                  </c:pt>
                </c:lvl>
                <c:lvl>
                  <c:pt idx="0">
                    <c:v>36008</c:v>
                  </c:pt>
                </c:lvl>
                <c:lvl>
                  <c:pt idx="0">
                    <c:v>35977</c:v>
                  </c:pt>
                </c:lvl>
                <c:lvl>
                  <c:pt idx="0">
                    <c:v>35947</c:v>
                  </c:pt>
                </c:lvl>
                <c:lvl>
                  <c:pt idx="0">
                    <c:v>35916</c:v>
                  </c:pt>
                </c:lvl>
                <c:lvl>
                  <c:pt idx="0">
                    <c:v>35886</c:v>
                  </c:pt>
                </c:lvl>
                <c:lvl>
                  <c:pt idx="0">
                    <c:v>35855</c:v>
                  </c:pt>
                </c:lvl>
                <c:lvl>
                  <c:pt idx="0">
                    <c:v>35827</c:v>
                  </c:pt>
                </c:lvl>
                <c:lvl>
                  <c:pt idx="0">
                    <c:v>35796</c:v>
                  </c:pt>
                </c:lvl>
                <c:lvl>
                  <c:pt idx="0">
                    <c:v>35765</c:v>
                  </c:pt>
                </c:lvl>
                <c:lvl>
                  <c:pt idx="0">
                    <c:v>35735</c:v>
                  </c:pt>
                </c:lvl>
                <c:lvl>
                  <c:pt idx="0">
                    <c:v>35704</c:v>
                  </c:pt>
                </c:lvl>
                <c:lvl>
                  <c:pt idx="0">
                    <c:v>35674</c:v>
                  </c:pt>
                </c:lvl>
                <c:lvl>
                  <c:pt idx="0">
                    <c:v>35643</c:v>
                  </c:pt>
                </c:lvl>
                <c:lvl>
                  <c:pt idx="0">
                    <c:v>35612</c:v>
                  </c:pt>
                </c:lvl>
                <c:lvl>
                  <c:pt idx="0">
                    <c:v>35582</c:v>
                  </c:pt>
                </c:lvl>
                <c:lvl>
                  <c:pt idx="0">
                    <c:v>35551</c:v>
                  </c:pt>
                </c:lvl>
                <c:lvl>
                  <c:pt idx="0">
                    <c:v>35521</c:v>
                  </c:pt>
                </c:lvl>
                <c:lvl>
                  <c:pt idx="0">
                    <c:v>35490</c:v>
                  </c:pt>
                </c:lvl>
                <c:lvl>
                  <c:pt idx="0">
                    <c:v>35462</c:v>
                  </c:pt>
                </c:lvl>
                <c:lvl>
                  <c:pt idx="0">
                    <c:v>35431</c:v>
                  </c:pt>
                </c:lvl>
                <c:lvl>
                  <c:pt idx="0">
                    <c:v>35400</c:v>
                  </c:pt>
                </c:lvl>
                <c:lvl>
                  <c:pt idx="0">
                    <c:v>35370</c:v>
                  </c:pt>
                </c:lvl>
                <c:lvl>
                  <c:pt idx="0">
                    <c:v>35339</c:v>
                  </c:pt>
                </c:lvl>
                <c:lvl>
                  <c:pt idx="0">
                    <c:v>35309</c:v>
                  </c:pt>
                </c:lvl>
                <c:lvl>
                  <c:pt idx="0">
                    <c:v>35278</c:v>
                  </c:pt>
                </c:lvl>
                <c:lvl>
                  <c:pt idx="0">
                    <c:v>35247</c:v>
                  </c:pt>
                </c:lvl>
                <c:lvl>
                  <c:pt idx="0">
                    <c:v>35217</c:v>
                  </c:pt>
                </c:lvl>
                <c:lvl>
                  <c:pt idx="0">
                    <c:v>35186</c:v>
                  </c:pt>
                </c:lvl>
                <c:lvl>
                  <c:pt idx="0">
                    <c:v>35156</c:v>
                  </c:pt>
                </c:lvl>
                <c:lvl>
                  <c:pt idx="0">
                    <c:v>35125</c:v>
                  </c:pt>
                </c:lvl>
                <c:lvl>
                  <c:pt idx="0">
                    <c:v>35096</c:v>
                  </c:pt>
                </c:lvl>
                <c:lvl>
                  <c:pt idx="0">
                    <c:v>35065</c:v>
                  </c:pt>
                </c:lvl>
              </c:multiLvlStrCache>
            </c:multiLvlStrRef>
          </c:cat>
          <c:val>
            <c:numRef>
              <c:f>'[1]DAKOTA PRESSURE'!$C$46:$N$46,'[1]DAKOTA PRESSURE'!$Q$46:$AB$46,'[1]DAKOTA PRESSURE'!$AE$46:$AP$46</c:f>
              <c:numCache>
                <c:formatCode>General</c:formatCode>
                <c:ptCount val="12"/>
                <c:pt idx="0">
                  <c:v>107.714285714286</c:v>
                </c:pt>
                <c:pt idx="1">
                  <c:v>138.971428571429</c:v>
                </c:pt>
                <c:pt idx="2">
                  <c:v>125.085714285714</c:v>
                </c:pt>
                <c:pt idx="3">
                  <c:v>118.085714285714</c:v>
                </c:pt>
                <c:pt idx="4">
                  <c:v>133.971428571429</c:v>
                </c:pt>
                <c:pt idx="5">
                  <c:v>137.911764705882</c:v>
                </c:pt>
                <c:pt idx="6">
                  <c:v>137.147058823529</c:v>
                </c:pt>
                <c:pt idx="7">
                  <c:v>130.828571428571</c:v>
                </c:pt>
                <c:pt idx="8">
                  <c:v>132.857142857143</c:v>
                </c:pt>
                <c:pt idx="9">
                  <c:v>117.942857142857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'[1]DAKOTA PRESSURE'!$C$5:$N$5,'[1]DAKOTA PRESSURE'!$Q$5:$AB$5,'[1]DAKOTA PRESSURE'!$AE$5:$AP$5</c:f>
              <c:multiLvlStrCache>
                <c:ptCount val="1"/>
                <c:lvl>
                  <c:pt idx="0">
                    <c:v>36130</c:v>
                  </c:pt>
                </c:lvl>
                <c:lvl>
                  <c:pt idx="0">
                    <c:v>36100</c:v>
                  </c:pt>
                </c:lvl>
                <c:lvl>
                  <c:pt idx="0">
                    <c:v>36069</c:v>
                  </c:pt>
                </c:lvl>
                <c:lvl>
                  <c:pt idx="0">
                    <c:v>36039</c:v>
                  </c:pt>
                </c:lvl>
                <c:lvl>
                  <c:pt idx="0">
                    <c:v>36008</c:v>
                  </c:pt>
                </c:lvl>
                <c:lvl>
                  <c:pt idx="0">
                    <c:v>35977</c:v>
                  </c:pt>
                </c:lvl>
                <c:lvl>
                  <c:pt idx="0">
                    <c:v>35947</c:v>
                  </c:pt>
                </c:lvl>
                <c:lvl>
                  <c:pt idx="0">
                    <c:v>35916</c:v>
                  </c:pt>
                </c:lvl>
                <c:lvl>
                  <c:pt idx="0">
                    <c:v>35886</c:v>
                  </c:pt>
                </c:lvl>
                <c:lvl>
                  <c:pt idx="0">
                    <c:v>35855</c:v>
                  </c:pt>
                </c:lvl>
                <c:lvl>
                  <c:pt idx="0">
                    <c:v>35827</c:v>
                  </c:pt>
                </c:lvl>
                <c:lvl>
                  <c:pt idx="0">
                    <c:v>35796</c:v>
                  </c:pt>
                </c:lvl>
                <c:lvl>
                  <c:pt idx="0">
                    <c:v>35765</c:v>
                  </c:pt>
                </c:lvl>
                <c:lvl>
                  <c:pt idx="0">
                    <c:v>35735</c:v>
                  </c:pt>
                </c:lvl>
                <c:lvl>
                  <c:pt idx="0">
                    <c:v>35704</c:v>
                  </c:pt>
                </c:lvl>
                <c:lvl>
                  <c:pt idx="0">
                    <c:v>35674</c:v>
                  </c:pt>
                </c:lvl>
                <c:lvl>
                  <c:pt idx="0">
                    <c:v>35643</c:v>
                  </c:pt>
                </c:lvl>
                <c:lvl>
                  <c:pt idx="0">
                    <c:v>35612</c:v>
                  </c:pt>
                </c:lvl>
                <c:lvl>
                  <c:pt idx="0">
                    <c:v>35582</c:v>
                  </c:pt>
                </c:lvl>
                <c:lvl>
                  <c:pt idx="0">
                    <c:v>35551</c:v>
                  </c:pt>
                </c:lvl>
                <c:lvl>
                  <c:pt idx="0">
                    <c:v>35521</c:v>
                  </c:pt>
                </c:lvl>
                <c:lvl>
                  <c:pt idx="0">
                    <c:v>35490</c:v>
                  </c:pt>
                </c:lvl>
                <c:lvl>
                  <c:pt idx="0">
                    <c:v>35462</c:v>
                  </c:pt>
                </c:lvl>
                <c:lvl>
                  <c:pt idx="0">
                    <c:v>35431</c:v>
                  </c:pt>
                </c:lvl>
                <c:lvl>
                  <c:pt idx="0">
                    <c:v>35400</c:v>
                  </c:pt>
                </c:lvl>
                <c:lvl>
                  <c:pt idx="0">
                    <c:v>35370</c:v>
                  </c:pt>
                </c:lvl>
                <c:lvl>
                  <c:pt idx="0">
                    <c:v>35339</c:v>
                  </c:pt>
                </c:lvl>
                <c:lvl>
                  <c:pt idx="0">
                    <c:v>35309</c:v>
                  </c:pt>
                </c:lvl>
                <c:lvl>
                  <c:pt idx="0">
                    <c:v>35278</c:v>
                  </c:pt>
                </c:lvl>
                <c:lvl>
                  <c:pt idx="0">
                    <c:v>35247</c:v>
                  </c:pt>
                </c:lvl>
                <c:lvl>
                  <c:pt idx="0">
                    <c:v>35217</c:v>
                  </c:pt>
                </c:lvl>
                <c:lvl>
                  <c:pt idx="0">
                    <c:v>35186</c:v>
                  </c:pt>
                </c:lvl>
                <c:lvl>
                  <c:pt idx="0">
                    <c:v>35156</c:v>
                  </c:pt>
                </c:lvl>
                <c:lvl>
                  <c:pt idx="0">
                    <c:v>35125</c:v>
                  </c:pt>
                </c:lvl>
                <c:lvl>
                  <c:pt idx="0">
                    <c:v>35096</c:v>
                  </c:pt>
                </c:lvl>
                <c:lvl>
                  <c:pt idx="0">
                    <c:v>35065</c:v>
                  </c:pt>
                </c:lvl>
              </c:multiLvlStrCache>
            </c:multiLvlStrRef>
          </c:cat>
          <c:val>
            <c:numRef>
              <c:f>[1]DAKOTA!$C$45:$N$45,[1]DAKOTA!$Q$45:$AB$45,[1]DAKOTA!$AE$45:$AP$45</c:f>
              <c:numCache>
                <c:formatCode>General</c:formatCode>
                <c:ptCount val="12"/>
                <c:pt idx="0">
                  <c:v>58895</c:v>
                </c:pt>
                <c:pt idx="1">
                  <c:v>63479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227981"/>
        <c:axId val="65328555"/>
      </c:lineChart>
      <c:catAx>
        <c:axId val="14227981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28555"/>
        <c:crossesAt val="1000"/>
        <c:auto val="1"/>
        <c:lblAlgn val="ctr"/>
        <c:lblOffset val="100"/>
        <c:noMultiLvlLbl val="0"/>
      </c:catAx>
      <c:valAx>
        <c:axId val="65328555"/>
        <c:scaling>
          <c:orientation val="minMax"/>
          <c:max val="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27981"/>
        <c:crossesAt val="1"/>
        <c:crossBetween val="midCat"/>
        <c:majorUnit val="50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#16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lp'!$C$14:$AX$14</c:f>
              <c:numCache>
                <c:formatCode>#,##0</c:formatCode>
                <c:ptCount val="48"/>
                <c:pt idx="0">
                  <c:v>4080</c:v>
                </c:pt>
                <c:pt idx="1">
                  <c:v>3691</c:v>
                </c:pt>
                <c:pt idx="2">
                  <c:v>4105</c:v>
                </c:pt>
                <c:pt idx="3">
                  <c:v>3783</c:v>
                </c:pt>
                <c:pt idx="4">
                  <c:v>3815</c:v>
                </c:pt>
                <c:pt idx="5">
                  <c:v>4283</c:v>
                </c:pt>
                <c:pt idx="6">
                  <c:v>4217</c:v>
                </c:pt>
                <c:pt idx="7">
                  <c:v>4005</c:v>
                </c:pt>
                <c:pt idx="8">
                  <c:v>2663</c:v>
                </c:pt>
                <c:pt idx="9">
                  <c:v>4308</c:v>
                </c:pt>
                <c:pt idx="10">
                  <c:v>4953</c:v>
                </c:pt>
                <c:pt idx="11">
                  <c:v>4196</c:v>
                </c:pt>
                <c:pt idx="12">
                  <c:v>3675</c:v>
                </c:pt>
                <c:pt idx="13">
                  <c:v>3065</c:v>
                </c:pt>
                <c:pt idx="14">
                  <c:v>3613</c:v>
                </c:pt>
                <c:pt idx="15">
                  <c:v>3405</c:v>
                </c:pt>
                <c:pt idx="16">
                  <c:v>3180</c:v>
                </c:pt>
                <c:pt idx="17">
                  <c:v>3169</c:v>
                </c:pt>
                <c:pt idx="18">
                  <c:v>1050</c:v>
                </c:pt>
                <c:pt idx="19">
                  <c:v>1663</c:v>
                </c:pt>
                <c:pt idx="20">
                  <c:v>1883</c:v>
                </c:pt>
                <c:pt idx="21">
                  <c:v>1899</c:v>
                </c:pt>
                <c:pt idx="22">
                  <c:v>2249</c:v>
                </c:pt>
                <c:pt idx="23">
                  <c:v>1837</c:v>
                </c:pt>
                <c:pt idx="24">
                  <c:v>2676</c:v>
                </c:pt>
                <c:pt idx="25">
                  <c:v>3185</c:v>
                </c:pt>
                <c:pt idx="26">
                  <c:v>3768</c:v>
                </c:pt>
                <c:pt idx="27">
                  <c:v>3689</c:v>
                </c:pt>
                <c:pt idx="28">
                  <c:v>5964</c:v>
                </c:pt>
                <c:pt idx="29">
                  <c:v>3019</c:v>
                </c:pt>
                <c:pt idx="30">
                  <c:v>5248</c:v>
                </c:pt>
                <c:pt idx="31">
                  <c:v>4583</c:v>
                </c:pt>
                <c:pt idx="32">
                  <c:v>3285</c:v>
                </c:pt>
                <c:pt idx="33">
                  <c:v>4540</c:v>
                </c:pt>
                <c:pt idx="34">
                  <c:v>4079</c:v>
                </c:pt>
                <c:pt idx="35">
                  <c:v>4780</c:v>
                </c:pt>
                <c:pt idx="36">
                  <c:v>3869</c:v>
                </c:pt>
                <c:pt idx="37">
                  <c:v>3930</c:v>
                </c:pt>
                <c:pt idx="38">
                  <c:v>3658</c:v>
                </c:pt>
                <c:pt idx="39">
                  <c:v>3478</c:v>
                </c:pt>
                <c:pt idx="40">
                  <c:v>4632</c:v>
                </c:pt>
                <c:pt idx="41">
                  <c:v>1877</c:v>
                </c:pt>
                <c:pt idx="42">
                  <c:v>2717</c:v>
                </c:pt>
                <c:pt idx="43">
                  <c:v>3502</c:v>
                </c:pt>
                <c:pt idx="44">
                  <c:v>3057</c:v>
                </c:pt>
                <c:pt idx="45">
                  <c:v>2754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194467"/>
        <c:axId val="79457068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lp'!$C$78:$AX$78</c:f>
              <c:numCache>
                <c:formatCode>General</c:formatCode>
                <c:ptCount val="48"/>
                <c:pt idx="0">
                  <c:v>96</c:v>
                </c:pt>
                <c:pt idx="1">
                  <c:v>94</c:v>
                </c:pt>
                <c:pt idx="2">
                  <c:v>97</c:v>
                </c:pt>
                <c:pt idx="3">
                  <c:v>104</c:v>
                </c:pt>
                <c:pt idx="4">
                  <c:v>95</c:v>
                </c:pt>
                <c:pt idx="5">
                  <c:v>93</c:v>
                </c:pt>
                <c:pt idx="6">
                  <c:v>91</c:v>
                </c:pt>
                <c:pt idx="7">
                  <c:v>87</c:v>
                </c:pt>
                <c:pt idx="8">
                  <c:v>94</c:v>
                </c:pt>
                <c:pt idx="9">
                  <c:v>107</c:v>
                </c:pt>
                <c:pt idx="10">
                  <c:v>110</c:v>
                </c:pt>
                <c:pt idx="11">
                  <c:v>115</c:v>
                </c:pt>
                <c:pt idx="12">
                  <c:v>113</c:v>
                </c:pt>
                <c:pt idx="13">
                  <c:v>146</c:v>
                </c:pt>
                <c:pt idx="14">
                  <c:v>127</c:v>
                </c:pt>
                <c:pt idx="15">
                  <c:v>126</c:v>
                </c:pt>
                <c:pt idx="16">
                  <c:v>140</c:v>
                </c:pt>
                <c:pt idx="17">
                  <c:v>141</c:v>
                </c:pt>
                <c:pt idx="18">
                  <c:v>132</c:v>
                </c:pt>
                <c:pt idx="19">
                  <c:v>122</c:v>
                </c:pt>
                <c:pt idx="20">
                  <c:v>129</c:v>
                </c:pt>
                <c:pt idx="21">
                  <c:v>134</c:v>
                </c:pt>
                <c:pt idx="22">
                  <c:v>127</c:v>
                </c:pt>
                <c:pt idx="23">
                  <c:v>128</c:v>
                </c:pt>
                <c:pt idx="24">
                  <c:v>124</c:v>
                </c:pt>
                <c:pt idx="25">
                  <c:v>121</c:v>
                </c:pt>
                <c:pt idx="26">
                  <c:v>138</c:v>
                </c:pt>
                <c:pt idx="27">
                  <c:v>142</c:v>
                </c:pt>
                <c:pt idx="28">
                  <c:v>115</c:v>
                </c:pt>
                <c:pt idx="29">
                  <c:v>125</c:v>
                </c:pt>
                <c:pt idx="30">
                  <c:v>118</c:v>
                </c:pt>
                <c:pt idx="31">
                  <c:v>111</c:v>
                </c:pt>
                <c:pt idx="32">
                  <c:v>126</c:v>
                </c:pt>
                <c:pt idx="33">
                  <c:v>110</c:v>
                </c:pt>
                <c:pt idx="34">
                  <c:v>106</c:v>
                </c:pt>
                <c:pt idx="35">
                  <c:v>102</c:v>
                </c:pt>
                <c:pt idx="36">
                  <c:v>101</c:v>
                </c:pt>
                <c:pt idx="37">
                  <c:v>103</c:v>
                </c:pt>
                <c:pt idx="38">
                  <c:v>101</c:v>
                </c:pt>
                <c:pt idx="39">
                  <c:v>105</c:v>
                </c:pt>
                <c:pt idx="40">
                  <c:v>93</c:v>
                </c:pt>
                <c:pt idx="41">
                  <c:v>112</c:v>
                </c:pt>
                <c:pt idx="42">
                  <c:v>123</c:v>
                </c:pt>
                <c:pt idx="43">
                  <c:v>111</c:v>
                </c:pt>
                <c:pt idx="44">
                  <c:v>117</c:v>
                </c:pt>
                <c:pt idx="45">
                  <c:v>111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703928"/>
        <c:axId val="51313292"/>
      </c:lineChart>
      <c:catAx>
        <c:axId val="71194467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57068"/>
        <c:crossesAt val="1"/>
        <c:auto val="1"/>
        <c:lblAlgn val="ctr"/>
        <c:lblOffset val="100"/>
        <c:noMultiLvlLbl val="0"/>
      </c:catAx>
      <c:valAx>
        <c:axId val="79457068"/>
        <c:scaling>
          <c:logBase val="10"/>
          <c:orientation val="minMax"/>
          <c:max val="1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94467"/>
        <c:crossesAt val="1"/>
        <c:crossBetween val="midCat"/>
      </c:valAx>
      <c:catAx>
        <c:axId val="1170392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13292"/>
        <c:auto val="1"/>
        <c:lblAlgn val="ctr"/>
        <c:lblOffset val="100"/>
        <c:noMultiLvlLbl val="0"/>
      </c:catAx>
      <c:valAx>
        <c:axId val="5131329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0392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#17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lp'!$C$15:$AX$15</c:f>
              <c:numCache>
                <c:formatCode>#,##0</c:formatCode>
                <c:ptCount val="48"/>
                <c:pt idx="0">
                  <c:v>311</c:v>
                </c:pt>
                <c:pt idx="1">
                  <c:v>330</c:v>
                </c:pt>
                <c:pt idx="2">
                  <c:v>355</c:v>
                </c:pt>
                <c:pt idx="3">
                  <c:v>399</c:v>
                </c:pt>
                <c:pt idx="4">
                  <c:v>348</c:v>
                </c:pt>
                <c:pt idx="5">
                  <c:v>367</c:v>
                </c:pt>
                <c:pt idx="6">
                  <c:v>294</c:v>
                </c:pt>
                <c:pt idx="7">
                  <c:v>305</c:v>
                </c:pt>
                <c:pt idx="8">
                  <c:v>272</c:v>
                </c:pt>
                <c:pt idx="9">
                  <c:v>271</c:v>
                </c:pt>
                <c:pt idx="10">
                  <c:v>197</c:v>
                </c:pt>
                <c:pt idx="11">
                  <c:v>249</c:v>
                </c:pt>
                <c:pt idx="12">
                  <c:v>229</c:v>
                </c:pt>
                <c:pt idx="13">
                  <c:v>107</c:v>
                </c:pt>
                <c:pt idx="14">
                  <c:v>140</c:v>
                </c:pt>
                <c:pt idx="15">
                  <c:v>229</c:v>
                </c:pt>
                <c:pt idx="16">
                  <c:v>212</c:v>
                </c:pt>
                <c:pt idx="17">
                  <c:v>212</c:v>
                </c:pt>
                <c:pt idx="18">
                  <c:v>237</c:v>
                </c:pt>
                <c:pt idx="19">
                  <c:v>260</c:v>
                </c:pt>
                <c:pt idx="20">
                  <c:v>174</c:v>
                </c:pt>
                <c:pt idx="21">
                  <c:v>259</c:v>
                </c:pt>
                <c:pt idx="22">
                  <c:v>198</c:v>
                </c:pt>
                <c:pt idx="23">
                  <c:v>217</c:v>
                </c:pt>
                <c:pt idx="24">
                  <c:v>216</c:v>
                </c:pt>
                <c:pt idx="25">
                  <c:v>221</c:v>
                </c:pt>
                <c:pt idx="26">
                  <c:v>221</c:v>
                </c:pt>
                <c:pt idx="27">
                  <c:v>240</c:v>
                </c:pt>
                <c:pt idx="28">
                  <c:v>269</c:v>
                </c:pt>
                <c:pt idx="29">
                  <c:v>178</c:v>
                </c:pt>
                <c:pt idx="30">
                  <c:v>254</c:v>
                </c:pt>
                <c:pt idx="31">
                  <c:v>210</c:v>
                </c:pt>
                <c:pt idx="32">
                  <c:v>161</c:v>
                </c:pt>
                <c:pt idx="33">
                  <c:v>250</c:v>
                </c:pt>
                <c:pt idx="34">
                  <c:v>195</c:v>
                </c:pt>
                <c:pt idx="35">
                  <c:v>235</c:v>
                </c:pt>
                <c:pt idx="36">
                  <c:v>201</c:v>
                </c:pt>
                <c:pt idx="37">
                  <c:v>209</c:v>
                </c:pt>
                <c:pt idx="38">
                  <c:v>207</c:v>
                </c:pt>
                <c:pt idx="39">
                  <c:v>202</c:v>
                </c:pt>
                <c:pt idx="40">
                  <c:v>221</c:v>
                </c:pt>
                <c:pt idx="41">
                  <c:v>118</c:v>
                </c:pt>
                <c:pt idx="42">
                  <c:v>184</c:v>
                </c:pt>
                <c:pt idx="43">
                  <c:v>181</c:v>
                </c:pt>
                <c:pt idx="44">
                  <c:v>103</c:v>
                </c:pt>
                <c:pt idx="45">
                  <c:v>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169737"/>
        <c:axId val="58062909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lp'!$C$79:$AX$79</c:f>
              <c:numCache>
                <c:formatCode>General</c:formatCode>
                <c:ptCount val="48"/>
                <c:pt idx="0">
                  <c:v>106</c:v>
                </c:pt>
                <c:pt idx="1">
                  <c:v>110</c:v>
                </c:pt>
                <c:pt idx="2">
                  <c:v>115</c:v>
                </c:pt>
                <c:pt idx="3">
                  <c:v>118</c:v>
                </c:pt>
                <c:pt idx="4">
                  <c:v>113</c:v>
                </c:pt>
                <c:pt idx="5">
                  <c:v>101</c:v>
                </c:pt>
                <c:pt idx="6">
                  <c:v>98</c:v>
                </c:pt>
                <c:pt idx="7">
                  <c:v>100</c:v>
                </c:pt>
                <c:pt idx="8">
                  <c:v>101</c:v>
                </c:pt>
                <c:pt idx="9">
                  <c:v>90</c:v>
                </c:pt>
                <c:pt idx="10">
                  <c:v>83</c:v>
                </c:pt>
                <c:pt idx="11">
                  <c:v>90</c:v>
                </c:pt>
                <c:pt idx="12">
                  <c:v>98</c:v>
                </c:pt>
                <c:pt idx="13">
                  <c:v>151</c:v>
                </c:pt>
                <c:pt idx="14">
                  <c:v>127</c:v>
                </c:pt>
                <c:pt idx="15">
                  <c:v>119</c:v>
                </c:pt>
                <c:pt idx="16">
                  <c:v>142</c:v>
                </c:pt>
                <c:pt idx="17">
                  <c:v>148</c:v>
                </c:pt>
                <c:pt idx="18">
                  <c:v>138</c:v>
                </c:pt>
                <c:pt idx="19">
                  <c:v>131</c:v>
                </c:pt>
                <c:pt idx="20">
                  <c:v>128</c:v>
                </c:pt>
                <c:pt idx="21">
                  <c:v>134</c:v>
                </c:pt>
                <c:pt idx="22">
                  <c:v>121</c:v>
                </c:pt>
                <c:pt idx="23">
                  <c:v>129</c:v>
                </c:pt>
                <c:pt idx="24">
                  <c:v>129</c:v>
                </c:pt>
                <c:pt idx="25">
                  <c:v>141</c:v>
                </c:pt>
                <c:pt idx="26">
                  <c:v>150</c:v>
                </c:pt>
                <c:pt idx="27">
                  <c:v>149</c:v>
                </c:pt>
                <c:pt idx="28">
                  <c:v>122</c:v>
                </c:pt>
                <c:pt idx="29">
                  <c:v>127</c:v>
                </c:pt>
                <c:pt idx="30">
                  <c:v>119</c:v>
                </c:pt>
                <c:pt idx="31">
                  <c:v>113</c:v>
                </c:pt>
                <c:pt idx="32">
                  <c:v>132</c:v>
                </c:pt>
                <c:pt idx="33">
                  <c:v>119</c:v>
                </c:pt>
                <c:pt idx="34">
                  <c:v>112</c:v>
                </c:pt>
                <c:pt idx="35">
                  <c:v>102</c:v>
                </c:pt>
                <c:pt idx="36">
                  <c:v>96</c:v>
                </c:pt>
                <c:pt idx="37">
                  <c:v>95</c:v>
                </c:pt>
                <c:pt idx="38">
                  <c:v>97</c:v>
                </c:pt>
                <c:pt idx="39">
                  <c:v>106</c:v>
                </c:pt>
                <c:pt idx="40">
                  <c:v>90</c:v>
                </c:pt>
                <c:pt idx="41">
                  <c:v>123</c:v>
                </c:pt>
                <c:pt idx="42">
                  <c:v>125</c:v>
                </c:pt>
                <c:pt idx="43">
                  <c:v>108</c:v>
                </c:pt>
                <c:pt idx="44">
                  <c:v>114</c:v>
                </c:pt>
                <c:pt idx="45">
                  <c:v>116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081083"/>
        <c:axId val="61771683"/>
      </c:lineChart>
      <c:catAx>
        <c:axId val="20169737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062909"/>
        <c:crossesAt val="1"/>
        <c:auto val="1"/>
        <c:lblAlgn val="ctr"/>
        <c:lblOffset val="100"/>
        <c:noMultiLvlLbl val="0"/>
      </c:catAx>
      <c:valAx>
        <c:axId val="58062909"/>
        <c:scaling>
          <c:logBase val="10"/>
          <c:orientation val="minMax"/>
          <c:max val="1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69737"/>
        <c:crossesAt val="1"/>
        <c:crossBetween val="midCat"/>
      </c:valAx>
      <c:catAx>
        <c:axId val="2508108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71683"/>
        <c:auto val="1"/>
        <c:lblAlgn val="ctr"/>
        <c:lblOffset val="100"/>
        <c:noMultiLvlLbl val="0"/>
      </c:catAx>
      <c:valAx>
        <c:axId val="6177168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81083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#18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lp'!$C$16:$AX$16</c:f>
              <c:numCache>
                <c:formatCode>#,##0</c:formatCode>
                <c:ptCount val="48"/>
                <c:pt idx="0">
                  <c:v>1052</c:v>
                </c:pt>
                <c:pt idx="1">
                  <c:v>855</c:v>
                </c:pt>
                <c:pt idx="2">
                  <c:v>1036</c:v>
                </c:pt>
                <c:pt idx="3">
                  <c:v>889</c:v>
                </c:pt>
                <c:pt idx="4">
                  <c:v>1131</c:v>
                </c:pt>
                <c:pt idx="5">
                  <c:v>1005</c:v>
                </c:pt>
                <c:pt idx="6">
                  <c:v>961</c:v>
                </c:pt>
                <c:pt idx="7">
                  <c:v>925</c:v>
                </c:pt>
                <c:pt idx="8">
                  <c:v>916</c:v>
                </c:pt>
                <c:pt idx="9">
                  <c:v>910</c:v>
                </c:pt>
                <c:pt idx="10">
                  <c:v>833</c:v>
                </c:pt>
                <c:pt idx="11">
                  <c:v>862</c:v>
                </c:pt>
                <c:pt idx="12">
                  <c:v>715</c:v>
                </c:pt>
                <c:pt idx="13">
                  <c:v>827</c:v>
                </c:pt>
                <c:pt idx="14">
                  <c:v>865</c:v>
                </c:pt>
                <c:pt idx="15">
                  <c:v>862</c:v>
                </c:pt>
                <c:pt idx="16">
                  <c:v>927</c:v>
                </c:pt>
                <c:pt idx="17">
                  <c:v>979</c:v>
                </c:pt>
                <c:pt idx="18">
                  <c:v>885</c:v>
                </c:pt>
                <c:pt idx="19">
                  <c:v>886</c:v>
                </c:pt>
                <c:pt idx="20">
                  <c:v>842</c:v>
                </c:pt>
                <c:pt idx="21">
                  <c:v>839</c:v>
                </c:pt>
                <c:pt idx="22">
                  <c:v>797</c:v>
                </c:pt>
                <c:pt idx="23">
                  <c:v>639</c:v>
                </c:pt>
                <c:pt idx="24">
                  <c:v>555</c:v>
                </c:pt>
                <c:pt idx="25">
                  <c:v>745</c:v>
                </c:pt>
                <c:pt idx="26">
                  <c:v>854</c:v>
                </c:pt>
                <c:pt idx="27">
                  <c:v>787</c:v>
                </c:pt>
                <c:pt idx="28">
                  <c:v>830</c:v>
                </c:pt>
                <c:pt idx="29">
                  <c:v>793</c:v>
                </c:pt>
                <c:pt idx="30">
                  <c:v>806</c:v>
                </c:pt>
                <c:pt idx="31">
                  <c:v>796</c:v>
                </c:pt>
                <c:pt idx="32">
                  <c:v>828</c:v>
                </c:pt>
                <c:pt idx="33">
                  <c:v>804</c:v>
                </c:pt>
                <c:pt idx="34">
                  <c:v>809</c:v>
                </c:pt>
                <c:pt idx="35">
                  <c:v>745</c:v>
                </c:pt>
                <c:pt idx="36">
                  <c:v>678</c:v>
                </c:pt>
                <c:pt idx="37">
                  <c:v>708</c:v>
                </c:pt>
                <c:pt idx="38">
                  <c:v>753</c:v>
                </c:pt>
                <c:pt idx="39">
                  <c:v>715</c:v>
                </c:pt>
                <c:pt idx="40">
                  <c:v>787</c:v>
                </c:pt>
                <c:pt idx="41">
                  <c:v>752</c:v>
                </c:pt>
                <c:pt idx="42">
                  <c:v>780</c:v>
                </c:pt>
                <c:pt idx="43">
                  <c:v>833</c:v>
                </c:pt>
                <c:pt idx="44">
                  <c:v>839</c:v>
                </c:pt>
                <c:pt idx="45">
                  <c:v>827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850766"/>
        <c:axId val="96200871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lp'!$C$80:$AX$80</c:f>
              <c:numCache>
                <c:formatCode>General</c:formatCode>
                <c:ptCount val="48"/>
                <c:pt idx="0">
                  <c:v>100</c:v>
                </c:pt>
                <c:pt idx="1">
                  <c:v>105</c:v>
                </c:pt>
                <c:pt idx="2">
                  <c:v>109</c:v>
                </c:pt>
                <c:pt idx="3">
                  <c:v>108</c:v>
                </c:pt>
                <c:pt idx="4">
                  <c:v>131</c:v>
                </c:pt>
                <c:pt idx="5">
                  <c:v>96</c:v>
                </c:pt>
                <c:pt idx="6">
                  <c:v>94</c:v>
                </c:pt>
                <c:pt idx="7">
                  <c:v>92</c:v>
                </c:pt>
                <c:pt idx="8">
                  <c:v>96</c:v>
                </c:pt>
                <c:pt idx="9">
                  <c:v>93</c:v>
                </c:pt>
                <c:pt idx="10">
                  <c:v>96</c:v>
                </c:pt>
                <c:pt idx="11">
                  <c:v>93</c:v>
                </c:pt>
                <c:pt idx="12">
                  <c:v>91</c:v>
                </c:pt>
                <c:pt idx="13">
                  <c:v>143</c:v>
                </c:pt>
                <c:pt idx="14">
                  <c:v>131</c:v>
                </c:pt>
                <c:pt idx="15">
                  <c:v>131</c:v>
                </c:pt>
                <c:pt idx="16">
                  <c:v>147</c:v>
                </c:pt>
                <c:pt idx="17">
                  <c:v>142</c:v>
                </c:pt>
                <c:pt idx="18">
                  <c:v>136</c:v>
                </c:pt>
                <c:pt idx="19">
                  <c:v>129</c:v>
                </c:pt>
                <c:pt idx="20">
                  <c:v>135</c:v>
                </c:pt>
                <c:pt idx="21">
                  <c:v>132</c:v>
                </c:pt>
                <c:pt idx="22">
                  <c:v>128</c:v>
                </c:pt>
                <c:pt idx="23">
                  <c:v>110</c:v>
                </c:pt>
                <c:pt idx="24">
                  <c:v>126</c:v>
                </c:pt>
                <c:pt idx="25">
                  <c:v>129</c:v>
                </c:pt>
                <c:pt idx="26">
                  <c:v>147</c:v>
                </c:pt>
                <c:pt idx="27">
                  <c:v>149</c:v>
                </c:pt>
                <c:pt idx="28">
                  <c:v>121</c:v>
                </c:pt>
                <c:pt idx="29">
                  <c:v>128</c:v>
                </c:pt>
                <c:pt idx="30">
                  <c:v>116</c:v>
                </c:pt>
                <c:pt idx="31">
                  <c:v>111</c:v>
                </c:pt>
                <c:pt idx="32">
                  <c:v>129</c:v>
                </c:pt>
                <c:pt idx="33">
                  <c:v>110</c:v>
                </c:pt>
                <c:pt idx="34">
                  <c:v>110</c:v>
                </c:pt>
                <c:pt idx="35">
                  <c:v>97</c:v>
                </c:pt>
                <c:pt idx="36">
                  <c:v>95</c:v>
                </c:pt>
                <c:pt idx="37">
                  <c:v>95</c:v>
                </c:pt>
                <c:pt idx="38">
                  <c:v>100</c:v>
                </c:pt>
                <c:pt idx="39">
                  <c:v>105</c:v>
                </c:pt>
                <c:pt idx="40">
                  <c:v>88</c:v>
                </c:pt>
                <c:pt idx="41">
                  <c:v>127</c:v>
                </c:pt>
                <c:pt idx="42">
                  <c:v>126</c:v>
                </c:pt>
                <c:pt idx="43">
                  <c:v>109</c:v>
                </c:pt>
                <c:pt idx="44">
                  <c:v>115</c:v>
                </c:pt>
                <c:pt idx="45">
                  <c:v>120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215808"/>
        <c:axId val="17905629"/>
      </c:lineChart>
      <c:catAx>
        <c:axId val="2785076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00871"/>
        <c:crossesAt val="1"/>
        <c:auto val="1"/>
        <c:lblAlgn val="ctr"/>
        <c:lblOffset val="100"/>
        <c:noMultiLvlLbl val="0"/>
      </c:catAx>
      <c:valAx>
        <c:axId val="96200871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50766"/>
        <c:crossesAt val="1"/>
        <c:crossBetween val="midCat"/>
      </c:valAx>
      <c:catAx>
        <c:axId val="8721580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05629"/>
        <c:auto val="1"/>
        <c:lblAlgn val="ctr"/>
        <c:lblOffset val="100"/>
        <c:noMultiLvlLbl val="0"/>
      </c:catAx>
      <c:valAx>
        <c:axId val="1790562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1580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#19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lp'!$C$17:$AX$17</c:f>
              <c:numCache>
                <c:formatCode>#,##0</c:formatCode>
                <c:ptCount val="48"/>
                <c:pt idx="0">
                  <c:v>408</c:v>
                </c:pt>
                <c:pt idx="1">
                  <c:v>401</c:v>
                </c:pt>
                <c:pt idx="2">
                  <c:v>415</c:v>
                </c:pt>
                <c:pt idx="3">
                  <c:v>452</c:v>
                </c:pt>
                <c:pt idx="4">
                  <c:v>437</c:v>
                </c:pt>
                <c:pt idx="5">
                  <c:v>766</c:v>
                </c:pt>
                <c:pt idx="6">
                  <c:v>419</c:v>
                </c:pt>
                <c:pt idx="7">
                  <c:v>398</c:v>
                </c:pt>
                <c:pt idx="8">
                  <c:v>393</c:v>
                </c:pt>
                <c:pt idx="9">
                  <c:v>404</c:v>
                </c:pt>
                <c:pt idx="10">
                  <c:v>404</c:v>
                </c:pt>
                <c:pt idx="11">
                  <c:v>389</c:v>
                </c:pt>
                <c:pt idx="12">
                  <c:v>328</c:v>
                </c:pt>
                <c:pt idx="13">
                  <c:v>347</c:v>
                </c:pt>
                <c:pt idx="14">
                  <c:v>374</c:v>
                </c:pt>
                <c:pt idx="15">
                  <c:v>376</c:v>
                </c:pt>
                <c:pt idx="16">
                  <c:v>417</c:v>
                </c:pt>
                <c:pt idx="17">
                  <c:v>418</c:v>
                </c:pt>
                <c:pt idx="18">
                  <c:v>439</c:v>
                </c:pt>
                <c:pt idx="19">
                  <c:v>392</c:v>
                </c:pt>
                <c:pt idx="20">
                  <c:v>325</c:v>
                </c:pt>
                <c:pt idx="21">
                  <c:v>386</c:v>
                </c:pt>
                <c:pt idx="22">
                  <c:v>371</c:v>
                </c:pt>
                <c:pt idx="23">
                  <c:v>335</c:v>
                </c:pt>
                <c:pt idx="24">
                  <c:v>410</c:v>
                </c:pt>
                <c:pt idx="25">
                  <c:v>323</c:v>
                </c:pt>
                <c:pt idx="26">
                  <c:v>371</c:v>
                </c:pt>
                <c:pt idx="27">
                  <c:v>392</c:v>
                </c:pt>
                <c:pt idx="28">
                  <c:v>401</c:v>
                </c:pt>
                <c:pt idx="29">
                  <c:v>400</c:v>
                </c:pt>
                <c:pt idx="30">
                  <c:v>258</c:v>
                </c:pt>
                <c:pt idx="31">
                  <c:v>536</c:v>
                </c:pt>
                <c:pt idx="32">
                  <c:v>481</c:v>
                </c:pt>
                <c:pt idx="33">
                  <c:v>572</c:v>
                </c:pt>
                <c:pt idx="34">
                  <c:v>1143</c:v>
                </c:pt>
                <c:pt idx="35">
                  <c:v>850</c:v>
                </c:pt>
                <c:pt idx="36">
                  <c:v>753</c:v>
                </c:pt>
                <c:pt idx="37">
                  <c:v>657</c:v>
                </c:pt>
                <c:pt idx="38">
                  <c:v>629</c:v>
                </c:pt>
                <c:pt idx="39">
                  <c:v>721</c:v>
                </c:pt>
                <c:pt idx="40">
                  <c:v>1352</c:v>
                </c:pt>
                <c:pt idx="41">
                  <c:v>708</c:v>
                </c:pt>
                <c:pt idx="42">
                  <c:v>1021</c:v>
                </c:pt>
                <c:pt idx="43">
                  <c:v>1036</c:v>
                </c:pt>
                <c:pt idx="44">
                  <c:v>1692</c:v>
                </c:pt>
                <c:pt idx="45">
                  <c:v>1289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677152"/>
        <c:axId val="82487837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lp'!$C$81:$AX$81</c:f>
              <c:numCache>
                <c:formatCode>General</c:formatCode>
                <c:ptCount val="48"/>
                <c:pt idx="0">
                  <c:v>87</c:v>
                </c:pt>
                <c:pt idx="1">
                  <c:v>89</c:v>
                </c:pt>
                <c:pt idx="2">
                  <c:v>87</c:v>
                </c:pt>
                <c:pt idx="3">
                  <c:v>95</c:v>
                </c:pt>
                <c:pt idx="4">
                  <c:v>92</c:v>
                </c:pt>
                <c:pt idx="5">
                  <c:v>94</c:v>
                </c:pt>
                <c:pt idx="6">
                  <c:v>93</c:v>
                </c:pt>
                <c:pt idx="7">
                  <c:v>86</c:v>
                </c:pt>
                <c:pt idx="8">
                  <c:v>93</c:v>
                </c:pt>
                <c:pt idx="9">
                  <c:v>87</c:v>
                </c:pt>
                <c:pt idx="10">
                  <c:v>90</c:v>
                </c:pt>
                <c:pt idx="11">
                  <c:v>89</c:v>
                </c:pt>
                <c:pt idx="12">
                  <c:v>78</c:v>
                </c:pt>
                <c:pt idx="13">
                  <c:v>135</c:v>
                </c:pt>
                <c:pt idx="14">
                  <c:v>112</c:v>
                </c:pt>
                <c:pt idx="15">
                  <c:v>105</c:v>
                </c:pt>
                <c:pt idx="16">
                  <c:v>120</c:v>
                </c:pt>
                <c:pt idx="17">
                  <c:v>122</c:v>
                </c:pt>
                <c:pt idx="18">
                  <c:v>131</c:v>
                </c:pt>
                <c:pt idx="19">
                  <c:v>123</c:v>
                </c:pt>
                <c:pt idx="20">
                  <c:v>130</c:v>
                </c:pt>
                <c:pt idx="21">
                  <c:v>127</c:v>
                </c:pt>
                <c:pt idx="22">
                  <c:v>125</c:v>
                </c:pt>
                <c:pt idx="23">
                  <c:v>123</c:v>
                </c:pt>
                <c:pt idx="24">
                  <c:v>111</c:v>
                </c:pt>
                <c:pt idx="25">
                  <c:v>110</c:v>
                </c:pt>
                <c:pt idx="26">
                  <c:v>128</c:v>
                </c:pt>
                <c:pt idx="27">
                  <c:v>133</c:v>
                </c:pt>
                <c:pt idx="28">
                  <c:v>107</c:v>
                </c:pt>
                <c:pt idx="29">
                  <c:v>125</c:v>
                </c:pt>
                <c:pt idx="30">
                  <c:v>72</c:v>
                </c:pt>
                <c:pt idx="31">
                  <c:v>49</c:v>
                </c:pt>
                <c:pt idx="32">
                  <c:v>59</c:v>
                </c:pt>
                <c:pt idx="33">
                  <c:v>58</c:v>
                </c:pt>
                <c:pt idx="34">
                  <c:v>61</c:v>
                </c:pt>
                <c:pt idx="35">
                  <c:v>46</c:v>
                </c:pt>
                <c:pt idx="36">
                  <c:v>42</c:v>
                </c:pt>
                <c:pt idx="37">
                  <c:v>42</c:v>
                </c:pt>
                <c:pt idx="38">
                  <c:v>39</c:v>
                </c:pt>
                <c:pt idx="39">
                  <c:v>39</c:v>
                </c:pt>
                <c:pt idx="40">
                  <c:v>44</c:v>
                </c:pt>
                <c:pt idx="41">
                  <c:v>82</c:v>
                </c:pt>
                <c:pt idx="42">
                  <c:v>128</c:v>
                </c:pt>
                <c:pt idx="43">
                  <c:v>110</c:v>
                </c:pt>
                <c:pt idx="44">
                  <c:v>50</c:v>
                </c:pt>
                <c:pt idx="45">
                  <c:v>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002035"/>
        <c:axId val="6915376"/>
      </c:lineChart>
      <c:catAx>
        <c:axId val="88677152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87837"/>
        <c:crossesAt val="1"/>
        <c:auto val="1"/>
        <c:lblAlgn val="ctr"/>
        <c:lblOffset val="100"/>
        <c:noMultiLvlLbl val="0"/>
      </c:catAx>
      <c:valAx>
        <c:axId val="82487837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77152"/>
        <c:crossesAt val="1"/>
        <c:crossBetween val="midCat"/>
      </c:valAx>
      <c:catAx>
        <c:axId val="6500203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5376"/>
        <c:auto val="1"/>
        <c:lblAlgn val="ctr"/>
        <c:lblOffset val="100"/>
        <c:noMultiLvlLbl val="0"/>
      </c:catAx>
      <c:valAx>
        <c:axId val="691537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02035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#20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lp'!$C$18:$AX$18</c:f>
              <c:numCache>
                <c:formatCode>#,##0</c:formatCode>
                <c:ptCount val="48"/>
                <c:pt idx="0">
                  <c:v>1332</c:v>
                </c:pt>
                <c:pt idx="1">
                  <c:v>1080</c:v>
                </c:pt>
                <c:pt idx="2">
                  <c:v>1188</c:v>
                </c:pt>
                <c:pt idx="3">
                  <c:v>1206</c:v>
                </c:pt>
                <c:pt idx="4">
                  <c:v>1302</c:v>
                </c:pt>
                <c:pt idx="5">
                  <c:v>1241</c:v>
                </c:pt>
                <c:pt idx="6">
                  <c:v>1339</c:v>
                </c:pt>
                <c:pt idx="7">
                  <c:v>1241</c:v>
                </c:pt>
                <c:pt idx="8">
                  <c:v>1255</c:v>
                </c:pt>
                <c:pt idx="9">
                  <c:v>1278</c:v>
                </c:pt>
                <c:pt idx="10">
                  <c:v>1285</c:v>
                </c:pt>
                <c:pt idx="11">
                  <c:v>1299</c:v>
                </c:pt>
                <c:pt idx="12">
                  <c:v>1215</c:v>
                </c:pt>
                <c:pt idx="13">
                  <c:v>1079</c:v>
                </c:pt>
                <c:pt idx="14">
                  <c:v>1154</c:v>
                </c:pt>
                <c:pt idx="15">
                  <c:v>1164</c:v>
                </c:pt>
                <c:pt idx="16">
                  <c:v>1186</c:v>
                </c:pt>
                <c:pt idx="17">
                  <c:v>1185</c:v>
                </c:pt>
                <c:pt idx="18">
                  <c:v>1207</c:v>
                </c:pt>
                <c:pt idx="19">
                  <c:v>1140</c:v>
                </c:pt>
                <c:pt idx="20">
                  <c:v>1011</c:v>
                </c:pt>
                <c:pt idx="21">
                  <c:v>1252</c:v>
                </c:pt>
                <c:pt idx="22">
                  <c:v>1027</c:v>
                </c:pt>
                <c:pt idx="23">
                  <c:v>1140</c:v>
                </c:pt>
                <c:pt idx="24">
                  <c:v>1275</c:v>
                </c:pt>
                <c:pt idx="25">
                  <c:v>1133</c:v>
                </c:pt>
                <c:pt idx="26">
                  <c:v>1106</c:v>
                </c:pt>
                <c:pt idx="27">
                  <c:v>1050</c:v>
                </c:pt>
                <c:pt idx="28">
                  <c:v>1259</c:v>
                </c:pt>
                <c:pt idx="29">
                  <c:v>1180</c:v>
                </c:pt>
                <c:pt idx="30">
                  <c:v>1335</c:v>
                </c:pt>
                <c:pt idx="31">
                  <c:v>1163</c:v>
                </c:pt>
                <c:pt idx="32">
                  <c:v>1134</c:v>
                </c:pt>
                <c:pt idx="33">
                  <c:v>1271</c:v>
                </c:pt>
                <c:pt idx="34">
                  <c:v>1160</c:v>
                </c:pt>
                <c:pt idx="35">
                  <c:v>1391</c:v>
                </c:pt>
                <c:pt idx="36">
                  <c:v>1217</c:v>
                </c:pt>
                <c:pt idx="37">
                  <c:v>1075</c:v>
                </c:pt>
                <c:pt idx="38">
                  <c:v>1065</c:v>
                </c:pt>
                <c:pt idx="39">
                  <c:v>1046</c:v>
                </c:pt>
                <c:pt idx="40">
                  <c:v>1173</c:v>
                </c:pt>
                <c:pt idx="41">
                  <c:v>752</c:v>
                </c:pt>
                <c:pt idx="42">
                  <c:v>1127</c:v>
                </c:pt>
                <c:pt idx="43">
                  <c:v>1149</c:v>
                </c:pt>
                <c:pt idx="44">
                  <c:v>1126</c:v>
                </c:pt>
                <c:pt idx="45">
                  <c:v>1188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24852"/>
        <c:axId val="91436923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lp'!$C$82:$AX$82</c:f>
              <c:numCache>
                <c:formatCode>General</c:formatCode>
                <c:ptCount val="48"/>
                <c:pt idx="0">
                  <c:v>85</c:v>
                </c:pt>
                <c:pt idx="1">
                  <c:v>84</c:v>
                </c:pt>
                <c:pt idx="2">
                  <c:v>86</c:v>
                </c:pt>
                <c:pt idx="3">
                  <c:v>93</c:v>
                </c:pt>
                <c:pt idx="4">
                  <c:v>87</c:v>
                </c:pt>
                <c:pt idx="5">
                  <c:v>85</c:v>
                </c:pt>
                <c:pt idx="6">
                  <c:v>87</c:v>
                </c:pt>
                <c:pt idx="7">
                  <c:v>84</c:v>
                </c:pt>
                <c:pt idx="8">
                  <c:v>89</c:v>
                </c:pt>
                <c:pt idx="9">
                  <c:v>86</c:v>
                </c:pt>
                <c:pt idx="10">
                  <c:v>89</c:v>
                </c:pt>
                <c:pt idx="11">
                  <c:v>83</c:v>
                </c:pt>
                <c:pt idx="12">
                  <c:v>88</c:v>
                </c:pt>
                <c:pt idx="13">
                  <c:v>128</c:v>
                </c:pt>
                <c:pt idx="14">
                  <c:v>112</c:v>
                </c:pt>
                <c:pt idx="15">
                  <c:v>109</c:v>
                </c:pt>
                <c:pt idx="16">
                  <c:v>128</c:v>
                </c:pt>
                <c:pt idx="17">
                  <c:v>132</c:v>
                </c:pt>
                <c:pt idx="18">
                  <c:v>130</c:v>
                </c:pt>
                <c:pt idx="19">
                  <c:v>122</c:v>
                </c:pt>
                <c:pt idx="20">
                  <c:v>125</c:v>
                </c:pt>
                <c:pt idx="21">
                  <c:v>129</c:v>
                </c:pt>
                <c:pt idx="22">
                  <c:v>121</c:v>
                </c:pt>
                <c:pt idx="23">
                  <c:v>120</c:v>
                </c:pt>
                <c:pt idx="24">
                  <c:v>114</c:v>
                </c:pt>
                <c:pt idx="25">
                  <c:v>111</c:v>
                </c:pt>
                <c:pt idx="26">
                  <c:v>131</c:v>
                </c:pt>
                <c:pt idx="27">
                  <c:v>135</c:v>
                </c:pt>
                <c:pt idx="28">
                  <c:v>114</c:v>
                </c:pt>
                <c:pt idx="29">
                  <c:v>122</c:v>
                </c:pt>
                <c:pt idx="30">
                  <c:v>110</c:v>
                </c:pt>
                <c:pt idx="31">
                  <c:v>106</c:v>
                </c:pt>
                <c:pt idx="32">
                  <c:v>125</c:v>
                </c:pt>
                <c:pt idx="33">
                  <c:v>105</c:v>
                </c:pt>
                <c:pt idx="34">
                  <c:v>104</c:v>
                </c:pt>
                <c:pt idx="35">
                  <c:v>94</c:v>
                </c:pt>
                <c:pt idx="36">
                  <c:v>91</c:v>
                </c:pt>
                <c:pt idx="37">
                  <c:v>89</c:v>
                </c:pt>
                <c:pt idx="38">
                  <c:v>93</c:v>
                </c:pt>
                <c:pt idx="39">
                  <c:v>98</c:v>
                </c:pt>
                <c:pt idx="40">
                  <c:v>88</c:v>
                </c:pt>
                <c:pt idx="41">
                  <c:v>119</c:v>
                </c:pt>
                <c:pt idx="42">
                  <c:v>124</c:v>
                </c:pt>
                <c:pt idx="43">
                  <c:v>110</c:v>
                </c:pt>
                <c:pt idx="44">
                  <c:v>115</c:v>
                </c:pt>
                <c:pt idx="45">
                  <c:v>112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295885"/>
        <c:axId val="71776878"/>
      </c:lineChart>
      <c:catAx>
        <c:axId val="9424852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36923"/>
        <c:crossesAt val="1"/>
        <c:auto val="1"/>
        <c:lblAlgn val="ctr"/>
        <c:lblOffset val="100"/>
        <c:noMultiLvlLbl val="0"/>
      </c:catAx>
      <c:valAx>
        <c:axId val="91436923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4852"/>
        <c:crossesAt val="1"/>
        <c:crossBetween val="midCat"/>
      </c:valAx>
      <c:catAx>
        <c:axId val="9029588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76878"/>
        <c:auto val="1"/>
        <c:lblAlgn val="ctr"/>
        <c:lblOffset val="100"/>
        <c:noMultiLvlLbl val="0"/>
      </c:catAx>
      <c:valAx>
        <c:axId val="7177687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295885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lp'!$C$19:$AX$19</c:f>
              <c:numCache>
                <c:formatCode>#,##0</c:formatCode>
                <c:ptCount val="48"/>
                <c:pt idx="0">
                  <c:v>1198</c:v>
                </c:pt>
                <c:pt idx="1">
                  <c:v>957</c:v>
                </c:pt>
                <c:pt idx="2">
                  <c:v>1024</c:v>
                </c:pt>
                <c:pt idx="3">
                  <c:v>1045</c:v>
                </c:pt>
                <c:pt idx="4">
                  <c:v>1048</c:v>
                </c:pt>
                <c:pt idx="5">
                  <c:v>1096</c:v>
                </c:pt>
                <c:pt idx="6">
                  <c:v>821</c:v>
                </c:pt>
                <c:pt idx="7">
                  <c:v>750</c:v>
                </c:pt>
                <c:pt idx="8">
                  <c:v>926</c:v>
                </c:pt>
                <c:pt idx="9">
                  <c:v>844</c:v>
                </c:pt>
                <c:pt idx="10">
                  <c:v>821</c:v>
                </c:pt>
                <c:pt idx="11">
                  <c:v>1198</c:v>
                </c:pt>
                <c:pt idx="12">
                  <c:v>926</c:v>
                </c:pt>
                <c:pt idx="13">
                  <c:v>1048</c:v>
                </c:pt>
                <c:pt idx="14">
                  <c:v>845</c:v>
                </c:pt>
                <c:pt idx="15">
                  <c:v>1099</c:v>
                </c:pt>
                <c:pt idx="16">
                  <c:v>987</c:v>
                </c:pt>
                <c:pt idx="17">
                  <c:v>2265</c:v>
                </c:pt>
                <c:pt idx="18">
                  <c:v>2124</c:v>
                </c:pt>
                <c:pt idx="19">
                  <c:v>2261</c:v>
                </c:pt>
                <c:pt idx="20">
                  <c:v>1732</c:v>
                </c:pt>
                <c:pt idx="21">
                  <c:v>1408</c:v>
                </c:pt>
                <c:pt idx="22">
                  <c:v>1114</c:v>
                </c:pt>
                <c:pt idx="23">
                  <c:v>2380</c:v>
                </c:pt>
                <c:pt idx="24">
                  <c:v>1696</c:v>
                </c:pt>
                <c:pt idx="25">
                  <c:v>1207</c:v>
                </c:pt>
                <c:pt idx="26">
                  <c:v>1331</c:v>
                </c:pt>
                <c:pt idx="27">
                  <c:v>1098</c:v>
                </c:pt>
                <c:pt idx="28">
                  <c:v>1721</c:v>
                </c:pt>
                <c:pt idx="29">
                  <c:v>1050</c:v>
                </c:pt>
                <c:pt idx="30">
                  <c:v>2045</c:v>
                </c:pt>
                <c:pt idx="31">
                  <c:v>1801</c:v>
                </c:pt>
                <c:pt idx="32">
                  <c:v>1130</c:v>
                </c:pt>
                <c:pt idx="33">
                  <c:v>1607</c:v>
                </c:pt>
                <c:pt idx="34">
                  <c:v>1631</c:v>
                </c:pt>
                <c:pt idx="35">
                  <c:v>1780</c:v>
                </c:pt>
                <c:pt idx="36">
                  <c:v>1230</c:v>
                </c:pt>
                <c:pt idx="37">
                  <c:v>1022</c:v>
                </c:pt>
                <c:pt idx="38">
                  <c:v>1035</c:v>
                </c:pt>
                <c:pt idx="39">
                  <c:v>933</c:v>
                </c:pt>
                <c:pt idx="40">
                  <c:v>1092</c:v>
                </c:pt>
                <c:pt idx="41">
                  <c:v>757</c:v>
                </c:pt>
                <c:pt idx="42">
                  <c:v>1790</c:v>
                </c:pt>
                <c:pt idx="43">
                  <c:v>1607</c:v>
                </c:pt>
                <c:pt idx="44">
                  <c:v>1398</c:v>
                </c:pt>
                <c:pt idx="45">
                  <c:v>782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384233"/>
        <c:axId val="61485842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lp'!$C$83:$AX$83</c:f>
              <c:numCache>
                <c:formatCode>General</c:formatCode>
                <c:ptCount val="48"/>
                <c:pt idx="0">
                  <c:v>92</c:v>
                </c:pt>
                <c:pt idx="1">
                  <c:v>93</c:v>
                </c:pt>
                <c:pt idx="2">
                  <c:v>99</c:v>
                </c:pt>
                <c:pt idx="3">
                  <c:v>104</c:v>
                </c:pt>
                <c:pt idx="4">
                  <c:v>91</c:v>
                </c:pt>
                <c:pt idx="5">
                  <c:v>88</c:v>
                </c:pt>
                <c:pt idx="6">
                  <c:v>89</c:v>
                </c:pt>
                <c:pt idx="7">
                  <c:v>87</c:v>
                </c:pt>
                <c:pt idx="8">
                  <c:v>92</c:v>
                </c:pt>
                <c:pt idx="9">
                  <c:v>90</c:v>
                </c:pt>
                <c:pt idx="10">
                  <c:v>93</c:v>
                </c:pt>
                <c:pt idx="11">
                  <c:v>86</c:v>
                </c:pt>
                <c:pt idx="12">
                  <c:v>85</c:v>
                </c:pt>
                <c:pt idx="13">
                  <c:v>133</c:v>
                </c:pt>
                <c:pt idx="14">
                  <c:v>123</c:v>
                </c:pt>
                <c:pt idx="15">
                  <c:v>119</c:v>
                </c:pt>
                <c:pt idx="16">
                  <c:v>137</c:v>
                </c:pt>
                <c:pt idx="17">
                  <c:v>131</c:v>
                </c:pt>
                <c:pt idx="18">
                  <c:v>125</c:v>
                </c:pt>
                <c:pt idx="19">
                  <c:v>122</c:v>
                </c:pt>
                <c:pt idx="20">
                  <c:v>125</c:v>
                </c:pt>
                <c:pt idx="21">
                  <c:v>127</c:v>
                </c:pt>
                <c:pt idx="22">
                  <c:v>120</c:v>
                </c:pt>
                <c:pt idx="23">
                  <c:v>116</c:v>
                </c:pt>
                <c:pt idx="24">
                  <c:v>120</c:v>
                </c:pt>
                <c:pt idx="25">
                  <c:v>120</c:v>
                </c:pt>
                <c:pt idx="26">
                  <c:v>141</c:v>
                </c:pt>
                <c:pt idx="27">
                  <c:v>145</c:v>
                </c:pt>
                <c:pt idx="28">
                  <c:v>119</c:v>
                </c:pt>
                <c:pt idx="29">
                  <c:v>126</c:v>
                </c:pt>
                <c:pt idx="30">
                  <c:v>113</c:v>
                </c:pt>
                <c:pt idx="31">
                  <c:v>109</c:v>
                </c:pt>
                <c:pt idx="32">
                  <c:v>127</c:v>
                </c:pt>
                <c:pt idx="33">
                  <c:v>107</c:v>
                </c:pt>
                <c:pt idx="34">
                  <c:v>105</c:v>
                </c:pt>
                <c:pt idx="35">
                  <c:v>93</c:v>
                </c:pt>
                <c:pt idx="36">
                  <c:v>92</c:v>
                </c:pt>
                <c:pt idx="37">
                  <c:v>94</c:v>
                </c:pt>
                <c:pt idx="38">
                  <c:v>97</c:v>
                </c:pt>
                <c:pt idx="39">
                  <c:v>103</c:v>
                </c:pt>
                <c:pt idx="40">
                  <c:v>88</c:v>
                </c:pt>
                <c:pt idx="41">
                  <c:v>112</c:v>
                </c:pt>
                <c:pt idx="42">
                  <c:v>125</c:v>
                </c:pt>
                <c:pt idx="43">
                  <c:v>115</c:v>
                </c:pt>
                <c:pt idx="44">
                  <c:v>115</c:v>
                </c:pt>
                <c:pt idx="45">
                  <c:v>113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921508"/>
        <c:axId val="93754674"/>
      </c:lineChart>
      <c:catAx>
        <c:axId val="44384233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485842"/>
        <c:crossesAt val="1"/>
        <c:auto val="1"/>
        <c:lblAlgn val="ctr"/>
        <c:lblOffset val="100"/>
        <c:noMultiLvlLbl val="0"/>
      </c:catAx>
      <c:valAx>
        <c:axId val="61485842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84233"/>
        <c:crossesAt val="1"/>
        <c:crossBetween val="midCat"/>
      </c:valAx>
      <c:catAx>
        <c:axId val="5492150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54674"/>
        <c:auto val="1"/>
        <c:lblAlgn val="ctr"/>
        <c:lblOffset val="100"/>
        <c:noMultiLvlLbl val="0"/>
      </c:catAx>
      <c:valAx>
        <c:axId val="9375467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2150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lp'!$C$20:$AX$20</c:f>
              <c:numCache>
                <c:formatCode>#,##0</c:formatCode>
                <c:ptCount val="48"/>
                <c:pt idx="0">
                  <c:v>4742</c:v>
                </c:pt>
                <c:pt idx="1">
                  <c:v>3878</c:v>
                </c:pt>
                <c:pt idx="2">
                  <c:v>3698</c:v>
                </c:pt>
                <c:pt idx="3">
                  <c:v>4633</c:v>
                </c:pt>
                <c:pt idx="4">
                  <c:v>3821</c:v>
                </c:pt>
                <c:pt idx="5">
                  <c:v>3714</c:v>
                </c:pt>
                <c:pt idx="6">
                  <c:v>4078</c:v>
                </c:pt>
                <c:pt idx="7">
                  <c:v>4051</c:v>
                </c:pt>
                <c:pt idx="8">
                  <c:v>3715</c:v>
                </c:pt>
                <c:pt idx="9">
                  <c:v>2276</c:v>
                </c:pt>
                <c:pt idx="10">
                  <c:v>3483</c:v>
                </c:pt>
                <c:pt idx="11">
                  <c:v>1230</c:v>
                </c:pt>
                <c:pt idx="12">
                  <c:v>2468</c:v>
                </c:pt>
                <c:pt idx="13">
                  <c:v>261</c:v>
                </c:pt>
                <c:pt idx="14">
                  <c:v>856</c:v>
                </c:pt>
                <c:pt idx="15">
                  <c:v>1927</c:v>
                </c:pt>
                <c:pt idx="16">
                  <c:v>841</c:v>
                </c:pt>
                <c:pt idx="17">
                  <c:v>870</c:v>
                </c:pt>
                <c:pt idx="18">
                  <c:v>45</c:v>
                </c:pt>
                <c:pt idx="19">
                  <c:v>1051</c:v>
                </c:pt>
                <c:pt idx="20">
                  <c:v>1168</c:v>
                </c:pt>
                <c:pt idx="21">
                  <c:v>1981</c:v>
                </c:pt>
                <c:pt idx="22">
                  <c:v>567</c:v>
                </c:pt>
                <c:pt idx="23">
                  <c:v>929</c:v>
                </c:pt>
                <c:pt idx="24">
                  <c:v>609</c:v>
                </c:pt>
                <c:pt idx="25">
                  <c:v>408</c:v>
                </c:pt>
                <c:pt idx="26">
                  <c:v>305</c:v>
                </c:pt>
                <c:pt idx="27">
                  <c:v>1625</c:v>
                </c:pt>
                <c:pt idx="28">
                  <c:v>2004</c:v>
                </c:pt>
                <c:pt idx="29">
                  <c:v>1860</c:v>
                </c:pt>
                <c:pt idx="30">
                  <c:v>2072</c:v>
                </c:pt>
                <c:pt idx="31">
                  <c:v>2990</c:v>
                </c:pt>
                <c:pt idx="32">
                  <c:v>1160</c:v>
                </c:pt>
                <c:pt idx="33">
                  <c:v>1930</c:v>
                </c:pt>
                <c:pt idx="34">
                  <c:v>2850</c:v>
                </c:pt>
                <c:pt idx="35">
                  <c:v>3255</c:v>
                </c:pt>
                <c:pt idx="36">
                  <c:v>2284</c:v>
                </c:pt>
                <c:pt idx="37">
                  <c:v>3438</c:v>
                </c:pt>
                <c:pt idx="38">
                  <c:v>3393</c:v>
                </c:pt>
                <c:pt idx="39">
                  <c:v>523</c:v>
                </c:pt>
                <c:pt idx="40">
                  <c:v>2470</c:v>
                </c:pt>
                <c:pt idx="41">
                  <c:v>1278</c:v>
                </c:pt>
                <c:pt idx="42">
                  <c:v>57</c:v>
                </c:pt>
                <c:pt idx="43">
                  <c:v>890</c:v>
                </c:pt>
                <c:pt idx="44">
                  <c:v>1507</c:v>
                </c:pt>
                <c:pt idx="45">
                  <c:v>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421420"/>
        <c:axId val="35910299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lp'!$C$84:$AX$84</c:f>
              <c:numCache>
                <c:formatCode>General</c:formatCode>
                <c:ptCount val="48"/>
                <c:pt idx="0">
                  <c:v>87</c:v>
                </c:pt>
                <c:pt idx="1">
                  <c:v>86</c:v>
                </c:pt>
                <c:pt idx="2">
                  <c:v>87</c:v>
                </c:pt>
                <c:pt idx="3">
                  <c:v>85</c:v>
                </c:pt>
                <c:pt idx="4">
                  <c:v>80</c:v>
                </c:pt>
                <c:pt idx="5">
                  <c:v>82</c:v>
                </c:pt>
                <c:pt idx="6">
                  <c:v>83</c:v>
                </c:pt>
                <c:pt idx="7">
                  <c:v>82</c:v>
                </c:pt>
                <c:pt idx="8">
                  <c:v>79</c:v>
                </c:pt>
                <c:pt idx="9">
                  <c:v>77</c:v>
                </c:pt>
                <c:pt idx="10">
                  <c:v>82</c:v>
                </c:pt>
                <c:pt idx="11">
                  <c:v>80</c:v>
                </c:pt>
                <c:pt idx="12">
                  <c:v>83</c:v>
                </c:pt>
                <c:pt idx="13">
                  <c:v>107</c:v>
                </c:pt>
                <c:pt idx="14">
                  <c:v>104</c:v>
                </c:pt>
                <c:pt idx="15">
                  <c:v>95</c:v>
                </c:pt>
                <c:pt idx="16">
                  <c:v>115</c:v>
                </c:pt>
                <c:pt idx="17">
                  <c:v>129</c:v>
                </c:pt>
                <c:pt idx="18">
                  <c:v>127</c:v>
                </c:pt>
                <c:pt idx="19">
                  <c:v>123</c:v>
                </c:pt>
                <c:pt idx="20">
                  <c:v>117</c:v>
                </c:pt>
                <c:pt idx="21">
                  <c:v>122</c:v>
                </c:pt>
                <c:pt idx="22">
                  <c:v>124</c:v>
                </c:pt>
                <c:pt idx="23">
                  <c:v>122</c:v>
                </c:pt>
                <c:pt idx="24">
                  <c:v>85</c:v>
                </c:pt>
                <c:pt idx="25">
                  <c:v>106</c:v>
                </c:pt>
                <c:pt idx="26">
                  <c:v>139</c:v>
                </c:pt>
                <c:pt idx="27">
                  <c:v>128</c:v>
                </c:pt>
                <c:pt idx="28">
                  <c:v>112</c:v>
                </c:pt>
                <c:pt idx="29">
                  <c:v>122</c:v>
                </c:pt>
                <c:pt idx="30">
                  <c:v>114</c:v>
                </c:pt>
                <c:pt idx="31">
                  <c:v>117</c:v>
                </c:pt>
                <c:pt idx="32">
                  <c:v>130</c:v>
                </c:pt>
                <c:pt idx="33">
                  <c:v>106</c:v>
                </c:pt>
                <c:pt idx="34">
                  <c:v>105</c:v>
                </c:pt>
                <c:pt idx="35">
                  <c:v>92</c:v>
                </c:pt>
                <c:pt idx="36">
                  <c:v>92</c:v>
                </c:pt>
                <c:pt idx="37">
                  <c:v>93</c:v>
                </c:pt>
                <c:pt idx="38">
                  <c:v>91</c:v>
                </c:pt>
                <c:pt idx="39">
                  <c:v>95</c:v>
                </c:pt>
                <c:pt idx="40">
                  <c:v>93</c:v>
                </c:pt>
                <c:pt idx="41">
                  <c:v>100</c:v>
                </c:pt>
                <c:pt idx="42">
                  <c:v>125</c:v>
                </c:pt>
                <c:pt idx="43">
                  <c:v>113</c:v>
                </c:pt>
                <c:pt idx="44">
                  <c:v>119</c:v>
                </c:pt>
                <c:pt idx="45">
                  <c:v>109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60929"/>
        <c:axId val="2426118"/>
      </c:lineChart>
      <c:catAx>
        <c:axId val="83421420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910299"/>
        <c:crossesAt val="1"/>
        <c:auto val="1"/>
        <c:lblAlgn val="ctr"/>
        <c:lblOffset val="100"/>
        <c:noMultiLvlLbl val="0"/>
      </c:catAx>
      <c:valAx>
        <c:axId val="35910299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21420"/>
        <c:crossesAt val="1"/>
        <c:crossBetween val="midCat"/>
      </c:valAx>
      <c:catAx>
        <c:axId val="276092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6118"/>
        <c:auto val="1"/>
        <c:lblAlgn val="ctr"/>
        <c:lblOffset val="100"/>
        <c:noMultiLvlLbl val="0"/>
      </c:catAx>
      <c:valAx>
        <c:axId val="242611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0929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lp'!$C$21:$AX$21</c:f>
              <c:numCache>
                <c:formatCode>#,##0</c:formatCode>
                <c:ptCount val="48"/>
                <c:pt idx="0">
                  <c:v>2392</c:v>
                </c:pt>
                <c:pt idx="1">
                  <c:v>2035</c:v>
                </c:pt>
                <c:pt idx="2">
                  <c:v>2304</c:v>
                </c:pt>
                <c:pt idx="3">
                  <c:v>2306</c:v>
                </c:pt>
                <c:pt idx="4">
                  <c:v>2034</c:v>
                </c:pt>
                <c:pt idx="5">
                  <c:v>3266</c:v>
                </c:pt>
                <c:pt idx="6">
                  <c:v>2365</c:v>
                </c:pt>
                <c:pt idx="7">
                  <c:v>2358</c:v>
                </c:pt>
                <c:pt idx="8">
                  <c:v>2070</c:v>
                </c:pt>
                <c:pt idx="9">
                  <c:v>2009</c:v>
                </c:pt>
                <c:pt idx="10">
                  <c:v>2012</c:v>
                </c:pt>
                <c:pt idx="11">
                  <c:v>2067</c:v>
                </c:pt>
                <c:pt idx="12">
                  <c:v>2031</c:v>
                </c:pt>
                <c:pt idx="13">
                  <c:v>1563</c:v>
                </c:pt>
                <c:pt idx="14">
                  <c:v>1819</c:v>
                </c:pt>
                <c:pt idx="15">
                  <c:v>1751</c:v>
                </c:pt>
                <c:pt idx="16">
                  <c:v>2068</c:v>
                </c:pt>
                <c:pt idx="17">
                  <c:v>1928</c:v>
                </c:pt>
                <c:pt idx="18">
                  <c:v>2004</c:v>
                </c:pt>
                <c:pt idx="19">
                  <c:v>2082</c:v>
                </c:pt>
                <c:pt idx="20">
                  <c:v>1886</c:v>
                </c:pt>
                <c:pt idx="21">
                  <c:v>2098</c:v>
                </c:pt>
                <c:pt idx="22">
                  <c:v>1877</c:v>
                </c:pt>
                <c:pt idx="23">
                  <c:v>1842</c:v>
                </c:pt>
                <c:pt idx="24">
                  <c:v>1686</c:v>
                </c:pt>
                <c:pt idx="25">
                  <c:v>1462</c:v>
                </c:pt>
                <c:pt idx="26">
                  <c:v>2067</c:v>
                </c:pt>
                <c:pt idx="27">
                  <c:v>2287</c:v>
                </c:pt>
                <c:pt idx="28">
                  <c:v>2671</c:v>
                </c:pt>
                <c:pt idx="29">
                  <c:v>2109</c:v>
                </c:pt>
                <c:pt idx="30">
                  <c:v>2533</c:v>
                </c:pt>
                <c:pt idx="31">
                  <c:v>2409</c:v>
                </c:pt>
                <c:pt idx="32">
                  <c:v>1941</c:v>
                </c:pt>
                <c:pt idx="33">
                  <c:v>2137</c:v>
                </c:pt>
                <c:pt idx="34">
                  <c:v>2428</c:v>
                </c:pt>
                <c:pt idx="35">
                  <c:v>3082</c:v>
                </c:pt>
                <c:pt idx="36">
                  <c:v>2216</c:v>
                </c:pt>
                <c:pt idx="37">
                  <c:v>1950</c:v>
                </c:pt>
                <c:pt idx="38">
                  <c:v>2135</c:v>
                </c:pt>
                <c:pt idx="39">
                  <c:v>1844</c:v>
                </c:pt>
                <c:pt idx="40">
                  <c:v>1857</c:v>
                </c:pt>
                <c:pt idx="41">
                  <c:v>1366</c:v>
                </c:pt>
                <c:pt idx="42">
                  <c:v>1166</c:v>
                </c:pt>
                <c:pt idx="43">
                  <c:v>1583</c:v>
                </c:pt>
                <c:pt idx="44">
                  <c:v>1193</c:v>
                </c:pt>
                <c:pt idx="45">
                  <c:v>1372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529945"/>
        <c:axId val="64394216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lp'!$C$85:$AX$85</c:f>
              <c:numCache>
                <c:formatCode>General</c:formatCode>
                <c:ptCount val="48"/>
                <c:pt idx="0">
                  <c:v>90</c:v>
                </c:pt>
                <c:pt idx="1">
                  <c:v>94</c:v>
                </c:pt>
                <c:pt idx="2">
                  <c:v>98</c:v>
                </c:pt>
                <c:pt idx="3">
                  <c:v>104</c:v>
                </c:pt>
                <c:pt idx="4">
                  <c:v>97</c:v>
                </c:pt>
                <c:pt idx="5">
                  <c:v>193</c:v>
                </c:pt>
                <c:pt idx="6">
                  <c:v>94</c:v>
                </c:pt>
                <c:pt idx="7">
                  <c:v>91</c:v>
                </c:pt>
                <c:pt idx="8">
                  <c:v>96</c:v>
                </c:pt>
                <c:pt idx="9">
                  <c:v>95</c:v>
                </c:pt>
                <c:pt idx="10">
                  <c:v>98</c:v>
                </c:pt>
                <c:pt idx="11">
                  <c:v>102</c:v>
                </c:pt>
                <c:pt idx="12">
                  <c:v>104</c:v>
                </c:pt>
                <c:pt idx="13">
                  <c:v>144</c:v>
                </c:pt>
                <c:pt idx="14">
                  <c:v>128</c:v>
                </c:pt>
                <c:pt idx="15">
                  <c:v>122</c:v>
                </c:pt>
                <c:pt idx="16">
                  <c:v>140</c:v>
                </c:pt>
                <c:pt idx="17">
                  <c:v>139</c:v>
                </c:pt>
                <c:pt idx="18">
                  <c:v>135</c:v>
                </c:pt>
                <c:pt idx="19">
                  <c:v>127</c:v>
                </c:pt>
                <c:pt idx="20">
                  <c:v>132</c:v>
                </c:pt>
                <c:pt idx="21">
                  <c:v>133</c:v>
                </c:pt>
                <c:pt idx="22">
                  <c:v>122</c:v>
                </c:pt>
                <c:pt idx="23">
                  <c:v>127</c:v>
                </c:pt>
                <c:pt idx="24">
                  <c:v>126</c:v>
                </c:pt>
                <c:pt idx="25">
                  <c:v>128</c:v>
                </c:pt>
                <c:pt idx="26">
                  <c:v>147</c:v>
                </c:pt>
                <c:pt idx="27">
                  <c:v>150</c:v>
                </c:pt>
                <c:pt idx="28">
                  <c:v>121</c:v>
                </c:pt>
                <c:pt idx="29">
                  <c:v>127</c:v>
                </c:pt>
                <c:pt idx="30">
                  <c:v>117</c:v>
                </c:pt>
                <c:pt idx="31">
                  <c:v>112</c:v>
                </c:pt>
                <c:pt idx="32">
                  <c:v>128</c:v>
                </c:pt>
                <c:pt idx="33">
                  <c:v>110</c:v>
                </c:pt>
                <c:pt idx="34">
                  <c:v>109</c:v>
                </c:pt>
                <c:pt idx="35">
                  <c:v>97</c:v>
                </c:pt>
                <c:pt idx="36">
                  <c:v>94</c:v>
                </c:pt>
                <c:pt idx="37">
                  <c:v>95</c:v>
                </c:pt>
                <c:pt idx="38">
                  <c:v>98</c:v>
                </c:pt>
                <c:pt idx="39">
                  <c:v>103</c:v>
                </c:pt>
                <c:pt idx="40">
                  <c:v>90</c:v>
                </c:pt>
                <c:pt idx="41">
                  <c:v>125</c:v>
                </c:pt>
                <c:pt idx="42">
                  <c:v>120</c:v>
                </c:pt>
                <c:pt idx="43">
                  <c:v>105</c:v>
                </c:pt>
                <c:pt idx="44">
                  <c:v>114</c:v>
                </c:pt>
                <c:pt idx="45">
                  <c:v>116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882387"/>
        <c:axId val="22812329"/>
      </c:lineChart>
      <c:catAx>
        <c:axId val="24529945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94216"/>
        <c:crossesAt val="1"/>
        <c:auto val="1"/>
        <c:lblAlgn val="ctr"/>
        <c:lblOffset val="100"/>
        <c:noMultiLvlLbl val="0"/>
      </c:catAx>
      <c:valAx>
        <c:axId val="64394216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29945"/>
        <c:crossesAt val="1"/>
        <c:crossBetween val="midCat"/>
      </c:valAx>
      <c:catAx>
        <c:axId val="1288238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12329"/>
        <c:auto val="1"/>
        <c:lblAlgn val="ctr"/>
        <c:lblOffset val="100"/>
        <c:noMultiLvlLbl val="0"/>
      </c:catAx>
      <c:valAx>
        <c:axId val="2281232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82387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lp'!$C$22:$AX$22</c:f>
              <c:numCache>
                <c:formatCode>#,##0</c:formatCode>
                <c:ptCount val="48"/>
                <c:pt idx="0">
                  <c:v>5056</c:v>
                </c:pt>
                <c:pt idx="1">
                  <c:v>4410</c:v>
                </c:pt>
                <c:pt idx="2">
                  <c:v>4642</c:v>
                </c:pt>
                <c:pt idx="3">
                  <c:v>4016</c:v>
                </c:pt>
                <c:pt idx="4">
                  <c:v>4580</c:v>
                </c:pt>
                <c:pt idx="5">
                  <c:v>5290</c:v>
                </c:pt>
                <c:pt idx="6">
                  <c:v>5352</c:v>
                </c:pt>
                <c:pt idx="7">
                  <c:v>5453</c:v>
                </c:pt>
                <c:pt idx="8">
                  <c:v>5026</c:v>
                </c:pt>
                <c:pt idx="9">
                  <c:v>5330</c:v>
                </c:pt>
                <c:pt idx="10">
                  <c:v>4978</c:v>
                </c:pt>
                <c:pt idx="11">
                  <c:v>4964</c:v>
                </c:pt>
                <c:pt idx="12">
                  <c:v>4706</c:v>
                </c:pt>
                <c:pt idx="13">
                  <c:v>4352</c:v>
                </c:pt>
                <c:pt idx="14">
                  <c:v>4969</c:v>
                </c:pt>
                <c:pt idx="15">
                  <c:v>4839</c:v>
                </c:pt>
                <c:pt idx="16">
                  <c:v>4615</c:v>
                </c:pt>
                <c:pt idx="17">
                  <c:v>7033</c:v>
                </c:pt>
                <c:pt idx="18">
                  <c:v>5473</c:v>
                </c:pt>
                <c:pt idx="19">
                  <c:v>5638</c:v>
                </c:pt>
                <c:pt idx="20">
                  <c:v>4875</c:v>
                </c:pt>
                <c:pt idx="21">
                  <c:v>13604</c:v>
                </c:pt>
                <c:pt idx="22">
                  <c:v>12447</c:v>
                </c:pt>
                <c:pt idx="23">
                  <c:v>12190</c:v>
                </c:pt>
                <c:pt idx="24">
                  <c:v>12582</c:v>
                </c:pt>
                <c:pt idx="25">
                  <c:v>11814</c:v>
                </c:pt>
                <c:pt idx="26">
                  <c:v>12334</c:v>
                </c:pt>
                <c:pt idx="27">
                  <c:v>7501</c:v>
                </c:pt>
                <c:pt idx="28">
                  <c:v>12654</c:v>
                </c:pt>
                <c:pt idx="29">
                  <c:v>8520</c:v>
                </c:pt>
                <c:pt idx="30">
                  <c:v>11647</c:v>
                </c:pt>
                <c:pt idx="31">
                  <c:v>11127</c:v>
                </c:pt>
                <c:pt idx="32">
                  <c:v>10430</c:v>
                </c:pt>
                <c:pt idx="33">
                  <c:v>12982</c:v>
                </c:pt>
                <c:pt idx="34">
                  <c:v>10954</c:v>
                </c:pt>
                <c:pt idx="35">
                  <c:v>10442</c:v>
                </c:pt>
                <c:pt idx="36">
                  <c:v>11771</c:v>
                </c:pt>
                <c:pt idx="37">
                  <c:v>9999</c:v>
                </c:pt>
                <c:pt idx="38">
                  <c:v>10410</c:v>
                </c:pt>
                <c:pt idx="39">
                  <c:v>10910</c:v>
                </c:pt>
                <c:pt idx="40">
                  <c:v>11218</c:v>
                </c:pt>
                <c:pt idx="41">
                  <c:v>4305</c:v>
                </c:pt>
                <c:pt idx="42">
                  <c:v>3274</c:v>
                </c:pt>
                <c:pt idx="43">
                  <c:v>5418</c:v>
                </c:pt>
                <c:pt idx="44">
                  <c:v>10933</c:v>
                </c:pt>
                <c:pt idx="45">
                  <c:v>11718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266304"/>
        <c:axId val="34799862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lp'!$C$86:$AX$86</c:f>
              <c:numCache>
                <c:formatCode>General</c:formatCode>
                <c:ptCount val="48"/>
                <c:pt idx="0">
                  <c:v>107</c:v>
                </c:pt>
                <c:pt idx="1">
                  <c:v>99</c:v>
                </c:pt>
                <c:pt idx="2">
                  <c:v>99</c:v>
                </c:pt>
                <c:pt idx="3">
                  <c:v>104</c:v>
                </c:pt>
                <c:pt idx="4">
                  <c:v>115</c:v>
                </c:pt>
                <c:pt idx="5">
                  <c:v>112</c:v>
                </c:pt>
                <c:pt idx="6">
                  <c:v>106</c:v>
                </c:pt>
                <c:pt idx="7">
                  <c:v>109</c:v>
                </c:pt>
                <c:pt idx="8">
                  <c:v>101</c:v>
                </c:pt>
                <c:pt idx="9">
                  <c:v>98</c:v>
                </c:pt>
                <c:pt idx="10">
                  <c:v>105</c:v>
                </c:pt>
                <c:pt idx="11">
                  <c:v>120</c:v>
                </c:pt>
                <c:pt idx="12">
                  <c:v>106</c:v>
                </c:pt>
                <c:pt idx="13">
                  <c:v>149</c:v>
                </c:pt>
                <c:pt idx="14">
                  <c:v>126</c:v>
                </c:pt>
                <c:pt idx="15">
                  <c:v>106</c:v>
                </c:pt>
                <c:pt idx="16">
                  <c:v>124</c:v>
                </c:pt>
                <c:pt idx="17">
                  <c:v>131</c:v>
                </c:pt>
                <c:pt idx="18">
                  <c:v>133</c:v>
                </c:pt>
                <c:pt idx="19">
                  <c:v>128</c:v>
                </c:pt>
                <c:pt idx="20">
                  <c:v>121</c:v>
                </c:pt>
                <c:pt idx="21">
                  <c:v>81</c:v>
                </c:pt>
                <c:pt idx="22">
                  <c:v>88</c:v>
                </c:pt>
                <c:pt idx="23">
                  <c:v>86</c:v>
                </c:pt>
                <c:pt idx="24">
                  <c:v>84</c:v>
                </c:pt>
                <c:pt idx="25">
                  <c:v>84</c:v>
                </c:pt>
                <c:pt idx="26">
                  <c:v>80</c:v>
                </c:pt>
                <c:pt idx="27">
                  <c:v>91</c:v>
                </c:pt>
                <c:pt idx="28">
                  <c:v>67</c:v>
                </c:pt>
                <c:pt idx="29">
                  <c:v>79</c:v>
                </c:pt>
                <c:pt idx="30">
                  <c:v>77</c:v>
                </c:pt>
                <c:pt idx="31">
                  <c:v>72</c:v>
                </c:pt>
                <c:pt idx="32">
                  <c:v>79</c:v>
                </c:pt>
                <c:pt idx="33">
                  <c:v>75</c:v>
                </c:pt>
                <c:pt idx="34">
                  <c:v>75</c:v>
                </c:pt>
                <c:pt idx="35">
                  <c:v>79</c:v>
                </c:pt>
                <c:pt idx="36">
                  <c:v>76</c:v>
                </c:pt>
                <c:pt idx="37">
                  <c:v>75</c:v>
                </c:pt>
                <c:pt idx="38">
                  <c:v>73</c:v>
                </c:pt>
                <c:pt idx="39">
                  <c:v>63</c:v>
                </c:pt>
                <c:pt idx="40">
                  <c:v>62</c:v>
                </c:pt>
                <c:pt idx="41">
                  <c:v>81</c:v>
                </c:pt>
                <c:pt idx="42">
                  <c:v>121</c:v>
                </c:pt>
                <c:pt idx="43">
                  <c:v>109</c:v>
                </c:pt>
                <c:pt idx="44">
                  <c:v>73</c:v>
                </c:pt>
                <c:pt idx="45">
                  <c:v>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14428"/>
        <c:axId val="45138085"/>
      </c:lineChart>
      <c:catAx>
        <c:axId val="80266304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99862"/>
        <c:crossesAt val="1"/>
        <c:auto val="1"/>
        <c:lblAlgn val="ctr"/>
        <c:lblOffset val="100"/>
        <c:noMultiLvlLbl val="0"/>
      </c:catAx>
      <c:valAx>
        <c:axId val="34799862"/>
        <c:scaling>
          <c:logBase val="10"/>
          <c:orientation val="minMax"/>
          <c:max val="10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66304"/>
        <c:crossesAt val="1"/>
        <c:crossBetween val="midCat"/>
      </c:valAx>
      <c:catAx>
        <c:axId val="431442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38085"/>
        <c:auto val="1"/>
        <c:lblAlgn val="ctr"/>
        <c:lblOffset val="100"/>
        <c:noMultiLvlLbl val="0"/>
      </c:catAx>
      <c:valAx>
        <c:axId val="4513808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442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#26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lp'!$C$23:$AX$23</c:f>
              <c:numCache>
                <c:formatCode>#,##0</c:formatCode>
                <c:ptCount val="48"/>
                <c:pt idx="0">
                  <c:v>2122</c:v>
                </c:pt>
                <c:pt idx="1">
                  <c:v>1639</c:v>
                </c:pt>
                <c:pt idx="2">
                  <c:v>1856</c:v>
                </c:pt>
                <c:pt idx="3">
                  <c:v>2073</c:v>
                </c:pt>
                <c:pt idx="4">
                  <c:v>2301</c:v>
                </c:pt>
                <c:pt idx="5">
                  <c:v>2413</c:v>
                </c:pt>
                <c:pt idx="6">
                  <c:v>2332</c:v>
                </c:pt>
                <c:pt idx="7">
                  <c:v>2166</c:v>
                </c:pt>
                <c:pt idx="8">
                  <c:v>1835</c:v>
                </c:pt>
                <c:pt idx="9">
                  <c:v>2029</c:v>
                </c:pt>
                <c:pt idx="10">
                  <c:v>2034</c:v>
                </c:pt>
                <c:pt idx="11">
                  <c:v>2043</c:v>
                </c:pt>
                <c:pt idx="12">
                  <c:v>514</c:v>
                </c:pt>
                <c:pt idx="13">
                  <c:v>2002</c:v>
                </c:pt>
                <c:pt idx="14">
                  <c:v>2025</c:v>
                </c:pt>
                <c:pt idx="15">
                  <c:v>2064</c:v>
                </c:pt>
                <c:pt idx="16">
                  <c:v>1077</c:v>
                </c:pt>
                <c:pt idx="17">
                  <c:v>2118</c:v>
                </c:pt>
                <c:pt idx="18">
                  <c:v>1916</c:v>
                </c:pt>
                <c:pt idx="19">
                  <c:v>2140</c:v>
                </c:pt>
                <c:pt idx="20">
                  <c:v>1580</c:v>
                </c:pt>
                <c:pt idx="21">
                  <c:v>1768</c:v>
                </c:pt>
                <c:pt idx="22">
                  <c:v>1479</c:v>
                </c:pt>
                <c:pt idx="23">
                  <c:v>1598</c:v>
                </c:pt>
                <c:pt idx="24">
                  <c:v>1563</c:v>
                </c:pt>
                <c:pt idx="25">
                  <c:v>1425</c:v>
                </c:pt>
                <c:pt idx="26">
                  <c:v>1366</c:v>
                </c:pt>
                <c:pt idx="27">
                  <c:v>1491</c:v>
                </c:pt>
                <c:pt idx="28">
                  <c:v>1640</c:v>
                </c:pt>
                <c:pt idx="29">
                  <c:v>1521</c:v>
                </c:pt>
                <c:pt idx="30">
                  <c:v>1724</c:v>
                </c:pt>
                <c:pt idx="31">
                  <c:v>1945</c:v>
                </c:pt>
                <c:pt idx="32">
                  <c:v>1464</c:v>
                </c:pt>
                <c:pt idx="33">
                  <c:v>1647</c:v>
                </c:pt>
                <c:pt idx="34">
                  <c:v>1447</c:v>
                </c:pt>
                <c:pt idx="35">
                  <c:v>1564</c:v>
                </c:pt>
                <c:pt idx="36">
                  <c:v>1611</c:v>
                </c:pt>
                <c:pt idx="37">
                  <c:v>1471</c:v>
                </c:pt>
                <c:pt idx="38">
                  <c:v>1500</c:v>
                </c:pt>
                <c:pt idx="39">
                  <c:v>1476</c:v>
                </c:pt>
                <c:pt idx="40">
                  <c:v>1650</c:v>
                </c:pt>
                <c:pt idx="41">
                  <c:v>1125</c:v>
                </c:pt>
                <c:pt idx="42">
                  <c:v>1748</c:v>
                </c:pt>
                <c:pt idx="43">
                  <c:v>1865</c:v>
                </c:pt>
                <c:pt idx="44">
                  <c:v>1595</c:v>
                </c:pt>
                <c:pt idx="45">
                  <c:v>1362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722902"/>
        <c:axId val="83664521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lp'!$C$87:$AX$87</c:f>
              <c:numCache>
                <c:formatCode>General</c:formatCode>
                <c:ptCount val="48"/>
                <c:pt idx="0">
                  <c:v>108</c:v>
                </c:pt>
                <c:pt idx="1">
                  <c:v>107</c:v>
                </c:pt>
                <c:pt idx="2">
                  <c:v>116</c:v>
                </c:pt>
                <c:pt idx="3">
                  <c:v>115</c:v>
                </c:pt>
                <c:pt idx="4">
                  <c:v>110</c:v>
                </c:pt>
                <c:pt idx="5">
                  <c:v>101</c:v>
                </c:pt>
                <c:pt idx="6">
                  <c:v>101</c:v>
                </c:pt>
                <c:pt idx="7">
                  <c:v>95</c:v>
                </c:pt>
                <c:pt idx="8">
                  <c:v>107</c:v>
                </c:pt>
                <c:pt idx="9">
                  <c:v>96</c:v>
                </c:pt>
                <c:pt idx="10">
                  <c:v>111</c:v>
                </c:pt>
                <c:pt idx="11">
                  <c:v>125</c:v>
                </c:pt>
                <c:pt idx="12">
                  <c:v>146</c:v>
                </c:pt>
                <c:pt idx="13">
                  <c:v>144</c:v>
                </c:pt>
                <c:pt idx="14">
                  <c:v>127</c:v>
                </c:pt>
                <c:pt idx="15">
                  <c:v>123</c:v>
                </c:pt>
                <c:pt idx="16">
                  <c:v>146</c:v>
                </c:pt>
                <c:pt idx="17">
                  <c:v>140</c:v>
                </c:pt>
                <c:pt idx="18">
                  <c:v>135</c:v>
                </c:pt>
                <c:pt idx="19">
                  <c:v>130</c:v>
                </c:pt>
                <c:pt idx="20">
                  <c:v>126</c:v>
                </c:pt>
                <c:pt idx="21">
                  <c:v>133</c:v>
                </c:pt>
                <c:pt idx="22">
                  <c:v>118</c:v>
                </c:pt>
                <c:pt idx="23">
                  <c:v>125</c:v>
                </c:pt>
                <c:pt idx="24">
                  <c:v>126</c:v>
                </c:pt>
                <c:pt idx="25">
                  <c:v>130</c:v>
                </c:pt>
                <c:pt idx="26">
                  <c:v>151</c:v>
                </c:pt>
                <c:pt idx="27">
                  <c:v>149</c:v>
                </c:pt>
                <c:pt idx="28">
                  <c:v>119</c:v>
                </c:pt>
                <c:pt idx="29">
                  <c:v>126</c:v>
                </c:pt>
                <c:pt idx="30">
                  <c:v>119</c:v>
                </c:pt>
                <c:pt idx="31">
                  <c:v>112</c:v>
                </c:pt>
                <c:pt idx="32">
                  <c:v>128</c:v>
                </c:pt>
                <c:pt idx="33">
                  <c:v>116</c:v>
                </c:pt>
                <c:pt idx="34">
                  <c:v>113</c:v>
                </c:pt>
                <c:pt idx="35">
                  <c:v>105</c:v>
                </c:pt>
                <c:pt idx="36">
                  <c:v>98</c:v>
                </c:pt>
                <c:pt idx="37">
                  <c:v>102</c:v>
                </c:pt>
                <c:pt idx="38">
                  <c:v>106</c:v>
                </c:pt>
                <c:pt idx="39">
                  <c:v>107</c:v>
                </c:pt>
                <c:pt idx="40">
                  <c:v>92</c:v>
                </c:pt>
                <c:pt idx="41">
                  <c:v>128</c:v>
                </c:pt>
                <c:pt idx="42">
                  <c:v>125</c:v>
                </c:pt>
                <c:pt idx="43">
                  <c:v>110</c:v>
                </c:pt>
                <c:pt idx="44">
                  <c:v>118</c:v>
                </c:pt>
                <c:pt idx="45">
                  <c:v>119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295650"/>
        <c:axId val="39678677"/>
      </c:lineChart>
      <c:catAx>
        <c:axId val="20722902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64521"/>
        <c:crossesAt val="1"/>
        <c:auto val="1"/>
        <c:lblAlgn val="ctr"/>
        <c:lblOffset val="100"/>
        <c:noMultiLvlLbl val="0"/>
      </c:catAx>
      <c:valAx>
        <c:axId val="83664521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22902"/>
        <c:crossesAt val="1"/>
        <c:crossBetween val="midCat"/>
      </c:valAx>
      <c:catAx>
        <c:axId val="6929565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78677"/>
        <c:auto val="1"/>
        <c:lblAlgn val="ctr"/>
        <c:lblOffset val="100"/>
        <c:noMultiLvlLbl val="0"/>
      </c:catAx>
      <c:valAx>
        <c:axId val="3967867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95650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 vs. MCFPD
SAN ARROYO FIELD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'production &amp; lp'!$C$5:$AX$5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  <c:lvl>
                  <c:pt idx="0">
                    <c:v>Sep-98</c:v>
                  </c:pt>
                </c:lvl>
                <c:lvl>
                  <c:pt idx="0">
                    <c:v>Aug-98</c:v>
                  </c:pt>
                </c:lvl>
                <c:lvl>
                  <c:pt idx="0">
                    <c:v>Jul-98</c:v>
                  </c:pt>
                </c:lvl>
                <c:lvl>
                  <c:pt idx="0">
                    <c:v>Jun-98</c:v>
                  </c:pt>
                </c:lvl>
                <c:lvl>
                  <c:pt idx="0">
                    <c:v>May-98</c:v>
                  </c:pt>
                </c:lvl>
                <c:lvl>
                  <c:pt idx="0">
                    <c:v>Apr-98</c:v>
                  </c:pt>
                </c:lvl>
                <c:lvl>
                  <c:pt idx="0">
                    <c:v>Mar-98</c:v>
                  </c:pt>
                </c:lvl>
                <c:lvl>
                  <c:pt idx="0">
                    <c:v>Feb-98</c:v>
                  </c:pt>
                </c:lvl>
                <c:lvl>
                  <c:pt idx="0">
                    <c:v>Jan-98</c:v>
                  </c:pt>
                </c:lvl>
                <c:lvl>
                  <c:pt idx="0">
                    <c:v>Dec-97</c:v>
                  </c:pt>
                </c:lvl>
                <c:lvl>
                  <c:pt idx="0">
                    <c:v>Nov-97</c:v>
                  </c:pt>
                </c:lvl>
                <c:lvl>
                  <c:pt idx="0">
                    <c:v>Oct-97</c:v>
                  </c:pt>
                </c:lvl>
                <c:lvl>
                  <c:pt idx="0">
                    <c:v>Sep-97</c:v>
                  </c:pt>
                </c:lvl>
                <c:lvl>
                  <c:pt idx="0">
                    <c:v>Aug-97</c:v>
                  </c:pt>
                </c:lvl>
                <c:lvl>
                  <c:pt idx="0">
                    <c:v>Jul-97</c:v>
                  </c:pt>
                </c:lvl>
                <c:lvl>
                  <c:pt idx="0">
                    <c:v>Jun-97</c:v>
                  </c:pt>
                </c:lvl>
                <c:lvl>
                  <c:pt idx="0">
                    <c:v>May-97</c:v>
                  </c:pt>
                </c:lvl>
                <c:lvl>
                  <c:pt idx="0">
                    <c:v>Apr-97</c:v>
                  </c:pt>
                </c:lvl>
                <c:lvl>
                  <c:pt idx="0">
                    <c:v>Mar-97</c:v>
                  </c:pt>
                </c:lvl>
                <c:lvl>
                  <c:pt idx="0">
                    <c:v>Feb-97</c:v>
                  </c:pt>
                </c:lvl>
                <c:lvl>
                  <c:pt idx="0">
                    <c:v>Jan-97</c:v>
                  </c:pt>
                </c:lvl>
              </c:multiLvlStrCache>
            </c:multiLvlStrRef>
          </c:cat>
          <c:val>
            <c:numRef>
              <c:f>'production &amp; lp'!$C$46:$AX$46</c:f>
              <c:numCache>
                <c:formatCode>#,##0</c:formatCode>
                <c:ptCount val="48"/>
                <c:pt idx="0">
                  <c:v>2865.32258064516</c:v>
                </c:pt>
                <c:pt idx="1">
                  <c:v>2829.5</c:v>
                </c:pt>
                <c:pt idx="2">
                  <c:v>2620.1935483871</c:v>
                </c:pt>
                <c:pt idx="3">
                  <c:v>2617.96666666667</c:v>
                </c:pt>
                <c:pt idx="4">
                  <c:v>2595.1935483871</c:v>
                </c:pt>
                <c:pt idx="5">
                  <c:v>2669.4</c:v>
                </c:pt>
                <c:pt idx="6">
                  <c:v>2868.45161290323</c:v>
                </c:pt>
                <c:pt idx="7">
                  <c:v>2813.12903225806</c:v>
                </c:pt>
                <c:pt idx="8">
                  <c:v>2835.4</c:v>
                </c:pt>
                <c:pt idx="9">
                  <c:v>2761.87096774194</c:v>
                </c:pt>
                <c:pt idx="10">
                  <c:v>2705.8</c:v>
                </c:pt>
                <c:pt idx="11">
                  <c:v>1875.38709677419</c:v>
                </c:pt>
                <c:pt idx="12">
                  <c:v>1899.83870967742</c:v>
                </c:pt>
                <c:pt idx="13">
                  <c:v>2267.10714285714</c:v>
                </c:pt>
                <c:pt idx="14">
                  <c:v>2309.38709677419</c:v>
                </c:pt>
                <c:pt idx="15">
                  <c:v>2504.56666666667</c:v>
                </c:pt>
                <c:pt idx="16">
                  <c:v>2155.38709677419</c:v>
                </c:pt>
                <c:pt idx="17">
                  <c:v>2110.5</c:v>
                </c:pt>
                <c:pt idx="18">
                  <c:v>2001.03225806452</c:v>
                </c:pt>
                <c:pt idx="19">
                  <c:v>2059.45161290323</c:v>
                </c:pt>
                <c:pt idx="20">
                  <c:v>1922.13333333333</c:v>
                </c:pt>
                <c:pt idx="21">
                  <c:v>2866.1935483871</c:v>
                </c:pt>
                <c:pt idx="22">
                  <c:v>2754.33333333333</c:v>
                </c:pt>
                <c:pt idx="23">
                  <c:v>2537.45161290323</c:v>
                </c:pt>
                <c:pt idx="24">
                  <c:v>2490.67741935484</c:v>
                </c:pt>
                <c:pt idx="25">
                  <c:v>2503.78571428571</c:v>
                </c:pt>
                <c:pt idx="26">
                  <c:v>2487.29032258065</c:v>
                </c:pt>
                <c:pt idx="27">
                  <c:v>2457.36666666667</c:v>
                </c:pt>
                <c:pt idx="28">
                  <c:v>2841.70967741935</c:v>
                </c:pt>
                <c:pt idx="29">
                  <c:v>2472.7</c:v>
                </c:pt>
                <c:pt idx="30">
                  <c:v>2964.93548387097</c:v>
                </c:pt>
                <c:pt idx="31">
                  <c:v>3075.83870967742</c:v>
                </c:pt>
                <c:pt idx="32">
                  <c:v>2802.43333333333</c:v>
                </c:pt>
                <c:pt idx="33">
                  <c:v>3007.83870967742</c:v>
                </c:pt>
                <c:pt idx="34">
                  <c:v>2977.93333333333</c:v>
                </c:pt>
                <c:pt idx="35">
                  <c:v>2997.8064516129</c:v>
                </c:pt>
                <c:pt idx="36">
                  <c:v>2743.74193548387</c:v>
                </c:pt>
                <c:pt idx="37">
                  <c:v>2855.86206896552</c:v>
                </c:pt>
                <c:pt idx="38">
                  <c:v>2651.58064516129</c:v>
                </c:pt>
                <c:pt idx="39">
                  <c:v>2570.2</c:v>
                </c:pt>
                <c:pt idx="40">
                  <c:v>2888.06451612903</c:v>
                </c:pt>
                <c:pt idx="41">
                  <c:v>1823.23333333333</c:v>
                </c:pt>
                <c:pt idx="42">
                  <c:v>1903.22580645161</c:v>
                </c:pt>
                <c:pt idx="43">
                  <c:v>2286.61290322581</c:v>
                </c:pt>
                <c:pt idx="44">
                  <c:v>2734.66666666667</c:v>
                </c:pt>
                <c:pt idx="45">
                  <c:v>2585.67741935484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519240"/>
        <c:axId val="40423563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'production &amp; lp'!$C$5:$AX$5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  <c:lvl>
                  <c:pt idx="0">
                    <c:v>Sep-98</c:v>
                  </c:pt>
                </c:lvl>
                <c:lvl>
                  <c:pt idx="0">
                    <c:v>Aug-98</c:v>
                  </c:pt>
                </c:lvl>
                <c:lvl>
                  <c:pt idx="0">
                    <c:v>Jul-98</c:v>
                  </c:pt>
                </c:lvl>
                <c:lvl>
                  <c:pt idx="0">
                    <c:v>Jun-98</c:v>
                  </c:pt>
                </c:lvl>
                <c:lvl>
                  <c:pt idx="0">
                    <c:v>May-98</c:v>
                  </c:pt>
                </c:lvl>
                <c:lvl>
                  <c:pt idx="0">
                    <c:v>Apr-98</c:v>
                  </c:pt>
                </c:lvl>
                <c:lvl>
                  <c:pt idx="0">
                    <c:v>Mar-98</c:v>
                  </c:pt>
                </c:lvl>
                <c:lvl>
                  <c:pt idx="0">
                    <c:v>Feb-98</c:v>
                  </c:pt>
                </c:lvl>
                <c:lvl>
                  <c:pt idx="0">
                    <c:v>Jan-98</c:v>
                  </c:pt>
                </c:lvl>
                <c:lvl>
                  <c:pt idx="0">
                    <c:v>Dec-97</c:v>
                  </c:pt>
                </c:lvl>
                <c:lvl>
                  <c:pt idx="0">
                    <c:v>Nov-97</c:v>
                  </c:pt>
                </c:lvl>
                <c:lvl>
                  <c:pt idx="0">
                    <c:v>Oct-97</c:v>
                  </c:pt>
                </c:lvl>
                <c:lvl>
                  <c:pt idx="0">
                    <c:v>Sep-97</c:v>
                  </c:pt>
                </c:lvl>
                <c:lvl>
                  <c:pt idx="0">
                    <c:v>Aug-97</c:v>
                  </c:pt>
                </c:lvl>
                <c:lvl>
                  <c:pt idx="0">
                    <c:v>Jul-97</c:v>
                  </c:pt>
                </c:lvl>
                <c:lvl>
                  <c:pt idx="0">
                    <c:v>Jun-97</c:v>
                  </c:pt>
                </c:lvl>
                <c:lvl>
                  <c:pt idx="0">
                    <c:v>May-97</c:v>
                  </c:pt>
                </c:lvl>
                <c:lvl>
                  <c:pt idx="0">
                    <c:v>Apr-97</c:v>
                  </c:pt>
                </c:lvl>
                <c:lvl>
                  <c:pt idx="0">
                    <c:v>Mar-97</c:v>
                  </c:pt>
                </c:lvl>
                <c:lvl>
                  <c:pt idx="0">
                    <c:v>Feb-97</c:v>
                  </c:pt>
                </c:lvl>
                <c:lvl>
                  <c:pt idx="0">
                    <c:v>Jan-97</c:v>
                  </c:pt>
                </c:lvl>
              </c:multiLvlStrCache>
            </c:multiLvlStrRef>
          </c:cat>
          <c:val>
            <c:numRef>
              <c:f>'production &amp; lp'!$C$110:$AX$110</c:f>
              <c:numCache>
                <c:formatCode>0</c:formatCode>
                <c:ptCount val="48"/>
                <c:pt idx="0">
                  <c:v>105.742857142857</c:v>
                </c:pt>
                <c:pt idx="1">
                  <c:v>100.714285714286</c:v>
                </c:pt>
                <c:pt idx="2">
                  <c:v>102.457142857143</c:v>
                </c:pt>
                <c:pt idx="3">
                  <c:v>104.371428571429</c:v>
                </c:pt>
                <c:pt idx="4">
                  <c:v>97.6857142857143</c:v>
                </c:pt>
                <c:pt idx="5">
                  <c:v>99.2</c:v>
                </c:pt>
                <c:pt idx="6">
                  <c:v>100.4</c:v>
                </c:pt>
                <c:pt idx="7">
                  <c:v>96.2857142857143</c:v>
                </c:pt>
                <c:pt idx="8">
                  <c:v>98.8857142857143</c:v>
                </c:pt>
                <c:pt idx="9">
                  <c:v>95</c:v>
                </c:pt>
                <c:pt idx="10">
                  <c:v>96.5142857142857</c:v>
                </c:pt>
                <c:pt idx="11">
                  <c:v>102.571428571429</c:v>
                </c:pt>
                <c:pt idx="12">
                  <c:v>107.714285714286</c:v>
                </c:pt>
                <c:pt idx="13">
                  <c:v>138.971428571429</c:v>
                </c:pt>
                <c:pt idx="14">
                  <c:v>125.085714285714</c:v>
                </c:pt>
                <c:pt idx="15">
                  <c:v>118.085714285714</c:v>
                </c:pt>
                <c:pt idx="16">
                  <c:v>133.971428571429</c:v>
                </c:pt>
                <c:pt idx="17">
                  <c:v>137.911764705882</c:v>
                </c:pt>
                <c:pt idx="18">
                  <c:v>137.147058823529</c:v>
                </c:pt>
                <c:pt idx="19">
                  <c:v>130.828571428571</c:v>
                </c:pt>
                <c:pt idx="20">
                  <c:v>132.857142857143</c:v>
                </c:pt>
                <c:pt idx="21">
                  <c:v>117.942857142857</c:v>
                </c:pt>
                <c:pt idx="22">
                  <c:v>114.771428571429</c:v>
                </c:pt>
                <c:pt idx="23">
                  <c:v>112.314285714286</c:v>
                </c:pt>
                <c:pt idx="24">
                  <c:v>111.257142857143</c:v>
                </c:pt>
                <c:pt idx="25">
                  <c:v>112.314285714286</c:v>
                </c:pt>
                <c:pt idx="26">
                  <c:v>126.628571428571</c:v>
                </c:pt>
                <c:pt idx="27">
                  <c:v>129.457142857143</c:v>
                </c:pt>
                <c:pt idx="28">
                  <c:v>105.228571428571</c:v>
                </c:pt>
                <c:pt idx="29">
                  <c:v>117.828571428571</c:v>
                </c:pt>
                <c:pt idx="30">
                  <c:v>108.257142857143</c:v>
                </c:pt>
                <c:pt idx="31">
                  <c:v>98.8</c:v>
                </c:pt>
                <c:pt idx="32">
                  <c:v>109.111111111111</c:v>
                </c:pt>
                <c:pt idx="33">
                  <c:v>95.7222222222222</c:v>
                </c:pt>
                <c:pt idx="34">
                  <c:v>94.2777777777778</c:v>
                </c:pt>
                <c:pt idx="35">
                  <c:v>86.5833333333333</c:v>
                </c:pt>
                <c:pt idx="36">
                  <c:v>82.5555555555556</c:v>
                </c:pt>
                <c:pt idx="37">
                  <c:v>84.2777777777778</c:v>
                </c:pt>
                <c:pt idx="38">
                  <c:v>83.8611111111111</c:v>
                </c:pt>
                <c:pt idx="39">
                  <c:v>86.1388888888889</c:v>
                </c:pt>
                <c:pt idx="40">
                  <c:v>79.4166666666667</c:v>
                </c:pt>
                <c:pt idx="41">
                  <c:v>117.555555555556</c:v>
                </c:pt>
                <c:pt idx="42">
                  <c:v>132.861111111111</c:v>
                </c:pt>
                <c:pt idx="43">
                  <c:v>119.25</c:v>
                </c:pt>
                <c:pt idx="44">
                  <c:v>104.611111111111</c:v>
                </c:pt>
                <c:pt idx="45">
                  <c:v>99.1388888888889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678452"/>
        <c:axId val="69114876"/>
      </c:lineChart>
      <c:catAx>
        <c:axId val="83519240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23563"/>
        <c:crossesAt val="1"/>
        <c:auto val="1"/>
        <c:lblAlgn val="ctr"/>
        <c:lblOffset val="100"/>
        <c:noMultiLvlLbl val="0"/>
      </c:catAx>
      <c:valAx>
        <c:axId val="40423563"/>
        <c:scaling>
          <c:logBase val="10"/>
          <c:orientation val="minMax"/>
          <c:max val="1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19240"/>
        <c:crossesAt val="1"/>
        <c:crossBetween val="midCat"/>
      </c:valAx>
      <c:catAx>
        <c:axId val="30678452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14876"/>
        <c:auto val="1"/>
        <c:lblAlgn val="ctr"/>
        <c:lblOffset val="100"/>
        <c:noMultiLvlLbl val="0"/>
      </c:catAx>
      <c:valAx>
        <c:axId val="6911487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7845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#27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lp'!$C$24:$AX$24</c:f>
              <c:numCache>
                <c:formatCode>#,##0</c:formatCode>
                <c:ptCount val="48"/>
                <c:pt idx="0">
                  <c:v>936</c:v>
                </c:pt>
                <c:pt idx="1">
                  <c:v>745</c:v>
                </c:pt>
                <c:pt idx="2">
                  <c:v>820</c:v>
                </c:pt>
                <c:pt idx="3">
                  <c:v>876</c:v>
                </c:pt>
                <c:pt idx="4">
                  <c:v>1120</c:v>
                </c:pt>
                <c:pt idx="5">
                  <c:v>216</c:v>
                </c:pt>
                <c:pt idx="6">
                  <c:v>176</c:v>
                </c:pt>
                <c:pt idx="7">
                  <c:v>858</c:v>
                </c:pt>
                <c:pt idx="8">
                  <c:v>416</c:v>
                </c:pt>
                <c:pt idx="9">
                  <c:v>790</c:v>
                </c:pt>
                <c:pt idx="10">
                  <c:v>720</c:v>
                </c:pt>
                <c:pt idx="11">
                  <c:v>592</c:v>
                </c:pt>
                <c:pt idx="12">
                  <c:v>800</c:v>
                </c:pt>
                <c:pt idx="13">
                  <c:v>194</c:v>
                </c:pt>
                <c:pt idx="14">
                  <c:v>811</c:v>
                </c:pt>
                <c:pt idx="15">
                  <c:v>958</c:v>
                </c:pt>
                <c:pt idx="16">
                  <c:v>184</c:v>
                </c:pt>
                <c:pt idx="17">
                  <c:v>745</c:v>
                </c:pt>
                <c:pt idx="18">
                  <c:v>854</c:v>
                </c:pt>
                <c:pt idx="19">
                  <c:v>879</c:v>
                </c:pt>
                <c:pt idx="20">
                  <c:v>502</c:v>
                </c:pt>
                <c:pt idx="21">
                  <c:v>755</c:v>
                </c:pt>
                <c:pt idx="22">
                  <c:v>737</c:v>
                </c:pt>
                <c:pt idx="23">
                  <c:v>703</c:v>
                </c:pt>
                <c:pt idx="24">
                  <c:v>603</c:v>
                </c:pt>
                <c:pt idx="25">
                  <c:v>664</c:v>
                </c:pt>
                <c:pt idx="26">
                  <c:v>294</c:v>
                </c:pt>
                <c:pt idx="27">
                  <c:v>104</c:v>
                </c:pt>
                <c:pt idx="28">
                  <c:v>1063</c:v>
                </c:pt>
                <c:pt idx="29">
                  <c:v>558</c:v>
                </c:pt>
                <c:pt idx="30">
                  <c:v>961</c:v>
                </c:pt>
                <c:pt idx="31">
                  <c:v>310</c:v>
                </c:pt>
                <c:pt idx="32">
                  <c:v>779</c:v>
                </c:pt>
                <c:pt idx="33">
                  <c:v>773</c:v>
                </c:pt>
                <c:pt idx="34">
                  <c:v>640</c:v>
                </c:pt>
                <c:pt idx="35">
                  <c:v>569</c:v>
                </c:pt>
                <c:pt idx="36">
                  <c:v>787</c:v>
                </c:pt>
                <c:pt idx="37">
                  <c:v>714</c:v>
                </c:pt>
                <c:pt idx="38">
                  <c:v>739</c:v>
                </c:pt>
                <c:pt idx="39">
                  <c:v>697</c:v>
                </c:pt>
                <c:pt idx="40">
                  <c:v>747</c:v>
                </c:pt>
                <c:pt idx="41">
                  <c:v>292</c:v>
                </c:pt>
                <c:pt idx="42">
                  <c:v>576</c:v>
                </c:pt>
                <c:pt idx="43">
                  <c:v>705</c:v>
                </c:pt>
                <c:pt idx="44">
                  <c:v>575</c:v>
                </c:pt>
                <c:pt idx="45">
                  <c:v>650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453304"/>
        <c:axId val="52361987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lp'!$C$88:$AX$88</c:f>
              <c:numCache>
                <c:formatCode>General</c:formatCode>
                <c:ptCount val="48"/>
                <c:pt idx="0">
                  <c:v>105</c:v>
                </c:pt>
                <c:pt idx="1">
                  <c:v>114</c:v>
                </c:pt>
                <c:pt idx="2">
                  <c:v>109</c:v>
                </c:pt>
                <c:pt idx="3">
                  <c:v>111</c:v>
                </c:pt>
                <c:pt idx="4">
                  <c:v>100</c:v>
                </c:pt>
                <c:pt idx="5">
                  <c:v>102</c:v>
                </c:pt>
                <c:pt idx="6">
                  <c:v>85</c:v>
                </c:pt>
                <c:pt idx="7">
                  <c:v>90</c:v>
                </c:pt>
                <c:pt idx="8">
                  <c:v>92</c:v>
                </c:pt>
                <c:pt idx="9">
                  <c:v>88</c:v>
                </c:pt>
                <c:pt idx="10">
                  <c:v>89</c:v>
                </c:pt>
                <c:pt idx="11">
                  <c:v>92</c:v>
                </c:pt>
                <c:pt idx="12">
                  <c:v>102</c:v>
                </c:pt>
                <c:pt idx="13">
                  <c:v>132</c:v>
                </c:pt>
                <c:pt idx="14">
                  <c:v>130</c:v>
                </c:pt>
                <c:pt idx="15">
                  <c:v>125</c:v>
                </c:pt>
                <c:pt idx="16">
                  <c:v>135</c:v>
                </c:pt>
                <c:pt idx="17">
                  <c:v>138</c:v>
                </c:pt>
                <c:pt idx="18">
                  <c:v>132</c:v>
                </c:pt>
                <c:pt idx="19">
                  <c:v>127</c:v>
                </c:pt>
                <c:pt idx="20">
                  <c:v>110</c:v>
                </c:pt>
                <c:pt idx="21">
                  <c:v>126</c:v>
                </c:pt>
                <c:pt idx="22">
                  <c:v>116</c:v>
                </c:pt>
                <c:pt idx="23">
                  <c:v>125</c:v>
                </c:pt>
                <c:pt idx="24">
                  <c:v>121</c:v>
                </c:pt>
                <c:pt idx="25">
                  <c:v>125</c:v>
                </c:pt>
                <c:pt idx="26">
                  <c:v>144</c:v>
                </c:pt>
                <c:pt idx="27">
                  <c:v>145</c:v>
                </c:pt>
                <c:pt idx="28">
                  <c:v>124</c:v>
                </c:pt>
                <c:pt idx="29">
                  <c:v>126</c:v>
                </c:pt>
                <c:pt idx="30">
                  <c:v>117</c:v>
                </c:pt>
                <c:pt idx="31">
                  <c:v>119</c:v>
                </c:pt>
                <c:pt idx="32">
                  <c:v>130</c:v>
                </c:pt>
                <c:pt idx="33">
                  <c:v>111</c:v>
                </c:pt>
                <c:pt idx="34">
                  <c:v>114</c:v>
                </c:pt>
                <c:pt idx="35">
                  <c:v>103</c:v>
                </c:pt>
                <c:pt idx="36">
                  <c:v>101</c:v>
                </c:pt>
                <c:pt idx="37">
                  <c:v>101</c:v>
                </c:pt>
                <c:pt idx="38">
                  <c:v>103</c:v>
                </c:pt>
                <c:pt idx="39">
                  <c:v>107</c:v>
                </c:pt>
                <c:pt idx="40">
                  <c:v>90</c:v>
                </c:pt>
                <c:pt idx="41">
                  <c:v>104</c:v>
                </c:pt>
                <c:pt idx="42">
                  <c:v>122</c:v>
                </c:pt>
                <c:pt idx="43">
                  <c:v>106</c:v>
                </c:pt>
                <c:pt idx="44">
                  <c:v>117</c:v>
                </c:pt>
                <c:pt idx="45">
                  <c:v>116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612724"/>
        <c:axId val="13051354"/>
      </c:lineChart>
      <c:catAx>
        <c:axId val="51453304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61987"/>
        <c:crossesAt val="1"/>
        <c:auto val="1"/>
        <c:lblAlgn val="ctr"/>
        <c:lblOffset val="100"/>
        <c:noMultiLvlLbl val="0"/>
      </c:catAx>
      <c:valAx>
        <c:axId val="52361987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53304"/>
        <c:crossesAt val="1"/>
        <c:crossBetween val="midCat"/>
      </c:valAx>
      <c:catAx>
        <c:axId val="5161272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51354"/>
        <c:auto val="1"/>
        <c:lblAlgn val="ctr"/>
        <c:lblOffset val="100"/>
        <c:noMultiLvlLbl val="0"/>
      </c:catAx>
      <c:valAx>
        <c:axId val="1305135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1272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#28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lp'!$C$25:$AX$25</c:f>
              <c:numCache>
                <c:formatCode>#,##0</c:formatCode>
                <c:ptCount val="48"/>
                <c:pt idx="0">
                  <c:v>1320</c:v>
                </c:pt>
                <c:pt idx="1">
                  <c:v>882</c:v>
                </c:pt>
                <c:pt idx="2">
                  <c:v>1040</c:v>
                </c:pt>
                <c:pt idx="3">
                  <c:v>1293</c:v>
                </c:pt>
                <c:pt idx="4">
                  <c:v>1114</c:v>
                </c:pt>
                <c:pt idx="5">
                  <c:v>1160</c:v>
                </c:pt>
                <c:pt idx="6">
                  <c:v>1229</c:v>
                </c:pt>
                <c:pt idx="7">
                  <c:v>1146</c:v>
                </c:pt>
                <c:pt idx="8">
                  <c:v>1090</c:v>
                </c:pt>
                <c:pt idx="9">
                  <c:v>1093</c:v>
                </c:pt>
                <c:pt idx="10">
                  <c:v>1112</c:v>
                </c:pt>
                <c:pt idx="11">
                  <c:v>1079</c:v>
                </c:pt>
                <c:pt idx="12">
                  <c:v>1029</c:v>
                </c:pt>
                <c:pt idx="13">
                  <c:v>1031</c:v>
                </c:pt>
                <c:pt idx="14">
                  <c:v>969</c:v>
                </c:pt>
                <c:pt idx="15">
                  <c:v>980</c:v>
                </c:pt>
                <c:pt idx="16">
                  <c:v>817</c:v>
                </c:pt>
                <c:pt idx="17">
                  <c:v>727</c:v>
                </c:pt>
                <c:pt idx="18">
                  <c:v>665</c:v>
                </c:pt>
                <c:pt idx="19">
                  <c:v>1001</c:v>
                </c:pt>
                <c:pt idx="20">
                  <c:v>461</c:v>
                </c:pt>
                <c:pt idx="21">
                  <c:v>742</c:v>
                </c:pt>
                <c:pt idx="22">
                  <c:v>794</c:v>
                </c:pt>
                <c:pt idx="23">
                  <c:v>891</c:v>
                </c:pt>
                <c:pt idx="24">
                  <c:v>952</c:v>
                </c:pt>
                <c:pt idx="25">
                  <c:v>621</c:v>
                </c:pt>
                <c:pt idx="26">
                  <c:v>485</c:v>
                </c:pt>
                <c:pt idx="27">
                  <c:v>428</c:v>
                </c:pt>
                <c:pt idx="28">
                  <c:v>731</c:v>
                </c:pt>
                <c:pt idx="29">
                  <c:v>417</c:v>
                </c:pt>
                <c:pt idx="30">
                  <c:v>1333</c:v>
                </c:pt>
                <c:pt idx="31">
                  <c:v>1291</c:v>
                </c:pt>
                <c:pt idx="32">
                  <c:v>566</c:v>
                </c:pt>
                <c:pt idx="33">
                  <c:v>720</c:v>
                </c:pt>
                <c:pt idx="34">
                  <c:v>631</c:v>
                </c:pt>
                <c:pt idx="35">
                  <c:v>593</c:v>
                </c:pt>
                <c:pt idx="36">
                  <c:v>712</c:v>
                </c:pt>
                <c:pt idx="37">
                  <c:v>964</c:v>
                </c:pt>
                <c:pt idx="38">
                  <c:v>1020</c:v>
                </c:pt>
                <c:pt idx="39">
                  <c:v>1003</c:v>
                </c:pt>
                <c:pt idx="40">
                  <c:v>864</c:v>
                </c:pt>
                <c:pt idx="41">
                  <c:v>588</c:v>
                </c:pt>
                <c:pt idx="42">
                  <c:v>1122</c:v>
                </c:pt>
                <c:pt idx="43">
                  <c:v>1255</c:v>
                </c:pt>
                <c:pt idx="44">
                  <c:v>977</c:v>
                </c:pt>
                <c:pt idx="45">
                  <c:v>888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247176"/>
        <c:axId val="49129465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lp'!$C$89:$AX$89</c:f>
              <c:numCache>
                <c:formatCode>General</c:formatCode>
                <c:ptCount val="48"/>
                <c:pt idx="0">
                  <c:v>104</c:v>
                </c:pt>
                <c:pt idx="1">
                  <c:v>110</c:v>
                </c:pt>
                <c:pt idx="2">
                  <c:v>110</c:v>
                </c:pt>
                <c:pt idx="3">
                  <c:v>111</c:v>
                </c:pt>
                <c:pt idx="4">
                  <c:v>97</c:v>
                </c:pt>
                <c:pt idx="5">
                  <c:v>92</c:v>
                </c:pt>
                <c:pt idx="6">
                  <c:v>92</c:v>
                </c:pt>
                <c:pt idx="7">
                  <c:v>91</c:v>
                </c:pt>
                <c:pt idx="8">
                  <c:v>92</c:v>
                </c:pt>
                <c:pt idx="9">
                  <c:v>93</c:v>
                </c:pt>
                <c:pt idx="10">
                  <c:v>100</c:v>
                </c:pt>
                <c:pt idx="11">
                  <c:v>101</c:v>
                </c:pt>
                <c:pt idx="12">
                  <c:v>106</c:v>
                </c:pt>
                <c:pt idx="13">
                  <c:v>140</c:v>
                </c:pt>
                <c:pt idx="14">
                  <c:v>131</c:v>
                </c:pt>
                <c:pt idx="15">
                  <c:v>124</c:v>
                </c:pt>
                <c:pt idx="16">
                  <c:v>139</c:v>
                </c:pt>
                <c:pt idx="17">
                  <c:v>140</c:v>
                </c:pt>
                <c:pt idx="18">
                  <c:v>138</c:v>
                </c:pt>
                <c:pt idx="19">
                  <c:v>129</c:v>
                </c:pt>
                <c:pt idx="20">
                  <c:v>124</c:v>
                </c:pt>
                <c:pt idx="21">
                  <c:v>129</c:v>
                </c:pt>
                <c:pt idx="22">
                  <c:v>118</c:v>
                </c:pt>
                <c:pt idx="23">
                  <c:v>123</c:v>
                </c:pt>
                <c:pt idx="24">
                  <c:v>122</c:v>
                </c:pt>
                <c:pt idx="25">
                  <c:v>124</c:v>
                </c:pt>
                <c:pt idx="26">
                  <c:v>147</c:v>
                </c:pt>
                <c:pt idx="27">
                  <c:v>151</c:v>
                </c:pt>
                <c:pt idx="28">
                  <c:v>131</c:v>
                </c:pt>
                <c:pt idx="29">
                  <c:v>133</c:v>
                </c:pt>
                <c:pt idx="30">
                  <c:v>119</c:v>
                </c:pt>
                <c:pt idx="31">
                  <c:v>114</c:v>
                </c:pt>
                <c:pt idx="32">
                  <c:v>132</c:v>
                </c:pt>
                <c:pt idx="33">
                  <c:v>115</c:v>
                </c:pt>
                <c:pt idx="34">
                  <c:v>114</c:v>
                </c:pt>
                <c:pt idx="35">
                  <c:v>109</c:v>
                </c:pt>
                <c:pt idx="36">
                  <c:v>110</c:v>
                </c:pt>
                <c:pt idx="37">
                  <c:v>107</c:v>
                </c:pt>
                <c:pt idx="38">
                  <c:v>108</c:v>
                </c:pt>
                <c:pt idx="39">
                  <c:v>111</c:v>
                </c:pt>
                <c:pt idx="40">
                  <c:v>92</c:v>
                </c:pt>
                <c:pt idx="41">
                  <c:v>131</c:v>
                </c:pt>
                <c:pt idx="42">
                  <c:v>129</c:v>
                </c:pt>
                <c:pt idx="43">
                  <c:v>116</c:v>
                </c:pt>
                <c:pt idx="44">
                  <c:v>120</c:v>
                </c:pt>
                <c:pt idx="45">
                  <c:v>114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745215"/>
        <c:axId val="26217988"/>
      </c:lineChart>
      <c:catAx>
        <c:axId val="7224717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129465"/>
        <c:crossesAt val="1"/>
        <c:auto val="1"/>
        <c:lblAlgn val="ctr"/>
        <c:lblOffset val="100"/>
        <c:noMultiLvlLbl val="0"/>
      </c:catAx>
      <c:valAx>
        <c:axId val="49129465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47176"/>
        <c:crossesAt val="1"/>
        <c:crossBetween val="midCat"/>
      </c:valAx>
      <c:catAx>
        <c:axId val="6174521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17988"/>
        <c:auto val="1"/>
        <c:lblAlgn val="ctr"/>
        <c:lblOffset val="100"/>
        <c:noMultiLvlLbl val="0"/>
      </c:catAx>
      <c:valAx>
        <c:axId val="2621798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45215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#29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lp'!$C$26:$AX$26</c:f>
              <c:numCache>
                <c:formatCode>#,##0</c:formatCode>
                <c:ptCount val="48"/>
                <c:pt idx="0">
                  <c:v>2198</c:v>
                </c:pt>
                <c:pt idx="1">
                  <c:v>3461</c:v>
                </c:pt>
                <c:pt idx="2">
                  <c:v>3877</c:v>
                </c:pt>
                <c:pt idx="3">
                  <c:v>3370</c:v>
                </c:pt>
                <c:pt idx="4">
                  <c:v>3150</c:v>
                </c:pt>
                <c:pt idx="5">
                  <c:v>3323</c:v>
                </c:pt>
                <c:pt idx="6">
                  <c:v>3334</c:v>
                </c:pt>
                <c:pt idx="7">
                  <c:v>3620</c:v>
                </c:pt>
                <c:pt idx="8">
                  <c:v>4229</c:v>
                </c:pt>
                <c:pt idx="9">
                  <c:v>3600</c:v>
                </c:pt>
                <c:pt idx="10">
                  <c:v>3058</c:v>
                </c:pt>
                <c:pt idx="11">
                  <c:v>3157</c:v>
                </c:pt>
                <c:pt idx="12">
                  <c:v>1837</c:v>
                </c:pt>
                <c:pt idx="13">
                  <c:v>1804</c:v>
                </c:pt>
                <c:pt idx="14">
                  <c:v>2951</c:v>
                </c:pt>
                <c:pt idx="15">
                  <c:v>3274</c:v>
                </c:pt>
                <c:pt idx="16">
                  <c:v>3092</c:v>
                </c:pt>
                <c:pt idx="17">
                  <c:v>1967</c:v>
                </c:pt>
                <c:pt idx="18">
                  <c:v>12</c:v>
                </c:pt>
                <c:pt idx="19">
                  <c:v>74</c:v>
                </c:pt>
                <c:pt idx="20">
                  <c:v>341</c:v>
                </c:pt>
                <c:pt idx="21">
                  <c:v>645</c:v>
                </c:pt>
                <c:pt idx="22">
                  <c:v>584</c:v>
                </c:pt>
                <c:pt idx="23">
                  <c:v>778</c:v>
                </c:pt>
                <c:pt idx="24">
                  <c:v>764</c:v>
                </c:pt>
                <c:pt idx="25">
                  <c:v>614</c:v>
                </c:pt>
                <c:pt idx="26">
                  <c:v>523</c:v>
                </c:pt>
                <c:pt idx="27">
                  <c:v>431</c:v>
                </c:pt>
                <c:pt idx="28">
                  <c:v>697</c:v>
                </c:pt>
                <c:pt idx="29">
                  <c:v>605</c:v>
                </c:pt>
                <c:pt idx="30">
                  <c:v>1035</c:v>
                </c:pt>
                <c:pt idx="31">
                  <c:v>807</c:v>
                </c:pt>
                <c:pt idx="32">
                  <c:v>667</c:v>
                </c:pt>
                <c:pt idx="33">
                  <c:v>654</c:v>
                </c:pt>
                <c:pt idx="34">
                  <c:v>515</c:v>
                </c:pt>
                <c:pt idx="35">
                  <c:v>729</c:v>
                </c:pt>
                <c:pt idx="36">
                  <c:v>536</c:v>
                </c:pt>
                <c:pt idx="37">
                  <c:v>641</c:v>
                </c:pt>
                <c:pt idx="38">
                  <c:v>910</c:v>
                </c:pt>
                <c:pt idx="39">
                  <c:v>688</c:v>
                </c:pt>
                <c:pt idx="40">
                  <c:v>541</c:v>
                </c:pt>
                <c:pt idx="41">
                  <c:v>465</c:v>
                </c:pt>
                <c:pt idx="42">
                  <c:v>870</c:v>
                </c:pt>
                <c:pt idx="43">
                  <c:v>795</c:v>
                </c:pt>
                <c:pt idx="44">
                  <c:v>787</c:v>
                </c:pt>
                <c:pt idx="45">
                  <c:v>746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77256"/>
        <c:axId val="10325530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lp'!$C$90:$AX$90</c:f>
              <c:numCache>
                <c:formatCode>General</c:formatCode>
                <c:ptCount val="48"/>
                <c:pt idx="0">
                  <c:v>98</c:v>
                </c:pt>
                <c:pt idx="1">
                  <c:v>101</c:v>
                </c:pt>
                <c:pt idx="2">
                  <c:v>96</c:v>
                </c:pt>
                <c:pt idx="3">
                  <c:v>93</c:v>
                </c:pt>
                <c:pt idx="4">
                  <c:v>91</c:v>
                </c:pt>
                <c:pt idx="5">
                  <c:v>94</c:v>
                </c:pt>
                <c:pt idx="6">
                  <c:v>98</c:v>
                </c:pt>
                <c:pt idx="7">
                  <c:v>98</c:v>
                </c:pt>
                <c:pt idx="8">
                  <c:v>97</c:v>
                </c:pt>
                <c:pt idx="9">
                  <c:v>93</c:v>
                </c:pt>
                <c:pt idx="10">
                  <c:v>96</c:v>
                </c:pt>
                <c:pt idx="11">
                  <c:v>87</c:v>
                </c:pt>
                <c:pt idx="12">
                  <c:v>91</c:v>
                </c:pt>
                <c:pt idx="13">
                  <c:v>123</c:v>
                </c:pt>
                <c:pt idx="14">
                  <c:v>111</c:v>
                </c:pt>
                <c:pt idx="15">
                  <c:v>104</c:v>
                </c:pt>
                <c:pt idx="16">
                  <c:v>123</c:v>
                </c:pt>
                <c:pt idx="17">
                  <c:v>125</c:v>
                </c:pt>
                <c:pt idx="18">
                  <c:v>131</c:v>
                </c:pt>
                <c:pt idx="19">
                  <c:v>121</c:v>
                </c:pt>
                <c:pt idx="20">
                  <c:v>116</c:v>
                </c:pt>
                <c:pt idx="21">
                  <c:v>78</c:v>
                </c:pt>
                <c:pt idx="22">
                  <c:v>68</c:v>
                </c:pt>
                <c:pt idx="23">
                  <c:v>64</c:v>
                </c:pt>
                <c:pt idx="24">
                  <c:v>64</c:v>
                </c:pt>
                <c:pt idx="25">
                  <c:v>61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87</c:v>
                </c:pt>
                <c:pt idx="30">
                  <c:v>74</c:v>
                </c:pt>
                <c:pt idx="31">
                  <c:v>64</c:v>
                </c:pt>
                <c:pt idx="32">
                  <c:v>70</c:v>
                </c:pt>
                <c:pt idx="33">
                  <c:v>63</c:v>
                </c:pt>
                <c:pt idx="34">
                  <c:v>61</c:v>
                </c:pt>
                <c:pt idx="35">
                  <c:v>56</c:v>
                </c:pt>
                <c:pt idx="36">
                  <c:v>52</c:v>
                </c:pt>
                <c:pt idx="37">
                  <c:v>57</c:v>
                </c:pt>
                <c:pt idx="38">
                  <c:v>55</c:v>
                </c:pt>
                <c:pt idx="39">
                  <c:v>59</c:v>
                </c:pt>
                <c:pt idx="40">
                  <c:v>62</c:v>
                </c:pt>
                <c:pt idx="41">
                  <c:v>120</c:v>
                </c:pt>
                <c:pt idx="42">
                  <c:v>123</c:v>
                </c:pt>
                <c:pt idx="43">
                  <c:v>108</c:v>
                </c:pt>
                <c:pt idx="44">
                  <c:v>64</c:v>
                </c:pt>
                <c:pt idx="45">
                  <c:v>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340346"/>
        <c:axId val="64608852"/>
      </c:lineChart>
      <c:catAx>
        <c:axId val="237725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25530"/>
        <c:crossesAt val="1"/>
        <c:auto val="1"/>
        <c:lblAlgn val="ctr"/>
        <c:lblOffset val="100"/>
        <c:noMultiLvlLbl val="0"/>
      </c:catAx>
      <c:valAx>
        <c:axId val="10325530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7256"/>
        <c:crossesAt val="1"/>
        <c:crossBetween val="midCat"/>
      </c:valAx>
      <c:catAx>
        <c:axId val="5734034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08852"/>
        <c:auto val="1"/>
        <c:lblAlgn val="ctr"/>
        <c:lblOffset val="100"/>
        <c:noMultiLvlLbl val="0"/>
      </c:catAx>
      <c:valAx>
        <c:axId val="6460885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40346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#30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lp'!$C$27:$AX$27</c:f>
              <c:numCache>
                <c:formatCode>#,##0</c:formatCode>
                <c:ptCount val="48"/>
                <c:pt idx="0">
                  <c:v>1063</c:v>
                </c:pt>
                <c:pt idx="1">
                  <c:v>1194</c:v>
                </c:pt>
                <c:pt idx="2">
                  <c:v>1250</c:v>
                </c:pt>
                <c:pt idx="3">
                  <c:v>1262</c:v>
                </c:pt>
                <c:pt idx="4">
                  <c:v>1403</c:v>
                </c:pt>
                <c:pt idx="5">
                  <c:v>1354</c:v>
                </c:pt>
                <c:pt idx="6">
                  <c:v>1389</c:v>
                </c:pt>
                <c:pt idx="7">
                  <c:v>1385</c:v>
                </c:pt>
                <c:pt idx="8">
                  <c:v>1353</c:v>
                </c:pt>
                <c:pt idx="9">
                  <c:v>1328</c:v>
                </c:pt>
                <c:pt idx="10">
                  <c:v>1270</c:v>
                </c:pt>
                <c:pt idx="11">
                  <c:v>1131</c:v>
                </c:pt>
                <c:pt idx="12">
                  <c:v>1103</c:v>
                </c:pt>
                <c:pt idx="13">
                  <c:v>1412</c:v>
                </c:pt>
                <c:pt idx="14">
                  <c:v>1404</c:v>
                </c:pt>
                <c:pt idx="15">
                  <c:v>1247</c:v>
                </c:pt>
                <c:pt idx="16">
                  <c:v>1379</c:v>
                </c:pt>
                <c:pt idx="17">
                  <c:v>1336</c:v>
                </c:pt>
                <c:pt idx="18">
                  <c:v>1422</c:v>
                </c:pt>
                <c:pt idx="19">
                  <c:v>1326</c:v>
                </c:pt>
                <c:pt idx="20">
                  <c:v>1196</c:v>
                </c:pt>
                <c:pt idx="21">
                  <c:v>1375</c:v>
                </c:pt>
                <c:pt idx="22">
                  <c:v>1404</c:v>
                </c:pt>
                <c:pt idx="23">
                  <c:v>1148</c:v>
                </c:pt>
                <c:pt idx="24">
                  <c:v>1446</c:v>
                </c:pt>
                <c:pt idx="25">
                  <c:v>1176</c:v>
                </c:pt>
                <c:pt idx="26">
                  <c:v>1260</c:v>
                </c:pt>
                <c:pt idx="27">
                  <c:v>1261</c:v>
                </c:pt>
                <c:pt idx="28">
                  <c:v>1311</c:v>
                </c:pt>
                <c:pt idx="29">
                  <c:v>1251</c:v>
                </c:pt>
                <c:pt idx="30">
                  <c:v>1361</c:v>
                </c:pt>
                <c:pt idx="31">
                  <c:v>1320</c:v>
                </c:pt>
                <c:pt idx="32">
                  <c:v>1222</c:v>
                </c:pt>
                <c:pt idx="33">
                  <c:v>1245</c:v>
                </c:pt>
                <c:pt idx="34">
                  <c:v>1230</c:v>
                </c:pt>
                <c:pt idx="35">
                  <c:v>1111</c:v>
                </c:pt>
                <c:pt idx="36">
                  <c:v>1208</c:v>
                </c:pt>
                <c:pt idx="37">
                  <c:v>1141</c:v>
                </c:pt>
                <c:pt idx="38">
                  <c:v>1229</c:v>
                </c:pt>
                <c:pt idx="39">
                  <c:v>1187</c:v>
                </c:pt>
                <c:pt idx="40">
                  <c:v>1267</c:v>
                </c:pt>
                <c:pt idx="41">
                  <c:v>1202</c:v>
                </c:pt>
                <c:pt idx="42">
                  <c:v>1264</c:v>
                </c:pt>
                <c:pt idx="43">
                  <c:v>1182</c:v>
                </c:pt>
                <c:pt idx="44">
                  <c:v>1193</c:v>
                </c:pt>
                <c:pt idx="45">
                  <c:v>1245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87869"/>
        <c:axId val="20844149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lp'!$C$91:$AX$91</c:f>
              <c:numCache>
                <c:formatCode>General</c:formatCode>
                <c:ptCount val="48"/>
                <c:pt idx="0">
                  <c:v>113</c:v>
                </c:pt>
                <c:pt idx="1">
                  <c:v>109</c:v>
                </c:pt>
                <c:pt idx="2">
                  <c:v>102</c:v>
                </c:pt>
                <c:pt idx="3">
                  <c:v>106</c:v>
                </c:pt>
                <c:pt idx="4">
                  <c:v>98</c:v>
                </c:pt>
                <c:pt idx="5">
                  <c:v>95</c:v>
                </c:pt>
                <c:pt idx="6">
                  <c:v>93</c:v>
                </c:pt>
                <c:pt idx="7">
                  <c:v>92</c:v>
                </c:pt>
                <c:pt idx="8">
                  <c:v>99</c:v>
                </c:pt>
                <c:pt idx="9">
                  <c:v>96</c:v>
                </c:pt>
                <c:pt idx="10">
                  <c:v>116</c:v>
                </c:pt>
                <c:pt idx="11">
                  <c:v>120</c:v>
                </c:pt>
                <c:pt idx="12">
                  <c:v>122</c:v>
                </c:pt>
                <c:pt idx="13">
                  <c:v>160</c:v>
                </c:pt>
                <c:pt idx="14">
                  <c:v>157</c:v>
                </c:pt>
                <c:pt idx="15">
                  <c:v>149</c:v>
                </c:pt>
                <c:pt idx="16">
                  <c:v>149</c:v>
                </c:pt>
                <c:pt idx="17">
                  <c:v>141</c:v>
                </c:pt>
                <c:pt idx="18">
                  <c:v>138</c:v>
                </c:pt>
                <c:pt idx="19">
                  <c:v>128</c:v>
                </c:pt>
                <c:pt idx="20">
                  <c:v>133</c:v>
                </c:pt>
                <c:pt idx="21">
                  <c:v>137</c:v>
                </c:pt>
                <c:pt idx="22">
                  <c:v>153</c:v>
                </c:pt>
                <c:pt idx="23">
                  <c:v>138</c:v>
                </c:pt>
                <c:pt idx="24">
                  <c:v>146</c:v>
                </c:pt>
                <c:pt idx="25">
                  <c:v>124</c:v>
                </c:pt>
                <c:pt idx="26">
                  <c:v>152</c:v>
                </c:pt>
                <c:pt idx="27">
                  <c:v>164</c:v>
                </c:pt>
                <c:pt idx="28">
                  <c:v>132</c:v>
                </c:pt>
                <c:pt idx="29">
                  <c:v>136</c:v>
                </c:pt>
                <c:pt idx="30">
                  <c:v>119</c:v>
                </c:pt>
                <c:pt idx="31">
                  <c:v>113</c:v>
                </c:pt>
                <c:pt idx="32">
                  <c:v>130</c:v>
                </c:pt>
                <c:pt idx="33">
                  <c:v>117</c:v>
                </c:pt>
                <c:pt idx="34">
                  <c:v>120</c:v>
                </c:pt>
                <c:pt idx="35">
                  <c:v>108</c:v>
                </c:pt>
                <c:pt idx="36">
                  <c:v>111</c:v>
                </c:pt>
                <c:pt idx="37">
                  <c:v>105</c:v>
                </c:pt>
                <c:pt idx="38">
                  <c:v>117</c:v>
                </c:pt>
                <c:pt idx="39">
                  <c:v>114</c:v>
                </c:pt>
                <c:pt idx="40">
                  <c:v>97</c:v>
                </c:pt>
                <c:pt idx="41">
                  <c:v>131</c:v>
                </c:pt>
                <c:pt idx="42">
                  <c:v>129</c:v>
                </c:pt>
                <c:pt idx="43">
                  <c:v>115</c:v>
                </c:pt>
                <c:pt idx="44">
                  <c:v>118</c:v>
                </c:pt>
                <c:pt idx="45">
                  <c:v>122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367892"/>
        <c:axId val="15706115"/>
      </c:lineChart>
      <c:catAx>
        <c:axId val="6587869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44149"/>
        <c:crossesAt val="1"/>
        <c:auto val="1"/>
        <c:lblAlgn val="ctr"/>
        <c:lblOffset val="100"/>
        <c:noMultiLvlLbl val="0"/>
      </c:catAx>
      <c:valAx>
        <c:axId val="20844149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7869"/>
        <c:crossesAt val="1"/>
        <c:crossBetween val="midCat"/>
      </c:valAx>
      <c:catAx>
        <c:axId val="8236789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06115"/>
        <c:auto val="1"/>
        <c:lblAlgn val="ctr"/>
        <c:lblOffset val="100"/>
        <c:noMultiLvlLbl val="0"/>
      </c:catAx>
      <c:valAx>
        <c:axId val="1570611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6789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#31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lp'!$C$28:$AX$28</c:f>
              <c:numCache>
                <c:formatCode>#,##0</c:formatCode>
                <c:ptCount val="48"/>
                <c:pt idx="0">
                  <c:v>380</c:v>
                </c:pt>
                <c:pt idx="1">
                  <c:v>351</c:v>
                </c:pt>
                <c:pt idx="2">
                  <c:v>403</c:v>
                </c:pt>
                <c:pt idx="3">
                  <c:v>553</c:v>
                </c:pt>
                <c:pt idx="4">
                  <c:v>493</c:v>
                </c:pt>
                <c:pt idx="5">
                  <c:v>434</c:v>
                </c:pt>
                <c:pt idx="6">
                  <c:v>434</c:v>
                </c:pt>
                <c:pt idx="7">
                  <c:v>431</c:v>
                </c:pt>
                <c:pt idx="8">
                  <c:v>426</c:v>
                </c:pt>
                <c:pt idx="9">
                  <c:v>445</c:v>
                </c:pt>
                <c:pt idx="10">
                  <c:v>473</c:v>
                </c:pt>
                <c:pt idx="11">
                  <c:v>443</c:v>
                </c:pt>
                <c:pt idx="12">
                  <c:v>171</c:v>
                </c:pt>
                <c:pt idx="13">
                  <c:v>366</c:v>
                </c:pt>
                <c:pt idx="14">
                  <c:v>401</c:v>
                </c:pt>
                <c:pt idx="15">
                  <c:v>403</c:v>
                </c:pt>
                <c:pt idx="16">
                  <c:v>395</c:v>
                </c:pt>
                <c:pt idx="17">
                  <c:v>313</c:v>
                </c:pt>
                <c:pt idx="18">
                  <c:v>378</c:v>
                </c:pt>
                <c:pt idx="19">
                  <c:v>354</c:v>
                </c:pt>
                <c:pt idx="20">
                  <c:v>329</c:v>
                </c:pt>
                <c:pt idx="21">
                  <c:v>270</c:v>
                </c:pt>
                <c:pt idx="22">
                  <c:v>371</c:v>
                </c:pt>
                <c:pt idx="23">
                  <c:v>503</c:v>
                </c:pt>
                <c:pt idx="24">
                  <c:v>526</c:v>
                </c:pt>
                <c:pt idx="25">
                  <c:v>382</c:v>
                </c:pt>
                <c:pt idx="26">
                  <c:v>278</c:v>
                </c:pt>
                <c:pt idx="27">
                  <c:v>776</c:v>
                </c:pt>
                <c:pt idx="28">
                  <c:v>1056</c:v>
                </c:pt>
                <c:pt idx="29">
                  <c:v>916</c:v>
                </c:pt>
                <c:pt idx="30">
                  <c:v>661</c:v>
                </c:pt>
                <c:pt idx="31">
                  <c:v>796</c:v>
                </c:pt>
                <c:pt idx="32">
                  <c:v>556</c:v>
                </c:pt>
                <c:pt idx="33">
                  <c:v>639</c:v>
                </c:pt>
                <c:pt idx="34">
                  <c:v>564</c:v>
                </c:pt>
                <c:pt idx="35">
                  <c:v>552</c:v>
                </c:pt>
                <c:pt idx="36">
                  <c:v>482</c:v>
                </c:pt>
                <c:pt idx="37">
                  <c:v>454</c:v>
                </c:pt>
                <c:pt idx="38">
                  <c:v>494</c:v>
                </c:pt>
                <c:pt idx="39">
                  <c:v>512</c:v>
                </c:pt>
                <c:pt idx="40">
                  <c:v>545</c:v>
                </c:pt>
                <c:pt idx="41">
                  <c:v>444</c:v>
                </c:pt>
                <c:pt idx="42">
                  <c:v>420</c:v>
                </c:pt>
                <c:pt idx="43">
                  <c:v>455</c:v>
                </c:pt>
                <c:pt idx="44">
                  <c:v>444</c:v>
                </c:pt>
                <c:pt idx="45">
                  <c:v>458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283584"/>
        <c:axId val="91793245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lp'!$C$92:$AX$92</c:f>
              <c:numCache>
                <c:formatCode>General</c:formatCode>
                <c:ptCount val="48"/>
                <c:pt idx="0">
                  <c:v>177</c:v>
                </c:pt>
                <c:pt idx="1">
                  <c:v>83</c:v>
                </c:pt>
                <c:pt idx="2">
                  <c:v>84</c:v>
                </c:pt>
                <c:pt idx="3">
                  <c:v>91</c:v>
                </c:pt>
                <c:pt idx="4">
                  <c:v>86</c:v>
                </c:pt>
                <c:pt idx="5">
                  <c:v>85</c:v>
                </c:pt>
                <c:pt idx="6">
                  <c:v>88</c:v>
                </c:pt>
                <c:pt idx="7">
                  <c:v>89</c:v>
                </c:pt>
                <c:pt idx="8">
                  <c:v>90</c:v>
                </c:pt>
                <c:pt idx="9">
                  <c:v>85</c:v>
                </c:pt>
                <c:pt idx="10">
                  <c:v>83</c:v>
                </c:pt>
                <c:pt idx="11">
                  <c:v>85</c:v>
                </c:pt>
                <c:pt idx="12">
                  <c:v>75</c:v>
                </c:pt>
                <c:pt idx="13">
                  <c:v>133</c:v>
                </c:pt>
                <c:pt idx="14">
                  <c:v>111</c:v>
                </c:pt>
                <c:pt idx="15">
                  <c:v>104</c:v>
                </c:pt>
                <c:pt idx="16">
                  <c:v>122</c:v>
                </c:pt>
                <c:pt idx="17">
                  <c:v>125</c:v>
                </c:pt>
                <c:pt idx="18">
                  <c:v>133</c:v>
                </c:pt>
                <c:pt idx="19">
                  <c:v>126</c:v>
                </c:pt>
                <c:pt idx="20">
                  <c:v>134</c:v>
                </c:pt>
                <c:pt idx="21">
                  <c:v>71</c:v>
                </c:pt>
                <c:pt idx="22">
                  <c:v>70</c:v>
                </c:pt>
                <c:pt idx="23">
                  <c:v>66</c:v>
                </c:pt>
                <c:pt idx="24">
                  <c:v>71</c:v>
                </c:pt>
                <c:pt idx="25">
                  <c:v>56</c:v>
                </c:pt>
                <c:pt idx="26">
                  <c:v>68</c:v>
                </c:pt>
                <c:pt idx="27">
                  <c:v>84</c:v>
                </c:pt>
                <c:pt idx="28">
                  <c:v>63</c:v>
                </c:pt>
                <c:pt idx="29">
                  <c:v>84</c:v>
                </c:pt>
                <c:pt idx="30">
                  <c:v>77</c:v>
                </c:pt>
                <c:pt idx="31">
                  <c:v>73</c:v>
                </c:pt>
                <c:pt idx="32">
                  <c:v>73</c:v>
                </c:pt>
                <c:pt idx="33">
                  <c:v>69</c:v>
                </c:pt>
                <c:pt idx="34">
                  <c:v>65</c:v>
                </c:pt>
                <c:pt idx="35">
                  <c:v>63</c:v>
                </c:pt>
                <c:pt idx="36">
                  <c:v>54</c:v>
                </c:pt>
                <c:pt idx="37">
                  <c:v>60</c:v>
                </c:pt>
                <c:pt idx="38">
                  <c:v>54</c:v>
                </c:pt>
                <c:pt idx="39">
                  <c:v>57</c:v>
                </c:pt>
                <c:pt idx="40">
                  <c:v>64</c:v>
                </c:pt>
                <c:pt idx="41">
                  <c:v>121</c:v>
                </c:pt>
                <c:pt idx="42">
                  <c:v>129</c:v>
                </c:pt>
                <c:pt idx="43">
                  <c:v>121</c:v>
                </c:pt>
                <c:pt idx="44">
                  <c:v>89</c:v>
                </c:pt>
                <c:pt idx="45">
                  <c:v>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580263"/>
        <c:axId val="95517424"/>
      </c:lineChart>
      <c:catAx>
        <c:axId val="61283584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93245"/>
        <c:crossesAt val="1"/>
        <c:auto val="1"/>
        <c:lblAlgn val="ctr"/>
        <c:lblOffset val="100"/>
        <c:noMultiLvlLbl val="0"/>
      </c:catAx>
      <c:valAx>
        <c:axId val="91793245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83584"/>
        <c:crossesAt val="1"/>
        <c:crossBetween val="midCat"/>
      </c:valAx>
      <c:catAx>
        <c:axId val="5658026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17424"/>
        <c:auto val="1"/>
        <c:lblAlgn val="ctr"/>
        <c:lblOffset val="100"/>
        <c:noMultiLvlLbl val="0"/>
      </c:catAx>
      <c:valAx>
        <c:axId val="9551742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80263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#32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lp'!$C$29:$AX$29</c:f>
              <c:numCache>
                <c:formatCode>#,##0</c:formatCode>
                <c:ptCount val="48"/>
                <c:pt idx="0">
                  <c:v>2540</c:v>
                </c:pt>
                <c:pt idx="1">
                  <c:v>2470</c:v>
                </c:pt>
                <c:pt idx="2">
                  <c:v>2769</c:v>
                </c:pt>
                <c:pt idx="3">
                  <c:v>2582</c:v>
                </c:pt>
                <c:pt idx="4">
                  <c:v>2220</c:v>
                </c:pt>
                <c:pt idx="5">
                  <c:v>634</c:v>
                </c:pt>
                <c:pt idx="6">
                  <c:v>312</c:v>
                </c:pt>
                <c:pt idx="7">
                  <c:v>993</c:v>
                </c:pt>
                <c:pt idx="8">
                  <c:v>1090</c:v>
                </c:pt>
                <c:pt idx="9">
                  <c:v>1263</c:v>
                </c:pt>
                <c:pt idx="10">
                  <c:v>1052</c:v>
                </c:pt>
                <c:pt idx="11">
                  <c:v>1154</c:v>
                </c:pt>
                <c:pt idx="12">
                  <c:v>1118</c:v>
                </c:pt>
                <c:pt idx="13">
                  <c:v>429</c:v>
                </c:pt>
                <c:pt idx="14">
                  <c:v>998</c:v>
                </c:pt>
                <c:pt idx="15">
                  <c:v>860</c:v>
                </c:pt>
                <c:pt idx="16">
                  <c:v>695</c:v>
                </c:pt>
                <c:pt idx="17">
                  <c:v>851</c:v>
                </c:pt>
                <c:pt idx="18">
                  <c:v>1056</c:v>
                </c:pt>
                <c:pt idx="19">
                  <c:v>865</c:v>
                </c:pt>
                <c:pt idx="20">
                  <c:v>522</c:v>
                </c:pt>
                <c:pt idx="21">
                  <c:v>589</c:v>
                </c:pt>
                <c:pt idx="22">
                  <c:v>377</c:v>
                </c:pt>
                <c:pt idx="23">
                  <c:v>833</c:v>
                </c:pt>
                <c:pt idx="24">
                  <c:v>161</c:v>
                </c:pt>
                <c:pt idx="25">
                  <c:v>481</c:v>
                </c:pt>
                <c:pt idx="26">
                  <c:v>46</c:v>
                </c:pt>
                <c:pt idx="27">
                  <c:v>30</c:v>
                </c:pt>
                <c:pt idx="28">
                  <c:v>322</c:v>
                </c:pt>
                <c:pt idx="29">
                  <c:v>534</c:v>
                </c:pt>
                <c:pt idx="30">
                  <c:v>861</c:v>
                </c:pt>
                <c:pt idx="31">
                  <c:v>1826</c:v>
                </c:pt>
                <c:pt idx="32">
                  <c:v>956</c:v>
                </c:pt>
                <c:pt idx="33">
                  <c:v>2263</c:v>
                </c:pt>
                <c:pt idx="34">
                  <c:v>2343</c:v>
                </c:pt>
                <c:pt idx="35">
                  <c:v>2390</c:v>
                </c:pt>
                <c:pt idx="36">
                  <c:v>1873</c:v>
                </c:pt>
                <c:pt idx="37">
                  <c:v>2218</c:v>
                </c:pt>
                <c:pt idx="38">
                  <c:v>2048</c:v>
                </c:pt>
                <c:pt idx="39">
                  <c:v>2167</c:v>
                </c:pt>
                <c:pt idx="40">
                  <c:v>2414</c:v>
                </c:pt>
                <c:pt idx="41">
                  <c:v>1273</c:v>
                </c:pt>
                <c:pt idx="42">
                  <c:v>350</c:v>
                </c:pt>
                <c:pt idx="43">
                  <c:v>482</c:v>
                </c:pt>
                <c:pt idx="44">
                  <c:v>407</c:v>
                </c:pt>
                <c:pt idx="45">
                  <c:v>713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980864"/>
        <c:axId val="33555264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lp'!$C$93:$AX$93</c:f>
              <c:numCache>
                <c:formatCode>General</c:formatCode>
                <c:ptCount val="48"/>
                <c:pt idx="0">
                  <c:v>91</c:v>
                </c:pt>
                <c:pt idx="1">
                  <c:v>81</c:v>
                </c:pt>
                <c:pt idx="2">
                  <c:v>79</c:v>
                </c:pt>
                <c:pt idx="3">
                  <c:v>87</c:v>
                </c:pt>
                <c:pt idx="4">
                  <c:v>85</c:v>
                </c:pt>
                <c:pt idx="5">
                  <c:v>80</c:v>
                </c:pt>
                <c:pt idx="6">
                  <c:v>105</c:v>
                </c:pt>
                <c:pt idx="7">
                  <c:v>85</c:v>
                </c:pt>
                <c:pt idx="8">
                  <c:v>83</c:v>
                </c:pt>
                <c:pt idx="9">
                  <c:v>103</c:v>
                </c:pt>
                <c:pt idx="10">
                  <c:v>94</c:v>
                </c:pt>
                <c:pt idx="11">
                  <c:v>93</c:v>
                </c:pt>
                <c:pt idx="12">
                  <c:v>95</c:v>
                </c:pt>
                <c:pt idx="13">
                  <c:v>140</c:v>
                </c:pt>
                <c:pt idx="14">
                  <c:v>112</c:v>
                </c:pt>
                <c:pt idx="15">
                  <c:v>100</c:v>
                </c:pt>
                <c:pt idx="16">
                  <c:v>126</c:v>
                </c:pt>
                <c:pt idx="17">
                  <c:v>136</c:v>
                </c:pt>
                <c:pt idx="18">
                  <c:v>133</c:v>
                </c:pt>
                <c:pt idx="19">
                  <c:v>125</c:v>
                </c:pt>
                <c:pt idx="20">
                  <c:v>129</c:v>
                </c:pt>
                <c:pt idx="21">
                  <c:v>129</c:v>
                </c:pt>
                <c:pt idx="22">
                  <c:v>141</c:v>
                </c:pt>
                <c:pt idx="23">
                  <c:v>135</c:v>
                </c:pt>
                <c:pt idx="24">
                  <c:v>122</c:v>
                </c:pt>
                <c:pt idx="25">
                  <c:v>121</c:v>
                </c:pt>
                <c:pt idx="26">
                  <c:v>140</c:v>
                </c:pt>
                <c:pt idx="27">
                  <c:v>146</c:v>
                </c:pt>
                <c:pt idx="28">
                  <c:v>108</c:v>
                </c:pt>
                <c:pt idx="29">
                  <c:v>130</c:v>
                </c:pt>
                <c:pt idx="30">
                  <c:v>120</c:v>
                </c:pt>
                <c:pt idx="31">
                  <c:v>115</c:v>
                </c:pt>
                <c:pt idx="32">
                  <c:v>131</c:v>
                </c:pt>
                <c:pt idx="33">
                  <c:v>112</c:v>
                </c:pt>
                <c:pt idx="34">
                  <c:v>106</c:v>
                </c:pt>
                <c:pt idx="35">
                  <c:v>92</c:v>
                </c:pt>
                <c:pt idx="36">
                  <c:v>92</c:v>
                </c:pt>
                <c:pt idx="37">
                  <c:v>91</c:v>
                </c:pt>
                <c:pt idx="38">
                  <c:v>90</c:v>
                </c:pt>
                <c:pt idx="39">
                  <c:v>94</c:v>
                </c:pt>
                <c:pt idx="40">
                  <c:v>90</c:v>
                </c:pt>
                <c:pt idx="41">
                  <c:v>138</c:v>
                </c:pt>
                <c:pt idx="42">
                  <c:v>135</c:v>
                </c:pt>
                <c:pt idx="43">
                  <c:v>144</c:v>
                </c:pt>
                <c:pt idx="44">
                  <c:v>141</c:v>
                </c:pt>
                <c:pt idx="45">
                  <c:v>126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986728"/>
        <c:axId val="33437090"/>
      </c:lineChart>
      <c:catAx>
        <c:axId val="68980864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55264"/>
        <c:crossesAt val="1"/>
        <c:auto val="1"/>
        <c:lblAlgn val="ctr"/>
        <c:lblOffset val="100"/>
        <c:noMultiLvlLbl val="0"/>
      </c:catAx>
      <c:valAx>
        <c:axId val="33555264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80864"/>
        <c:crossesAt val="1"/>
        <c:crossBetween val="midCat"/>
      </c:valAx>
      <c:catAx>
        <c:axId val="5898672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37090"/>
        <c:auto val="1"/>
        <c:lblAlgn val="ctr"/>
        <c:lblOffset val="100"/>
        <c:noMultiLvlLbl val="0"/>
      </c:catAx>
      <c:valAx>
        <c:axId val="3343709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8672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#33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lp'!$C$30:$AX$30</c:f>
              <c:numCache>
                <c:formatCode>#,##0</c:formatCode>
                <c:ptCount val="48"/>
                <c:pt idx="0">
                  <c:v>410</c:v>
                </c:pt>
                <c:pt idx="1">
                  <c:v>267</c:v>
                </c:pt>
                <c:pt idx="2">
                  <c:v>393</c:v>
                </c:pt>
                <c:pt idx="3">
                  <c:v>342</c:v>
                </c:pt>
                <c:pt idx="4">
                  <c:v>369</c:v>
                </c:pt>
                <c:pt idx="5">
                  <c:v>366</c:v>
                </c:pt>
                <c:pt idx="6">
                  <c:v>381</c:v>
                </c:pt>
                <c:pt idx="7">
                  <c:v>356</c:v>
                </c:pt>
                <c:pt idx="8">
                  <c:v>390</c:v>
                </c:pt>
                <c:pt idx="9">
                  <c:v>377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567391"/>
        <c:axId val="12261596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lp'!$C$94:$AX$94</c:f>
              <c:numCache>
                <c:formatCode>General</c:formatCode>
                <c:ptCount val="48"/>
                <c:pt idx="0">
                  <c:v>94</c:v>
                </c:pt>
                <c:pt idx="1">
                  <c:v>93</c:v>
                </c:pt>
                <c:pt idx="2">
                  <c:v>101</c:v>
                </c:pt>
                <c:pt idx="3">
                  <c:v>105</c:v>
                </c:pt>
                <c:pt idx="4">
                  <c:v>92</c:v>
                </c:pt>
                <c:pt idx="5">
                  <c:v>89</c:v>
                </c:pt>
                <c:pt idx="6">
                  <c:v>89</c:v>
                </c:pt>
                <c:pt idx="7">
                  <c:v>87</c:v>
                </c:pt>
                <c:pt idx="8">
                  <c:v>92</c:v>
                </c:pt>
                <c:pt idx="9">
                  <c:v>87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229972"/>
        <c:axId val="13984080"/>
      </c:lineChart>
      <c:catAx>
        <c:axId val="48567391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61596"/>
        <c:crossesAt val="1"/>
        <c:auto val="1"/>
        <c:lblAlgn val="ctr"/>
        <c:lblOffset val="100"/>
        <c:noMultiLvlLbl val="0"/>
      </c:catAx>
      <c:valAx>
        <c:axId val="12261596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67391"/>
        <c:crossesAt val="1"/>
        <c:crossBetween val="midCat"/>
      </c:valAx>
      <c:catAx>
        <c:axId val="7922997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84080"/>
        <c:auto val="1"/>
        <c:lblAlgn val="ctr"/>
        <c:lblOffset val="100"/>
        <c:noMultiLvlLbl val="0"/>
      </c:catAx>
      <c:valAx>
        <c:axId val="1398408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2997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#35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lp'!$C$31:$AX$31</c:f>
              <c:numCache>
                <c:formatCode>#,##0</c:formatCode>
                <c:ptCount val="48"/>
                <c:pt idx="0">
                  <c:v>1894</c:v>
                </c:pt>
                <c:pt idx="1">
                  <c:v>1487</c:v>
                </c:pt>
                <c:pt idx="2">
                  <c:v>1173</c:v>
                </c:pt>
                <c:pt idx="3">
                  <c:v>1255</c:v>
                </c:pt>
                <c:pt idx="4">
                  <c:v>1586</c:v>
                </c:pt>
                <c:pt idx="5">
                  <c:v>1815</c:v>
                </c:pt>
                <c:pt idx="6">
                  <c:v>1603</c:v>
                </c:pt>
                <c:pt idx="7">
                  <c:v>1542</c:v>
                </c:pt>
                <c:pt idx="8">
                  <c:v>1489</c:v>
                </c:pt>
                <c:pt idx="9">
                  <c:v>1487</c:v>
                </c:pt>
                <c:pt idx="10">
                  <c:v>1372</c:v>
                </c:pt>
                <c:pt idx="11">
                  <c:v>1516</c:v>
                </c:pt>
                <c:pt idx="12">
                  <c:v>1177</c:v>
                </c:pt>
                <c:pt idx="13">
                  <c:v>1130</c:v>
                </c:pt>
                <c:pt idx="14">
                  <c:v>1165</c:v>
                </c:pt>
                <c:pt idx="15">
                  <c:v>1252</c:v>
                </c:pt>
                <c:pt idx="16">
                  <c:v>1331</c:v>
                </c:pt>
                <c:pt idx="17">
                  <c:v>1460</c:v>
                </c:pt>
                <c:pt idx="18">
                  <c:v>1836</c:v>
                </c:pt>
                <c:pt idx="19">
                  <c:v>1760</c:v>
                </c:pt>
                <c:pt idx="20">
                  <c:v>1320</c:v>
                </c:pt>
                <c:pt idx="21">
                  <c:v>1430</c:v>
                </c:pt>
                <c:pt idx="22">
                  <c:v>1567</c:v>
                </c:pt>
                <c:pt idx="23">
                  <c:v>1684</c:v>
                </c:pt>
                <c:pt idx="24">
                  <c:v>1630</c:v>
                </c:pt>
                <c:pt idx="25">
                  <c:v>1443</c:v>
                </c:pt>
                <c:pt idx="26">
                  <c:v>1575</c:v>
                </c:pt>
                <c:pt idx="27">
                  <c:v>1399</c:v>
                </c:pt>
                <c:pt idx="28">
                  <c:v>1502</c:v>
                </c:pt>
                <c:pt idx="29">
                  <c:v>1417</c:v>
                </c:pt>
                <c:pt idx="30">
                  <c:v>1458</c:v>
                </c:pt>
                <c:pt idx="31">
                  <c:v>1468</c:v>
                </c:pt>
                <c:pt idx="32">
                  <c:v>1374</c:v>
                </c:pt>
                <c:pt idx="33">
                  <c:v>1377</c:v>
                </c:pt>
                <c:pt idx="34">
                  <c:v>1314</c:v>
                </c:pt>
                <c:pt idx="35">
                  <c:v>1459</c:v>
                </c:pt>
                <c:pt idx="36">
                  <c:v>1291</c:v>
                </c:pt>
                <c:pt idx="37">
                  <c:v>1216</c:v>
                </c:pt>
                <c:pt idx="38">
                  <c:v>1267</c:v>
                </c:pt>
                <c:pt idx="39">
                  <c:v>1246</c:v>
                </c:pt>
                <c:pt idx="40">
                  <c:v>1355</c:v>
                </c:pt>
                <c:pt idx="41">
                  <c:v>1432</c:v>
                </c:pt>
                <c:pt idx="42">
                  <c:v>1722</c:v>
                </c:pt>
                <c:pt idx="43">
                  <c:v>1638</c:v>
                </c:pt>
                <c:pt idx="44">
                  <c:v>1616</c:v>
                </c:pt>
                <c:pt idx="45">
                  <c:v>1449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39793"/>
        <c:axId val="39598200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lp'!$C$95:$AX$95</c:f>
              <c:numCache>
                <c:formatCode>General</c:formatCode>
                <c:ptCount val="48"/>
                <c:pt idx="0">
                  <c:v>97</c:v>
                </c:pt>
                <c:pt idx="1">
                  <c:v>90</c:v>
                </c:pt>
                <c:pt idx="2">
                  <c:v>98</c:v>
                </c:pt>
                <c:pt idx="3">
                  <c:v>103</c:v>
                </c:pt>
                <c:pt idx="4">
                  <c:v>93</c:v>
                </c:pt>
                <c:pt idx="5">
                  <c:v>129</c:v>
                </c:pt>
                <c:pt idx="6">
                  <c:v>91</c:v>
                </c:pt>
                <c:pt idx="7">
                  <c:v>87</c:v>
                </c:pt>
                <c:pt idx="8">
                  <c:v>96</c:v>
                </c:pt>
                <c:pt idx="9">
                  <c:v>92</c:v>
                </c:pt>
                <c:pt idx="10">
                  <c:v>96</c:v>
                </c:pt>
                <c:pt idx="11">
                  <c:v>108</c:v>
                </c:pt>
                <c:pt idx="12">
                  <c:v>101</c:v>
                </c:pt>
                <c:pt idx="13">
                  <c:v>138</c:v>
                </c:pt>
                <c:pt idx="14">
                  <c:v>123</c:v>
                </c:pt>
                <c:pt idx="15">
                  <c:v>121</c:v>
                </c:pt>
                <c:pt idx="16">
                  <c:v>139</c:v>
                </c:pt>
                <c:pt idx="17">
                  <c:v>141</c:v>
                </c:pt>
                <c:pt idx="18">
                  <c:v>135</c:v>
                </c:pt>
                <c:pt idx="19">
                  <c:v>126</c:v>
                </c:pt>
                <c:pt idx="20">
                  <c:v>130</c:v>
                </c:pt>
                <c:pt idx="21">
                  <c:v>132</c:v>
                </c:pt>
                <c:pt idx="22">
                  <c:v>122</c:v>
                </c:pt>
                <c:pt idx="23">
                  <c:v>122</c:v>
                </c:pt>
                <c:pt idx="24">
                  <c:v>123</c:v>
                </c:pt>
                <c:pt idx="25">
                  <c:v>126</c:v>
                </c:pt>
                <c:pt idx="26">
                  <c:v>144</c:v>
                </c:pt>
                <c:pt idx="27">
                  <c:v>150</c:v>
                </c:pt>
                <c:pt idx="28">
                  <c:v>121</c:v>
                </c:pt>
                <c:pt idx="29">
                  <c:v>126</c:v>
                </c:pt>
                <c:pt idx="30">
                  <c:v>113</c:v>
                </c:pt>
                <c:pt idx="31">
                  <c:v>110</c:v>
                </c:pt>
                <c:pt idx="32">
                  <c:v>128</c:v>
                </c:pt>
                <c:pt idx="33">
                  <c:v>108</c:v>
                </c:pt>
                <c:pt idx="34">
                  <c:v>106</c:v>
                </c:pt>
                <c:pt idx="35">
                  <c:v>94</c:v>
                </c:pt>
                <c:pt idx="36">
                  <c:v>92</c:v>
                </c:pt>
                <c:pt idx="37">
                  <c:v>95</c:v>
                </c:pt>
                <c:pt idx="38">
                  <c:v>99</c:v>
                </c:pt>
                <c:pt idx="39">
                  <c:v>108</c:v>
                </c:pt>
                <c:pt idx="40">
                  <c:v>86</c:v>
                </c:pt>
                <c:pt idx="41">
                  <c:v>124</c:v>
                </c:pt>
                <c:pt idx="42">
                  <c:v>119</c:v>
                </c:pt>
                <c:pt idx="43">
                  <c:v>102</c:v>
                </c:pt>
                <c:pt idx="44">
                  <c:v>108</c:v>
                </c:pt>
                <c:pt idx="45">
                  <c:v>110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283412"/>
        <c:axId val="29622608"/>
      </c:lineChart>
      <c:catAx>
        <c:axId val="2339793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98200"/>
        <c:crossesAt val="1"/>
        <c:auto val="1"/>
        <c:lblAlgn val="ctr"/>
        <c:lblOffset val="100"/>
        <c:noMultiLvlLbl val="0"/>
      </c:catAx>
      <c:valAx>
        <c:axId val="39598200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9793"/>
        <c:crossesAt val="1"/>
        <c:crossBetween val="midCat"/>
      </c:valAx>
      <c:catAx>
        <c:axId val="6928341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22608"/>
        <c:auto val="1"/>
        <c:lblAlgn val="ctr"/>
        <c:lblOffset val="100"/>
        <c:noMultiLvlLbl val="0"/>
      </c:catAx>
      <c:valAx>
        <c:axId val="2962260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8341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#36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lp'!$C$32:$AX$32</c:f>
              <c:numCache>
                <c:formatCode>#,##0</c:formatCode>
                <c:ptCount val="48"/>
                <c:pt idx="0">
                  <c:v>623</c:v>
                </c:pt>
                <c:pt idx="1">
                  <c:v>528</c:v>
                </c:pt>
                <c:pt idx="2">
                  <c:v>599</c:v>
                </c:pt>
                <c:pt idx="3">
                  <c:v>546</c:v>
                </c:pt>
                <c:pt idx="4">
                  <c:v>603</c:v>
                </c:pt>
                <c:pt idx="5">
                  <c:v>605</c:v>
                </c:pt>
                <c:pt idx="6">
                  <c:v>613</c:v>
                </c:pt>
                <c:pt idx="7">
                  <c:v>591</c:v>
                </c:pt>
                <c:pt idx="8">
                  <c:v>579</c:v>
                </c:pt>
                <c:pt idx="9">
                  <c:v>583</c:v>
                </c:pt>
                <c:pt idx="10">
                  <c:v>536</c:v>
                </c:pt>
                <c:pt idx="11">
                  <c:v>540</c:v>
                </c:pt>
                <c:pt idx="12">
                  <c:v>499</c:v>
                </c:pt>
                <c:pt idx="13">
                  <c:v>486</c:v>
                </c:pt>
                <c:pt idx="14">
                  <c:v>461</c:v>
                </c:pt>
                <c:pt idx="15">
                  <c:v>505</c:v>
                </c:pt>
                <c:pt idx="16">
                  <c:v>492</c:v>
                </c:pt>
                <c:pt idx="17">
                  <c:v>553</c:v>
                </c:pt>
                <c:pt idx="18">
                  <c:v>635</c:v>
                </c:pt>
                <c:pt idx="19">
                  <c:v>578</c:v>
                </c:pt>
                <c:pt idx="20">
                  <c:v>461</c:v>
                </c:pt>
                <c:pt idx="21">
                  <c:v>402</c:v>
                </c:pt>
                <c:pt idx="22">
                  <c:v>504</c:v>
                </c:pt>
                <c:pt idx="23">
                  <c:v>571</c:v>
                </c:pt>
                <c:pt idx="24">
                  <c:v>432</c:v>
                </c:pt>
                <c:pt idx="25">
                  <c:v>705</c:v>
                </c:pt>
                <c:pt idx="26">
                  <c:v>1184</c:v>
                </c:pt>
                <c:pt idx="27">
                  <c:v>1310</c:v>
                </c:pt>
                <c:pt idx="28">
                  <c:v>1537</c:v>
                </c:pt>
                <c:pt idx="29">
                  <c:v>1303</c:v>
                </c:pt>
                <c:pt idx="30">
                  <c:v>1284</c:v>
                </c:pt>
                <c:pt idx="31">
                  <c:v>1040</c:v>
                </c:pt>
                <c:pt idx="32">
                  <c:v>977</c:v>
                </c:pt>
                <c:pt idx="33">
                  <c:v>965</c:v>
                </c:pt>
                <c:pt idx="34">
                  <c:v>1180</c:v>
                </c:pt>
                <c:pt idx="35">
                  <c:v>1194</c:v>
                </c:pt>
                <c:pt idx="36">
                  <c:v>1159</c:v>
                </c:pt>
                <c:pt idx="37">
                  <c:v>1064</c:v>
                </c:pt>
                <c:pt idx="38">
                  <c:v>962</c:v>
                </c:pt>
                <c:pt idx="39">
                  <c:v>917</c:v>
                </c:pt>
                <c:pt idx="40">
                  <c:v>734</c:v>
                </c:pt>
                <c:pt idx="41">
                  <c:v>955</c:v>
                </c:pt>
                <c:pt idx="42">
                  <c:v>1024</c:v>
                </c:pt>
                <c:pt idx="43">
                  <c:v>1085</c:v>
                </c:pt>
                <c:pt idx="44">
                  <c:v>627</c:v>
                </c:pt>
                <c:pt idx="45">
                  <c:v>863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407682"/>
        <c:axId val="3657565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lp'!$C$96:$AX$96</c:f>
              <c:numCache>
                <c:formatCode>General</c:formatCode>
                <c:ptCount val="48"/>
                <c:pt idx="0">
                  <c:v>94</c:v>
                </c:pt>
                <c:pt idx="1">
                  <c:v>96</c:v>
                </c:pt>
                <c:pt idx="2">
                  <c:v>105</c:v>
                </c:pt>
                <c:pt idx="3">
                  <c:v>100</c:v>
                </c:pt>
                <c:pt idx="4">
                  <c:v>88</c:v>
                </c:pt>
                <c:pt idx="5">
                  <c:v>92</c:v>
                </c:pt>
                <c:pt idx="6">
                  <c:v>95</c:v>
                </c:pt>
                <c:pt idx="7">
                  <c:v>88</c:v>
                </c:pt>
                <c:pt idx="8">
                  <c:v>98</c:v>
                </c:pt>
                <c:pt idx="9">
                  <c:v>94</c:v>
                </c:pt>
                <c:pt idx="10">
                  <c:v>106</c:v>
                </c:pt>
                <c:pt idx="11">
                  <c:v>115</c:v>
                </c:pt>
                <c:pt idx="12">
                  <c:v>98</c:v>
                </c:pt>
                <c:pt idx="13">
                  <c:v>143</c:v>
                </c:pt>
                <c:pt idx="14">
                  <c:v>126</c:v>
                </c:pt>
                <c:pt idx="15">
                  <c:v>122</c:v>
                </c:pt>
                <c:pt idx="16">
                  <c:v>142</c:v>
                </c:pt>
                <c:pt idx="17">
                  <c:v>149</c:v>
                </c:pt>
                <c:pt idx="18">
                  <c:v>133</c:v>
                </c:pt>
                <c:pt idx="19">
                  <c:v>128</c:v>
                </c:pt>
                <c:pt idx="20">
                  <c:v>131</c:v>
                </c:pt>
                <c:pt idx="21">
                  <c:v>137</c:v>
                </c:pt>
                <c:pt idx="22">
                  <c:v>135</c:v>
                </c:pt>
                <c:pt idx="23">
                  <c:v>116</c:v>
                </c:pt>
                <c:pt idx="24">
                  <c:v>125</c:v>
                </c:pt>
                <c:pt idx="25">
                  <c:v>130</c:v>
                </c:pt>
                <c:pt idx="26">
                  <c:v>149</c:v>
                </c:pt>
                <c:pt idx="27">
                  <c:v>143</c:v>
                </c:pt>
                <c:pt idx="28">
                  <c:v>117</c:v>
                </c:pt>
                <c:pt idx="29">
                  <c:v>132</c:v>
                </c:pt>
                <c:pt idx="30">
                  <c:v>120</c:v>
                </c:pt>
                <c:pt idx="31">
                  <c:v>114</c:v>
                </c:pt>
                <c:pt idx="32">
                  <c:v>132</c:v>
                </c:pt>
                <c:pt idx="33">
                  <c:v>118</c:v>
                </c:pt>
                <c:pt idx="34">
                  <c:v>116</c:v>
                </c:pt>
                <c:pt idx="35">
                  <c:v>105</c:v>
                </c:pt>
                <c:pt idx="36">
                  <c:v>102</c:v>
                </c:pt>
                <c:pt idx="37">
                  <c:v>98</c:v>
                </c:pt>
                <c:pt idx="38">
                  <c:v>107</c:v>
                </c:pt>
                <c:pt idx="39">
                  <c:v>106</c:v>
                </c:pt>
                <c:pt idx="40">
                  <c:v>88</c:v>
                </c:pt>
                <c:pt idx="41">
                  <c:v>132</c:v>
                </c:pt>
                <c:pt idx="42">
                  <c:v>128</c:v>
                </c:pt>
                <c:pt idx="43">
                  <c:v>112</c:v>
                </c:pt>
                <c:pt idx="44">
                  <c:v>115</c:v>
                </c:pt>
                <c:pt idx="45">
                  <c:v>120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107461"/>
        <c:axId val="86642705"/>
      </c:lineChart>
      <c:catAx>
        <c:axId val="29407682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7565"/>
        <c:crossesAt val="1"/>
        <c:auto val="1"/>
        <c:lblAlgn val="ctr"/>
        <c:lblOffset val="100"/>
        <c:noMultiLvlLbl val="0"/>
      </c:catAx>
      <c:valAx>
        <c:axId val="3657565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407682"/>
        <c:crossesAt val="1"/>
        <c:crossBetween val="midCat"/>
      </c:valAx>
      <c:catAx>
        <c:axId val="8210746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42705"/>
        <c:auto val="1"/>
        <c:lblAlgn val="ctr"/>
        <c:lblOffset val="100"/>
        <c:noMultiLvlLbl val="0"/>
      </c:catAx>
      <c:valAx>
        <c:axId val="8664270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107461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#37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lp'!$C$33:$AX$33</c:f>
              <c:numCache>
                <c:formatCode>#,##0</c:formatCode>
                <c:ptCount val="48"/>
                <c:pt idx="0">
                  <c:v>608</c:v>
                </c:pt>
                <c:pt idx="1">
                  <c:v>600</c:v>
                </c:pt>
                <c:pt idx="2">
                  <c:v>646</c:v>
                </c:pt>
                <c:pt idx="3">
                  <c:v>675</c:v>
                </c:pt>
                <c:pt idx="4">
                  <c:v>658</c:v>
                </c:pt>
                <c:pt idx="5">
                  <c:v>676</c:v>
                </c:pt>
                <c:pt idx="6">
                  <c:v>669</c:v>
                </c:pt>
                <c:pt idx="7">
                  <c:v>657</c:v>
                </c:pt>
                <c:pt idx="8">
                  <c:v>635</c:v>
                </c:pt>
                <c:pt idx="9">
                  <c:v>728</c:v>
                </c:pt>
                <c:pt idx="10">
                  <c:v>618</c:v>
                </c:pt>
                <c:pt idx="11">
                  <c:v>630</c:v>
                </c:pt>
                <c:pt idx="12">
                  <c:v>551</c:v>
                </c:pt>
                <c:pt idx="13">
                  <c:v>553</c:v>
                </c:pt>
                <c:pt idx="14">
                  <c:v>697</c:v>
                </c:pt>
                <c:pt idx="15">
                  <c:v>869</c:v>
                </c:pt>
                <c:pt idx="16">
                  <c:v>984</c:v>
                </c:pt>
                <c:pt idx="17">
                  <c:v>776</c:v>
                </c:pt>
                <c:pt idx="18">
                  <c:v>728</c:v>
                </c:pt>
                <c:pt idx="19">
                  <c:v>1055</c:v>
                </c:pt>
                <c:pt idx="20">
                  <c:v>1210</c:v>
                </c:pt>
                <c:pt idx="21">
                  <c:v>1430</c:v>
                </c:pt>
                <c:pt idx="22">
                  <c:v>1145</c:v>
                </c:pt>
                <c:pt idx="23">
                  <c:v>1182</c:v>
                </c:pt>
                <c:pt idx="24">
                  <c:v>732</c:v>
                </c:pt>
                <c:pt idx="25">
                  <c:v>611</c:v>
                </c:pt>
                <c:pt idx="26">
                  <c:v>1144</c:v>
                </c:pt>
                <c:pt idx="27">
                  <c:v>1514</c:v>
                </c:pt>
                <c:pt idx="28">
                  <c:v>1589</c:v>
                </c:pt>
                <c:pt idx="29">
                  <c:v>1364</c:v>
                </c:pt>
                <c:pt idx="30">
                  <c:v>1329</c:v>
                </c:pt>
                <c:pt idx="31">
                  <c:v>1265</c:v>
                </c:pt>
                <c:pt idx="32">
                  <c:v>1206</c:v>
                </c:pt>
                <c:pt idx="33">
                  <c:v>1397</c:v>
                </c:pt>
                <c:pt idx="34">
                  <c:v>1236</c:v>
                </c:pt>
                <c:pt idx="35">
                  <c:v>1198</c:v>
                </c:pt>
                <c:pt idx="36">
                  <c:v>1176</c:v>
                </c:pt>
                <c:pt idx="37">
                  <c:v>1093</c:v>
                </c:pt>
                <c:pt idx="38">
                  <c:v>1135</c:v>
                </c:pt>
                <c:pt idx="39">
                  <c:v>1037</c:v>
                </c:pt>
                <c:pt idx="40">
                  <c:v>1085</c:v>
                </c:pt>
                <c:pt idx="41">
                  <c:v>973</c:v>
                </c:pt>
                <c:pt idx="42">
                  <c:v>1229</c:v>
                </c:pt>
                <c:pt idx="43">
                  <c:v>1168</c:v>
                </c:pt>
                <c:pt idx="44">
                  <c:v>872</c:v>
                </c:pt>
                <c:pt idx="45">
                  <c:v>1132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022296"/>
        <c:axId val="83297606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lp'!$C$97:$AX$97</c:f>
              <c:numCache>
                <c:formatCode>General</c:formatCode>
                <c:ptCount val="48"/>
                <c:pt idx="0">
                  <c:v>111</c:v>
                </c:pt>
                <c:pt idx="1">
                  <c:v>113</c:v>
                </c:pt>
                <c:pt idx="2">
                  <c:v>106</c:v>
                </c:pt>
                <c:pt idx="3">
                  <c:v>107</c:v>
                </c:pt>
                <c:pt idx="4">
                  <c:v>95</c:v>
                </c:pt>
                <c:pt idx="5">
                  <c:v>97</c:v>
                </c:pt>
                <c:pt idx="6">
                  <c:v>92</c:v>
                </c:pt>
                <c:pt idx="7">
                  <c:v>91</c:v>
                </c:pt>
                <c:pt idx="8">
                  <c:v>96</c:v>
                </c:pt>
                <c:pt idx="9">
                  <c:v>93</c:v>
                </c:pt>
                <c:pt idx="10">
                  <c:v>98</c:v>
                </c:pt>
                <c:pt idx="11">
                  <c:v>119</c:v>
                </c:pt>
                <c:pt idx="12">
                  <c:v>106</c:v>
                </c:pt>
                <c:pt idx="13">
                  <c:v>152</c:v>
                </c:pt>
                <c:pt idx="14">
                  <c:v>134</c:v>
                </c:pt>
                <c:pt idx="15">
                  <c:v>125</c:v>
                </c:pt>
                <c:pt idx="16">
                  <c:v>138</c:v>
                </c:pt>
                <c:pt idx="17">
                  <c:v>139</c:v>
                </c:pt>
                <c:pt idx="18">
                  <c:v>134</c:v>
                </c:pt>
                <c:pt idx="19">
                  <c:v>126</c:v>
                </c:pt>
                <c:pt idx="20">
                  <c:v>131</c:v>
                </c:pt>
                <c:pt idx="21">
                  <c:v>141</c:v>
                </c:pt>
                <c:pt idx="22">
                  <c:v>129</c:v>
                </c:pt>
                <c:pt idx="23">
                  <c:v>135</c:v>
                </c:pt>
                <c:pt idx="24">
                  <c:v>133</c:v>
                </c:pt>
                <c:pt idx="25">
                  <c:v>130</c:v>
                </c:pt>
                <c:pt idx="26">
                  <c:v>147</c:v>
                </c:pt>
                <c:pt idx="27">
                  <c:v>151</c:v>
                </c:pt>
                <c:pt idx="28">
                  <c:v>130</c:v>
                </c:pt>
                <c:pt idx="29">
                  <c:v>135</c:v>
                </c:pt>
                <c:pt idx="30">
                  <c:v>117</c:v>
                </c:pt>
                <c:pt idx="31">
                  <c:v>112</c:v>
                </c:pt>
                <c:pt idx="32">
                  <c:v>129</c:v>
                </c:pt>
                <c:pt idx="33">
                  <c:v>111</c:v>
                </c:pt>
                <c:pt idx="34">
                  <c:v>111</c:v>
                </c:pt>
                <c:pt idx="35">
                  <c:v>103</c:v>
                </c:pt>
                <c:pt idx="36">
                  <c:v>105</c:v>
                </c:pt>
                <c:pt idx="37">
                  <c:v>103</c:v>
                </c:pt>
                <c:pt idx="38">
                  <c:v>106</c:v>
                </c:pt>
                <c:pt idx="39">
                  <c:v>109</c:v>
                </c:pt>
                <c:pt idx="40">
                  <c:v>90</c:v>
                </c:pt>
                <c:pt idx="41">
                  <c:v>131</c:v>
                </c:pt>
                <c:pt idx="42">
                  <c:v>129</c:v>
                </c:pt>
                <c:pt idx="43">
                  <c:v>112</c:v>
                </c:pt>
                <c:pt idx="44">
                  <c:v>117</c:v>
                </c:pt>
                <c:pt idx="45">
                  <c:v>121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502744"/>
        <c:axId val="33141076"/>
      </c:lineChart>
      <c:catAx>
        <c:axId val="9402229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97606"/>
        <c:crossesAt val="1"/>
        <c:auto val="1"/>
        <c:lblAlgn val="ctr"/>
        <c:lblOffset val="100"/>
        <c:noMultiLvlLbl val="0"/>
      </c:catAx>
      <c:valAx>
        <c:axId val="83297606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22296"/>
        <c:crossesAt val="1"/>
        <c:crossBetween val="midCat"/>
      </c:valAx>
      <c:catAx>
        <c:axId val="7350274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41076"/>
        <c:auto val="1"/>
        <c:lblAlgn val="ctr"/>
        <c:lblOffset val="100"/>
        <c:noMultiLvlLbl val="0"/>
      </c:catAx>
      <c:valAx>
        <c:axId val="3314107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0274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'production &amp; lp'!$A$71:$B$71</c:f>
              <c:strCache>
                <c:ptCount val="1"/>
                <c:pt idx="0">
                  <c:v>SAN ARROYO #3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lp'!$C$7:$AX$7</c:f>
              <c:numCache>
                <c:formatCode>#,##0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366</c:v>
                </c:pt>
                <c:pt idx="10">
                  <c:v>416</c:v>
                </c:pt>
                <c:pt idx="11">
                  <c:v>310</c:v>
                </c:pt>
                <c:pt idx="12">
                  <c:v>337</c:v>
                </c:pt>
                <c:pt idx="13">
                  <c:v>418</c:v>
                </c:pt>
                <c:pt idx="14">
                  <c:v>409</c:v>
                </c:pt>
                <c:pt idx="15">
                  <c:v>248</c:v>
                </c:pt>
                <c:pt idx="16">
                  <c:v>318</c:v>
                </c:pt>
                <c:pt idx="17">
                  <c:v>169</c:v>
                </c:pt>
                <c:pt idx="18">
                  <c:v>328</c:v>
                </c:pt>
                <c:pt idx="19">
                  <c:v>2310</c:v>
                </c:pt>
                <c:pt idx="20">
                  <c:v>1429</c:v>
                </c:pt>
                <c:pt idx="21">
                  <c:v>2779</c:v>
                </c:pt>
                <c:pt idx="22">
                  <c:v>2541</c:v>
                </c:pt>
                <c:pt idx="23">
                  <c:v>2502</c:v>
                </c:pt>
                <c:pt idx="24">
                  <c:v>2079</c:v>
                </c:pt>
                <c:pt idx="25">
                  <c:v>1908</c:v>
                </c:pt>
                <c:pt idx="26">
                  <c:v>2278</c:v>
                </c:pt>
                <c:pt idx="27">
                  <c:v>2031</c:v>
                </c:pt>
                <c:pt idx="28">
                  <c:v>2153</c:v>
                </c:pt>
                <c:pt idx="29">
                  <c:v>1967</c:v>
                </c:pt>
                <c:pt idx="30">
                  <c:v>2228</c:v>
                </c:pt>
                <c:pt idx="31">
                  <c:v>2669</c:v>
                </c:pt>
                <c:pt idx="32">
                  <c:v>2767</c:v>
                </c:pt>
                <c:pt idx="33">
                  <c:v>3133</c:v>
                </c:pt>
                <c:pt idx="34">
                  <c:v>3214</c:v>
                </c:pt>
                <c:pt idx="35">
                  <c:v>3305</c:v>
                </c:pt>
                <c:pt idx="36">
                  <c:v>2578</c:v>
                </c:pt>
                <c:pt idx="37">
                  <c:v>3234</c:v>
                </c:pt>
                <c:pt idx="38">
                  <c:v>3352</c:v>
                </c:pt>
                <c:pt idx="39">
                  <c:v>3218</c:v>
                </c:pt>
                <c:pt idx="40">
                  <c:v>3075</c:v>
                </c:pt>
                <c:pt idx="41">
                  <c:v>1212</c:v>
                </c:pt>
                <c:pt idx="42">
                  <c:v>1574</c:v>
                </c:pt>
                <c:pt idx="43">
                  <c:v>1914</c:v>
                </c:pt>
                <c:pt idx="44">
                  <c:v>2702</c:v>
                </c:pt>
                <c:pt idx="45">
                  <c:v>2940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503479"/>
        <c:axId val="94444722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lp'!$C$71:$AX$71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78</c:v>
                </c:pt>
                <c:pt idx="10">
                  <c:v>79</c:v>
                </c:pt>
                <c:pt idx="11">
                  <c:v>100</c:v>
                </c:pt>
                <c:pt idx="12">
                  <c:v>78</c:v>
                </c:pt>
                <c:pt idx="13">
                  <c:v>130</c:v>
                </c:pt>
                <c:pt idx="14">
                  <c:v>104</c:v>
                </c:pt>
                <c:pt idx="15">
                  <c:v>93</c:v>
                </c:pt>
                <c:pt idx="16">
                  <c:v>116</c:v>
                </c:pt>
                <c:pt idx="17">
                  <c:v>125</c:v>
                </c:pt>
                <c:pt idx="18">
                  <c:v>133</c:v>
                </c:pt>
                <c:pt idx="19">
                  <c:v>120</c:v>
                </c:pt>
                <c:pt idx="20">
                  <c:v>132</c:v>
                </c:pt>
                <c:pt idx="21">
                  <c:v>68</c:v>
                </c:pt>
                <c:pt idx="22">
                  <c:v>66</c:v>
                </c:pt>
                <c:pt idx="23">
                  <c:v>64</c:v>
                </c:pt>
                <c:pt idx="24">
                  <c:v>65</c:v>
                </c:pt>
                <c:pt idx="25">
                  <c:v>56</c:v>
                </c:pt>
                <c:pt idx="26">
                  <c:v>69</c:v>
                </c:pt>
                <c:pt idx="27">
                  <c:v>84</c:v>
                </c:pt>
                <c:pt idx="28">
                  <c:v>59</c:v>
                </c:pt>
                <c:pt idx="29">
                  <c:v>81</c:v>
                </c:pt>
                <c:pt idx="30">
                  <c:v>73</c:v>
                </c:pt>
                <c:pt idx="31">
                  <c:v>69</c:v>
                </c:pt>
                <c:pt idx="32">
                  <c:v>71</c:v>
                </c:pt>
                <c:pt idx="33">
                  <c:v>62</c:v>
                </c:pt>
                <c:pt idx="34">
                  <c:v>59</c:v>
                </c:pt>
                <c:pt idx="35">
                  <c:v>55</c:v>
                </c:pt>
                <c:pt idx="36">
                  <c:v>50</c:v>
                </c:pt>
                <c:pt idx="37">
                  <c:v>55</c:v>
                </c:pt>
                <c:pt idx="38">
                  <c:v>51</c:v>
                </c:pt>
                <c:pt idx="39">
                  <c:v>54</c:v>
                </c:pt>
                <c:pt idx="40">
                  <c:v>57</c:v>
                </c:pt>
                <c:pt idx="41">
                  <c:v>83</c:v>
                </c:pt>
                <c:pt idx="42">
                  <c:v>125</c:v>
                </c:pt>
                <c:pt idx="43">
                  <c:v>112</c:v>
                </c:pt>
                <c:pt idx="44">
                  <c:v>67</c:v>
                </c:pt>
                <c:pt idx="45">
                  <c:v>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85593"/>
        <c:axId val="22465501"/>
      </c:lineChart>
      <c:catAx>
        <c:axId val="16503479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44722"/>
        <c:crossesAt val="1"/>
        <c:auto val="1"/>
        <c:lblAlgn val="ctr"/>
        <c:lblOffset val="100"/>
        <c:noMultiLvlLbl val="0"/>
      </c:catAx>
      <c:valAx>
        <c:axId val="94444722"/>
        <c:scaling>
          <c:logBase val="10"/>
          <c:orientation val="minMax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03479"/>
        <c:crossesAt val="1"/>
        <c:crossBetween val="midCat"/>
      </c:valAx>
      <c:catAx>
        <c:axId val="348559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65501"/>
        <c:auto val="1"/>
        <c:lblAlgn val="ctr"/>
        <c:lblOffset val="100"/>
        <c:noMultiLvlLbl val="0"/>
      </c:catAx>
      <c:valAx>
        <c:axId val="2246550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5593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#38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lp'!$C$34:$AX$34</c:f>
              <c:numCache>
                <c:formatCode>#,##0</c:formatCode>
                <c:ptCount val="48"/>
                <c:pt idx="0">
                  <c:v>2182</c:v>
                </c:pt>
                <c:pt idx="1">
                  <c:v>1990</c:v>
                </c:pt>
                <c:pt idx="2">
                  <c:v>1991</c:v>
                </c:pt>
                <c:pt idx="3">
                  <c:v>1811</c:v>
                </c:pt>
                <c:pt idx="4">
                  <c:v>2068</c:v>
                </c:pt>
                <c:pt idx="5">
                  <c:v>6788</c:v>
                </c:pt>
                <c:pt idx="6">
                  <c:v>16376</c:v>
                </c:pt>
                <c:pt idx="7">
                  <c:v>14558</c:v>
                </c:pt>
                <c:pt idx="8">
                  <c:v>14300</c:v>
                </c:pt>
                <c:pt idx="9">
                  <c:v>15233</c:v>
                </c:pt>
                <c:pt idx="10">
                  <c:v>15511</c:v>
                </c:pt>
                <c:pt idx="11">
                  <c:v>3013</c:v>
                </c:pt>
                <c:pt idx="12">
                  <c:v>2565</c:v>
                </c:pt>
                <c:pt idx="13">
                  <c:v>15958</c:v>
                </c:pt>
                <c:pt idx="14">
                  <c:v>14305</c:v>
                </c:pt>
                <c:pt idx="15">
                  <c:v>14438</c:v>
                </c:pt>
                <c:pt idx="16">
                  <c:v>11979</c:v>
                </c:pt>
                <c:pt idx="17">
                  <c:v>9787</c:v>
                </c:pt>
                <c:pt idx="18">
                  <c:v>12530</c:v>
                </c:pt>
                <c:pt idx="19">
                  <c:v>11307</c:v>
                </c:pt>
                <c:pt idx="20">
                  <c:v>9328</c:v>
                </c:pt>
                <c:pt idx="21">
                  <c:v>13428</c:v>
                </c:pt>
                <c:pt idx="22">
                  <c:v>13519</c:v>
                </c:pt>
                <c:pt idx="23">
                  <c:v>11148</c:v>
                </c:pt>
                <c:pt idx="24">
                  <c:v>11070</c:v>
                </c:pt>
                <c:pt idx="25">
                  <c:v>9921</c:v>
                </c:pt>
                <c:pt idx="26">
                  <c:v>11152</c:v>
                </c:pt>
                <c:pt idx="27">
                  <c:v>8831</c:v>
                </c:pt>
                <c:pt idx="28">
                  <c:v>12326</c:v>
                </c:pt>
                <c:pt idx="29">
                  <c:v>10234</c:v>
                </c:pt>
                <c:pt idx="30">
                  <c:v>11257</c:v>
                </c:pt>
                <c:pt idx="31">
                  <c:v>11302</c:v>
                </c:pt>
                <c:pt idx="32">
                  <c:v>9955</c:v>
                </c:pt>
                <c:pt idx="33">
                  <c:v>9907</c:v>
                </c:pt>
                <c:pt idx="34">
                  <c:v>8676</c:v>
                </c:pt>
                <c:pt idx="35">
                  <c:v>8185</c:v>
                </c:pt>
                <c:pt idx="36">
                  <c:v>9239</c:v>
                </c:pt>
                <c:pt idx="37">
                  <c:v>8264</c:v>
                </c:pt>
                <c:pt idx="38">
                  <c:v>9637</c:v>
                </c:pt>
                <c:pt idx="39">
                  <c:v>9145</c:v>
                </c:pt>
                <c:pt idx="40">
                  <c:v>9278</c:v>
                </c:pt>
                <c:pt idx="41">
                  <c:v>6496</c:v>
                </c:pt>
                <c:pt idx="42">
                  <c:v>4730</c:v>
                </c:pt>
                <c:pt idx="43">
                  <c:v>8018</c:v>
                </c:pt>
                <c:pt idx="44">
                  <c:v>9704</c:v>
                </c:pt>
                <c:pt idx="45">
                  <c:v>9091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419036"/>
        <c:axId val="7355089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lp'!$C$98:$AX$98</c:f>
              <c:numCache>
                <c:formatCode>General</c:formatCode>
                <c:ptCount val="48"/>
                <c:pt idx="0">
                  <c:v>112</c:v>
                </c:pt>
                <c:pt idx="1">
                  <c:v>102</c:v>
                </c:pt>
                <c:pt idx="2">
                  <c:v>104</c:v>
                </c:pt>
                <c:pt idx="3">
                  <c:v>111</c:v>
                </c:pt>
                <c:pt idx="4">
                  <c:v>97</c:v>
                </c:pt>
                <c:pt idx="5">
                  <c:v>97</c:v>
                </c:pt>
                <c:pt idx="6">
                  <c:v>283</c:v>
                </c:pt>
                <c:pt idx="7">
                  <c:v>228</c:v>
                </c:pt>
                <c:pt idx="8">
                  <c:v>215</c:v>
                </c:pt>
                <c:pt idx="9">
                  <c:v>182</c:v>
                </c:pt>
                <c:pt idx="10">
                  <c:v>128</c:v>
                </c:pt>
                <c:pt idx="11">
                  <c:v>170</c:v>
                </c:pt>
                <c:pt idx="12">
                  <c:v>347</c:v>
                </c:pt>
                <c:pt idx="13">
                  <c:v>172</c:v>
                </c:pt>
                <c:pt idx="14">
                  <c:v>153</c:v>
                </c:pt>
                <c:pt idx="15">
                  <c:v>155</c:v>
                </c:pt>
                <c:pt idx="16">
                  <c:v>151</c:v>
                </c:pt>
                <c:pt idx="17">
                  <c:v>149</c:v>
                </c:pt>
                <c:pt idx="18">
                  <c:v>149</c:v>
                </c:pt>
                <c:pt idx="19">
                  <c:v>149</c:v>
                </c:pt>
                <c:pt idx="20">
                  <c:v>156</c:v>
                </c:pt>
                <c:pt idx="21">
                  <c:v>86</c:v>
                </c:pt>
                <c:pt idx="22">
                  <c:v>96</c:v>
                </c:pt>
                <c:pt idx="23">
                  <c:v>100</c:v>
                </c:pt>
                <c:pt idx="24">
                  <c:v>99</c:v>
                </c:pt>
                <c:pt idx="25">
                  <c:v>84</c:v>
                </c:pt>
                <c:pt idx="26">
                  <c:v>90</c:v>
                </c:pt>
                <c:pt idx="27">
                  <c:v>99</c:v>
                </c:pt>
                <c:pt idx="28">
                  <c:v>79</c:v>
                </c:pt>
                <c:pt idx="29">
                  <c:v>90</c:v>
                </c:pt>
                <c:pt idx="30">
                  <c:v>82</c:v>
                </c:pt>
                <c:pt idx="31">
                  <c:v>79</c:v>
                </c:pt>
                <c:pt idx="32">
                  <c:v>79</c:v>
                </c:pt>
                <c:pt idx="33">
                  <c:v>73</c:v>
                </c:pt>
                <c:pt idx="34">
                  <c:v>77</c:v>
                </c:pt>
                <c:pt idx="35">
                  <c:v>84</c:v>
                </c:pt>
                <c:pt idx="36">
                  <c:v>84</c:v>
                </c:pt>
                <c:pt idx="37">
                  <c:v>86</c:v>
                </c:pt>
                <c:pt idx="38">
                  <c:v>81</c:v>
                </c:pt>
                <c:pt idx="39">
                  <c:v>72</c:v>
                </c:pt>
                <c:pt idx="40">
                  <c:v>69</c:v>
                </c:pt>
                <c:pt idx="41">
                  <c:v>119</c:v>
                </c:pt>
                <c:pt idx="42">
                  <c:v>124</c:v>
                </c:pt>
                <c:pt idx="43">
                  <c:v>112</c:v>
                </c:pt>
                <c:pt idx="44">
                  <c:v>74</c:v>
                </c:pt>
                <c:pt idx="45">
                  <c:v>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685828"/>
        <c:axId val="64173708"/>
      </c:lineChart>
      <c:catAx>
        <c:axId val="8241903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5089"/>
        <c:crossesAt val="1"/>
        <c:auto val="1"/>
        <c:lblAlgn val="ctr"/>
        <c:lblOffset val="100"/>
        <c:noMultiLvlLbl val="0"/>
      </c:catAx>
      <c:valAx>
        <c:axId val="7355089"/>
        <c:scaling>
          <c:logBase val="10"/>
          <c:orientation val="minMax"/>
          <c:max val="10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19036"/>
        <c:crossesAt val="1"/>
        <c:crossBetween val="midCat"/>
      </c:valAx>
      <c:catAx>
        <c:axId val="4468582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73708"/>
        <c:auto val="1"/>
        <c:lblAlgn val="ctr"/>
        <c:lblOffset val="100"/>
        <c:noMultiLvlLbl val="0"/>
      </c:catAx>
      <c:valAx>
        <c:axId val="6417370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8582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ARCO #27-1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lp'!$C$35:$AX$35</c:f>
              <c:numCache>
                <c:formatCode>#,##0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472</c:v>
                </c:pt>
                <c:pt idx="33">
                  <c:v>718</c:v>
                </c:pt>
                <c:pt idx="34">
                  <c:v>558</c:v>
                </c:pt>
                <c:pt idx="35">
                  <c:v>310</c:v>
                </c:pt>
                <c:pt idx="36">
                  <c:v>458</c:v>
                </c:pt>
                <c:pt idx="37">
                  <c:v>162</c:v>
                </c:pt>
                <c:pt idx="38">
                  <c:v>331</c:v>
                </c:pt>
                <c:pt idx="39">
                  <c:v>307</c:v>
                </c:pt>
                <c:pt idx="40">
                  <c:v>407</c:v>
                </c:pt>
                <c:pt idx="41">
                  <c:v>271</c:v>
                </c:pt>
                <c:pt idx="42">
                  <c:v>334</c:v>
                </c:pt>
                <c:pt idx="43">
                  <c:v>18</c:v>
                </c:pt>
                <c:pt idx="44">
                  <c:v>320</c:v>
                </c:pt>
                <c:pt idx="45">
                  <c:v>223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090447"/>
        <c:axId val="61643372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lp'!$C$99:$AX$99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67</c:v>
                </c:pt>
                <c:pt idx="33">
                  <c:v>64</c:v>
                </c:pt>
                <c:pt idx="34">
                  <c:v>61</c:v>
                </c:pt>
                <c:pt idx="35">
                  <c:v>60</c:v>
                </c:pt>
                <c:pt idx="36">
                  <c:v>53</c:v>
                </c:pt>
                <c:pt idx="37">
                  <c:v>62</c:v>
                </c:pt>
                <c:pt idx="38">
                  <c:v>65</c:v>
                </c:pt>
                <c:pt idx="39">
                  <c:v>73</c:v>
                </c:pt>
                <c:pt idx="40">
                  <c:v>73</c:v>
                </c:pt>
                <c:pt idx="41">
                  <c:v>145</c:v>
                </c:pt>
                <c:pt idx="42">
                  <c:v>140</c:v>
                </c:pt>
                <c:pt idx="43">
                  <c:v>104</c:v>
                </c:pt>
                <c:pt idx="44">
                  <c:v>69</c:v>
                </c:pt>
                <c:pt idx="45">
                  <c:v>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572520"/>
        <c:axId val="45969640"/>
      </c:lineChart>
      <c:catAx>
        <c:axId val="68090447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43372"/>
        <c:crossesAt val="1"/>
        <c:auto val="1"/>
        <c:lblAlgn val="ctr"/>
        <c:lblOffset val="100"/>
        <c:noMultiLvlLbl val="0"/>
      </c:catAx>
      <c:valAx>
        <c:axId val="61643372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90447"/>
        <c:crossesAt val="1"/>
        <c:crossBetween val="midCat"/>
      </c:valAx>
      <c:catAx>
        <c:axId val="3157252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69640"/>
        <c:auto val="1"/>
        <c:lblAlgn val="ctr"/>
        <c:lblOffset val="100"/>
        <c:noMultiLvlLbl val="0"/>
      </c:catAx>
      <c:valAx>
        <c:axId val="4596964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572520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ARCO #2-1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lp'!$C$36:$AX$36</c:f>
              <c:numCache>
                <c:formatCode>#,##0</c:formatCode>
                <c:ptCount val="48"/>
                <c:pt idx="0">
                  <c:v>4763</c:v>
                </c:pt>
                <c:pt idx="1">
                  <c:v>4371</c:v>
                </c:pt>
                <c:pt idx="2">
                  <c:v>3641</c:v>
                </c:pt>
                <c:pt idx="3">
                  <c:v>3268</c:v>
                </c:pt>
                <c:pt idx="4">
                  <c:v>3608</c:v>
                </c:pt>
                <c:pt idx="5">
                  <c:v>3512</c:v>
                </c:pt>
                <c:pt idx="6">
                  <c:v>3255</c:v>
                </c:pt>
                <c:pt idx="7">
                  <c:v>4094</c:v>
                </c:pt>
                <c:pt idx="8">
                  <c:v>3953</c:v>
                </c:pt>
                <c:pt idx="9">
                  <c:v>2992</c:v>
                </c:pt>
                <c:pt idx="10">
                  <c:v>2899</c:v>
                </c:pt>
                <c:pt idx="11">
                  <c:v>2486</c:v>
                </c:pt>
                <c:pt idx="12">
                  <c:v>1490</c:v>
                </c:pt>
                <c:pt idx="13">
                  <c:v>2113</c:v>
                </c:pt>
                <c:pt idx="14">
                  <c:v>1140</c:v>
                </c:pt>
                <c:pt idx="15">
                  <c:v>2263</c:v>
                </c:pt>
                <c:pt idx="16">
                  <c:v>2869</c:v>
                </c:pt>
                <c:pt idx="17">
                  <c:v>2650</c:v>
                </c:pt>
                <c:pt idx="18">
                  <c:v>2272</c:v>
                </c:pt>
                <c:pt idx="19">
                  <c:v>1053</c:v>
                </c:pt>
                <c:pt idx="20">
                  <c:v>1359</c:v>
                </c:pt>
                <c:pt idx="21">
                  <c:v>2056</c:v>
                </c:pt>
                <c:pt idx="22">
                  <c:v>1766</c:v>
                </c:pt>
                <c:pt idx="23">
                  <c:v>1485</c:v>
                </c:pt>
                <c:pt idx="24">
                  <c:v>1800</c:v>
                </c:pt>
                <c:pt idx="25">
                  <c:v>1100</c:v>
                </c:pt>
                <c:pt idx="26">
                  <c:v>885</c:v>
                </c:pt>
                <c:pt idx="27">
                  <c:v>1814</c:v>
                </c:pt>
                <c:pt idx="28">
                  <c:v>3810</c:v>
                </c:pt>
                <c:pt idx="29">
                  <c:v>3477</c:v>
                </c:pt>
                <c:pt idx="30">
                  <c:v>2285</c:v>
                </c:pt>
                <c:pt idx="31">
                  <c:v>2556</c:v>
                </c:pt>
                <c:pt idx="32">
                  <c:v>2482</c:v>
                </c:pt>
                <c:pt idx="33">
                  <c:v>2010</c:v>
                </c:pt>
                <c:pt idx="34">
                  <c:v>1579</c:v>
                </c:pt>
                <c:pt idx="35">
                  <c:v>1941</c:v>
                </c:pt>
                <c:pt idx="36">
                  <c:v>942</c:v>
                </c:pt>
                <c:pt idx="37">
                  <c:v>1303</c:v>
                </c:pt>
                <c:pt idx="38">
                  <c:v>1018</c:v>
                </c:pt>
                <c:pt idx="39">
                  <c:v>1432</c:v>
                </c:pt>
                <c:pt idx="40">
                  <c:v>3027</c:v>
                </c:pt>
                <c:pt idx="41">
                  <c:v>1402</c:v>
                </c:pt>
                <c:pt idx="42">
                  <c:v>1734</c:v>
                </c:pt>
                <c:pt idx="43">
                  <c:v>1846</c:v>
                </c:pt>
                <c:pt idx="44">
                  <c:v>1326</c:v>
                </c:pt>
                <c:pt idx="45">
                  <c:v>2019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465856"/>
        <c:axId val="56435004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lp'!$C$100:$AX$100</c:f>
              <c:numCache>
                <c:formatCode>General</c:formatCode>
                <c:ptCount val="48"/>
                <c:pt idx="0">
                  <c:v>137</c:v>
                </c:pt>
                <c:pt idx="1">
                  <c:v>106</c:v>
                </c:pt>
                <c:pt idx="2">
                  <c:v>108</c:v>
                </c:pt>
                <c:pt idx="3">
                  <c:v>101</c:v>
                </c:pt>
                <c:pt idx="4">
                  <c:v>95</c:v>
                </c:pt>
                <c:pt idx="5">
                  <c:v>108</c:v>
                </c:pt>
                <c:pt idx="6">
                  <c:v>106</c:v>
                </c:pt>
                <c:pt idx="7">
                  <c:v>103</c:v>
                </c:pt>
                <c:pt idx="8">
                  <c:v>103</c:v>
                </c:pt>
                <c:pt idx="9">
                  <c:v>97</c:v>
                </c:pt>
                <c:pt idx="10">
                  <c:v>101</c:v>
                </c:pt>
                <c:pt idx="11">
                  <c:v>104</c:v>
                </c:pt>
                <c:pt idx="12">
                  <c:v>100</c:v>
                </c:pt>
                <c:pt idx="13">
                  <c:v>152</c:v>
                </c:pt>
                <c:pt idx="14">
                  <c:v>142</c:v>
                </c:pt>
                <c:pt idx="15">
                  <c:v>140</c:v>
                </c:pt>
                <c:pt idx="16">
                  <c:v>150</c:v>
                </c:pt>
                <c:pt idx="17">
                  <c:v>165</c:v>
                </c:pt>
                <c:pt idx="18">
                  <c:v>167</c:v>
                </c:pt>
                <c:pt idx="19">
                  <c:v>164</c:v>
                </c:pt>
                <c:pt idx="20">
                  <c:v>167</c:v>
                </c:pt>
                <c:pt idx="21">
                  <c:v>137</c:v>
                </c:pt>
                <c:pt idx="22">
                  <c:v>132</c:v>
                </c:pt>
                <c:pt idx="23">
                  <c:v>130</c:v>
                </c:pt>
                <c:pt idx="24">
                  <c:v>119</c:v>
                </c:pt>
                <c:pt idx="25">
                  <c:v>118</c:v>
                </c:pt>
                <c:pt idx="26">
                  <c:v>148</c:v>
                </c:pt>
                <c:pt idx="27">
                  <c:v>137</c:v>
                </c:pt>
                <c:pt idx="28">
                  <c:v>114</c:v>
                </c:pt>
                <c:pt idx="29">
                  <c:v>131</c:v>
                </c:pt>
                <c:pt idx="30">
                  <c:v>132</c:v>
                </c:pt>
                <c:pt idx="31">
                  <c:v>123</c:v>
                </c:pt>
                <c:pt idx="32">
                  <c:v>131</c:v>
                </c:pt>
                <c:pt idx="33">
                  <c:v>113</c:v>
                </c:pt>
                <c:pt idx="34">
                  <c:v>113</c:v>
                </c:pt>
                <c:pt idx="35">
                  <c:v>99</c:v>
                </c:pt>
                <c:pt idx="36">
                  <c:v>100</c:v>
                </c:pt>
                <c:pt idx="37">
                  <c:v>95</c:v>
                </c:pt>
                <c:pt idx="38">
                  <c:v>92</c:v>
                </c:pt>
                <c:pt idx="39">
                  <c:v>94</c:v>
                </c:pt>
                <c:pt idx="40">
                  <c:v>93</c:v>
                </c:pt>
                <c:pt idx="41">
                  <c:v>158</c:v>
                </c:pt>
                <c:pt idx="42">
                  <c:v>175</c:v>
                </c:pt>
                <c:pt idx="43">
                  <c:v>161</c:v>
                </c:pt>
                <c:pt idx="44">
                  <c:v>160</c:v>
                </c:pt>
                <c:pt idx="45">
                  <c:v>148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162362"/>
        <c:axId val="9250417"/>
      </c:lineChart>
      <c:catAx>
        <c:axId val="8446585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35004"/>
        <c:crossesAt val="1"/>
        <c:auto val="1"/>
        <c:lblAlgn val="ctr"/>
        <c:lblOffset val="100"/>
        <c:noMultiLvlLbl val="0"/>
      </c:catAx>
      <c:valAx>
        <c:axId val="56435004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65856"/>
        <c:crossesAt val="1"/>
        <c:crossBetween val="midCat"/>
      </c:valAx>
      <c:catAx>
        <c:axId val="7016236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0417"/>
        <c:auto val="1"/>
        <c:lblAlgn val="ctr"/>
        <c:lblOffset val="100"/>
        <c:noMultiLvlLbl val="0"/>
      </c:catAx>
      <c:valAx>
        <c:axId val="925041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6236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ARCO #2-2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lp'!$C$37:$AX$37</c:f>
              <c:numCache>
                <c:formatCode>#,##0</c:formatCode>
                <c:ptCount val="48"/>
                <c:pt idx="0">
                  <c:v>1052</c:v>
                </c:pt>
                <c:pt idx="1">
                  <c:v>784</c:v>
                </c:pt>
                <c:pt idx="2">
                  <c:v>803</c:v>
                </c:pt>
                <c:pt idx="3">
                  <c:v>874</c:v>
                </c:pt>
                <c:pt idx="4">
                  <c:v>714</c:v>
                </c:pt>
                <c:pt idx="5">
                  <c:v>425</c:v>
                </c:pt>
                <c:pt idx="6">
                  <c:v>908</c:v>
                </c:pt>
                <c:pt idx="7">
                  <c:v>817</c:v>
                </c:pt>
                <c:pt idx="8">
                  <c:v>877</c:v>
                </c:pt>
                <c:pt idx="9">
                  <c:v>788</c:v>
                </c:pt>
                <c:pt idx="10">
                  <c:v>790</c:v>
                </c:pt>
                <c:pt idx="11">
                  <c:v>955</c:v>
                </c:pt>
                <c:pt idx="12">
                  <c:v>705</c:v>
                </c:pt>
                <c:pt idx="13">
                  <c:v>461</c:v>
                </c:pt>
                <c:pt idx="14">
                  <c:v>504</c:v>
                </c:pt>
                <c:pt idx="15">
                  <c:v>809</c:v>
                </c:pt>
                <c:pt idx="16">
                  <c:v>766</c:v>
                </c:pt>
                <c:pt idx="17">
                  <c:v>685</c:v>
                </c:pt>
                <c:pt idx="18">
                  <c:v>783</c:v>
                </c:pt>
                <c:pt idx="19">
                  <c:v>623</c:v>
                </c:pt>
                <c:pt idx="20">
                  <c:v>549</c:v>
                </c:pt>
                <c:pt idx="21">
                  <c:v>701</c:v>
                </c:pt>
                <c:pt idx="22">
                  <c:v>836</c:v>
                </c:pt>
                <c:pt idx="23">
                  <c:v>1063</c:v>
                </c:pt>
                <c:pt idx="24">
                  <c:v>223</c:v>
                </c:pt>
                <c:pt idx="25">
                  <c:v>711</c:v>
                </c:pt>
                <c:pt idx="26">
                  <c:v>842</c:v>
                </c:pt>
                <c:pt idx="27">
                  <c:v>1212</c:v>
                </c:pt>
                <c:pt idx="28">
                  <c:v>1079</c:v>
                </c:pt>
                <c:pt idx="29">
                  <c:v>1129</c:v>
                </c:pt>
                <c:pt idx="30">
                  <c:v>843</c:v>
                </c:pt>
                <c:pt idx="31">
                  <c:v>2323</c:v>
                </c:pt>
                <c:pt idx="32">
                  <c:v>1612</c:v>
                </c:pt>
                <c:pt idx="33">
                  <c:v>1948</c:v>
                </c:pt>
                <c:pt idx="34">
                  <c:v>2031</c:v>
                </c:pt>
                <c:pt idx="35">
                  <c:v>1649</c:v>
                </c:pt>
                <c:pt idx="36">
                  <c:v>1540</c:v>
                </c:pt>
                <c:pt idx="37">
                  <c:v>1319</c:v>
                </c:pt>
                <c:pt idx="38">
                  <c:v>849</c:v>
                </c:pt>
                <c:pt idx="39">
                  <c:v>1320</c:v>
                </c:pt>
                <c:pt idx="40">
                  <c:v>1009</c:v>
                </c:pt>
                <c:pt idx="41">
                  <c:v>998</c:v>
                </c:pt>
                <c:pt idx="42">
                  <c:v>1064</c:v>
                </c:pt>
                <c:pt idx="43">
                  <c:v>1004</c:v>
                </c:pt>
                <c:pt idx="44">
                  <c:v>696</c:v>
                </c:pt>
                <c:pt idx="45">
                  <c:v>1290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696166"/>
        <c:axId val="50534344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lp'!$C$101:$AX$101</c:f>
              <c:numCache>
                <c:formatCode>General</c:formatCode>
                <c:ptCount val="48"/>
                <c:pt idx="0">
                  <c:v>102</c:v>
                </c:pt>
                <c:pt idx="1">
                  <c:v>100</c:v>
                </c:pt>
                <c:pt idx="2">
                  <c:v>104</c:v>
                </c:pt>
                <c:pt idx="3">
                  <c:v>104</c:v>
                </c:pt>
                <c:pt idx="4">
                  <c:v>90</c:v>
                </c:pt>
                <c:pt idx="5">
                  <c:v>103</c:v>
                </c:pt>
                <c:pt idx="6">
                  <c:v>102</c:v>
                </c:pt>
                <c:pt idx="7">
                  <c:v>95</c:v>
                </c:pt>
                <c:pt idx="8">
                  <c:v>97</c:v>
                </c:pt>
                <c:pt idx="9">
                  <c:v>95</c:v>
                </c:pt>
                <c:pt idx="10">
                  <c:v>100</c:v>
                </c:pt>
                <c:pt idx="11">
                  <c:v>104</c:v>
                </c:pt>
                <c:pt idx="12">
                  <c:v>98</c:v>
                </c:pt>
                <c:pt idx="13">
                  <c:v>116</c:v>
                </c:pt>
                <c:pt idx="14">
                  <c:v>122</c:v>
                </c:pt>
                <c:pt idx="15">
                  <c:v>133</c:v>
                </c:pt>
                <c:pt idx="16">
                  <c:v>150</c:v>
                </c:pt>
                <c:pt idx="17">
                  <c:v>153</c:v>
                </c:pt>
                <c:pt idx="18">
                  <c:v>163</c:v>
                </c:pt>
                <c:pt idx="19">
                  <c:v>156</c:v>
                </c:pt>
                <c:pt idx="20">
                  <c:v>175</c:v>
                </c:pt>
                <c:pt idx="21">
                  <c:v>135</c:v>
                </c:pt>
                <c:pt idx="22">
                  <c:v>144</c:v>
                </c:pt>
                <c:pt idx="23">
                  <c:v>136</c:v>
                </c:pt>
                <c:pt idx="24">
                  <c:v>130</c:v>
                </c:pt>
                <c:pt idx="25">
                  <c:v>130</c:v>
                </c:pt>
                <c:pt idx="26">
                  <c:v>146</c:v>
                </c:pt>
                <c:pt idx="27">
                  <c:v>138</c:v>
                </c:pt>
                <c:pt idx="28">
                  <c:v>116</c:v>
                </c:pt>
                <c:pt idx="29">
                  <c:v>134</c:v>
                </c:pt>
                <c:pt idx="30">
                  <c:v>132</c:v>
                </c:pt>
                <c:pt idx="31">
                  <c:v>132</c:v>
                </c:pt>
                <c:pt idx="32">
                  <c:v>132</c:v>
                </c:pt>
                <c:pt idx="33">
                  <c:v>132</c:v>
                </c:pt>
                <c:pt idx="34">
                  <c:v>118</c:v>
                </c:pt>
                <c:pt idx="35">
                  <c:v>105</c:v>
                </c:pt>
                <c:pt idx="36">
                  <c:v>104</c:v>
                </c:pt>
                <c:pt idx="37">
                  <c:v>95</c:v>
                </c:pt>
                <c:pt idx="38">
                  <c:v>99</c:v>
                </c:pt>
                <c:pt idx="39">
                  <c:v>97</c:v>
                </c:pt>
                <c:pt idx="40">
                  <c:v>94</c:v>
                </c:pt>
                <c:pt idx="41">
                  <c:v>147</c:v>
                </c:pt>
                <c:pt idx="42">
                  <c:v>194</c:v>
                </c:pt>
                <c:pt idx="43">
                  <c:v>185</c:v>
                </c:pt>
                <c:pt idx="44">
                  <c:v>174</c:v>
                </c:pt>
                <c:pt idx="45">
                  <c:v>153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323775"/>
        <c:axId val="77056738"/>
      </c:lineChart>
      <c:catAx>
        <c:axId val="9869616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34344"/>
        <c:crossesAt val="1"/>
        <c:auto val="1"/>
        <c:lblAlgn val="ctr"/>
        <c:lblOffset val="100"/>
        <c:noMultiLvlLbl val="0"/>
      </c:catAx>
      <c:valAx>
        <c:axId val="50534344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96166"/>
        <c:crossesAt val="1"/>
        <c:crossBetween val="midCat"/>
      </c:valAx>
      <c:catAx>
        <c:axId val="7832377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56738"/>
        <c:auto val="1"/>
        <c:lblAlgn val="ctr"/>
        <c:lblOffset val="100"/>
        <c:noMultiLvlLbl val="0"/>
      </c:catAx>
      <c:valAx>
        <c:axId val="7705673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23775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ARCO #36-7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lp'!$C$38:$AX$38</c:f>
              <c:numCache>
                <c:formatCode>#,##0</c:formatCode>
                <c:ptCount val="48"/>
                <c:pt idx="0">
                  <c:v>1387</c:v>
                </c:pt>
                <c:pt idx="1">
                  <c:v>1202</c:v>
                </c:pt>
                <c:pt idx="2">
                  <c:v>1277</c:v>
                </c:pt>
                <c:pt idx="3">
                  <c:v>1091</c:v>
                </c:pt>
                <c:pt idx="4">
                  <c:v>1254</c:v>
                </c:pt>
                <c:pt idx="5">
                  <c:v>1257</c:v>
                </c:pt>
                <c:pt idx="6">
                  <c:v>1343</c:v>
                </c:pt>
                <c:pt idx="7">
                  <c:v>1123</c:v>
                </c:pt>
                <c:pt idx="8">
                  <c:v>1146</c:v>
                </c:pt>
                <c:pt idx="9">
                  <c:v>1247</c:v>
                </c:pt>
                <c:pt idx="10">
                  <c:v>1279</c:v>
                </c:pt>
                <c:pt idx="11">
                  <c:v>1173</c:v>
                </c:pt>
                <c:pt idx="12">
                  <c:v>1310</c:v>
                </c:pt>
                <c:pt idx="13">
                  <c:v>988</c:v>
                </c:pt>
                <c:pt idx="14">
                  <c:v>571</c:v>
                </c:pt>
                <c:pt idx="15">
                  <c:v>442</c:v>
                </c:pt>
                <c:pt idx="16">
                  <c:v>618</c:v>
                </c:pt>
                <c:pt idx="17">
                  <c:v>0</c:v>
                </c:pt>
                <c:pt idx="18">
                  <c:v>22</c:v>
                </c:pt>
                <c:pt idx="19">
                  <c:v>636</c:v>
                </c:pt>
                <c:pt idx="20">
                  <c:v>1206</c:v>
                </c:pt>
                <c:pt idx="21">
                  <c:v>2396</c:v>
                </c:pt>
                <c:pt idx="22">
                  <c:v>1520</c:v>
                </c:pt>
                <c:pt idx="23">
                  <c:v>548</c:v>
                </c:pt>
                <c:pt idx="24">
                  <c:v>14</c:v>
                </c:pt>
                <c:pt idx="25">
                  <c:v>1160</c:v>
                </c:pt>
                <c:pt idx="26">
                  <c:v>2971</c:v>
                </c:pt>
                <c:pt idx="27">
                  <c:v>2576</c:v>
                </c:pt>
                <c:pt idx="28">
                  <c:v>1962</c:v>
                </c:pt>
                <c:pt idx="29">
                  <c:v>2183</c:v>
                </c:pt>
                <c:pt idx="30">
                  <c:v>2361</c:v>
                </c:pt>
                <c:pt idx="31">
                  <c:v>2473</c:v>
                </c:pt>
                <c:pt idx="32">
                  <c:v>1781</c:v>
                </c:pt>
                <c:pt idx="33">
                  <c:v>1417</c:v>
                </c:pt>
                <c:pt idx="34">
                  <c:v>1087</c:v>
                </c:pt>
                <c:pt idx="35">
                  <c:v>1416</c:v>
                </c:pt>
                <c:pt idx="36">
                  <c:v>1211</c:v>
                </c:pt>
                <c:pt idx="37">
                  <c:v>1246</c:v>
                </c:pt>
                <c:pt idx="38">
                  <c:v>1305</c:v>
                </c:pt>
                <c:pt idx="39">
                  <c:v>1133</c:v>
                </c:pt>
                <c:pt idx="40">
                  <c:v>949</c:v>
                </c:pt>
                <c:pt idx="41">
                  <c:v>1372</c:v>
                </c:pt>
                <c:pt idx="42">
                  <c:v>2101</c:v>
                </c:pt>
                <c:pt idx="43">
                  <c:v>1715</c:v>
                </c:pt>
                <c:pt idx="44">
                  <c:v>2041</c:v>
                </c:pt>
                <c:pt idx="45">
                  <c:v>2040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224060"/>
        <c:axId val="79207093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lp'!$C$102:$AX$102</c:f>
              <c:numCache>
                <c:formatCode>General</c:formatCode>
                <c:ptCount val="48"/>
                <c:pt idx="0">
                  <c:v>113</c:v>
                </c:pt>
                <c:pt idx="1">
                  <c:v>116</c:v>
                </c:pt>
                <c:pt idx="2">
                  <c:v>118</c:v>
                </c:pt>
                <c:pt idx="3">
                  <c:v>110</c:v>
                </c:pt>
                <c:pt idx="4">
                  <c:v>99</c:v>
                </c:pt>
                <c:pt idx="5">
                  <c:v>104</c:v>
                </c:pt>
                <c:pt idx="6">
                  <c:v>106</c:v>
                </c:pt>
                <c:pt idx="7">
                  <c:v>100</c:v>
                </c:pt>
                <c:pt idx="8">
                  <c:v>100</c:v>
                </c:pt>
                <c:pt idx="9">
                  <c:v>93</c:v>
                </c:pt>
                <c:pt idx="10">
                  <c:v>98</c:v>
                </c:pt>
                <c:pt idx="11">
                  <c:v>111</c:v>
                </c:pt>
                <c:pt idx="12">
                  <c:v>148</c:v>
                </c:pt>
                <c:pt idx="13">
                  <c:v>140</c:v>
                </c:pt>
                <c:pt idx="14">
                  <c:v>158</c:v>
                </c:pt>
                <c:pt idx="15">
                  <c:v>136</c:v>
                </c:pt>
                <c:pt idx="16">
                  <c:v>150</c:v>
                </c:pt>
                <c:pt idx="17">
                  <c:v>0</c:v>
                </c:pt>
                <c:pt idx="18">
                  <c:v>0</c:v>
                </c:pt>
                <c:pt idx="19">
                  <c:v>166</c:v>
                </c:pt>
                <c:pt idx="20">
                  <c:v>173</c:v>
                </c:pt>
                <c:pt idx="21">
                  <c:v>137</c:v>
                </c:pt>
                <c:pt idx="22">
                  <c:v>137</c:v>
                </c:pt>
                <c:pt idx="23">
                  <c:v>142</c:v>
                </c:pt>
                <c:pt idx="24">
                  <c:v>143</c:v>
                </c:pt>
                <c:pt idx="25">
                  <c:v>137</c:v>
                </c:pt>
                <c:pt idx="26">
                  <c:v>143</c:v>
                </c:pt>
                <c:pt idx="27">
                  <c:v>146</c:v>
                </c:pt>
                <c:pt idx="28">
                  <c:v>116</c:v>
                </c:pt>
                <c:pt idx="29">
                  <c:v>132</c:v>
                </c:pt>
                <c:pt idx="30">
                  <c:v>129</c:v>
                </c:pt>
                <c:pt idx="31">
                  <c:v>128</c:v>
                </c:pt>
                <c:pt idx="32">
                  <c:v>132</c:v>
                </c:pt>
                <c:pt idx="33">
                  <c:v>111</c:v>
                </c:pt>
                <c:pt idx="34">
                  <c:v>109</c:v>
                </c:pt>
                <c:pt idx="35">
                  <c:v>92</c:v>
                </c:pt>
                <c:pt idx="36">
                  <c:v>85</c:v>
                </c:pt>
                <c:pt idx="37">
                  <c:v>96</c:v>
                </c:pt>
                <c:pt idx="38">
                  <c:v>95</c:v>
                </c:pt>
                <c:pt idx="39">
                  <c:v>95</c:v>
                </c:pt>
                <c:pt idx="40">
                  <c:v>88</c:v>
                </c:pt>
                <c:pt idx="41">
                  <c:v>150</c:v>
                </c:pt>
                <c:pt idx="42">
                  <c:v>179</c:v>
                </c:pt>
                <c:pt idx="43">
                  <c:v>178</c:v>
                </c:pt>
                <c:pt idx="44">
                  <c:v>167</c:v>
                </c:pt>
                <c:pt idx="45">
                  <c:v>151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325281"/>
        <c:axId val="26153599"/>
      </c:lineChart>
      <c:catAx>
        <c:axId val="22224060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07093"/>
        <c:crossesAt val="1"/>
        <c:auto val="1"/>
        <c:lblAlgn val="ctr"/>
        <c:lblOffset val="100"/>
        <c:noMultiLvlLbl val="0"/>
      </c:catAx>
      <c:valAx>
        <c:axId val="79207093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24060"/>
        <c:crossesAt val="1"/>
        <c:crossBetween val="midCat"/>
      </c:valAx>
      <c:catAx>
        <c:axId val="3732528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53599"/>
        <c:auto val="1"/>
        <c:lblAlgn val="ctr"/>
        <c:lblOffset val="100"/>
        <c:noMultiLvlLbl val="0"/>
      </c:catAx>
      <c:valAx>
        <c:axId val="2615359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25281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ARCO #36-8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lp'!$C$39:$AX$39</c:f>
              <c:numCache>
                <c:formatCode>#,##0</c:formatCode>
                <c:ptCount val="48"/>
                <c:pt idx="0">
                  <c:v>774</c:v>
                </c:pt>
                <c:pt idx="1">
                  <c:v>887</c:v>
                </c:pt>
                <c:pt idx="2">
                  <c:v>889</c:v>
                </c:pt>
                <c:pt idx="3">
                  <c:v>958</c:v>
                </c:pt>
                <c:pt idx="4">
                  <c:v>594</c:v>
                </c:pt>
                <c:pt idx="5">
                  <c:v>812</c:v>
                </c:pt>
                <c:pt idx="6">
                  <c:v>584</c:v>
                </c:pt>
                <c:pt idx="7">
                  <c:v>578</c:v>
                </c:pt>
                <c:pt idx="8">
                  <c:v>517</c:v>
                </c:pt>
                <c:pt idx="9">
                  <c:v>430</c:v>
                </c:pt>
                <c:pt idx="10">
                  <c:v>683</c:v>
                </c:pt>
                <c:pt idx="11">
                  <c:v>464</c:v>
                </c:pt>
                <c:pt idx="12">
                  <c:v>642</c:v>
                </c:pt>
                <c:pt idx="13">
                  <c:v>470</c:v>
                </c:pt>
                <c:pt idx="14">
                  <c:v>832</c:v>
                </c:pt>
                <c:pt idx="15">
                  <c:v>520</c:v>
                </c:pt>
                <c:pt idx="16">
                  <c:v>835</c:v>
                </c:pt>
                <c:pt idx="17">
                  <c:v>652</c:v>
                </c:pt>
                <c:pt idx="18">
                  <c:v>501</c:v>
                </c:pt>
                <c:pt idx="19">
                  <c:v>574</c:v>
                </c:pt>
                <c:pt idx="20">
                  <c:v>460</c:v>
                </c:pt>
                <c:pt idx="21">
                  <c:v>470</c:v>
                </c:pt>
                <c:pt idx="22">
                  <c:v>510</c:v>
                </c:pt>
                <c:pt idx="23">
                  <c:v>559</c:v>
                </c:pt>
                <c:pt idx="24">
                  <c:v>572</c:v>
                </c:pt>
                <c:pt idx="25">
                  <c:v>304</c:v>
                </c:pt>
                <c:pt idx="26">
                  <c:v>464</c:v>
                </c:pt>
                <c:pt idx="27">
                  <c:v>676</c:v>
                </c:pt>
                <c:pt idx="28">
                  <c:v>590</c:v>
                </c:pt>
                <c:pt idx="29">
                  <c:v>598</c:v>
                </c:pt>
                <c:pt idx="30">
                  <c:v>364</c:v>
                </c:pt>
                <c:pt idx="31">
                  <c:v>592</c:v>
                </c:pt>
                <c:pt idx="32">
                  <c:v>507</c:v>
                </c:pt>
                <c:pt idx="33">
                  <c:v>503</c:v>
                </c:pt>
                <c:pt idx="34">
                  <c:v>472</c:v>
                </c:pt>
                <c:pt idx="35">
                  <c:v>308</c:v>
                </c:pt>
                <c:pt idx="36">
                  <c:v>390</c:v>
                </c:pt>
                <c:pt idx="37">
                  <c:v>400</c:v>
                </c:pt>
                <c:pt idx="38">
                  <c:v>529</c:v>
                </c:pt>
                <c:pt idx="39">
                  <c:v>517</c:v>
                </c:pt>
                <c:pt idx="40">
                  <c:v>469</c:v>
                </c:pt>
                <c:pt idx="41">
                  <c:v>538</c:v>
                </c:pt>
                <c:pt idx="42">
                  <c:v>489</c:v>
                </c:pt>
                <c:pt idx="43">
                  <c:v>824</c:v>
                </c:pt>
                <c:pt idx="44">
                  <c:v>703</c:v>
                </c:pt>
                <c:pt idx="45">
                  <c:v>443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049488"/>
        <c:axId val="86077801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lp'!$C$103:$AX$103</c:f>
              <c:numCache>
                <c:formatCode>General</c:formatCode>
                <c:ptCount val="48"/>
                <c:pt idx="0">
                  <c:v>112</c:v>
                </c:pt>
                <c:pt idx="1">
                  <c:v>113</c:v>
                </c:pt>
                <c:pt idx="2">
                  <c:v>116</c:v>
                </c:pt>
                <c:pt idx="3">
                  <c:v>111</c:v>
                </c:pt>
                <c:pt idx="4">
                  <c:v>107</c:v>
                </c:pt>
                <c:pt idx="5">
                  <c:v>114</c:v>
                </c:pt>
                <c:pt idx="6">
                  <c:v>112</c:v>
                </c:pt>
                <c:pt idx="7">
                  <c:v>100</c:v>
                </c:pt>
                <c:pt idx="8">
                  <c:v>97</c:v>
                </c:pt>
                <c:pt idx="9">
                  <c:v>93</c:v>
                </c:pt>
                <c:pt idx="10">
                  <c:v>97</c:v>
                </c:pt>
                <c:pt idx="11">
                  <c:v>121</c:v>
                </c:pt>
                <c:pt idx="12">
                  <c:v>98</c:v>
                </c:pt>
                <c:pt idx="13">
                  <c:v>142</c:v>
                </c:pt>
                <c:pt idx="14">
                  <c:v>151</c:v>
                </c:pt>
                <c:pt idx="15">
                  <c:v>130</c:v>
                </c:pt>
                <c:pt idx="16">
                  <c:v>152</c:v>
                </c:pt>
                <c:pt idx="17">
                  <c:v>168</c:v>
                </c:pt>
                <c:pt idx="18">
                  <c:v>168</c:v>
                </c:pt>
                <c:pt idx="19">
                  <c:v>164</c:v>
                </c:pt>
                <c:pt idx="20">
                  <c:v>157</c:v>
                </c:pt>
                <c:pt idx="21">
                  <c:v>141</c:v>
                </c:pt>
                <c:pt idx="22">
                  <c:v>137</c:v>
                </c:pt>
                <c:pt idx="23">
                  <c:v>140</c:v>
                </c:pt>
                <c:pt idx="24">
                  <c:v>131</c:v>
                </c:pt>
                <c:pt idx="25">
                  <c:v>138</c:v>
                </c:pt>
                <c:pt idx="26">
                  <c:v>165</c:v>
                </c:pt>
                <c:pt idx="27">
                  <c:v>158</c:v>
                </c:pt>
                <c:pt idx="28">
                  <c:v>117</c:v>
                </c:pt>
                <c:pt idx="29">
                  <c:v>137</c:v>
                </c:pt>
                <c:pt idx="30">
                  <c:v>134</c:v>
                </c:pt>
                <c:pt idx="31">
                  <c:v>131</c:v>
                </c:pt>
                <c:pt idx="32">
                  <c:v>135</c:v>
                </c:pt>
                <c:pt idx="33">
                  <c:v>116</c:v>
                </c:pt>
                <c:pt idx="34">
                  <c:v>107</c:v>
                </c:pt>
                <c:pt idx="35">
                  <c:v>92</c:v>
                </c:pt>
                <c:pt idx="36">
                  <c:v>90</c:v>
                </c:pt>
                <c:pt idx="37">
                  <c:v>109</c:v>
                </c:pt>
                <c:pt idx="38">
                  <c:v>93</c:v>
                </c:pt>
                <c:pt idx="39">
                  <c:v>97</c:v>
                </c:pt>
                <c:pt idx="40">
                  <c:v>98</c:v>
                </c:pt>
                <c:pt idx="41">
                  <c:v>154</c:v>
                </c:pt>
                <c:pt idx="42">
                  <c:v>189</c:v>
                </c:pt>
                <c:pt idx="43">
                  <c:v>170</c:v>
                </c:pt>
                <c:pt idx="44">
                  <c:v>165</c:v>
                </c:pt>
                <c:pt idx="45">
                  <c:v>153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918086"/>
        <c:axId val="92577495"/>
      </c:lineChart>
      <c:catAx>
        <c:axId val="91049488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77801"/>
        <c:crossesAt val="1"/>
        <c:auto val="1"/>
        <c:lblAlgn val="ctr"/>
        <c:lblOffset val="100"/>
        <c:noMultiLvlLbl val="0"/>
      </c:catAx>
      <c:valAx>
        <c:axId val="86077801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49488"/>
        <c:crossesAt val="1"/>
        <c:crossBetween val="midCat"/>
      </c:valAx>
      <c:catAx>
        <c:axId val="9591808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77495"/>
        <c:auto val="1"/>
        <c:lblAlgn val="ctr"/>
        <c:lblOffset val="100"/>
        <c:noMultiLvlLbl val="0"/>
      </c:catAx>
      <c:valAx>
        <c:axId val="9257749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18086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BITTERCREEK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lp'!$C$40:$AX$40</c:f>
              <c:numCache>
                <c:formatCode>#,##0</c:formatCode>
                <c:ptCount val="48"/>
                <c:pt idx="0">
                  <c:v>7142</c:v>
                </c:pt>
                <c:pt idx="1">
                  <c:v>6077</c:v>
                </c:pt>
                <c:pt idx="2">
                  <c:v>5688</c:v>
                </c:pt>
                <c:pt idx="3">
                  <c:v>5745</c:v>
                </c:pt>
                <c:pt idx="4">
                  <c:v>5454</c:v>
                </c:pt>
                <c:pt idx="5">
                  <c:v>4866</c:v>
                </c:pt>
                <c:pt idx="6">
                  <c:v>4814</c:v>
                </c:pt>
                <c:pt idx="7">
                  <c:v>4673</c:v>
                </c:pt>
                <c:pt idx="8">
                  <c:v>4373</c:v>
                </c:pt>
                <c:pt idx="9">
                  <c:v>4923</c:v>
                </c:pt>
                <c:pt idx="10">
                  <c:v>4753</c:v>
                </c:pt>
                <c:pt idx="11">
                  <c:v>1710</c:v>
                </c:pt>
                <c:pt idx="12">
                  <c:v>5326</c:v>
                </c:pt>
                <c:pt idx="13">
                  <c:v>5760</c:v>
                </c:pt>
                <c:pt idx="14">
                  <c:v>6149</c:v>
                </c:pt>
                <c:pt idx="15">
                  <c:v>5122</c:v>
                </c:pt>
                <c:pt idx="16">
                  <c:v>4414</c:v>
                </c:pt>
                <c:pt idx="17">
                  <c:v>3763</c:v>
                </c:pt>
                <c:pt idx="18">
                  <c:v>3648</c:v>
                </c:pt>
                <c:pt idx="19">
                  <c:v>4061</c:v>
                </c:pt>
                <c:pt idx="20">
                  <c:v>4255</c:v>
                </c:pt>
                <c:pt idx="21">
                  <c:v>5505</c:v>
                </c:pt>
                <c:pt idx="22">
                  <c:v>7045</c:v>
                </c:pt>
                <c:pt idx="23">
                  <c:v>5842</c:v>
                </c:pt>
                <c:pt idx="24">
                  <c:v>4352</c:v>
                </c:pt>
                <c:pt idx="25">
                  <c:v>4482</c:v>
                </c:pt>
                <c:pt idx="26">
                  <c:v>6593</c:v>
                </c:pt>
                <c:pt idx="27">
                  <c:v>7306</c:v>
                </c:pt>
                <c:pt idx="28">
                  <c:v>3994</c:v>
                </c:pt>
                <c:pt idx="29">
                  <c:v>2590</c:v>
                </c:pt>
                <c:pt idx="30">
                  <c:v>4285</c:v>
                </c:pt>
                <c:pt idx="31">
                  <c:v>7056</c:v>
                </c:pt>
                <c:pt idx="32">
                  <c:v>5530</c:v>
                </c:pt>
                <c:pt idx="33">
                  <c:v>5782</c:v>
                </c:pt>
                <c:pt idx="34">
                  <c:v>3999</c:v>
                </c:pt>
                <c:pt idx="35">
                  <c:v>5155</c:v>
                </c:pt>
                <c:pt idx="36">
                  <c:v>5068</c:v>
                </c:pt>
                <c:pt idx="37">
                  <c:v>4373</c:v>
                </c:pt>
                <c:pt idx="38">
                  <c:v>4466</c:v>
                </c:pt>
                <c:pt idx="39">
                  <c:v>4041</c:v>
                </c:pt>
                <c:pt idx="40">
                  <c:v>4479</c:v>
                </c:pt>
                <c:pt idx="41">
                  <c:v>2532</c:v>
                </c:pt>
                <c:pt idx="42">
                  <c:v>3131</c:v>
                </c:pt>
                <c:pt idx="43">
                  <c:v>3647</c:v>
                </c:pt>
                <c:pt idx="44">
                  <c:v>4510</c:v>
                </c:pt>
                <c:pt idx="45">
                  <c:v>4526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421122"/>
        <c:axId val="38569735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lp'!$C$104:$AX$104</c:f>
              <c:numCache>
                <c:formatCode>General</c:formatCode>
                <c:ptCount val="48"/>
                <c:pt idx="0">
                  <c:v>106</c:v>
                </c:pt>
                <c:pt idx="1">
                  <c:v>103</c:v>
                </c:pt>
                <c:pt idx="2">
                  <c:v>104</c:v>
                </c:pt>
                <c:pt idx="3">
                  <c:v>108</c:v>
                </c:pt>
                <c:pt idx="4">
                  <c:v>112</c:v>
                </c:pt>
                <c:pt idx="5">
                  <c:v>99</c:v>
                </c:pt>
                <c:pt idx="6">
                  <c:v>98</c:v>
                </c:pt>
                <c:pt idx="7">
                  <c:v>96</c:v>
                </c:pt>
                <c:pt idx="8">
                  <c:v>105</c:v>
                </c:pt>
                <c:pt idx="9">
                  <c:v>97</c:v>
                </c:pt>
                <c:pt idx="10">
                  <c:v>97</c:v>
                </c:pt>
                <c:pt idx="11">
                  <c:v>100</c:v>
                </c:pt>
                <c:pt idx="12">
                  <c:v>123</c:v>
                </c:pt>
                <c:pt idx="13">
                  <c:v>127</c:v>
                </c:pt>
                <c:pt idx="14">
                  <c:v>125</c:v>
                </c:pt>
                <c:pt idx="15">
                  <c:v>107</c:v>
                </c:pt>
                <c:pt idx="16">
                  <c:v>124</c:v>
                </c:pt>
                <c:pt idx="17">
                  <c:v>127</c:v>
                </c:pt>
                <c:pt idx="18">
                  <c:v>133</c:v>
                </c:pt>
                <c:pt idx="19">
                  <c:v>124</c:v>
                </c:pt>
                <c:pt idx="20">
                  <c:v>136</c:v>
                </c:pt>
                <c:pt idx="21">
                  <c:v>130</c:v>
                </c:pt>
                <c:pt idx="22">
                  <c:v>132</c:v>
                </c:pt>
                <c:pt idx="23">
                  <c:v>132</c:v>
                </c:pt>
                <c:pt idx="24">
                  <c:v>115</c:v>
                </c:pt>
                <c:pt idx="25">
                  <c:v>143</c:v>
                </c:pt>
                <c:pt idx="26">
                  <c:v>134</c:v>
                </c:pt>
                <c:pt idx="27">
                  <c:v>134</c:v>
                </c:pt>
                <c:pt idx="28">
                  <c:v>112</c:v>
                </c:pt>
                <c:pt idx="29">
                  <c:v>128</c:v>
                </c:pt>
                <c:pt idx="30">
                  <c:v>112</c:v>
                </c:pt>
                <c:pt idx="31">
                  <c:v>69</c:v>
                </c:pt>
                <c:pt idx="32">
                  <c:v>78</c:v>
                </c:pt>
                <c:pt idx="33">
                  <c:v>64</c:v>
                </c:pt>
                <c:pt idx="34">
                  <c:v>73</c:v>
                </c:pt>
                <c:pt idx="35">
                  <c:v>63</c:v>
                </c:pt>
                <c:pt idx="36">
                  <c:v>56</c:v>
                </c:pt>
                <c:pt idx="37">
                  <c:v>55</c:v>
                </c:pt>
                <c:pt idx="38">
                  <c:v>51</c:v>
                </c:pt>
                <c:pt idx="39">
                  <c:v>62</c:v>
                </c:pt>
                <c:pt idx="40">
                  <c:v>63</c:v>
                </c:pt>
                <c:pt idx="41">
                  <c:v>83</c:v>
                </c:pt>
                <c:pt idx="42">
                  <c:v>127</c:v>
                </c:pt>
                <c:pt idx="43">
                  <c:v>110</c:v>
                </c:pt>
                <c:pt idx="44">
                  <c:v>62</c:v>
                </c:pt>
                <c:pt idx="45">
                  <c:v>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297162"/>
        <c:axId val="99692140"/>
      </c:lineChart>
      <c:catAx>
        <c:axId val="66421122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69735"/>
        <c:crossesAt val="1"/>
        <c:auto val="1"/>
        <c:lblAlgn val="ctr"/>
        <c:lblOffset val="100"/>
        <c:noMultiLvlLbl val="0"/>
      </c:catAx>
      <c:valAx>
        <c:axId val="38569735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21122"/>
        <c:crossesAt val="1"/>
        <c:crossBetween val="midCat"/>
      </c:valAx>
      <c:catAx>
        <c:axId val="3829716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92140"/>
        <c:auto val="1"/>
        <c:lblAlgn val="ctr"/>
        <c:lblOffset val="100"/>
        <c:noMultiLvlLbl val="0"/>
      </c:catAx>
      <c:valAx>
        <c:axId val="9969214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9716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BLACKHORSE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lp'!$C$41:$AX$41</c:f>
              <c:numCache>
                <c:formatCode>#,##0</c:formatCode>
                <c:ptCount val="48"/>
                <c:pt idx="0">
                  <c:v>1056</c:v>
                </c:pt>
                <c:pt idx="1">
                  <c:v>911</c:v>
                </c:pt>
                <c:pt idx="2">
                  <c:v>1163</c:v>
                </c:pt>
                <c:pt idx="3">
                  <c:v>1102</c:v>
                </c:pt>
                <c:pt idx="4">
                  <c:v>1026</c:v>
                </c:pt>
                <c:pt idx="5">
                  <c:v>1027</c:v>
                </c:pt>
                <c:pt idx="6">
                  <c:v>1044</c:v>
                </c:pt>
                <c:pt idx="7">
                  <c:v>893</c:v>
                </c:pt>
                <c:pt idx="8">
                  <c:v>841</c:v>
                </c:pt>
                <c:pt idx="9">
                  <c:v>1027</c:v>
                </c:pt>
                <c:pt idx="10">
                  <c:v>1002</c:v>
                </c:pt>
                <c:pt idx="11">
                  <c:v>821</c:v>
                </c:pt>
                <c:pt idx="12">
                  <c:v>549</c:v>
                </c:pt>
                <c:pt idx="13">
                  <c:v>529</c:v>
                </c:pt>
                <c:pt idx="14">
                  <c:v>999</c:v>
                </c:pt>
                <c:pt idx="15">
                  <c:v>703</c:v>
                </c:pt>
                <c:pt idx="16">
                  <c:v>298</c:v>
                </c:pt>
                <c:pt idx="17">
                  <c:v>243</c:v>
                </c:pt>
                <c:pt idx="18">
                  <c:v>599</c:v>
                </c:pt>
                <c:pt idx="19">
                  <c:v>399</c:v>
                </c:pt>
                <c:pt idx="20">
                  <c:v>223</c:v>
                </c:pt>
                <c:pt idx="21">
                  <c:v>2534</c:v>
                </c:pt>
                <c:pt idx="22">
                  <c:v>1606</c:v>
                </c:pt>
                <c:pt idx="23">
                  <c:v>1595</c:v>
                </c:pt>
                <c:pt idx="24">
                  <c:v>1831</c:v>
                </c:pt>
                <c:pt idx="25">
                  <c:v>2598</c:v>
                </c:pt>
                <c:pt idx="26">
                  <c:v>1207</c:v>
                </c:pt>
                <c:pt idx="27">
                  <c:v>771</c:v>
                </c:pt>
                <c:pt idx="28">
                  <c:v>1358</c:v>
                </c:pt>
                <c:pt idx="29">
                  <c:v>1345</c:v>
                </c:pt>
                <c:pt idx="30">
                  <c:v>1101</c:v>
                </c:pt>
                <c:pt idx="31">
                  <c:v>1452</c:v>
                </c:pt>
                <c:pt idx="32">
                  <c:v>1081</c:v>
                </c:pt>
                <c:pt idx="33">
                  <c:v>789</c:v>
                </c:pt>
                <c:pt idx="34">
                  <c:v>914</c:v>
                </c:pt>
                <c:pt idx="35">
                  <c:v>878</c:v>
                </c:pt>
                <c:pt idx="36">
                  <c:v>652</c:v>
                </c:pt>
                <c:pt idx="37">
                  <c:v>751</c:v>
                </c:pt>
                <c:pt idx="38">
                  <c:v>1020</c:v>
                </c:pt>
                <c:pt idx="39">
                  <c:v>845</c:v>
                </c:pt>
                <c:pt idx="40">
                  <c:v>883</c:v>
                </c:pt>
                <c:pt idx="41">
                  <c:v>710</c:v>
                </c:pt>
                <c:pt idx="42">
                  <c:v>584</c:v>
                </c:pt>
                <c:pt idx="43">
                  <c:v>967</c:v>
                </c:pt>
                <c:pt idx="44">
                  <c:v>1028</c:v>
                </c:pt>
                <c:pt idx="45">
                  <c:v>1062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279766"/>
        <c:axId val="81642937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lp'!$C$105:$AX$105</c:f>
              <c:numCache>
                <c:formatCode>General</c:formatCode>
                <c:ptCount val="48"/>
                <c:pt idx="0">
                  <c:v>100</c:v>
                </c:pt>
                <c:pt idx="1">
                  <c:v>101</c:v>
                </c:pt>
                <c:pt idx="2">
                  <c:v>103</c:v>
                </c:pt>
                <c:pt idx="3">
                  <c:v>100</c:v>
                </c:pt>
                <c:pt idx="4">
                  <c:v>94</c:v>
                </c:pt>
                <c:pt idx="5">
                  <c:v>101</c:v>
                </c:pt>
                <c:pt idx="6">
                  <c:v>103</c:v>
                </c:pt>
                <c:pt idx="7">
                  <c:v>99</c:v>
                </c:pt>
                <c:pt idx="8">
                  <c:v>98</c:v>
                </c:pt>
                <c:pt idx="9">
                  <c:v>95</c:v>
                </c:pt>
                <c:pt idx="10">
                  <c:v>98</c:v>
                </c:pt>
                <c:pt idx="11">
                  <c:v>92</c:v>
                </c:pt>
                <c:pt idx="12">
                  <c:v>90</c:v>
                </c:pt>
                <c:pt idx="13">
                  <c:v>122</c:v>
                </c:pt>
                <c:pt idx="14">
                  <c:v>131</c:v>
                </c:pt>
                <c:pt idx="15">
                  <c:v>120</c:v>
                </c:pt>
                <c:pt idx="16">
                  <c:v>138</c:v>
                </c:pt>
                <c:pt idx="17">
                  <c:v>141</c:v>
                </c:pt>
                <c:pt idx="18">
                  <c:v>150</c:v>
                </c:pt>
                <c:pt idx="19">
                  <c:v>133</c:v>
                </c:pt>
                <c:pt idx="20">
                  <c:v>132</c:v>
                </c:pt>
                <c:pt idx="21">
                  <c:v>134</c:v>
                </c:pt>
                <c:pt idx="22">
                  <c:v>134</c:v>
                </c:pt>
                <c:pt idx="23">
                  <c:v>130</c:v>
                </c:pt>
                <c:pt idx="24">
                  <c:v>119</c:v>
                </c:pt>
                <c:pt idx="25">
                  <c:v>126</c:v>
                </c:pt>
                <c:pt idx="26">
                  <c:v>146</c:v>
                </c:pt>
                <c:pt idx="27">
                  <c:v>137</c:v>
                </c:pt>
                <c:pt idx="28">
                  <c:v>115</c:v>
                </c:pt>
                <c:pt idx="29">
                  <c:v>135</c:v>
                </c:pt>
                <c:pt idx="30">
                  <c:v>133</c:v>
                </c:pt>
                <c:pt idx="31">
                  <c:v>126</c:v>
                </c:pt>
                <c:pt idx="32">
                  <c:v>133</c:v>
                </c:pt>
                <c:pt idx="33">
                  <c:v>117</c:v>
                </c:pt>
                <c:pt idx="34">
                  <c:v>108</c:v>
                </c:pt>
                <c:pt idx="35">
                  <c:v>91</c:v>
                </c:pt>
                <c:pt idx="36">
                  <c:v>88</c:v>
                </c:pt>
                <c:pt idx="37">
                  <c:v>94</c:v>
                </c:pt>
                <c:pt idx="38">
                  <c:v>92</c:v>
                </c:pt>
                <c:pt idx="39">
                  <c:v>97</c:v>
                </c:pt>
                <c:pt idx="40">
                  <c:v>95</c:v>
                </c:pt>
                <c:pt idx="41">
                  <c:v>132</c:v>
                </c:pt>
                <c:pt idx="42">
                  <c:v>162</c:v>
                </c:pt>
                <c:pt idx="43">
                  <c:v>145</c:v>
                </c:pt>
                <c:pt idx="44">
                  <c:v>139</c:v>
                </c:pt>
                <c:pt idx="45">
                  <c:v>126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765144"/>
        <c:axId val="22689040"/>
      </c:lineChart>
      <c:catAx>
        <c:axId val="6927976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42937"/>
        <c:crossesAt val="1"/>
        <c:auto val="1"/>
        <c:lblAlgn val="ctr"/>
        <c:lblOffset val="100"/>
        <c:noMultiLvlLbl val="0"/>
      </c:catAx>
      <c:valAx>
        <c:axId val="81642937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79766"/>
        <c:crossesAt val="1"/>
        <c:crossBetween val="midCat"/>
      </c:valAx>
      <c:catAx>
        <c:axId val="8976514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689040"/>
        <c:auto val="1"/>
        <c:lblAlgn val="ctr"/>
        <c:lblOffset val="100"/>
        <c:noMultiLvlLbl val="0"/>
      </c:catAx>
      <c:valAx>
        <c:axId val="2268904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6514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FEDERAL 174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lp'!$C$42:$AX$42</c:f>
              <c:numCache>
                <c:formatCode>#,##0</c:formatCode>
                <c:ptCount val="48"/>
                <c:pt idx="0">
                  <c:v>1949</c:v>
                </c:pt>
                <c:pt idx="1">
                  <c:v>1092</c:v>
                </c:pt>
                <c:pt idx="2">
                  <c:v>1653</c:v>
                </c:pt>
                <c:pt idx="3">
                  <c:v>1946</c:v>
                </c:pt>
                <c:pt idx="4">
                  <c:v>1775</c:v>
                </c:pt>
                <c:pt idx="5">
                  <c:v>1636</c:v>
                </c:pt>
                <c:pt idx="6">
                  <c:v>1759</c:v>
                </c:pt>
                <c:pt idx="7">
                  <c:v>1236</c:v>
                </c:pt>
                <c:pt idx="8">
                  <c:v>633</c:v>
                </c:pt>
                <c:pt idx="9">
                  <c:v>178</c:v>
                </c:pt>
                <c:pt idx="10">
                  <c:v>322</c:v>
                </c:pt>
                <c:pt idx="11">
                  <c:v>866</c:v>
                </c:pt>
                <c:pt idx="12">
                  <c:v>772</c:v>
                </c:pt>
                <c:pt idx="13">
                  <c:v>539</c:v>
                </c:pt>
                <c:pt idx="14">
                  <c:v>326</c:v>
                </c:pt>
                <c:pt idx="15">
                  <c:v>603</c:v>
                </c:pt>
                <c:pt idx="16">
                  <c:v>576</c:v>
                </c:pt>
                <c:pt idx="17">
                  <c:v>696</c:v>
                </c:pt>
                <c:pt idx="18">
                  <c:v>840</c:v>
                </c:pt>
                <c:pt idx="19">
                  <c:v>673</c:v>
                </c:pt>
                <c:pt idx="20">
                  <c:v>498</c:v>
                </c:pt>
                <c:pt idx="21">
                  <c:v>532</c:v>
                </c:pt>
                <c:pt idx="22">
                  <c:v>447</c:v>
                </c:pt>
                <c:pt idx="23">
                  <c:v>518</c:v>
                </c:pt>
                <c:pt idx="24">
                  <c:v>468</c:v>
                </c:pt>
                <c:pt idx="25">
                  <c:v>623</c:v>
                </c:pt>
                <c:pt idx="26">
                  <c:v>733</c:v>
                </c:pt>
                <c:pt idx="27">
                  <c:v>1492</c:v>
                </c:pt>
                <c:pt idx="28">
                  <c:v>1706</c:v>
                </c:pt>
                <c:pt idx="29">
                  <c:v>1713</c:v>
                </c:pt>
                <c:pt idx="30">
                  <c:v>1701</c:v>
                </c:pt>
                <c:pt idx="31">
                  <c:v>2213</c:v>
                </c:pt>
                <c:pt idx="32">
                  <c:v>1890</c:v>
                </c:pt>
                <c:pt idx="33">
                  <c:v>2191</c:v>
                </c:pt>
                <c:pt idx="34">
                  <c:v>1822</c:v>
                </c:pt>
                <c:pt idx="35">
                  <c:v>1967</c:v>
                </c:pt>
                <c:pt idx="36">
                  <c:v>1426</c:v>
                </c:pt>
                <c:pt idx="37">
                  <c:v>808</c:v>
                </c:pt>
                <c:pt idx="38">
                  <c:v>867</c:v>
                </c:pt>
                <c:pt idx="39">
                  <c:v>1538</c:v>
                </c:pt>
                <c:pt idx="40">
                  <c:v>2179</c:v>
                </c:pt>
                <c:pt idx="41">
                  <c:v>1074</c:v>
                </c:pt>
                <c:pt idx="42">
                  <c:v>798</c:v>
                </c:pt>
                <c:pt idx="43">
                  <c:v>776</c:v>
                </c:pt>
                <c:pt idx="44">
                  <c:v>1728</c:v>
                </c:pt>
                <c:pt idx="45">
                  <c:v>941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899388"/>
        <c:axId val="27426865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lp'!$C$106:$AX$106</c:f>
              <c:numCache>
                <c:formatCode>General</c:formatCode>
                <c:ptCount val="48"/>
                <c:pt idx="0">
                  <c:v>111</c:v>
                </c:pt>
                <c:pt idx="1">
                  <c:v>106</c:v>
                </c:pt>
                <c:pt idx="2">
                  <c:v>101</c:v>
                </c:pt>
                <c:pt idx="3">
                  <c:v>114</c:v>
                </c:pt>
                <c:pt idx="4">
                  <c:v>112</c:v>
                </c:pt>
                <c:pt idx="5">
                  <c:v>114</c:v>
                </c:pt>
                <c:pt idx="6">
                  <c:v>110</c:v>
                </c:pt>
                <c:pt idx="7">
                  <c:v>112</c:v>
                </c:pt>
                <c:pt idx="8">
                  <c:v>110</c:v>
                </c:pt>
                <c:pt idx="9">
                  <c:v>96</c:v>
                </c:pt>
                <c:pt idx="10">
                  <c:v>102</c:v>
                </c:pt>
                <c:pt idx="11">
                  <c:v>100</c:v>
                </c:pt>
                <c:pt idx="12">
                  <c:v>103</c:v>
                </c:pt>
                <c:pt idx="13">
                  <c:v>137</c:v>
                </c:pt>
                <c:pt idx="14">
                  <c:v>123</c:v>
                </c:pt>
                <c:pt idx="15">
                  <c:v>112</c:v>
                </c:pt>
                <c:pt idx="16">
                  <c:v>125</c:v>
                </c:pt>
                <c:pt idx="17">
                  <c:v>132</c:v>
                </c:pt>
                <c:pt idx="18">
                  <c:v>133</c:v>
                </c:pt>
                <c:pt idx="19">
                  <c:v>127</c:v>
                </c:pt>
                <c:pt idx="20">
                  <c:v>128</c:v>
                </c:pt>
                <c:pt idx="21">
                  <c:v>118</c:v>
                </c:pt>
                <c:pt idx="22">
                  <c:v>97</c:v>
                </c:pt>
                <c:pt idx="23">
                  <c:v>90</c:v>
                </c:pt>
                <c:pt idx="24">
                  <c:v>109</c:v>
                </c:pt>
                <c:pt idx="25">
                  <c:v>122</c:v>
                </c:pt>
                <c:pt idx="26">
                  <c:v>137</c:v>
                </c:pt>
                <c:pt idx="27">
                  <c:v>133</c:v>
                </c:pt>
                <c:pt idx="28">
                  <c:v>115</c:v>
                </c:pt>
                <c:pt idx="29">
                  <c:v>129</c:v>
                </c:pt>
                <c:pt idx="30">
                  <c:v>110</c:v>
                </c:pt>
                <c:pt idx="31">
                  <c:v>61</c:v>
                </c:pt>
                <c:pt idx="32">
                  <c:v>74</c:v>
                </c:pt>
                <c:pt idx="33">
                  <c:v>61</c:v>
                </c:pt>
                <c:pt idx="34">
                  <c:v>70</c:v>
                </c:pt>
                <c:pt idx="35">
                  <c:v>70</c:v>
                </c:pt>
                <c:pt idx="36">
                  <c:v>57</c:v>
                </c:pt>
                <c:pt idx="37">
                  <c:v>51</c:v>
                </c:pt>
                <c:pt idx="38">
                  <c:v>48</c:v>
                </c:pt>
                <c:pt idx="39">
                  <c:v>63</c:v>
                </c:pt>
                <c:pt idx="40">
                  <c:v>65</c:v>
                </c:pt>
                <c:pt idx="41">
                  <c:v>73</c:v>
                </c:pt>
                <c:pt idx="42">
                  <c:v>129</c:v>
                </c:pt>
                <c:pt idx="43">
                  <c:v>106</c:v>
                </c:pt>
                <c:pt idx="44">
                  <c:v>63</c:v>
                </c:pt>
                <c:pt idx="45">
                  <c:v>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773508"/>
        <c:axId val="392671"/>
      </c:lineChart>
      <c:catAx>
        <c:axId val="11899388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426865"/>
        <c:crossesAt val="1"/>
        <c:auto val="1"/>
        <c:lblAlgn val="ctr"/>
        <c:lblOffset val="100"/>
        <c:noMultiLvlLbl val="0"/>
      </c:catAx>
      <c:valAx>
        <c:axId val="27426865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899388"/>
        <c:crossesAt val="1"/>
        <c:crossBetween val="midCat"/>
      </c:valAx>
      <c:catAx>
        <c:axId val="6877350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671"/>
        <c:auto val="1"/>
        <c:lblAlgn val="ctr"/>
        <c:lblOffset val="100"/>
        <c:noMultiLvlLbl val="0"/>
      </c:catAx>
      <c:valAx>
        <c:axId val="39267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7350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FEDERAL GILBERT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lp'!$C$43:$AX$43</c:f>
              <c:numCache>
                <c:formatCode>#,##0</c:formatCode>
                <c:ptCount val="48"/>
                <c:pt idx="0">
                  <c:v>5889</c:v>
                </c:pt>
                <c:pt idx="1">
                  <c:v>4905</c:v>
                </c:pt>
                <c:pt idx="2">
                  <c:v>4647</c:v>
                </c:pt>
                <c:pt idx="3">
                  <c:v>3860</c:v>
                </c:pt>
                <c:pt idx="4">
                  <c:v>4192</c:v>
                </c:pt>
                <c:pt idx="5">
                  <c:v>3637</c:v>
                </c:pt>
                <c:pt idx="6">
                  <c:v>3740</c:v>
                </c:pt>
                <c:pt idx="7">
                  <c:v>3347</c:v>
                </c:pt>
                <c:pt idx="8">
                  <c:v>3314</c:v>
                </c:pt>
                <c:pt idx="9">
                  <c:v>2978</c:v>
                </c:pt>
                <c:pt idx="10">
                  <c:v>2920</c:v>
                </c:pt>
                <c:pt idx="11">
                  <c:v>3532</c:v>
                </c:pt>
                <c:pt idx="12">
                  <c:v>2044</c:v>
                </c:pt>
                <c:pt idx="13">
                  <c:v>2134</c:v>
                </c:pt>
                <c:pt idx="14">
                  <c:v>3035</c:v>
                </c:pt>
                <c:pt idx="15">
                  <c:v>2419</c:v>
                </c:pt>
                <c:pt idx="16">
                  <c:v>2131</c:v>
                </c:pt>
                <c:pt idx="17">
                  <c:v>2698</c:v>
                </c:pt>
                <c:pt idx="18">
                  <c:v>2355</c:v>
                </c:pt>
                <c:pt idx="19">
                  <c:v>2011</c:v>
                </c:pt>
                <c:pt idx="20">
                  <c:v>2217</c:v>
                </c:pt>
                <c:pt idx="21">
                  <c:v>2299</c:v>
                </c:pt>
                <c:pt idx="22">
                  <c:v>2178</c:v>
                </c:pt>
                <c:pt idx="23">
                  <c:v>2590</c:v>
                </c:pt>
                <c:pt idx="24">
                  <c:v>2727</c:v>
                </c:pt>
                <c:pt idx="25">
                  <c:v>1959</c:v>
                </c:pt>
                <c:pt idx="26">
                  <c:v>2488</c:v>
                </c:pt>
                <c:pt idx="27">
                  <c:v>2227</c:v>
                </c:pt>
                <c:pt idx="28">
                  <c:v>2395</c:v>
                </c:pt>
                <c:pt idx="29">
                  <c:v>1858</c:v>
                </c:pt>
                <c:pt idx="30">
                  <c:v>1675</c:v>
                </c:pt>
                <c:pt idx="31">
                  <c:v>2329</c:v>
                </c:pt>
                <c:pt idx="32">
                  <c:v>2998</c:v>
                </c:pt>
                <c:pt idx="33">
                  <c:v>2648</c:v>
                </c:pt>
                <c:pt idx="34">
                  <c:v>2456</c:v>
                </c:pt>
                <c:pt idx="35">
                  <c:v>2832</c:v>
                </c:pt>
                <c:pt idx="36">
                  <c:v>2684</c:v>
                </c:pt>
                <c:pt idx="37">
                  <c:v>2530</c:v>
                </c:pt>
                <c:pt idx="38">
                  <c:v>2401</c:v>
                </c:pt>
                <c:pt idx="39">
                  <c:v>3108</c:v>
                </c:pt>
                <c:pt idx="40">
                  <c:v>2029</c:v>
                </c:pt>
                <c:pt idx="41">
                  <c:v>2151</c:v>
                </c:pt>
                <c:pt idx="42">
                  <c:v>2327</c:v>
                </c:pt>
                <c:pt idx="43">
                  <c:v>2253</c:v>
                </c:pt>
                <c:pt idx="44">
                  <c:v>2504</c:v>
                </c:pt>
                <c:pt idx="45">
                  <c:v>2961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53780"/>
        <c:axId val="31071936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lp'!$C$107:$AX$107</c:f>
              <c:numCache>
                <c:formatCode>General</c:formatCode>
                <c:ptCount val="48"/>
                <c:pt idx="0">
                  <c:v>175</c:v>
                </c:pt>
                <c:pt idx="1">
                  <c:v>160</c:v>
                </c:pt>
                <c:pt idx="2">
                  <c:v>160</c:v>
                </c:pt>
                <c:pt idx="3">
                  <c:v>140</c:v>
                </c:pt>
                <c:pt idx="4">
                  <c:v>120</c:v>
                </c:pt>
                <c:pt idx="5">
                  <c:v>108</c:v>
                </c:pt>
                <c:pt idx="6">
                  <c:v>106</c:v>
                </c:pt>
                <c:pt idx="7">
                  <c:v>100</c:v>
                </c:pt>
                <c:pt idx="8">
                  <c:v>107</c:v>
                </c:pt>
                <c:pt idx="9">
                  <c:v>95</c:v>
                </c:pt>
                <c:pt idx="10">
                  <c:v>95</c:v>
                </c:pt>
                <c:pt idx="11">
                  <c:v>114</c:v>
                </c:pt>
                <c:pt idx="12">
                  <c:v>114</c:v>
                </c:pt>
                <c:pt idx="13">
                  <c:v>136</c:v>
                </c:pt>
                <c:pt idx="14">
                  <c:v>121</c:v>
                </c:pt>
                <c:pt idx="15">
                  <c:v>111</c:v>
                </c:pt>
                <c:pt idx="16">
                  <c:v>123</c:v>
                </c:pt>
                <c:pt idx="17">
                  <c:v>128</c:v>
                </c:pt>
                <c:pt idx="18">
                  <c:v>135</c:v>
                </c:pt>
                <c:pt idx="19">
                  <c:v>127</c:v>
                </c:pt>
                <c:pt idx="20">
                  <c:v>137</c:v>
                </c:pt>
                <c:pt idx="21">
                  <c:v>129</c:v>
                </c:pt>
                <c:pt idx="22">
                  <c:v>133</c:v>
                </c:pt>
                <c:pt idx="23">
                  <c:v>115</c:v>
                </c:pt>
                <c:pt idx="24">
                  <c:v>132</c:v>
                </c:pt>
                <c:pt idx="25">
                  <c:v>160</c:v>
                </c:pt>
                <c:pt idx="26">
                  <c:v>133</c:v>
                </c:pt>
                <c:pt idx="27">
                  <c:v>134</c:v>
                </c:pt>
                <c:pt idx="28">
                  <c:v>110</c:v>
                </c:pt>
                <c:pt idx="29">
                  <c:v>125</c:v>
                </c:pt>
                <c:pt idx="30">
                  <c:v>107</c:v>
                </c:pt>
                <c:pt idx="31">
                  <c:v>64</c:v>
                </c:pt>
                <c:pt idx="32">
                  <c:v>76</c:v>
                </c:pt>
                <c:pt idx="33">
                  <c:v>64</c:v>
                </c:pt>
                <c:pt idx="34">
                  <c:v>73</c:v>
                </c:pt>
                <c:pt idx="35">
                  <c:v>62</c:v>
                </c:pt>
                <c:pt idx="36">
                  <c:v>53</c:v>
                </c:pt>
                <c:pt idx="37">
                  <c:v>54</c:v>
                </c:pt>
                <c:pt idx="38">
                  <c:v>48</c:v>
                </c:pt>
                <c:pt idx="39">
                  <c:v>57</c:v>
                </c:pt>
                <c:pt idx="40">
                  <c:v>63</c:v>
                </c:pt>
                <c:pt idx="41">
                  <c:v>109</c:v>
                </c:pt>
                <c:pt idx="42">
                  <c:v>129</c:v>
                </c:pt>
                <c:pt idx="43">
                  <c:v>112</c:v>
                </c:pt>
                <c:pt idx="44">
                  <c:v>69</c:v>
                </c:pt>
                <c:pt idx="45">
                  <c:v>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783487"/>
        <c:axId val="25390756"/>
      </c:lineChart>
      <c:catAx>
        <c:axId val="6153780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71936"/>
        <c:crossesAt val="1"/>
        <c:auto val="1"/>
        <c:lblAlgn val="ctr"/>
        <c:lblOffset val="100"/>
        <c:noMultiLvlLbl val="0"/>
      </c:catAx>
      <c:valAx>
        <c:axId val="31071936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3780"/>
        <c:crossesAt val="1"/>
        <c:crossBetween val="midCat"/>
      </c:valAx>
      <c:catAx>
        <c:axId val="6978348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390756"/>
        <c:auto val="1"/>
        <c:lblAlgn val="ctr"/>
        <c:lblOffset val="100"/>
        <c:noMultiLvlLbl val="0"/>
      </c:catAx>
      <c:valAx>
        <c:axId val="2539075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783487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lp'!$C$8:$AX$8</c:f>
              <c:numCache>
                <c:formatCode>#,##0</c:formatCode>
                <c:ptCount val="48"/>
                <c:pt idx="0">
                  <c:v>3052</c:v>
                </c:pt>
                <c:pt idx="1">
                  <c:v>3280</c:v>
                </c:pt>
                <c:pt idx="2">
                  <c:v>3403</c:v>
                </c:pt>
                <c:pt idx="3">
                  <c:v>3042</c:v>
                </c:pt>
                <c:pt idx="4">
                  <c:v>3149</c:v>
                </c:pt>
                <c:pt idx="5">
                  <c:v>3149</c:v>
                </c:pt>
                <c:pt idx="6">
                  <c:v>2900</c:v>
                </c:pt>
                <c:pt idx="7">
                  <c:v>3210</c:v>
                </c:pt>
                <c:pt idx="8">
                  <c:v>2845</c:v>
                </c:pt>
                <c:pt idx="9">
                  <c:v>3023</c:v>
                </c:pt>
                <c:pt idx="10">
                  <c:v>2736</c:v>
                </c:pt>
                <c:pt idx="11">
                  <c:v>2720</c:v>
                </c:pt>
                <c:pt idx="12">
                  <c:v>2693</c:v>
                </c:pt>
                <c:pt idx="13">
                  <c:v>822</c:v>
                </c:pt>
                <c:pt idx="14">
                  <c:v>1650</c:v>
                </c:pt>
                <c:pt idx="15">
                  <c:v>2424</c:v>
                </c:pt>
                <c:pt idx="16">
                  <c:v>1132</c:v>
                </c:pt>
                <c:pt idx="17">
                  <c:v>1784</c:v>
                </c:pt>
                <c:pt idx="18">
                  <c:v>2091</c:v>
                </c:pt>
                <c:pt idx="19">
                  <c:v>2193</c:v>
                </c:pt>
                <c:pt idx="20">
                  <c:v>1543</c:v>
                </c:pt>
                <c:pt idx="21">
                  <c:v>1975</c:v>
                </c:pt>
                <c:pt idx="22">
                  <c:v>1069</c:v>
                </c:pt>
                <c:pt idx="23">
                  <c:v>1631</c:v>
                </c:pt>
                <c:pt idx="24">
                  <c:v>1735</c:v>
                </c:pt>
                <c:pt idx="25">
                  <c:v>1504</c:v>
                </c:pt>
                <c:pt idx="26">
                  <c:v>1358</c:v>
                </c:pt>
                <c:pt idx="27">
                  <c:v>1493</c:v>
                </c:pt>
                <c:pt idx="28">
                  <c:v>1413</c:v>
                </c:pt>
                <c:pt idx="29">
                  <c:v>1310</c:v>
                </c:pt>
                <c:pt idx="30">
                  <c:v>1656</c:v>
                </c:pt>
                <c:pt idx="31">
                  <c:v>1628</c:v>
                </c:pt>
                <c:pt idx="32">
                  <c:v>1520</c:v>
                </c:pt>
                <c:pt idx="33">
                  <c:v>1495</c:v>
                </c:pt>
                <c:pt idx="34">
                  <c:v>1350</c:v>
                </c:pt>
                <c:pt idx="35">
                  <c:v>1493</c:v>
                </c:pt>
                <c:pt idx="36">
                  <c:v>1391</c:v>
                </c:pt>
                <c:pt idx="37">
                  <c:v>1563</c:v>
                </c:pt>
                <c:pt idx="38">
                  <c:v>1425</c:v>
                </c:pt>
                <c:pt idx="39">
                  <c:v>1327</c:v>
                </c:pt>
                <c:pt idx="40">
                  <c:v>1751</c:v>
                </c:pt>
                <c:pt idx="41">
                  <c:v>1524</c:v>
                </c:pt>
                <c:pt idx="42">
                  <c:v>1834</c:v>
                </c:pt>
                <c:pt idx="43">
                  <c:v>2515</c:v>
                </c:pt>
                <c:pt idx="44">
                  <c:v>2764</c:v>
                </c:pt>
                <c:pt idx="45">
                  <c:v>2652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21509"/>
        <c:axId val="73371488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lp'!$C$72:$AX$72</c:f>
              <c:numCache>
                <c:formatCode>General</c:formatCode>
                <c:ptCount val="48"/>
                <c:pt idx="0">
                  <c:v>93</c:v>
                </c:pt>
                <c:pt idx="1">
                  <c:v>100</c:v>
                </c:pt>
                <c:pt idx="2">
                  <c:v>104</c:v>
                </c:pt>
                <c:pt idx="3">
                  <c:v>102</c:v>
                </c:pt>
                <c:pt idx="4">
                  <c:v>92</c:v>
                </c:pt>
                <c:pt idx="5">
                  <c:v>83</c:v>
                </c:pt>
                <c:pt idx="6">
                  <c:v>90</c:v>
                </c:pt>
                <c:pt idx="7">
                  <c:v>91</c:v>
                </c:pt>
                <c:pt idx="8">
                  <c:v>92</c:v>
                </c:pt>
                <c:pt idx="9">
                  <c:v>86</c:v>
                </c:pt>
                <c:pt idx="10">
                  <c:v>85</c:v>
                </c:pt>
                <c:pt idx="11">
                  <c:v>80</c:v>
                </c:pt>
                <c:pt idx="12">
                  <c:v>98</c:v>
                </c:pt>
                <c:pt idx="13">
                  <c:v>127</c:v>
                </c:pt>
                <c:pt idx="14">
                  <c:v>119</c:v>
                </c:pt>
                <c:pt idx="15">
                  <c:v>123</c:v>
                </c:pt>
                <c:pt idx="16">
                  <c:v>139</c:v>
                </c:pt>
                <c:pt idx="17">
                  <c:v>141</c:v>
                </c:pt>
                <c:pt idx="18">
                  <c:v>138</c:v>
                </c:pt>
                <c:pt idx="19">
                  <c:v>132</c:v>
                </c:pt>
                <c:pt idx="20">
                  <c:v>125</c:v>
                </c:pt>
                <c:pt idx="21">
                  <c:v>129</c:v>
                </c:pt>
                <c:pt idx="22">
                  <c:v>104</c:v>
                </c:pt>
                <c:pt idx="23">
                  <c:v>109</c:v>
                </c:pt>
                <c:pt idx="24">
                  <c:v>121</c:v>
                </c:pt>
                <c:pt idx="25">
                  <c:v>126</c:v>
                </c:pt>
                <c:pt idx="26">
                  <c:v>144</c:v>
                </c:pt>
                <c:pt idx="27">
                  <c:v>152</c:v>
                </c:pt>
                <c:pt idx="28">
                  <c:v>123</c:v>
                </c:pt>
                <c:pt idx="29">
                  <c:v>129</c:v>
                </c:pt>
                <c:pt idx="30">
                  <c:v>120</c:v>
                </c:pt>
                <c:pt idx="31">
                  <c:v>116</c:v>
                </c:pt>
                <c:pt idx="32">
                  <c:v>133</c:v>
                </c:pt>
                <c:pt idx="33">
                  <c:v>112</c:v>
                </c:pt>
                <c:pt idx="34">
                  <c:v>111</c:v>
                </c:pt>
                <c:pt idx="35">
                  <c:v>102</c:v>
                </c:pt>
                <c:pt idx="36">
                  <c:v>93</c:v>
                </c:pt>
                <c:pt idx="37">
                  <c:v>95</c:v>
                </c:pt>
                <c:pt idx="38">
                  <c:v>98</c:v>
                </c:pt>
                <c:pt idx="39">
                  <c:v>102</c:v>
                </c:pt>
                <c:pt idx="40">
                  <c:v>90</c:v>
                </c:pt>
                <c:pt idx="41">
                  <c:v>127</c:v>
                </c:pt>
                <c:pt idx="42">
                  <c:v>127</c:v>
                </c:pt>
                <c:pt idx="43">
                  <c:v>109</c:v>
                </c:pt>
                <c:pt idx="44">
                  <c:v>115</c:v>
                </c:pt>
                <c:pt idx="45">
                  <c:v>114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331579"/>
        <c:axId val="22943148"/>
      </c:lineChart>
      <c:catAx>
        <c:axId val="2021509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71488"/>
        <c:crossesAt val="1"/>
        <c:auto val="1"/>
        <c:lblAlgn val="ctr"/>
        <c:lblOffset val="100"/>
        <c:noMultiLvlLbl val="0"/>
      </c:catAx>
      <c:valAx>
        <c:axId val="73371488"/>
        <c:scaling>
          <c:logBase val="10"/>
          <c:orientation val="minMax"/>
          <c:max val="1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1509"/>
        <c:crossesAt val="1"/>
        <c:crossBetween val="midCat"/>
      </c:valAx>
      <c:catAx>
        <c:axId val="7733157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43148"/>
        <c:auto val="1"/>
        <c:lblAlgn val="ctr"/>
        <c:lblOffset val="100"/>
        <c:noMultiLvlLbl val="0"/>
      </c:catAx>
      <c:valAx>
        <c:axId val="2294314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31579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lp'!$C$9:$AX$9</c:f>
              <c:numCache>
                <c:formatCode>#,##0</c:formatCode>
                <c:ptCount val="48"/>
                <c:pt idx="0">
                  <c:v>4210</c:v>
                </c:pt>
                <c:pt idx="1">
                  <c:v>4815</c:v>
                </c:pt>
                <c:pt idx="2">
                  <c:v>4770</c:v>
                </c:pt>
                <c:pt idx="3">
                  <c:v>3799</c:v>
                </c:pt>
                <c:pt idx="4">
                  <c:v>4448</c:v>
                </c:pt>
                <c:pt idx="5">
                  <c:v>4222</c:v>
                </c:pt>
                <c:pt idx="6">
                  <c:v>4959</c:v>
                </c:pt>
                <c:pt idx="7">
                  <c:v>4949</c:v>
                </c:pt>
                <c:pt idx="8">
                  <c:v>4577</c:v>
                </c:pt>
                <c:pt idx="9">
                  <c:v>4717</c:v>
                </c:pt>
                <c:pt idx="10">
                  <c:v>2430</c:v>
                </c:pt>
                <c:pt idx="11">
                  <c:v>2376</c:v>
                </c:pt>
                <c:pt idx="12">
                  <c:v>2831</c:v>
                </c:pt>
                <c:pt idx="13">
                  <c:v>2139</c:v>
                </c:pt>
                <c:pt idx="14">
                  <c:v>4351</c:v>
                </c:pt>
                <c:pt idx="15">
                  <c:v>4634</c:v>
                </c:pt>
                <c:pt idx="16">
                  <c:v>3677</c:v>
                </c:pt>
                <c:pt idx="17">
                  <c:v>3638</c:v>
                </c:pt>
                <c:pt idx="18">
                  <c:v>3988</c:v>
                </c:pt>
                <c:pt idx="19">
                  <c:v>4463</c:v>
                </c:pt>
                <c:pt idx="20">
                  <c:v>3334</c:v>
                </c:pt>
                <c:pt idx="21">
                  <c:v>4766</c:v>
                </c:pt>
                <c:pt idx="22">
                  <c:v>4190</c:v>
                </c:pt>
                <c:pt idx="23">
                  <c:v>4265</c:v>
                </c:pt>
                <c:pt idx="24">
                  <c:v>4408</c:v>
                </c:pt>
                <c:pt idx="25">
                  <c:v>3022</c:v>
                </c:pt>
                <c:pt idx="26">
                  <c:v>3190</c:v>
                </c:pt>
                <c:pt idx="27">
                  <c:v>3121</c:v>
                </c:pt>
                <c:pt idx="28">
                  <c:v>3117</c:v>
                </c:pt>
                <c:pt idx="29">
                  <c:v>2712</c:v>
                </c:pt>
                <c:pt idx="30">
                  <c:v>4401</c:v>
                </c:pt>
                <c:pt idx="31">
                  <c:v>4027</c:v>
                </c:pt>
                <c:pt idx="32">
                  <c:v>3880</c:v>
                </c:pt>
                <c:pt idx="33">
                  <c:v>4050</c:v>
                </c:pt>
                <c:pt idx="34">
                  <c:v>3604</c:v>
                </c:pt>
                <c:pt idx="35">
                  <c:v>3589</c:v>
                </c:pt>
                <c:pt idx="36">
                  <c:v>3512</c:v>
                </c:pt>
                <c:pt idx="37">
                  <c:v>3397</c:v>
                </c:pt>
                <c:pt idx="38">
                  <c:v>3839</c:v>
                </c:pt>
                <c:pt idx="39">
                  <c:v>3373</c:v>
                </c:pt>
                <c:pt idx="40">
                  <c:v>3368</c:v>
                </c:pt>
                <c:pt idx="41">
                  <c:v>1910</c:v>
                </c:pt>
                <c:pt idx="42">
                  <c:v>2019</c:v>
                </c:pt>
                <c:pt idx="43">
                  <c:v>2467</c:v>
                </c:pt>
                <c:pt idx="44">
                  <c:v>3058</c:v>
                </c:pt>
                <c:pt idx="45">
                  <c:v>3572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942169"/>
        <c:axId val="499724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lp'!$C$73:$AX$73</c:f>
              <c:numCache>
                <c:formatCode>General</c:formatCode>
                <c:ptCount val="48"/>
                <c:pt idx="0">
                  <c:v>102</c:v>
                </c:pt>
                <c:pt idx="1">
                  <c:v>101</c:v>
                </c:pt>
                <c:pt idx="2">
                  <c:v>105</c:v>
                </c:pt>
                <c:pt idx="3">
                  <c:v>115</c:v>
                </c:pt>
                <c:pt idx="4">
                  <c:v>99</c:v>
                </c:pt>
                <c:pt idx="5">
                  <c:v>83</c:v>
                </c:pt>
                <c:pt idx="6">
                  <c:v>80</c:v>
                </c:pt>
                <c:pt idx="7">
                  <c:v>81</c:v>
                </c:pt>
                <c:pt idx="8">
                  <c:v>82</c:v>
                </c:pt>
                <c:pt idx="9">
                  <c:v>94</c:v>
                </c:pt>
                <c:pt idx="10">
                  <c:v>106</c:v>
                </c:pt>
                <c:pt idx="11">
                  <c:v>116</c:v>
                </c:pt>
                <c:pt idx="12">
                  <c:v>113</c:v>
                </c:pt>
                <c:pt idx="13">
                  <c:v>137</c:v>
                </c:pt>
                <c:pt idx="14">
                  <c:v>114</c:v>
                </c:pt>
                <c:pt idx="15">
                  <c:v>104</c:v>
                </c:pt>
                <c:pt idx="16">
                  <c:v>117</c:v>
                </c:pt>
                <c:pt idx="17">
                  <c:v>130</c:v>
                </c:pt>
                <c:pt idx="18">
                  <c:v>131</c:v>
                </c:pt>
                <c:pt idx="19">
                  <c:v>125</c:v>
                </c:pt>
                <c:pt idx="20">
                  <c:v>118</c:v>
                </c:pt>
                <c:pt idx="21">
                  <c:v>76</c:v>
                </c:pt>
                <c:pt idx="22">
                  <c:v>92</c:v>
                </c:pt>
                <c:pt idx="23">
                  <c:v>98</c:v>
                </c:pt>
                <c:pt idx="24">
                  <c:v>102</c:v>
                </c:pt>
                <c:pt idx="25">
                  <c:v>92</c:v>
                </c:pt>
                <c:pt idx="26">
                  <c:v>91</c:v>
                </c:pt>
                <c:pt idx="27">
                  <c:v>108</c:v>
                </c:pt>
                <c:pt idx="28">
                  <c:v>66</c:v>
                </c:pt>
                <c:pt idx="29">
                  <c:v>66</c:v>
                </c:pt>
                <c:pt idx="30">
                  <c:v>85</c:v>
                </c:pt>
                <c:pt idx="31">
                  <c:v>85</c:v>
                </c:pt>
                <c:pt idx="32">
                  <c:v>104</c:v>
                </c:pt>
                <c:pt idx="33">
                  <c:v>86</c:v>
                </c:pt>
                <c:pt idx="34">
                  <c:v>94</c:v>
                </c:pt>
                <c:pt idx="35">
                  <c:v>98</c:v>
                </c:pt>
                <c:pt idx="36">
                  <c:v>85</c:v>
                </c:pt>
                <c:pt idx="37">
                  <c:v>94</c:v>
                </c:pt>
                <c:pt idx="38">
                  <c:v>87</c:v>
                </c:pt>
                <c:pt idx="39">
                  <c:v>60</c:v>
                </c:pt>
                <c:pt idx="40">
                  <c:v>56</c:v>
                </c:pt>
                <c:pt idx="41">
                  <c:v>76</c:v>
                </c:pt>
                <c:pt idx="42">
                  <c:v>109</c:v>
                </c:pt>
                <c:pt idx="43">
                  <c:v>109</c:v>
                </c:pt>
                <c:pt idx="44">
                  <c:v>69</c:v>
                </c:pt>
                <c:pt idx="45">
                  <c:v>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942287"/>
        <c:axId val="20367693"/>
      </c:lineChart>
      <c:catAx>
        <c:axId val="59942169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724"/>
        <c:crossesAt val="1"/>
        <c:auto val="1"/>
        <c:lblAlgn val="ctr"/>
        <c:lblOffset val="100"/>
        <c:noMultiLvlLbl val="0"/>
      </c:catAx>
      <c:valAx>
        <c:axId val="499724"/>
        <c:scaling>
          <c:logBase val="10"/>
          <c:orientation val="minMax"/>
          <c:max val="1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42169"/>
        <c:crossesAt val="1"/>
        <c:crossBetween val="midCat"/>
      </c:valAx>
      <c:catAx>
        <c:axId val="6594228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67693"/>
        <c:auto val="1"/>
        <c:lblAlgn val="ctr"/>
        <c:lblOffset val="100"/>
        <c:noMultiLvlLbl val="0"/>
      </c:catAx>
      <c:valAx>
        <c:axId val="2036769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42287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lp'!$C$10:$AX$10</c:f>
              <c:numCache>
                <c:formatCode>#,##0</c:formatCode>
                <c:ptCount val="48"/>
                <c:pt idx="0">
                  <c:v>4191</c:v>
                </c:pt>
                <c:pt idx="1">
                  <c:v>3460</c:v>
                </c:pt>
                <c:pt idx="2">
                  <c:v>3500</c:v>
                </c:pt>
                <c:pt idx="3">
                  <c:v>3182</c:v>
                </c:pt>
                <c:pt idx="4">
                  <c:v>3135</c:v>
                </c:pt>
                <c:pt idx="5">
                  <c:v>3031</c:v>
                </c:pt>
                <c:pt idx="6">
                  <c:v>3012</c:v>
                </c:pt>
                <c:pt idx="7">
                  <c:v>2637</c:v>
                </c:pt>
                <c:pt idx="8">
                  <c:v>2372</c:v>
                </c:pt>
                <c:pt idx="9">
                  <c:v>3173</c:v>
                </c:pt>
                <c:pt idx="10">
                  <c:v>2661</c:v>
                </c:pt>
                <c:pt idx="11">
                  <c:v>2530</c:v>
                </c:pt>
                <c:pt idx="12">
                  <c:v>2000</c:v>
                </c:pt>
                <c:pt idx="13">
                  <c:v>1795</c:v>
                </c:pt>
                <c:pt idx="14">
                  <c:v>1950</c:v>
                </c:pt>
                <c:pt idx="15">
                  <c:v>2029</c:v>
                </c:pt>
                <c:pt idx="16">
                  <c:v>1956</c:v>
                </c:pt>
                <c:pt idx="17">
                  <c:v>2117</c:v>
                </c:pt>
                <c:pt idx="18">
                  <c:v>1883</c:v>
                </c:pt>
                <c:pt idx="19">
                  <c:v>1628</c:v>
                </c:pt>
                <c:pt idx="20">
                  <c:v>1457</c:v>
                </c:pt>
                <c:pt idx="21">
                  <c:v>1734</c:v>
                </c:pt>
                <c:pt idx="22">
                  <c:v>1538</c:v>
                </c:pt>
                <c:pt idx="23">
                  <c:v>1726</c:v>
                </c:pt>
                <c:pt idx="24">
                  <c:v>1290</c:v>
                </c:pt>
                <c:pt idx="25">
                  <c:v>1198</c:v>
                </c:pt>
                <c:pt idx="26">
                  <c:v>1336</c:v>
                </c:pt>
                <c:pt idx="27">
                  <c:v>1412</c:v>
                </c:pt>
                <c:pt idx="28">
                  <c:v>1472</c:v>
                </c:pt>
                <c:pt idx="29">
                  <c:v>2826</c:v>
                </c:pt>
                <c:pt idx="30">
                  <c:v>4575</c:v>
                </c:pt>
                <c:pt idx="31">
                  <c:v>3529</c:v>
                </c:pt>
                <c:pt idx="32">
                  <c:v>5645</c:v>
                </c:pt>
                <c:pt idx="33">
                  <c:v>6925</c:v>
                </c:pt>
                <c:pt idx="34">
                  <c:v>8121</c:v>
                </c:pt>
                <c:pt idx="35">
                  <c:v>8633</c:v>
                </c:pt>
                <c:pt idx="36">
                  <c:v>6871</c:v>
                </c:pt>
                <c:pt idx="37">
                  <c:v>7290</c:v>
                </c:pt>
                <c:pt idx="38">
                  <c:v>4410</c:v>
                </c:pt>
                <c:pt idx="39">
                  <c:v>3121</c:v>
                </c:pt>
                <c:pt idx="40">
                  <c:v>7774</c:v>
                </c:pt>
                <c:pt idx="41">
                  <c:v>4163</c:v>
                </c:pt>
                <c:pt idx="42">
                  <c:v>3768</c:v>
                </c:pt>
                <c:pt idx="43">
                  <c:v>5111</c:v>
                </c:pt>
                <c:pt idx="44">
                  <c:v>5448</c:v>
                </c:pt>
                <c:pt idx="45">
                  <c:v>4867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278450"/>
        <c:axId val="94489083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lp'!$C$74:$AX$74</c:f>
              <c:numCache>
                <c:formatCode>General</c:formatCode>
                <c:ptCount val="48"/>
                <c:pt idx="0">
                  <c:v>93</c:v>
                </c:pt>
                <c:pt idx="1">
                  <c:v>85</c:v>
                </c:pt>
                <c:pt idx="2">
                  <c:v>83</c:v>
                </c:pt>
                <c:pt idx="3">
                  <c:v>90</c:v>
                </c:pt>
                <c:pt idx="4">
                  <c:v>86</c:v>
                </c:pt>
                <c:pt idx="5">
                  <c:v>85</c:v>
                </c:pt>
                <c:pt idx="6">
                  <c:v>86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97</c:v>
                </c:pt>
                <c:pt idx="11">
                  <c:v>108</c:v>
                </c:pt>
                <c:pt idx="12">
                  <c:v>105</c:v>
                </c:pt>
                <c:pt idx="13">
                  <c:v>178</c:v>
                </c:pt>
                <c:pt idx="14">
                  <c:v>129</c:v>
                </c:pt>
                <c:pt idx="15">
                  <c:v>115</c:v>
                </c:pt>
                <c:pt idx="16">
                  <c:v>127</c:v>
                </c:pt>
                <c:pt idx="17">
                  <c:v>135</c:v>
                </c:pt>
                <c:pt idx="18">
                  <c:v>138</c:v>
                </c:pt>
                <c:pt idx="19">
                  <c:v>124</c:v>
                </c:pt>
                <c:pt idx="20">
                  <c:v>120</c:v>
                </c:pt>
                <c:pt idx="21">
                  <c:v>71</c:v>
                </c:pt>
                <c:pt idx="22">
                  <c:v>74</c:v>
                </c:pt>
                <c:pt idx="23">
                  <c:v>84</c:v>
                </c:pt>
                <c:pt idx="24">
                  <c:v>70</c:v>
                </c:pt>
                <c:pt idx="25">
                  <c:v>68</c:v>
                </c:pt>
                <c:pt idx="26">
                  <c:v>77</c:v>
                </c:pt>
                <c:pt idx="27">
                  <c:v>101</c:v>
                </c:pt>
                <c:pt idx="28">
                  <c:v>69</c:v>
                </c:pt>
                <c:pt idx="29">
                  <c:v>83</c:v>
                </c:pt>
                <c:pt idx="30">
                  <c:v>98</c:v>
                </c:pt>
                <c:pt idx="31">
                  <c:v>74</c:v>
                </c:pt>
                <c:pt idx="32">
                  <c:v>87</c:v>
                </c:pt>
                <c:pt idx="33">
                  <c:v>74</c:v>
                </c:pt>
                <c:pt idx="34">
                  <c:v>65</c:v>
                </c:pt>
                <c:pt idx="35">
                  <c:v>66</c:v>
                </c:pt>
                <c:pt idx="36">
                  <c:v>57</c:v>
                </c:pt>
                <c:pt idx="37">
                  <c:v>69</c:v>
                </c:pt>
                <c:pt idx="38">
                  <c:v>68</c:v>
                </c:pt>
                <c:pt idx="39">
                  <c:v>68</c:v>
                </c:pt>
                <c:pt idx="40">
                  <c:v>61</c:v>
                </c:pt>
                <c:pt idx="41">
                  <c:v>121</c:v>
                </c:pt>
                <c:pt idx="42">
                  <c:v>120</c:v>
                </c:pt>
                <c:pt idx="43">
                  <c:v>109</c:v>
                </c:pt>
                <c:pt idx="44">
                  <c:v>70</c:v>
                </c:pt>
                <c:pt idx="45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630107"/>
        <c:axId val="30565334"/>
      </c:lineChart>
      <c:catAx>
        <c:axId val="89278450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89083"/>
        <c:crossesAt val="1"/>
        <c:auto val="1"/>
        <c:lblAlgn val="ctr"/>
        <c:lblOffset val="100"/>
        <c:noMultiLvlLbl val="0"/>
      </c:catAx>
      <c:valAx>
        <c:axId val="94489083"/>
        <c:scaling>
          <c:logBase val="10"/>
          <c:orientation val="minMax"/>
          <c:max val="1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278450"/>
        <c:crossesAt val="1"/>
        <c:crossBetween val="midCat"/>
      </c:valAx>
      <c:catAx>
        <c:axId val="4863010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65334"/>
        <c:auto val="1"/>
        <c:lblAlgn val="ctr"/>
        <c:lblOffset val="100"/>
        <c:noMultiLvlLbl val="0"/>
      </c:catAx>
      <c:valAx>
        <c:axId val="3056533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630107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#11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lp'!$C$11:$AX$11</c:f>
              <c:numCache>
                <c:formatCode>#,##0</c:formatCode>
                <c:ptCount val="48"/>
                <c:pt idx="0">
                  <c:v>7254</c:v>
                </c:pt>
                <c:pt idx="1">
                  <c:v>5809</c:v>
                </c:pt>
                <c:pt idx="2">
                  <c:v>6843</c:v>
                </c:pt>
                <c:pt idx="3">
                  <c:v>6911</c:v>
                </c:pt>
                <c:pt idx="4">
                  <c:v>8788</c:v>
                </c:pt>
                <c:pt idx="5">
                  <c:v>6761</c:v>
                </c:pt>
                <c:pt idx="6">
                  <c:v>5963</c:v>
                </c:pt>
                <c:pt idx="7">
                  <c:v>6037</c:v>
                </c:pt>
                <c:pt idx="8">
                  <c:v>8146</c:v>
                </c:pt>
                <c:pt idx="9">
                  <c:v>6298</c:v>
                </c:pt>
                <c:pt idx="10">
                  <c:v>5263</c:v>
                </c:pt>
                <c:pt idx="11">
                  <c:v>3583</c:v>
                </c:pt>
                <c:pt idx="12">
                  <c:v>6599</c:v>
                </c:pt>
                <c:pt idx="13">
                  <c:v>3757</c:v>
                </c:pt>
                <c:pt idx="14">
                  <c:v>3922</c:v>
                </c:pt>
                <c:pt idx="15">
                  <c:v>5286</c:v>
                </c:pt>
                <c:pt idx="16">
                  <c:v>5499</c:v>
                </c:pt>
                <c:pt idx="17">
                  <c:v>1017</c:v>
                </c:pt>
                <c:pt idx="18">
                  <c:v>3820</c:v>
                </c:pt>
                <c:pt idx="19">
                  <c:v>1902</c:v>
                </c:pt>
                <c:pt idx="20">
                  <c:v>3462</c:v>
                </c:pt>
                <c:pt idx="21">
                  <c:v>9051</c:v>
                </c:pt>
                <c:pt idx="22">
                  <c:v>8169</c:v>
                </c:pt>
                <c:pt idx="23">
                  <c:v>4286</c:v>
                </c:pt>
                <c:pt idx="24">
                  <c:v>6589</c:v>
                </c:pt>
                <c:pt idx="25">
                  <c:v>5827</c:v>
                </c:pt>
                <c:pt idx="26">
                  <c:v>5750</c:v>
                </c:pt>
                <c:pt idx="27">
                  <c:v>5350</c:v>
                </c:pt>
                <c:pt idx="28">
                  <c:v>4420</c:v>
                </c:pt>
                <c:pt idx="29">
                  <c:v>4399</c:v>
                </c:pt>
                <c:pt idx="30">
                  <c:v>8129</c:v>
                </c:pt>
                <c:pt idx="31">
                  <c:v>7020</c:v>
                </c:pt>
                <c:pt idx="32">
                  <c:v>6319</c:v>
                </c:pt>
                <c:pt idx="33">
                  <c:v>5914</c:v>
                </c:pt>
                <c:pt idx="34">
                  <c:v>6357</c:v>
                </c:pt>
                <c:pt idx="35">
                  <c:v>6224</c:v>
                </c:pt>
                <c:pt idx="36">
                  <c:v>5515</c:v>
                </c:pt>
                <c:pt idx="37">
                  <c:v>5910</c:v>
                </c:pt>
                <c:pt idx="38">
                  <c:v>6445</c:v>
                </c:pt>
                <c:pt idx="39">
                  <c:v>6633</c:v>
                </c:pt>
                <c:pt idx="40">
                  <c:v>6192</c:v>
                </c:pt>
                <c:pt idx="41">
                  <c:v>3233</c:v>
                </c:pt>
                <c:pt idx="42">
                  <c:v>4676</c:v>
                </c:pt>
                <c:pt idx="43">
                  <c:v>5828</c:v>
                </c:pt>
                <c:pt idx="44">
                  <c:v>7412</c:v>
                </c:pt>
                <c:pt idx="45">
                  <c:v>7095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898467"/>
        <c:axId val="86501438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lp'!$C$75:$AX$75</c:f>
              <c:numCache>
                <c:formatCode>General</c:formatCode>
                <c:ptCount val="48"/>
                <c:pt idx="0">
                  <c:v>99</c:v>
                </c:pt>
                <c:pt idx="1">
                  <c:v>95</c:v>
                </c:pt>
                <c:pt idx="2">
                  <c:v>97</c:v>
                </c:pt>
                <c:pt idx="3">
                  <c:v>104</c:v>
                </c:pt>
                <c:pt idx="4">
                  <c:v>93</c:v>
                </c:pt>
                <c:pt idx="5">
                  <c:v>82</c:v>
                </c:pt>
                <c:pt idx="6">
                  <c:v>91</c:v>
                </c:pt>
                <c:pt idx="7">
                  <c:v>97</c:v>
                </c:pt>
                <c:pt idx="8">
                  <c:v>105</c:v>
                </c:pt>
                <c:pt idx="9">
                  <c:v>97</c:v>
                </c:pt>
                <c:pt idx="10">
                  <c:v>88</c:v>
                </c:pt>
                <c:pt idx="11">
                  <c:v>94</c:v>
                </c:pt>
                <c:pt idx="12">
                  <c:v>92</c:v>
                </c:pt>
                <c:pt idx="13">
                  <c:v>134</c:v>
                </c:pt>
                <c:pt idx="14">
                  <c:v>106</c:v>
                </c:pt>
                <c:pt idx="15">
                  <c:v>118</c:v>
                </c:pt>
                <c:pt idx="16">
                  <c:v>130</c:v>
                </c:pt>
                <c:pt idx="17">
                  <c:v>147</c:v>
                </c:pt>
                <c:pt idx="18">
                  <c:v>142</c:v>
                </c:pt>
                <c:pt idx="19">
                  <c:v>136</c:v>
                </c:pt>
                <c:pt idx="20">
                  <c:v>144</c:v>
                </c:pt>
                <c:pt idx="21">
                  <c:v>79</c:v>
                </c:pt>
                <c:pt idx="22">
                  <c:v>72</c:v>
                </c:pt>
                <c:pt idx="23">
                  <c:v>79</c:v>
                </c:pt>
                <c:pt idx="24">
                  <c:v>74</c:v>
                </c:pt>
                <c:pt idx="25">
                  <c:v>72</c:v>
                </c:pt>
                <c:pt idx="26">
                  <c:v>83</c:v>
                </c:pt>
                <c:pt idx="27">
                  <c:v>86</c:v>
                </c:pt>
                <c:pt idx="28">
                  <c:v>73</c:v>
                </c:pt>
                <c:pt idx="29">
                  <c:v>87</c:v>
                </c:pt>
                <c:pt idx="30">
                  <c:v>80</c:v>
                </c:pt>
                <c:pt idx="31">
                  <c:v>75</c:v>
                </c:pt>
                <c:pt idx="32">
                  <c:v>76</c:v>
                </c:pt>
                <c:pt idx="33">
                  <c:v>71</c:v>
                </c:pt>
                <c:pt idx="34">
                  <c:v>71</c:v>
                </c:pt>
                <c:pt idx="35">
                  <c:v>74</c:v>
                </c:pt>
                <c:pt idx="36">
                  <c:v>73</c:v>
                </c:pt>
                <c:pt idx="37">
                  <c:v>76</c:v>
                </c:pt>
                <c:pt idx="38">
                  <c:v>70</c:v>
                </c:pt>
                <c:pt idx="39">
                  <c:v>66</c:v>
                </c:pt>
                <c:pt idx="40">
                  <c:v>67</c:v>
                </c:pt>
                <c:pt idx="41">
                  <c:v>92</c:v>
                </c:pt>
                <c:pt idx="42">
                  <c:v>123</c:v>
                </c:pt>
                <c:pt idx="43">
                  <c:v>111</c:v>
                </c:pt>
                <c:pt idx="44">
                  <c:v>76</c:v>
                </c:pt>
                <c:pt idx="45">
                  <c:v>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803800"/>
        <c:axId val="8429736"/>
      </c:lineChart>
      <c:catAx>
        <c:axId val="76898467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01438"/>
        <c:crossesAt val="1"/>
        <c:auto val="1"/>
        <c:lblAlgn val="ctr"/>
        <c:lblOffset val="100"/>
        <c:noMultiLvlLbl val="0"/>
      </c:catAx>
      <c:valAx>
        <c:axId val="86501438"/>
        <c:scaling>
          <c:logBase val="10"/>
          <c:orientation val="minMax"/>
          <c:max val="1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98467"/>
        <c:crossesAt val="1"/>
        <c:crossBetween val="midCat"/>
      </c:valAx>
      <c:catAx>
        <c:axId val="6580380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9736"/>
        <c:auto val="1"/>
        <c:lblAlgn val="ctr"/>
        <c:lblOffset val="100"/>
        <c:noMultiLvlLbl val="0"/>
      </c:catAx>
      <c:valAx>
        <c:axId val="842973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03800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#12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lp'!$C$12:$AX$12</c:f>
              <c:numCache>
                <c:formatCode>#,##0</c:formatCode>
                <c:ptCount val="48"/>
                <c:pt idx="0">
                  <c:v>5933</c:v>
                </c:pt>
                <c:pt idx="1">
                  <c:v>6068</c:v>
                </c:pt>
                <c:pt idx="2">
                  <c:v>4311</c:v>
                </c:pt>
                <c:pt idx="3">
                  <c:v>4726</c:v>
                </c:pt>
                <c:pt idx="4">
                  <c:v>4352</c:v>
                </c:pt>
                <c:pt idx="5">
                  <c:v>4184</c:v>
                </c:pt>
                <c:pt idx="6">
                  <c:v>4338</c:v>
                </c:pt>
                <c:pt idx="7">
                  <c:v>3912</c:v>
                </c:pt>
                <c:pt idx="8">
                  <c:v>4534</c:v>
                </c:pt>
                <c:pt idx="9">
                  <c:v>5292</c:v>
                </c:pt>
                <c:pt idx="10">
                  <c:v>4873</c:v>
                </c:pt>
                <c:pt idx="11">
                  <c:v>1694</c:v>
                </c:pt>
                <c:pt idx="12">
                  <c:v>2861</c:v>
                </c:pt>
                <c:pt idx="13">
                  <c:v>2288</c:v>
                </c:pt>
                <c:pt idx="14">
                  <c:v>3634</c:v>
                </c:pt>
                <c:pt idx="15">
                  <c:v>3822</c:v>
                </c:pt>
                <c:pt idx="16">
                  <c:v>3621</c:v>
                </c:pt>
                <c:pt idx="17">
                  <c:v>3787</c:v>
                </c:pt>
                <c:pt idx="18">
                  <c:v>3380</c:v>
                </c:pt>
                <c:pt idx="19">
                  <c:v>4015</c:v>
                </c:pt>
                <c:pt idx="20">
                  <c:v>2960</c:v>
                </c:pt>
                <c:pt idx="21">
                  <c:v>3642</c:v>
                </c:pt>
                <c:pt idx="22">
                  <c:v>3703</c:v>
                </c:pt>
                <c:pt idx="23">
                  <c:v>3898</c:v>
                </c:pt>
                <c:pt idx="24">
                  <c:v>3805</c:v>
                </c:pt>
                <c:pt idx="25">
                  <c:v>3197</c:v>
                </c:pt>
                <c:pt idx="26">
                  <c:v>3416</c:v>
                </c:pt>
                <c:pt idx="27">
                  <c:v>2868</c:v>
                </c:pt>
                <c:pt idx="28">
                  <c:v>4112</c:v>
                </c:pt>
                <c:pt idx="29">
                  <c:v>3378</c:v>
                </c:pt>
                <c:pt idx="30">
                  <c:v>3999</c:v>
                </c:pt>
                <c:pt idx="31">
                  <c:v>5114</c:v>
                </c:pt>
                <c:pt idx="32">
                  <c:v>3741</c:v>
                </c:pt>
                <c:pt idx="33">
                  <c:v>4955</c:v>
                </c:pt>
                <c:pt idx="34">
                  <c:v>4617</c:v>
                </c:pt>
                <c:pt idx="35">
                  <c:v>5354</c:v>
                </c:pt>
                <c:pt idx="36">
                  <c:v>4988</c:v>
                </c:pt>
                <c:pt idx="37">
                  <c:v>4475</c:v>
                </c:pt>
                <c:pt idx="38">
                  <c:v>3916</c:v>
                </c:pt>
                <c:pt idx="39">
                  <c:v>4191</c:v>
                </c:pt>
                <c:pt idx="40">
                  <c:v>4742</c:v>
                </c:pt>
                <c:pt idx="41">
                  <c:v>2019</c:v>
                </c:pt>
                <c:pt idx="42">
                  <c:v>3070</c:v>
                </c:pt>
                <c:pt idx="43">
                  <c:v>3287</c:v>
                </c:pt>
                <c:pt idx="44">
                  <c:v>3357</c:v>
                </c:pt>
                <c:pt idx="45">
                  <c:v>3226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885198"/>
        <c:axId val="82167149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lp'!$C$76:$AX$76</c:f>
              <c:numCache>
                <c:formatCode>General</c:formatCode>
                <c:ptCount val="48"/>
                <c:pt idx="0">
                  <c:v>82</c:v>
                </c:pt>
                <c:pt idx="1">
                  <c:v>82</c:v>
                </c:pt>
                <c:pt idx="2">
                  <c:v>86</c:v>
                </c:pt>
                <c:pt idx="3">
                  <c:v>94</c:v>
                </c:pt>
                <c:pt idx="4">
                  <c:v>87</c:v>
                </c:pt>
                <c:pt idx="5">
                  <c:v>84</c:v>
                </c:pt>
                <c:pt idx="6">
                  <c:v>86</c:v>
                </c:pt>
                <c:pt idx="7">
                  <c:v>85</c:v>
                </c:pt>
                <c:pt idx="8">
                  <c:v>87</c:v>
                </c:pt>
                <c:pt idx="9">
                  <c:v>86</c:v>
                </c:pt>
                <c:pt idx="10">
                  <c:v>88</c:v>
                </c:pt>
                <c:pt idx="11">
                  <c:v>81</c:v>
                </c:pt>
                <c:pt idx="12">
                  <c:v>83</c:v>
                </c:pt>
                <c:pt idx="13">
                  <c:v>124</c:v>
                </c:pt>
                <c:pt idx="14">
                  <c:v>109</c:v>
                </c:pt>
                <c:pt idx="15">
                  <c:v>102</c:v>
                </c:pt>
                <c:pt idx="16">
                  <c:v>124</c:v>
                </c:pt>
                <c:pt idx="17">
                  <c:v>127</c:v>
                </c:pt>
                <c:pt idx="18">
                  <c:v>125</c:v>
                </c:pt>
                <c:pt idx="19">
                  <c:v>121</c:v>
                </c:pt>
                <c:pt idx="20">
                  <c:v>119</c:v>
                </c:pt>
                <c:pt idx="21">
                  <c:v>123</c:v>
                </c:pt>
                <c:pt idx="22">
                  <c:v>120</c:v>
                </c:pt>
                <c:pt idx="23">
                  <c:v>108</c:v>
                </c:pt>
                <c:pt idx="24">
                  <c:v>109</c:v>
                </c:pt>
                <c:pt idx="25">
                  <c:v>112</c:v>
                </c:pt>
                <c:pt idx="26">
                  <c:v>128</c:v>
                </c:pt>
                <c:pt idx="27">
                  <c:v>133</c:v>
                </c:pt>
                <c:pt idx="28">
                  <c:v>109</c:v>
                </c:pt>
                <c:pt idx="29">
                  <c:v>119</c:v>
                </c:pt>
                <c:pt idx="30">
                  <c:v>111</c:v>
                </c:pt>
                <c:pt idx="31">
                  <c:v>106</c:v>
                </c:pt>
                <c:pt idx="32">
                  <c:v>125</c:v>
                </c:pt>
                <c:pt idx="33">
                  <c:v>103</c:v>
                </c:pt>
                <c:pt idx="34">
                  <c:v>103</c:v>
                </c:pt>
                <c:pt idx="35">
                  <c:v>90</c:v>
                </c:pt>
                <c:pt idx="36">
                  <c:v>90</c:v>
                </c:pt>
                <c:pt idx="37">
                  <c:v>88</c:v>
                </c:pt>
                <c:pt idx="38">
                  <c:v>91</c:v>
                </c:pt>
                <c:pt idx="39">
                  <c:v>96</c:v>
                </c:pt>
                <c:pt idx="40">
                  <c:v>83</c:v>
                </c:pt>
                <c:pt idx="41">
                  <c:v>97</c:v>
                </c:pt>
                <c:pt idx="42">
                  <c:v>121</c:v>
                </c:pt>
                <c:pt idx="43">
                  <c:v>110</c:v>
                </c:pt>
                <c:pt idx="44">
                  <c:v>114</c:v>
                </c:pt>
                <c:pt idx="45">
                  <c:v>113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830659"/>
        <c:axId val="11001407"/>
      </c:lineChart>
      <c:catAx>
        <c:axId val="38885198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167149"/>
        <c:crossesAt val="1"/>
        <c:auto val="1"/>
        <c:lblAlgn val="ctr"/>
        <c:lblOffset val="100"/>
        <c:noMultiLvlLbl val="0"/>
      </c:catAx>
      <c:valAx>
        <c:axId val="82167149"/>
        <c:scaling>
          <c:logBase val="10"/>
          <c:orientation val="minMax"/>
          <c:max val="1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85198"/>
        <c:crossesAt val="1"/>
        <c:crossBetween val="midCat"/>
      </c:valAx>
      <c:catAx>
        <c:axId val="9883065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01407"/>
        <c:auto val="1"/>
        <c:lblAlgn val="ctr"/>
        <c:lblOffset val="100"/>
        <c:noMultiLvlLbl val="0"/>
      </c:catAx>
      <c:valAx>
        <c:axId val="1100140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830659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 #13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lp'!$C$13:$AX$13</c:f>
              <c:numCache>
                <c:formatCode>#,##0</c:formatCode>
                <c:ptCount val="48"/>
                <c:pt idx="0">
                  <c:v>3326</c:v>
                </c:pt>
                <c:pt idx="1">
                  <c:v>2314</c:v>
                </c:pt>
                <c:pt idx="2">
                  <c:v>3054</c:v>
                </c:pt>
                <c:pt idx="3">
                  <c:v>2668</c:v>
                </c:pt>
                <c:pt idx="4">
                  <c:v>2361</c:v>
                </c:pt>
                <c:pt idx="5">
                  <c:v>751</c:v>
                </c:pt>
                <c:pt idx="6">
                  <c:v>1609</c:v>
                </c:pt>
                <c:pt idx="7">
                  <c:v>1912</c:v>
                </c:pt>
                <c:pt idx="8">
                  <c:v>1866</c:v>
                </c:pt>
                <c:pt idx="9">
                  <c:v>1600</c:v>
                </c:pt>
                <c:pt idx="10">
                  <c:v>1425</c:v>
                </c:pt>
                <c:pt idx="11">
                  <c:v>1165</c:v>
                </c:pt>
                <c:pt idx="12">
                  <c:v>1079</c:v>
                </c:pt>
                <c:pt idx="13">
                  <c:v>1252</c:v>
                </c:pt>
                <c:pt idx="14">
                  <c:v>1297</c:v>
                </c:pt>
                <c:pt idx="15">
                  <c:v>1311</c:v>
                </c:pt>
                <c:pt idx="16">
                  <c:v>1249</c:v>
                </c:pt>
                <c:pt idx="17">
                  <c:v>724</c:v>
                </c:pt>
                <c:pt idx="18">
                  <c:v>26</c:v>
                </c:pt>
                <c:pt idx="19">
                  <c:v>590</c:v>
                </c:pt>
                <c:pt idx="20">
                  <c:v>1566</c:v>
                </c:pt>
                <c:pt idx="21">
                  <c:v>1852</c:v>
                </c:pt>
                <c:pt idx="22">
                  <c:v>2384</c:v>
                </c:pt>
                <c:pt idx="23">
                  <c:v>3605</c:v>
                </c:pt>
                <c:pt idx="24">
                  <c:v>3734</c:v>
                </c:pt>
                <c:pt idx="25">
                  <c:v>1972</c:v>
                </c:pt>
                <c:pt idx="26">
                  <c:v>1931</c:v>
                </c:pt>
                <c:pt idx="27">
                  <c:v>3128</c:v>
                </c:pt>
                <c:pt idx="28">
                  <c:v>2965</c:v>
                </c:pt>
                <c:pt idx="29">
                  <c:v>3467</c:v>
                </c:pt>
                <c:pt idx="30">
                  <c:v>2848</c:v>
                </c:pt>
                <c:pt idx="31">
                  <c:v>1385</c:v>
                </c:pt>
                <c:pt idx="32">
                  <c:v>1576</c:v>
                </c:pt>
                <c:pt idx="33">
                  <c:v>1085</c:v>
                </c:pt>
                <c:pt idx="34">
                  <c:v>2132</c:v>
                </c:pt>
                <c:pt idx="35">
                  <c:v>1774</c:v>
                </c:pt>
                <c:pt idx="36">
                  <c:v>1537</c:v>
                </c:pt>
                <c:pt idx="37">
                  <c:v>1831</c:v>
                </c:pt>
                <c:pt idx="38">
                  <c:v>1800</c:v>
                </c:pt>
                <c:pt idx="39">
                  <c:v>555</c:v>
                </c:pt>
                <c:pt idx="40">
                  <c:v>1915</c:v>
                </c:pt>
                <c:pt idx="41">
                  <c:v>2430</c:v>
                </c:pt>
                <c:pt idx="42">
                  <c:v>2326</c:v>
                </c:pt>
                <c:pt idx="43">
                  <c:v>1866</c:v>
                </c:pt>
                <c:pt idx="44">
                  <c:v>1798</c:v>
                </c:pt>
                <c:pt idx="45">
                  <c:v>1601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496961"/>
        <c:axId val="3222904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'production &amp; lp'!$C$77:$AX$77</c:f>
              <c:numCache>
                <c:formatCode>General</c:formatCode>
                <c:ptCount val="48"/>
                <c:pt idx="0">
                  <c:v>122</c:v>
                </c:pt>
                <c:pt idx="1">
                  <c:v>104</c:v>
                </c:pt>
                <c:pt idx="2">
                  <c:v>110</c:v>
                </c:pt>
                <c:pt idx="3">
                  <c:v>105</c:v>
                </c:pt>
                <c:pt idx="4">
                  <c:v>100</c:v>
                </c:pt>
                <c:pt idx="5">
                  <c:v>107</c:v>
                </c:pt>
                <c:pt idx="6">
                  <c:v>91</c:v>
                </c:pt>
                <c:pt idx="7">
                  <c:v>87</c:v>
                </c:pt>
                <c:pt idx="8">
                  <c:v>90</c:v>
                </c:pt>
                <c:pt idx="9">
                  <c:v>98</c:v>
                </c:pt>
                <c:pt idx="10">
                  <c:v>84</c:v>
                </c:pt>
                <c:pt idx="11">
                  <c:v>92</c:v>
                </c:pt>
                <c:pt idx="12">
                  <c:v>92</c:v>
                </c:pt>
                <c:pt idx="13">
                  <c:v>149</c:v>
                </c:pt>
                <c:pt idx="14">
                  <c:v>119</c:v>
                </c:pt>
                <c:pt idx="15">
                  <c:v>105</c:v>
                </c:pt>
                <c:pt idx="16">
                  <c:v>121</c:v>
                </c:pt>
                <c:pt idx="17">
                  <c:v>132</c:v>
                </c:pt>
                <c:pt idx="18">
                  <c:v>129</c:v>
                </c:pt>
                <c:pt idx="19">
                  <c:v>118</c:v>
                </c:pt>
                <c:pt idx="20">
                  <c:v>125</c:v>
                </c:pt>
                <c:pt idx="21">
                  <c:v>103</c:v>
                </c:pt>
                <c:pt idx="22">
                  <c:v>101</c:v>
                </c:pt>
                <c:pt idx="23">
                  <c:v>64</c:v>
                </c:pt>
                <c:pt idx="24">
                  <c:v>84</c:v>
                </c:pt>
                <c:pt idx="25">
                  <c:v>70</c:v>
                </c:pt>
                <c:pt idx="26">
                  <c:v>93</c:v>
                </c:pt>
                <c:pt idx="27">
                  <c:v>84</c:v>
                </c:pt>
                <c:pt idx="28">
                  <c:v>85</c:v>
                </c:pt>
                <c:pt idx="29">
                  <c:v>122</c:v>
                </c:pt>
                <c:pt idx="30">
                  <c:v>100</c:v>
                </c:pt>
                <c:pt idx="31">
                  <c:v>74</c:v>
                </c:pt>
                <c:pt idx="32">
                  <c:v>77</c:v>
                </c:pt>
                <c:pt idx="33">
                  <c:v>83</c:v>
                </c:pt>
                <c:pt idx="34">
                  <c:v>69</c:v>
                </c:pt>
                <c:pt idx="35">
                  <c:v>74</c:v>
                </c:pt>
                <c:pt idx="36">
                  <c:v>58</c:v>
                </c:pt>
                <c:pt idx="37">
                  <c:v>60</c:v>
                </c:pt>
                <c:pt idx="38">
                  <c:v>56</c:v>
                </c:pt>
                <c:pt idx="39">
                  <c:v>59</c:v>
                </c:pt>
                <c:pt idx="40">
                  <c:v>57</c:v>
                </c:pt>
                <c:pt idx="41">
                  <c:v>125</c:v>
                </c:pt>
                <c:pt idx="42">
                  <c:v>125</c:v>
                </c:pt>
                <c:pt idx="43">
                  <c:v>114</c:v>
                </c:pt>
                <c:pt idx="44">
                  <c:v>74</c:v>
                </c:pt>
                <c:pt idx="45">
                  <c:v>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718057"/>
        <c:axId val="38380854"/>
      </c:lineChart>
      <c:catAx>
        <c:axId val="56496961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22904"/>
        <c:crossesAt val="1"/>
        <c:auto val="1"/>
        <c:lblAlgn val="ctr"/>
        <c:lblOffset val="100"/>
        <c:noMultiLvlLbl val="0"/>
      </c:catAx>
      <c:valAx>
        <c:axId val="3222904"/>
        <c:scaling>
          <c:logBase val="10"/>
          <c:orientation val="minMax"/>
          <c:max val="1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96961"/>
        <c:crossesAt val="1"/>
        <c:crossBetween val="midCat"/>
      </c:valAx>
      <c:catAx>
        <c:axId val="4671805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80854"/>
        <c:auto val="1"/>
        <c:lblAlgn val="ctr"/>
        <c:lblOffset val="100"/>
        <c:noMultiLvlLbl val="0"/>
      </c:catAx>
      <c:valAx>
        <c:axId val="3838085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18057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16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chart" Target="../charts/chart17.xml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chart" Target="../charts/chart18.xml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chart" Target="../charts/chart1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chart" Target="../charts/chart20.xml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chart" Target="../charts/chart21.xml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chart" Target="../charts/chart22.xml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chart" Target="../charts/chart23.xml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chart" Target="../charts/chart24.xml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chart" Target="../charts/chart25.xml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chart" Target="../charts/chart26.xml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chart" Target="../charts/chart27.xml"/>
</Relationships>
</file>

<file path=xl/drawings/_rels/drawing28.xml.rels><?xml version="1.0" encoding="UTF-8"?>
<Relationships xmlns="http://schemas.openxmlformats.org/package/2006/relationships"><Relationship Id="rId1" Type="http://schemas.openxmlformats.org/officeDocument/2006/relationships/chart" Target="../charts/chart28.xml"/>
</Relationships>
</file>

<file path=xl/drawings/_rels/drawing29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30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_rels/drawing31.xml.rels><?xml version="1.0" encoding="UTF-8"?>
<Relationships xmlns="http://schemas.openxmlformats.org/package/2006/relationships"><Relationship Id="rId1" Type="http://schemas.openxmlformats.org/officeDocument/2006/relationships/chart" Target="../charts/chart31.xml"/>
</Relationships>
</file>

<file path=xl/drawings/_rels/drawing32.xml.rels><?xml version="1.0" encoding="UTF-8"?>
<Relationships xmlns="http://schemas.openxmlformats.org/package/2006/relationships"><Relationship Id="rId1" Type="http://schemas.openxmlformats.org/officeDocument/2006/relationships/chart" Target="../charts/chart32.xml"/>
</Relationships>
</file>

<file path=xl/drawings/_rels/drawing33.xml.rels><?xml version="1.0" encoding="UTF-8"?>
<Relationships xmlns="http://schemas.openxmlformats.org/package/2006/relationships"><Relationship Id="rId1" Type="http://schemas.openxmlformats.org/officeDocument/2006/relationships/chart" Target="../charts/chart33.xml"/>
</Relationships>
</file>

<file path=xl/drawings/_rels/drawing34.xml.rels><?xml version="1.0" encoding="UTF-8"?>
<Relationships xmlns="http://schemas.openxmlformats.org/package/2006/relationships"><Relationship Id="rId1" Type="http://schemas.openxmlformats.org/officeDocument/2006/relationships/chart" Target="../charts/chart34.xml"/>
</Relationships>
</file>

<file path=xl/drawings/_rels/drawing35.xml.rels><?xml version="1.0" encoding="UTF-8"?>
<Relationships xmlns="http://schemas.openxmlformats.org/package/2006/relationships"><Relationship Id="rId1" Type="http://schemas.openxmlformats.org/officeDocument/2006/relationships/chart" Target="../charts/chart35.xml"/>
</Relationships>
</file>

<file path=xl/drawings/_rels/drawing36.xml.rels><?xml version="1.0" encoding="UTF-8"?>
<Relationships xmlns="http://schemas.openxmlformats.org/package/2006/relationships"><Relationship Id="rId1" Type="http://schemas.openxmlformats.org/officeDocument/2006/relationships/chart" Target="../charts/chart36.xml"/>
</Relationships>
</file>

<file path=xl/drawings/_rels/drawing37.xml.rels><?xml version="1.0" encoding="UTF-8"?>
<Relationships xmlns="http://schemas.openxmlformats.org/package/2006/relationships"><Relationship Id="rId1" Type="http://schemas.openxmlformats.org/officeDocument/2006/relationships/chart" Target="../charts/chart37.xml"/>
</Relationships>
</file>

<file path=xl/drawings/_rels/drawing38.xml.rels><?xml version="1.0" encoding="UTF-8"?>
<Relationships xmlns="http://schemas.openxmlformats.org/package/2006/relationships"><Relationship Id="rId1" Type="http://schemas.openxmlformats.org/officeDocument/2006/relationships/chart" Target="../charts/chart38.xml"/>
</Relationships>
</file>

<file path=xl/drawings/_rels/drawing39.xml.rels><?xml version="1.0" encoding="UTF-8"?>
<Relationships xmlns="http://schemas.openxmlformats.org/package/2006/relationships"><Relationship Id="rId1" Type="http://schemas.openxmlformats.org/officeDocument/2006/relationships/chart" Target="../charts/chart3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361800</xdr:colOff>
      <xdr:row>127</xdr:row>
      <xdr:rowOff>76680</xdr:rowOff>
    </xdr:from>
    <xdr:to>
      <xdr:col>6</xdr:col>
      <xdr:colOff>442440</xdr:colOff>
      <xdr:row>137</xdr:row>
      <xdr:rowOff>76320</xdr:rowOff>
    </xdr:to>
    <xdr:graphicFrame>
      <xdr:nvGraphicFramePr>
        <xdr:cNvPr id="0" name="Chart 2"/>
        <xdr:cNvGraphicFramePr/>
      </xdr:nvGraphicFramePr>
      <xdr:xfrm>
        <a:off x="2817360" y="18307440"/>
        <a:ext cx="1759680" cy="1428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America%20Online%205.0/download/SanArroyoKNMt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KOTA"/>
      <sheetName val="ENTRADA"/>
      <sheetName val="DAKOTA PRESSURE"/>
      <sheetName val="ENTRADA PRESSURE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29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drawing" Target="../drawings/drawing30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drawing" Target="../drawings/drawing31.x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drawing" Target="../drawings/drawing32.xml"/>
</Relationships>
</file>

<file path=xl/worksheets/_rels/sheet37.xml.rels><?xml version="1.0" encoding="UTF-8"?>
<Relationships xmlns="http://schemas.openxmlformats.org/package/2006/relationships"><Relationship Id="rId1" Type="http://schemas.openxmlformats.org/officeDocument/2006/relationships/drawing" Target="../drawings/drawing33.xml"/>
</Relationships>
</file>

<file path=xl/worksheets/_rels/sheet38.xml.rels><?xml version="1.0" encoding="UTF-8"?>
<Relationships xmlns="http://schemas.openxmlformats.org/package/2006/relationships"><Relationship Id="rId1" Type="http://schemas.openxmlformats.org/officeDocument/2006/relationships/drawing" Target="../drawings/drawing34.xml"/>
</Relationships>
</file>

<file path=xl/worksheets/_rels/sheet39.xml.rels><?xml version="1.0" encoding="UTF-8"?>
<Relationships xmlns="http://schemas.openxmlformats.org/package/2006/relationships"><Relationship Id="rId1" Type="http://schemas.openxmlformats.org/officeDocument/2006/relationships/drawing" Target="../drawings/drawing35.xml"/>
</Relationships>
</file>

<file path=xl/worksheets/_rels/sheet40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drawing" Target="../drawings/drawing37.xml"/>
</Relationships>
</file>

<file path=xl/worksheets/_rels/sheet42.xml.rels><?xml version="1.0" encoding="UTF-8"?>
<Relationships xmlns="http://schemas.openxmlformats.org/package/2006/relationships"><Relationship Id="rId1" Type="http://schemas.openxmlformats.org/officeDocument/2006/relationships/drawing" Target="../drawings/drawing38.x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drawing" Target="../drawings/drawing39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3" min="2" style="1" width="5.71"/>
    <col collapsed="false" customWidth="true" hidden="false" outlineLevel="0" max="6" min="4" style="1" width="5.85"/>
    <col collapsed="false" customWidth="true" hidden="false" outlineLevel="0" max="7" min="7" style="1" width="6.13"/>
    <col collapsed="false" customWidth="true" hidden="false" outlineLevel="0" max="8" min="8" style="1" width="5.71"/>
    <col collapsed="false" customWidth="true" hidden="false" outlineLevel="0" max="9" min="9" style="1" width="5.56"/>
    <col collapsed="false" customWidth="true" hidden="false" outlineLevel="0" max="10" min="10" style="1" width="6.13"/>
    <col collapsed="false" customWidth="true" hidden="false" outlineLevel="0" max="11" min="11" style="1" width="5.99"/>
    <col collapsed="false" customWidth="true" hidden="false" outlineLevel="0" max="12" min="12" style="1" width="5.71"/>
    <col collapsed="false" customWidth="true" hidden="false" outlineLevel="0" max="14" min="13" style="1" width="5.99"/>
    <col collapsed="false" customWidth="true" hidden="false" outlineLevel="0" max="15" min="15" style="1" width="6.56"/>
    <col collapsed="false" customWidth="true" hidden="false" outlineLevel="0" max="16" min="16" style="1" width="7.85"/>
    <col collapsed="false" customWidth="false" hidden="false" outlineLevel="0" max="257" min="17" style="1" width="9.14"/>
  </cols>
  <sheetData>
    <row r="1" customFormat="false" ht="11.25" hidden="false" customHeight="false" outlineLevel="0" collapsed="false">
      <c r="A1" s="2" t="s">
        <v>0</v>
      </c>
      <c r="B1" s="2"/>
      <c r="C1" s="2"/>
      <c r="D1" s="2" t="s">
        <v>1</v>
      </c>
      <c r="E1" s="2"/>
      <c r="F1" s="2"/>
      <c r="G1" s="2"/>
      <c r="H1" s="2"/>
      <c r="I1" s="2"/>
      <c r="J1" s="2" t="s">
        <v>2</v>
      </c>
      <c r="K1" s="2"/>
      <c r="L1" s="2"/>
      <c r="M1" s="3"/>
      <c r="N1" s="4"/>
      <c r="O1" s="5" t="s">
        <v>3</v>
      </c>
      <c r="P1" s="6" t="s">
        <v>4</v>
      </c>
    </row>
    <row r="2" customFormat="false" ht="11.25" hidden="false" customHeight="false" outlineLevel="0" collapsed="false">
      <c r="A2" s="7" t="s">
        <v>5</v>
      </c>
      <c r="B2" s="8" t="s">
        <v>6</v>
      </c>
      <c r="C2" s="9" t="n">
        <v>36526</v>
      </c>
      <c r="D2" s="9" t="n">
        <v>36557</v>
      </c>
      <c r="E2" s="9" t="n">
        <v>36586</v>
      </c>
      <c r="F2" s="9" t="n">
        <v>36617</v>
      </c>
      <c r="G2" s="9" t="n">
        <v>36647</v>
      </c>
      <c r="H2" s="9" t="n">
        <v>36678</v>
      </c>
      <c r="I2" s="9" t="n">
        <v>36708</v>
      </c>
      <c r="J2" s="9" t="n">
        <v>36739</v>
      </c>
      <c r="K2" s="9" t="n">
        <v>36770</v>
      </c>
      <c r="L2" s="9" t="n">
        <v>36800</v>
      </c>
      <c r="M2" s="9" t="n">
        <v>36831</v>
      </c>
      <c r="N2" s="9" t="n">
        <v>36861</v>
      </c>
      <c r="O2" s="10" t="s">
        <v>7</v>
      </c>
      <c r="P2" s="10" t="s">
        <v>8</v>
      </c>
    </row>
    <row r="3" customFormat="false" ht="11.25" hidden="false" customHeight="false" outlineLevel="0" collapsed="false">
      <c r="A3" s="11" t="s">
        <v>9</v>
      </c>
      <c r="B3" s="12" t="s">
        <v>10</v>
      </c>
      <c r="C3" s="13" t="n">
        <v>2578</v>
      </c>
      <c r="D3" s="13" t="n">
        <v>3234</v>
      </c>
      <c r="E3" s="13" t="n">
        <v>3352</v>
      </c>
      <c r="F3" s="13" t="n">
        <v>3218</v>
      </c>
      <c r="G3" s="13" t="n">
        <v>3075</v>
      </c>
      <c r="H3" s="13" t="n">
        <v>1212</v>
      </c>
      <c r="I3" s="13" t="n">
        <v>1574</v>
      </c>
      <c r="J3" s="13" t="n">
        <v>1914</v>
      </c>
      <c r="K3" s="13" t="n">
        <v>2702</v>
      </c>
      <c r="L3" s="13" t="n">
        <v>2940</v>
      </c>
      <c r="M3" s="13"/>
      <c r="N3" s="13"/>
      <c r="O3" s="14" t="n">
        <f aca="false">SUM(C3:N3)</f>
        <v>25799</v>
      </c>
      <c r="P3" s="15" t="n">
        <f aca="false">O3/274</f>
        <v>94.1569343065693</v>
      </c>
    </row>
    <row r="4" customFormat="false" ht="11.25" hidden="false" customHeight="false" outlineLevel="0" collapsed="false">
      <c r="A4" s="16" t="s">
        <v>9</v>
      </c>
      <c r="B4" s="13" t="s">
        <v>11</v>
      </c>
      <c r="C4" s="13" t="n">
        <v>1391</v>
      </c>
      <c r="D4" s="13" t="n">
        <v>1563</v>
      </c>
      <c r="E4" s="13" t="n">
        <v>1425</v>
      </c>
      <c r="F4" s="13" t="n">
        <v>1327</v>
      </c>
      <c r="G4" s="13" t="n">
        <v>1751</v>
      </c>
      <c r="H4" s="13" t="n">
        <v>1524</v>
      </c>
      <c r="I4" s="13" t="n">
        <v>1834</v>
      </c>
      <c r="J4" s="13" t="n">
        <v>2515</v>
      </c>
      <c r="K4" s="13" t="n">
        <v>2764</v>
      </c>
      <c r="L4" s="13" t="n">
        <v>2652</v>
      </c>
      <c r="M4" s="13"/>
      <c r="N4" s="13"/>
      <c r="O4" s="14" t="n">
        <f aca="false">SUM(C4:N4)</f>
        <v>18746</v>
      </c>
      <c r="P4" s="15" t="n">
        <f aca="false">O4/274</f>
        <v>68.4160583941606</v>
      </c>
    </row>
    <row r="5" customFormat="false" ht="11.25" hidden="false" customHeight="false" outlineLevel="0" collapsed="false">
      <c r="A5" s="17" t="s">
        <v>9</v>
      </c>
      <c r="B5" s="18" t="s">
        <v>12</v>
      </c>
      <c r="C5" s="13" t="n">
        <v>3512</v>
      </c>
      <c r="D5" s="13" t="n">
        <v>3397</v>
      </c>
      <c r="E5" s="13" t="n">
        <v>3839</v>
      </c>
      <c r="F5" s="13" t="n">
        <v>3373</v>
      </c>
      <c r="G5" s="13" t="n">
        <v>3368</v>
      </c>
      <c r="H5" s="13" t="n">
        <v>1910</v>
      </c>
      <c r="I5" s="13" t="n">
        <v>2019</v>
      </c>
      <c r="J5" s="13" t="n">
        <v>2467</v>
      </c>
      <c r="K5" s="13" t="n">
        <v>3058</v>
      </c>
      <c r="L5" s="13" t="n">
        <v>3572</v>
      </c>
      <c r="M5" s="13"/>
      <c r="N5" s="13"/>
      <c r="O5" s="14" t="n">
        <f aca="false">SUM(C5:N5)</f>
        <v>30515</v>
      </c>
      <c r="P5" s="15" t="n">
        <f aca="false">O5/274</f>
        <v>111.368613138686</v>
      </c>
    </row>
    <row r="6" customFormat="false" ht="11.25" hidden="false" customHeight="false" outlineLevel="0" collapsed="false">
      <c r="A6" s="17" t="s">
        <v>9</v>
      </c>
      <c r="B6" s="18" t="s">
        <v>13</v>
      </c>
      <c r="C6" s="13" t="n">
        <v>6871</v>
      </c>
      <c r="D6" s="13" t="n">
        <v>7290</v>
      </c>
      <c r="E6" s="13" t="n">
        <v>4410</v>
      </c>
      <c r="F6" s="13" t="n">
        <v>3121</v>
      </c>
      <c r="G6" s="13" t="n">
        <v>7774</v>
      </c>
      <c r="H6" s="13" t="n">
        <v>4163</v>
      </c>
      <c r="I6" s="13" t="n">
        <v>3768</v>
      </c>
      <c r="J6" s="13" t="n">
        <v>5111</v>
      </c>
      <c r="K6" s="13" t="n">
        <v>5448</v>
      </c>
      <c r="L6" s="13" t="n">
        <v>4867</v>
      </c>
      <c r="M6" s="13"/>
      <c r="N6" s="13"/>
      <c r="O6" s="14" t="n">
        <f aca="false">SUM(C6:N6)</f>
        <v>52823</v>
      </c>
      <c r="P6" s="15" t="n">
        <f aca="false">O6/274</f>
        <v>192.784671532847</v>
      </c>
    </row>
    <row r="7" customFormat="false" ht="11.25" hidden="false" customHeight="false" outlineLevel="0" collapsed="false">
      <c r="A7" s="17" t="s">
        <v>9</v>
      </c>
      <c r="B7" s="18" t="s">
        <v>14</v>
      </c>
      <c r="C7" s="13" t="n">
        <v>5515</v>
      </c>
      <c r="D7" s="13" t="n">
        <v>5910</v>
      </c>
      <c r="E7" s="13" t="n">
        <v>6445</v>
      </c>
      <c r="F7" s="13" t="n">
        <v>6633</v>
      </c>
      <c r="G7" s="13" t="n">
        <v>6192</v>
      </c>
      <c r="H7" s="13" t="n">
        <v>3233</v>
      </c>
      <c r="I7" s="13" t="n">
        <v>4676</v>
      </c>
      <c r="J7" s="13" t="n">
        <v>5828</v>
      </c>
      <c r="K7" s="13" t="n">
        <v>7412</v>
      </c>
      <c r="L7" s="13" t="n">
        <v>7095</v>
      </c>
      <c r="M7" s="13"/>
      <c r="N7" s="13"/>
      <c r="O7" s="14" t="n">
        <f aca="false">SUM(C7:N7)</f>
        <v>58939</v>
      </c>
      <c r="P7" s="15" t="n">
        <f aca="false">O7/274</f>
        <v>215.105839416058</v>
      </c>
    </row>
    <row r="8" customFormat="false" ht="11.25" hidden="false" customHeight="false" outlineLevel="0" collapsed="false">
      <c r="A8" s="16" t="s">
        <v>9</v>
      </c>
      <c r="B8" s="13" t="s">
        <v>15</v>
      </c>
      <c r="C8" s="13" t="n">
        <v>4988</v>
      </c>
      <c r="D8" s="13" t="n">
        <v>4475</v>
      </c>
      <c r="E8" s="13" t="n">
        <v>3916</v>
      </c>
      <c r="F8" s="13" t="n">
        <v>4191</v>
      </c>
      <c r="G8" s="13" t="n">
        <v>4742</v>
      </c>
      <c r="H8" s="13" t="n">
        <v>2019</v>
      </c>
      <c r="I8" s="13" t="n">
        <v>3070</v>
      </c>
      <c r="J8" s="13" t="n">
        <v>3287</v>
      </c>
      <c r="K8" s="13" t="n">
        <v>3357</v>
      </c>
      <c r="L8" s="13" t="n">
        <v>3226</v>
      </c>
      <c r="M8" s="13"/>
      <c r="N8" s="13"/>
      <c r="O8" s="14" t="n">
        <f aca="false">SUM(C8:N8)</f>
        <v>37271</v>
      </c>
      <c r="P8" s="15" t="n">
        <f aca="false">O8/274</f>
        <v>136.025547445255</v>
      </c>
    </row>
    <row r="9" customFormat="false" ht="11.25" hidden="false" customHeight="false" outlineLevel="0" collapsed="false">
      <c r="A9" s="16" t="s">
        <v>9</v>
      </c>
      <c r="B9" s="13" t="s">
        <v>16</v>
      </c>
      <c r="C9" s="13" t="n">
        <v>1537</v>
      </c>
      <c r="D9" s="13" t="n">
        <v>1831</v>
      </c>
      <c r="E9" s="13" t="n">
        <v>1800</v>
      </c>
      <c r="F9" s="13" t="n">
        <v>555</v>
      </c>
      <c r="G9" s="13" t="n">
        <v>1915</v>
      </c>
      <c r="H9" s="13" t="n">
        <v>2430</v>
      </c>
      <c r="I9" s="13" t="n">
        <v>2326</v>
      </c>
      <c r="J9" s="13" t="n">
        <v>1866</v>
      </c>
      <c r="K9" s="13" t="n">
        <v>1798</v>
      </c>
      <c r="L9" s="13" t="n">
        <v>1601</v>
      </c>
      <c r="M9" s="13"/>
      <c r="N9" s="13"/>
      <c r="O9" s="14" t="n">
        <f aca="false">SUM(C9:N9)</f>
        <v>17659</v>
      </c>
      <c r="P9" s="15" t="n">
        <f aca="false">O9/274</f>
        <v>64.4489051094891</v>
      </c>
    </row>
    <row r="10" customFormat="false" ht="11.25" hidden="false" customHeight="false" outlineLevel="0" collapsed="false">
      <c r="A10" s="17" t="s">
        <v>9</v>
      </c>
      <c r="B10" s="18" t="s">
        <v>17</v>
      </c>
      <c r="C10" s="13" t="n">
        <v>3869</v>
      </c>
      <c r="D10" s="13" t="n">
        <v>3930</v>
      </c>
      <c r="E10" s="13" t="n">
        <v>3658</v>
      </c>
      <c r="F10" s="13" t="n">
        <v>3478</v>
      </c>
      <c r="G10" s="13" t="n">
        <v>4632</v>
      </c>
      <c r="H10" s="13" t="n">
        <v>1877</v>
      </c>
      <c r="I10" s="13" t="n">
        <v>2717</v>
      </c>
      <c r="J10" s="13" t="n">
        <v>3502</v>
      </c>
      <c r="K10" s="13" t="n">
        <v>3057</v>
      </c>
      <c r="L10" s="13" t="n">
        <v>2754</v>
      </c>
      <c r="M10" s="13"/>
      <c r="N10" s="13"/>
      <c r="O10" s="14" t="n">
        <f aca="false">SUM(C10:N10)</f>
        <v>33474</v>
      </c>
      <c r="P10" s="15" t="n">
        <f aca="false">O10/274</f>
        <v>122.167883211679</v>
      </c>
    </row>
    <row r="11" customFormat="false" ht="11.25" hidden="false" customHeight="false" outlineLevel="0" collapsed="false">
      <c r="A11" s="17" t="s">
        <v>9</v>
      </c>
      <c r="B11" s="18" t="s">
        <v>18</v>
      </c>
      <c r="C11" s="13" t="n">
        <v>201</v>
      </c>
      <c r="D11" s="13" t="n">
        <v>209</v>
      </c>
      <c r="E11" s="13" t="n">
        <v>207</v>
      </c>
      <c r="F11" s="13" t="n">
        <v>202</v>
      </c>
      <c r="G11" s="13" t="n">
        <v>221</v>
      </c>
      <c r="H11" s="13" t="n">
        <v>118</v>
      </c>
      <c r="I11" s="13" t="n">
        <v>184</v>
      </c>
      <c r="J11" s="13" t="n">
        <v>181</v>
      </c>
      <c r="K11" s="13" t="n">
        <v>103</v>
      </c>
      <c r="L11" s="13" t="n">
        <v>83</v>
      </c>
      <c r="M11" s="13"/>
      <c r="N11" s="13"/>
      <c r="O11" s="14" t="n">
        <f aca="false">SUM(C11:N11)</f>
        <v>1709</v>
      </c>
      <c r="P11" s="15" t="n">
        <f aca="false">O11/274</f>
        <v>6.23722627737226</v>
      </c>
    </row>
    <row r="12" customFormat="false" ht="11.25" hidden="false" customHeight="false" outlineLevel="0" collapsed="false">
      <c r="A12" s="17" t="s">
        <v>9</v>
      </c>
      <c r="B12" s="18" t="s">
        <v>19</v>
      </c>
      <c r="C12" s="13" t="n">
        <v>678</v>
      </c>
      <c r="D12" s="13" t="n">
        <v>708</v>
      </c>
      <c r="E12" s="13" t="n">
        <v>753</v>
      </c>
      <c r="F12" s="13" t="n">
        <v>715</v>
      </c>
      <c r="G12" s="13" t="n">
        <v>787</v>
      </c>
      <c r="H12" s="13" t="n">
        <v>752</v>
      </c>
      <c r="I12" s="13" t="n">
        <v>780</v>
      </c>
      <c r="J12" s="13" t="n">
        <v>833</v>
      </c>
      <c r="K12" s="13" t="n">
        <v>839</v>
      </c>
      <c r="L12" s="13" t="n">
        <v>827</v>
      </c>
      <c r="M12" s="13"/>
      <c r="N12" s="13"/>
      <c r="O12" s="14" t="n">
        <f aca="false">SUM(C12:N12)</f>
        <v>7672</v>
      </c>
      <c r="P12" s="15" t="n">
        <f aca="false">O12/274</f>
        <v>28</v>
      </c>
    </row>
    <row r="13" customFormat="false" ht="11.25" hidden="false" customHeight="false" outlineLevel="0" collapsed="false">
      <c r="A13" s="17" t="s">
        <v>9</v>
      </c>
      <c r="B13" s="18" t="s">
        <v>20</v>
      </c>
      <c r="C13" s="13" t="n">
        <v>753</v>
      </c>
      <c r="D13" s="13" t="n">
        <v>657</v>
      </c>
      <c r="E13" s="13" t="n">
        <v>629</v>
      </c>
      <c r="F13" s="13" t="n">
        <v>721</v>
      </c>
      <c r="G13" s="13" t="n">
        <v>1352</v>
      </c>
      <c r="H13" s="13" t="n">
        <v>708</v>
      </c>
      <c r="I13" s="13" t="n">
        <v>1021</v>
      </c>
      <c r="J13" s="13" t="n">
        <v>1036</v>
      </c>
      <c r="K13" s="13" t="n">
        <v>1692</v>
      </c>
      <c r="L13" s="13" t="n">
        <v>1289</v>
      </c>
      <c r="M13" s="13"/>
      <c r="N13" s="13"/>
      <c r="O13" s="14" t="n">
        <f aca="false">SUM(C13:N13)</f>
        <v>9858</v>
      </c>
      <c r="P13" s="15" t="n">
        <f aca="false">O13/274</f>
        <v>35.978102189781</v>
      </c>
    </row>
    <row r="14" customFormat="false" ht="11.25" hidden="false" customHeight="false" outlineLevel="0" collapsed="false">
      <c r="A14" s="17" t="s">
        <v>9</v>
      </c>
      <c r="B14" s="18" t="s">
        <v>21</v>
      </c>
      <c r="C14" s="13" t="n">
        <v>1217</v>
      </c>
      <c r="D14" s="13" t="n">
        <v>1075</v>
      </c>
      <c r="E14" s="13" t="n">
        <v>1065</v>
      </c>
      <c r="F14" s="13" t="n">
        <v>1046</v>
      </c>
      <c r="G14" s="13" t="n">
        <v>1173</v>
      </c>
      <c r="H14" s="13" t="n">
        <v>752</v>
      </c>
      <c r="I14" s="13" t="n">
        <v>1127</v>
      </c>
      <c r="J14" s="13" t="n">
        <v>1149</v>
      </c>
      <c r="K14" s="13" t="n">
        <v>1126</v>
      </c>
      <c r="L14" s="13" t="n">
        <v>1188</v>
      </c>
      <c r="M14" s="13"/>
      <c r="N14" s="13"/>
      <c r="O14" s="14" t="n">
        <f aca="false">SUM(C14:N14)</f>
        <v>10918</v>
      </c>
      <c r="P14" s="15" t="n">
        <f aca="false">O14/274</f>
        <v>39.8467153284672</v>
      </c>
    </row>
    <row r="15" customFormat="false" ht="11.25" hidden="false" customHeight="false" outlineLevel="0" collapsed="false">
      <c r="A15" s="17" t="s">
        <v>9</v>
      </c>
      <c r="B15" s="18" t="s">
        <v>22</v>
      </c>
      <c r="C15" s="13" t="n">
        <v>1230</v>
      </c>
      <c r="D15" s="13" t="n">
        <v>1022</v>
      </c>
      <c r="E15" s="13" t="n">
        <v>1035</v>
      </c>
      <c r="F15" s="13" t="n">
        <v>933</v>
      </c>
      <c r="G15" s="13" t="n">
        <v>1092</v>
      </c>
      <c r="H15" s="13" t="n">
        <v>757</v>
      </c>
      <c r="I15" s="13" t="n">
        <v>1790</v>
      </c>
      <c r="J15" s="13" t="n">
        <v>1607</v>
      </c>
      <c r="K15" s="13" t="n">
        <v>1398</v>
      </c>
      <c r="L15" s="13" t="n">
        <v>782</v>
      </c>
      <c r="M15" s="13"/>
      <c r="N15" s="13"/>
      <c r="O15" s="14" t="n">
        <f aca="false">SUM(C15:N15)</f>
        <v>11646</v>
      </c>
      <c r="P15" s="15" t="n">
        <f aca="false">O15/274</f>
        <v>42.5036496350365</v>
      </c>
    </row>
    <row r="16" customFormat="false" ht="11.25" hidden="false" customHeight="false" outlineLevel="0" collapsed="false">
      <c r="A16" s="16" t="s">
        <v>9</v>
      </c>
      <c r="B16" s="13" t="s">
        <v>23</v>
      </c>
      <c r="C16" s="13" t="n">
        <v>2284</v>
      </c>
      <c r="D16" s="13" t="n">
        <v>3438</v>
      </c>
      <c r="E16" s="13" t="n">
        <v>3393</v>
      </c>
      <c r="F16" s="13" t="n">
        <v>523</v>
      </c>
      <c r="G16" s="13" t="n">
        <v>2470</v>
      </c>
      <c r="H16" s="13" t="n">
        <v>1278</v>
      </c>
      <c r="I16" s="13" t="n">
        <v>57</v>
      </c>
      <c r="J16" s="13" t="n">
        <v>890</v>
      </c>
      <c r="K16" s="13" t="n">
        <v>1507</v>
      </c>
      <c r="L16" s="13" t="n">
        <v>88</v>
      </c>
      <c r="M16" s="13"/>
      <c r="N16" s="13"/>
      <c r="O16" s="14" t="n">
        <f aca="false">SUM(C16:N16)</f>
        <v>15928</v>
      </c>
      <c r="P16" s="15" t="n">
        <f aca="false">O16/274</f>
        <v>58.1313868613139</v>
      </c>
    </row>
    <row r="17" customFormat="false" ht="11.25" hidden="false" customHeight="false" outlineLevel="0" collapsed="false">
      <c r="A17" s="17" t="s">
        <v>9</v>
      </c>
      <c r="B17" s="18" t="s">
        <v>24</v>
      </c>
      <c r="C17" s="13" t="n">
        <v>2216</v>
      </c>
      <c r="D17" s="13" t="n">
        <v>1950</v>
      </c>
      <c r="E17" s="13" t="n">
        <v>2135</v>
      </c>
      <c r="F17" s="13" t="n">
        <v>1844</v>
      </c>
      <c r="G17" s="13" t="n">
        <v>1857</v>
      </c>
      <c r="H17" s="13" t="n">
        <v>1366</v>
      </c>
      <c r="I17" s="13" t="n">
        <v>1166</v>
      </c>
      <c r="J17" s="13" t="n">
        <v>1583</v>
      </c>
      <c r="K17" s="13" t="n">
        <v>1193</v>
      </c>
      <c r="L17" s="13" t="n">
        <v>1372</v>
      </c>
      <c r="M17" s="13"/>
      <c r="N17" s="13"/>
      <c r="O17" s="14" t="n">
        <f aca="false">SUM(C17:N17)</f>
        <v>16682</v>
      </c>
      <c r="P17" s="15" t="n">
        <f aca="false">O17/274</f>
        <v>60.8832116788321</v>
      </c>
    </row>
    <row r="18" customFormat="false" ht="11.25" hidden="false" customHeight="false" outlineLevel="0" collapsed="false">
      <c r="A18" s="17" t="s">
        <v>9</v>
      </c>
      <c r="B18" s="18" t="s">
        <v>25</v>
      </c>
      <c r="C18" s="13" t="n">
        <v>11771</v>
      </c>
      <c r="D18" s="13" t="n">
        <v>9999</v>
      </c>
      <c r="E18" s="13" t="n">
        <v>10410</v>
      </c>
      <c r="F18" s="13" t="n">
        <v>10910</v>
      </c>
      <c r="G18" s="13" t="n">
        <v>11218</v>
      </c>
      <c r="H18" s="13" t="n">
        <v>4305</v>
      </c>
      <c r="I18" s="13" t="n">
        <v>3274</v>
      </c>
      <c r="J18" s="13" t="n">
        <v>5418</v>
      </c>
      <c r="K18" s="13" t="n">
        <v>10933</v>
      </c>
      <c r="L18" s="13" t="n">
        <v>11718</v>
      </c>
      <c r="M18" s="13"/>
      <c r="N18" s="13"/>
      <c r="O18" s="14" t="n">
        <f aca="false">SUM(C18:N18)</f>
        <v>89956</v>
      </c>
      <c r="P18" s="15" t="n">
        <f aca="false">O18/274</f>
        <v>328.306569343066</v>
      </c>
    </row>
    <row r="19" customFormat="false" ht="11.25" hidden="false" customHeight="false" outlineLevel="0" collapsed="false">
      <c r="A19" s="16" t="s">
        <v>9</v>
      </c>
      <c r="B19" s="13" t="s">
        <v>26</v>
      </c>
      <c r="C19" s="13" t="n">
        <v>1611</v>
      </c>
      <c r="D19" s="13" t="n">
        <v>1471</v>
      </c>
      <c r="E19" s="13" t="n">
        <v>1500</v>
      </c>
      <c r="F19" s="13" t="n">
        <v>1476</v>
      </c>
      <c r="G19" s="13" t="n">
        <v>1650</v>
      </c>
      <c r="H19" s="13" t="n">
        <v>1125</v>
      </c>
      <c r="I19" s="13" t="n">
        <v>1748</v>
      </c>
      <c r="J19" s="13" t="n">
        <v>1865</v>
      </c>
      <c r="K19" s="13" t="n">
        <v>1595</v>
      </c>
      <c r="L19" s="13" t="n">
        <v>1362</v>
      </c>
      <c r="M19" s="13"/>
      <c r="N19" s="13"/>
      <c r="O19" s="14" t="n">
        <f aca="false">SUM(C19:N19)</f>
        <v>15403</v>
      </c>
      <c r="P19" s="15" t="n">
        <f aca="false">O19/274</f>
        <v>56.2153284671533</v>
      </c>
    </row>
    <row r="20" customFormat="false" ht="11.25" hidden="false" customHeight="false" outlineLevel="0" collapsed="false">
      <c r="A20" s="17" t="s">
        <v>9</v>
      </c>
      <c r="B20" s="18" t="s">
        <v>27</v>
      </c>
      <c r="C20" s="13" t="n">
        <v>787</v>
      </c>
      <c r="D20" s="13" t="n">
        <v>714</v>
      </c>
      <c r="E20" s="13" t="n">
        <v>739</v>
      </c>
      <c r="F20" s="13" t="n">
        <v>697</v>
      </c>
      <c r="G20" s="13" t="n">
        <v>747</v>
      </c>
      <c r="H20" s="13" t="n">
        <v>292</v>
      </c>
      <c r="I20" s="13" t="n">
        <v>576</v>
      </c>
      <c r="J20" s="13" t="n">
        <v>705</v>
      </c>
      <c r="K20" s="13" t="n">
        <v>575</v>
      </c>
      <c r="L20" s="13" t="n">
        <v>650</v>
      </c>
      <c r="M20" s="13"/>
      <c r="N20" s="13"/>
      <c r="O20" s="14" t="n">
        <f aca="false">SUM(C20:N20)</f>
        <v>6482</v>
      </c>
      <c r="P20" s="15" t="n">
        <f aca="false">O20/274</f>
        <v>23.6569343065693</v>
      </c>
    </row>
    <row r="21" customFormat="false" ht="11.25" hidden="false" customHeight="false" outlineLevel="0" collapsed="false">
      <c r="A21" s="16" t="s">
        <v>9</v>
      </c>
      <c r="B21" s="13" t="s">
        <v>28</v>
      </c>
      <c r="C21" s="13" t="n">
        <v>712</v>
      </c>
      <c r="D21" s="13" t="n">
        <v>964</v>
      </c>
      <c r="E21" s="13" t="n">
        <v>1020</v>
      </c>
      <c r="F21" s="13" t="n">
        <v>1003</v>
      </c>
      <c r="G21" s="13" t="n">
        <v>864</v>
      </c>
      <c r="H21" s="13" t="n">
        <v>588</v>
      </c>
      <c r="I21" s="13" t="n">
        <v>1122</v>
      </c>
      <c r="J21" s="13" t="n">
        <v>1255</v>
      </c>
      <c r="K21" s="13" t="n">
        <v>977</v>
      </c>
      <c r="L21" s="13" t="n">
        <v>888</v>
      </c>
      <c r="M21" s="13"/>
      <c r="N21" s="13"/>
      <c r="O21" s="14" t="n">
        <f aca="false">SUM(C21:N21)</f>
        <v>9393</v>
      </c>
      <c r="P21" s="15" t="n">
        <f aca="false">O21/274</f>
        <v>34.2810218978102</v>
      </c>
    </row>
    <row r="22" customFormat="false" ht="11.25" hidden="false" customHeight="false" outlineLevel="0" collapsed="false">
      <c r="A22" s="16" t="s">
        <v>9</v>
      </c>
      <c r="B22" s="13" t="s">
        <v>29</v>
      </c>
      <c r="C22" s="13" t="n">
        <v>536</v>
      </c>
      <c r="D22" s="13" t="n">
        <v>641</v>
      </c>
      <c r="E22" s="13" t="n">
        <v>910</v>
      </c>
      <c r="F22" s="13" t="n">
        <v>688</v>
      </c>
      <c r="G22" s="13" t="n">
        <v>541</v>
      </c>
      <c r="H22" s="13" t="n">
        <v>465</v>
      </c>
      <c r="I22" s="13" t="n">
        <v>870</v>
      </c>
      <c r="J22" s="13" t="n">
        <v>795</v>
      </c>
      <c r="K22" s="13" t="n">
        <v>787</v>
      </c>
      <c r="L22" s="13" t="n">
        <v>746</v>
      </c>
      <c r="M22" s="13"/>
      <c r="N22" s="13"/>
      <c r="O22" s="14" t="n">
        <f aca="false">SUM(C22:N22)</f>
        <v>6979</v>
      </c>
      <c r="P22" s="15" t="n">
        <f aca="false">O22/274</f>
        <v>25.470802919708</v>
      </c>
    </row>
    <row r="23" customFormat="false" ht="11.25" hidden="false" customHeight="false" outlineLevel="0" collapsed="false">
      <c r="A23" s="17" t="s">
        <v>9</v>
      </c>
      <c r="B23" s="18" t="s">
        <v>30</v>
      </c>
      <c r="C23" s="13" t="n">
        <v>1208</v>
      </c>
      <c r="D23" s="13" t="n">
        <v>1141</v>
      </c>
      <c r="E23" s="13" t="n">
        <v>1229</v>
      </c>
      <c r="F23" s="13" t="n">
        <v>1187</v>
      </c>
      <c r="G23" s="13" t="n">
        <v>1267</v>
      </c>
      <c r="H23" s="13" t="n">
        <v>1202</v>
      </c>
      <c r="I23" s="13" t="n">
        <v>1264</v>
      </c>
      <c r="J23" s="13" t="n">
        <v>1182</v>
      </c>
      <c r="K23" s="13" t="n">
        <v>1193</v>
      </c>
      <c r="L23" s="13" t="n">
        <v>1245</v>
      </c>
      <c r="M23" s="13"/>
      <c r="N23" s="13"/>
      <c r="O23" s="14" t="n">
        <f aca="false">SUM(C23:N23)</f>
        <v>12118</v>
      </c>
      <c r="P23" s="15" t="n">
        <f aca="false">O23/274</f>
        <v>44.2262773722628</v>
      </c>
    </row>
    <row r="24" customFormat="false" ht="11.25" hidden="false" customHeight="false" outlineLevel="0" collapsed="false">
      <c r="A24" s="16" t="s">
        <v>9</v>
      </c>
      <c r="B24" s="13" t="s">
        <v>31</v>
      </c>
      <c r="C24" s="13" t="n">
        <v>482</v>
      </c>
      <c r="D24" s="13" t="n">
        <v>454</v>
      </c>
      <c r="E24" s="13" t="n">
        <v>494</v>
      </c>
      <c r="F24" s="13" t="n">
        <v>512</v>
      </c>
      <c r="G24" s="13" t="n">
        <v>545</v>
      </c>
      <c r="H24" s="13" t="n">
        <v>444</v>
      </c>
      <c r="I24" s="13" t="n">
        <v>420</v>
      </c>
      <c r="J24" s="13" t="n">
        <v>455</v>
      </c>
      <c r="K24" s="13" t="n">
        <v>444</v>
      </c>
      <c r="L24" s="13" t="n">
        <v>458</v>
      </c>
      <c r="M24" s="13"/>
      <c r="N24" s="13"/>
      <c r="O24" s="14" t="n">
        <f aca="false">SUM(C24:N24)</f>
        <v>4708</v>
      </c>
      <c r="P24" s="15" t="n">
        <f aca="false">O24/274</f>
        <v>17.1824817518248</v>
      </c>
    </row>
    <row r="25" customFormat="false" ht="11.25" hidden="false" customHeight="false" outlineLevel="0" collapsed="false">
      <c r="A25" s="16" t="s">
        <v>9</v>
      </c>
      <c r="B25" s="13" t="s">
        <v>32</v>
      </c>
      <c r="C25" s="13" t="n">
        <v>1873</v>
      </c>
      <c r="D25" s="13" t="n">
        <v>2218</v>
      </c>
      <c r="E25" s="13" t="n">
        <v>2048</v>
      </c>
      <c r="F25" s="13" t="n">
        <v>2167</v>
      </c>
      <c r="G25" s="13" t="n">
        <v>2414</v>
      </c>
      <c r="H25" s="13" t="n">
        <v>1273</v>
      </c>
      <c r="I25" s="13" t="n">
        <v>350</v>
      </c>
      <c r="J25" s="13" t="n">
        <v>482</v>
      </c>
      <c r="K25" s="13" t="n">
        <v>407</v>
      </c>
      <c r="L25" s="13" t="n">
        <v>713</v>
      </c>
      <c r="M25" s="13"/>
      <c r="N25" s="13"/>
      <c r="O25" s="14" t="n">
        <f aca="false">SUM(C25:N25)</f>
        <v>13945</v>
      </c>
      <c r="P25" s="15" t="n">
        <f aca="false">O25/274</f>
        <v>50.8941605839416</v>
      </c>
    </row>
    <row r="26" customFormat="false" ht="11.25" hidden="false" customHeight="false" outlineLevel="0" collapsed="false">
      <c r="A26" s="17" t="s">
        <v>9</v>
      </c>
      <c r="B26" s="18" t="s">
        <v>33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/>
      <c r="I26" s="13"/>
      <c r="J26" s="13"/>
      <c r="K26" s="13"/>
      <c r="L26" s="13"/>
      <c r="M26" s="13"/>
      <c r="N26" s="13"/>
      <c r="O26" s="14" t="n">
        <f aca="false">SUM(C26:N26)</f>
        <v>0</v>
      </c>
      <c r="P26" s="15" t="n">
        <f aca="false">O26/274</f>
        <v>0</v>
      </c>
    </row>
    <row r="27" customFormat="false" ht="11.25" hidden="false" customHeight="false" outlineLevel="0" collapsed="false">
      <c r="A27" s="16" t="s">
        <v>9</v>
      </c>
      <c r="B27" s="13" t="s">
        <v>34</v>
      </c>
      <c r="C27" s="13" t="n">
        <v>1291</v>
      </c>
      <c r="D27" s="13" t="n">
        <v>1216</v>
      </c>
      <c r="E27" s="13" t="n">
        <v>1267</v>
      </c>
      <c r="F27" s="13" t="n">
        <v>1246</v>
      </c>
      <c r="G27" s="13" t="n">
        <v>1355</v>
      </c>
      <c r="H27" s="13" t="n">
        <v>1432</v>
      </c>
      <c r="I27" s="13" t="n">
        <v>1722</v>
      </c>
      <c r="J27" s="13" t="n">
        <v>1638</v>
      </c>
      <c r="K27" s="13" t="n">
        <v>1616</v>
      </c>
      <c r="L27" s="13" t="n">
        <v>1449</v>
      </c>
      <c r="M27" s="13"/>
      <c r="N27" s="13"/>
      <c r="O27" s="14" t="n">
        <f aca="false">SUM(C27:N27)</f>
        <v>14232</v>
      </c>
      <c r="P27" s="15" t="n">
        <f aca="false">O27/274</f>
        <v>51.9416058394161</v>
      </c>
    </row>
    <row r="28" customFormat="false" ht="11.25" hidden="false" customHeight="false" outlineLevel="0" collapsed="false">
      <c r="A28" s="16" t="s">
        <v>9</v>
      </c>
      <c r="B28" s="13" t="s">
        <v>35</v>
      </c>
      <c r="C28" s="13" t="n">
        <v>1159</v>
      </c>
      <c r="D28" s="13" t="n">
        <v>1064</v>
      </c>
      <c r="E28" s="13" t="n">
        <v>962</v>
      </c>
      <c r="F28" s="13" t="n">
        <v>917</v>
      </c>
      <c r="G28" s="13" t="n">
        <v>734</v>
      </c>
      <c r="H28" s="13" t="n">
        <v>955</v>
      </c>
      <c r="I28" s="13" t="n">
        <v>1024</v>
      </c>
      <c r="J28" s="13" t="n">
        <v>1085</v>
      </c>
      <c r="K28" s="13" t="n">
        <v>627</v>
      </c>
      <c r="L28" s="13" t="n">
        <v>863</v>
      </c>
      <c r="M28" s="13"/>
      <c r="N28" s="13"/>
      <c r="O28" s="14" t="n">
        <f aca="false">SUM(C28:N28)</f>
        <v>9390</v>
      </c>
      <c r="P28" s="15" t="n">
        <f aca="false">O28/274</f>
        <v>34.2700729927007</v>
      </c>
    </row>
    <row r="29" customFormat="false" ht="11.25" hidden="false" customHeight="false" outlineLevel="0" collapsed="false">
      <c r="A29" s="16" t="s">
        <v>9</v>
      </c>
      <c r="B29" s="13" t="s">
        <v>36</v>
      </c>
      <c r="C29" s="13" t="n">
        <v>1176</v>
      </c>
      <c r="D29" s="13" t="n">
        <v>1093</v>
      </c>
      <c r="E29" s="13" t="n">
        <v>1135</v>
      </c>
      <c r="F29" s="13" t="n">
        <v>1037</v>
      </c>
      <c r="G29" s="13" t="n">
        <v>1085</v>
      </c>
      <c r="H29" s="13" t="n">
        <v>973</v>
      </c>
      <c r="I29" s="13" t="n">
        <v>1229</v>
      </c>
      <c r="J29" s="13" t="n">
        <v>1168</v>
      </c>
      <c r="K29" s="13" t="n">
        <v>872</v>
      </c>
      <c r="L29" s="13" t="n">
        <v>1132</v>
      </c>
      <c r="M29" s="13"/>
      <c r="N29" s="13"/>
      <c r="O29" s="14" t="n">
        <f aca="false">SUM(C29:N29)</f>
        <v>10900</v>
      </c>
      <c r="P29" s="15" t="n">
        <f aca="false">O29/274</f>
        <v>39.7810218978102</v>
      </c>
    </row>
    <row r="30" customFormat="false" ht="11.25" hidden="false" customHeight="false" outlineLevel="0" collapsed="false">
      <c r="A30" s="16" t="s">
        <v>9</v>
      </c>
      <c r="B30" s="13" t="s">
        <v>37</v>
      </c>
      <c r="C30" s="13" t="n">
        <v>9239</v>
      </c>
      <c r="D30" s="13" t="n">
        <v>8264</v>
      </c>
      <c r="E30" s="13" t="n">
        <v>9637</v>
      </c>
      <c r="F30" s="13" t="n">
        <v>9145</v>
      </c>
      <c r="G30" s="13" t="n">
        <v>9278</v>
      </c>
      <c r="H30" s="13" t="n">
        <v>6496</v>
      </c>
      <c r="I30" s="13" t="n">
        <v>4730</v>
      </c>
      <c r="J30" s="13" t="n">
        <v>8018</v>
      </c>
      <c r="K30" s="13" t="n">
        <v>9704</v>
      </c>
      <c r="L30" s="13" t="n">
        <v>9091</v>
      </c>
      <c r="M30" s="13"/>
      <c r="N30" s="13"/>
      <c r="O30" s="14" t="n">
        <f aca="false">SUM(C30:N30)</f>
        <v>83602</v>
      </c>
      <c r="P30" s="15" t="n">
        <f aca="false">O30/274</f>
        <v>305.116788321168</v>
      </c>
    </row>
    <row r="31" customFormat="false" ht="11.25" hidden="false" customHeight="false" outlineLevel="0" collapsed="false">
      <c r="A31" s="17" t="s">
        <v>38</v>
      </c>
      <c r="B31" s="18" t="s">
        <v>39</v>
      </c>
      <c r="C31" s="13" t="n">
        <v>458</v>
      </c>
      <c r="D31" s="13" t="n">
        <v>162</v>
      </c>
      <c r="E31" s="13" t="n">
        <v>331</v>
      </c>
      <c r="F31" s="13" t="n">
        <v>307</v>
      </c>
      <c r="G31" s="13" t="n">
        <v>407</v>
      </c>
      <c r="H31" s="13" t="n">
        <v>271</v>
      </c>
      <c r="I31" s="13" t="n">
        <v>334</v>
      </c>
      <c r="J31" s="13" t="n">
        <v>18</v>
      </c>
      <c r="K31" s="13" t="n">
        <v>320</v>
      </c>
      <c r="L31" s="13" t="n">
        <v>223</v>
      </c>
      <c r="M31" s="13"/>
      <c r="N31" s="13"/>
      <c r="O31" s="14" t="n">
        <f aca="false">SUM(C31:N31)</f>
        <v>2831</v>
      </c>
      <c r="P31" s="15" t="n">
        <f aca="false">O31/274</f>
        <v>10.3321167883212</v>
      </c>
    </row>
    <row r="32" customFormat="false" ht="11.25" hidden="false" customHeight="false" outlineLevel="0" collapsed="false">
      <c r="A32" s="16" t="s">
        <v>40</v>
      </c>
      <c r="B32" s="13" t="s">
        <v>41</v>
      </c>
      <c r="C32" s="13" t="n">
        <v>942</v>
      </c>
      <c r="D32" s="13" t="n">
        <v>1303</v>
      </c>
      <c r="E32" s="13" t="n">
        <v>1018</v>
      </c>
      <c r="F32" s="13" t="n">
        <v>1432</v>
      </c>
      <c r="G32" s="13" t="n">
        <v>3027</v>
      </c>
      <c r="H32" s="13" t="n">
        <v>1402</v>
      </c>
      <c r="I32" s="13" t="n">
        <v>1734</v>
      </c>
      <c r="J32" s="13" t="n">
        <v>1846</v>
      </c>
      <c r="K32" s="13" t="n">
        <v>1326</v>
      </c>
      <c r="L32" s="13" t="n">
        <v>2019</v>
      </c>
      <c r="M32" s="13"/>
      <c r="N32" s="13"/>
      <c r="O32" s="14" t="n">
        <f aca="false">SUM(C32:N32)</f>
        <v>16049</v>
      </c>
      <c r="P32" s="15" t="n">
        <f aca="false">O32/274</f>
        <v>58.5729927007299</v>
      </c>
    </row>
    <row r="33" customFormat="false" ht="11.25" hidden="false" customHeight="false" outlineLevel="0" collapsed="false">
      <c r="A33" s="17" t="s">
        <v>40</v>
      </c>
      <c r="B33" s="18" t="s">
        <v>42</v>
      </c>
      <c r="C33" s="13" t="n">
        <v>1540</v>
      </c>
      <c r="D33" s="13" t="n">
        <v>1319</v>
      </c>
      <c r="E33" s="13" t="n">
        <v>849</v>
      </c>
      <c r="F33" s="13" t="n">
        <v>1320</v>
      </c>
      <c r="G33" s="13" t="n">
        <v>1009</v>
      </c>
      <c r="H33" s="13" t="n">
        <v>998</v>
      </c>
      <c r="I33" s="13" t="n">
        <v>1064</v>
      </c>
      <c r="J33" s="13" t="n">
        <v>1004</v>
      </c>
      <c r="K33" s="13" t="n">
        <v>696</v>
      </c>
      <c r="L33" s="13" t="n">
        <v>1290</v>
      </c>
      <c r="M33" s="13"/>
      <c r="N33" s="13"/>
      <c r="O33" s="14" t="n">
        <f aca="false">SUM(C33:N33)</f>
        <v>11089</v>
      </c>
      <c r="P33" s="15" t="n">
        <f aca="false">O33/274</f>
        <v>40.470802919708</v>
      </c>
    </row>
    <row r="34" customFormat="false" ht="11.25" hidden="false" customHeight="false" outlineLevel="0" collapsed="false">
      <c r="A34" s="17" t="s">
        <v>40</v>
      </c>
      <c r="B34" s="18" t="s">
        <v>43</v>
      </c>
      <c r="C34" s="13" t="n">
        <v>1211</v>
      </c>
      <c r="D34" s="13" t="n">
        <v>1246</v>
      </c>
      <c r="E34" s="13" t="n">
        <v>1305</v>
      </c>
      <c r="F34" s="13" t="n">
        <v>1133</v>
      </c>
      <c r="G34" s="13" t="n">
        <v>949</v>
      </c>
      <c r="H34" s="13" t="n">
        <v>1372</v>
      </c>
      <c r="I34" s="13" t="n">
        <v>2101</v>
      </c>
      <c r="J34" s="13" t="n">
        <v>1715</v>
      </c>
      <c r="K34" s="13" t="n">
        <v>2041</v>
      </c>
      <c r="L34" s="13" t="n">
        <v>2040</v>
      </c>
      <c r="M34" s="13"/>
      <c r="N34" s="13"/>
      <c r="O34" s="14" t="n">
        <f aca="false">SUM(C34:N34)</f>
        <v>15113</v>
      </c>
      <c r="P34" s="15" t="n">
        <f aca="false">O34/274</f>
        <v>55.1569343065693</v>
      </c>
    </row>
    <row r="35" customFormat="false" ht="11.25" hidden="false" customHeight="false" outlineLevel="0" collapsed="false">
      <c r="A35" s="17" t="s">
        <v>40</v>
      </c>
      <c r="B35" s="18" t="s">
        <v>44</v>
      </c>
      <c r="C35" s="13" t="n">
        <v>390</v>
      </c>
      <c r="D35" s="13" t="n">
        <v>400</v>
      </c>
      <c r="E35" s="13" t="n">
        <v>529</v>
      </c>
      <c r="F35" s="13" t="n">
        <v>517</v>
      </c>
      <c r="G35" s="13" t="n">
        <v>469</v>
      </c>
      <c r="H35" s="13" t="n">
        <v>538</v>
      </c>
      <c r="I35" s="13" t="n">
        <v>489</v>
      </c>
      <c r="J35" s="13" t="n">
        <v>824</v>
      </c>
      <c r="K35" s="13" t="n">
        <v>703</v>
      </c>
      <c r="L35" s="13" t="n">
        <v>443</v>
      </c>
      <c r="M35" s="13"/>
      <c r="N35" s="13"/>
      <c r="O35" s="14" t="n">
        <f aca="false">SUM(C35:N35)</f>
        <v>5302</v>
      </c>
      <c r="P35" s="15" t="n">
        <f aca="false">O35/274</f>
        <v>19.3503649635037</v>
      </c>
    </row>
    <row r="36" customFormat="false" ht="11.25" hidden="false" customHeight="false" outlineLevel="0" collapsed="false">
      <c r="A36" s="17" t="s">
        <v>45</v>
      </c>
      <c r="B36" s="18" t="s">
        <v>46</v>
      </c>
      <c r="C36" s="13" t="n">
        <v>5068</v>
      </c>
      <c r="D36" s="13" t="n">
        <v>4373</v>
      </c>
      <c r="E36" s="13" t="n">
        <v>4466</v>
      </c>
      <c r="F36" s="13" t="n">
        <v>4041</v>
      </c>
      <c r="G36" s="13" t="n">
        <v>4479</v>
      </c>
      <c r="H36" s="13" t="n">
        <v>2532</v>
      </c>
      <c r="I36" s="13" t="n">
        <v>3131</v>
      </c>
      <c r="J36" s="13" t="n">
        <v>3647</v>
      </c>
      <c r="K36" s="13" t="n">
        <v>4510</v>
      </c>
      <c r="L36" s="13" t="n">
        <v>4526</v>
      </c>
      <c r="M36" s="13"/>
      <c r="N36" s="13"/>
      <c r="O36" s="14" t="n">
        <f aca="false">SUM(C36:N36)</f>
        <v>40773</v>
      </c>
      <c r="P36" s="15" t="n">
        <f aca="false">O36/274</f>
        <v>148.806569343066</v>
      </c>
    </row>
    <row r="37" customFormat="false" ht="11.25" hidden="false" customHeight="false" outlineLevel="0" collapsed="false">
      <c r="A37" s="17" t="s">
        <v>47</v>
      </c>
      <c r="B37" s="18" t="s">
        <v>48</v>
      </c>
      <c r="C37" s="13" t="n">
        <v>652</v>
      </c>
      <c r="D37" s="13" t="n">
        <v>751</v>
      </c>
      <c r="E37" s="13" t="n">
        <v>1020</v>
      </c>
      <c r="F37" s="13" t="n">
        <v>845</v>
      </c>
      <c r="G37" s="13" t="n">
        <v>883</v>
      </c>
      <c r="H37" s="13" t="n">
        <v>710</v>
      </c>
      <c r="I37" s="13" t="n">
        <v>584</v>
      </c>
      <c r="J37" s="13" t="n">
        <v>967</v>
      </c>
      <c r="K37" s="13" t="n">
        <v>1028</v>
      </c>
      <c r="L37" s="13" t="n">
        <v>1062</v>
      </c>
      <c r="M37" s="13"/>
      <c r="N37" s="13"/>
      <c r="O37" s="14" t="n">
        <f aca="false">SUM(C37:N37)</f>
        <v>8502</v>
      </c>
      <c r="P37" s="15" t="n">
        <f aca="false">O37/274</f>
        <v>31.029197080292</v>
      </c>
    </row>
    <row r="38" customFormat="false" ht="11.25" hidden="false" customHeight="false" outlineLevel="0" collapsed="false">
      <c r="A38" s="17" t="s">
        <v>49</v>
      </c>
      <c r="B38" s="18" t="s">
        <v>50</v>
      </c>
      <c r="C38" s="13" t="n">
        <v>1426</v>
      </c>
      <c r="D38" s="13" t="n">
        <v>808</v>
      </c>
      <c r="E38" s="13" t="n">
        <v>867</v>
      </c>
      <c r="F38" s="13" t="n">
        <v>1538</v>
      </c>
      <c r="G38" s="13" t="n">
        <v>2179</v>
      </c>
      <c r="H38" s="13" t="n">
        <v>1074</v>
      </c>
      <c r="I38" s="13" t="n">
        <v>798</v>
      </c>
      <c r="J38" s="13" t="n">
        <v>776</v>
      </c>
      <c r="K38" s="13" t="n">
        <v>1728</v>
      </c>
      <c r="L38" s="13" t="n">
        <v>941</v>
      </c>
      <c r="M38" s="13"/>
      <c r="N38" s="13"/>
      <c r="O38" s="14" t="n">
        <f aca="false">SUM(C38:N38)</f>
        <v>12135</v>
      </c>
      <c r="P38" s="15" t="n">
        <f aca="false">O38/274</f>
        <v>44.2883211678832</v>
      </c>
    </row>
    <row r="39" customFormat="false" ht="12" hidden="false" customHeight="false" outlineLevel="0" collapsed="false">
      <c r="A39" s="16" t="s">
        <v>51</v>
      </c>
      <c r="B39" s="13" t="s">
        <v>46</v>
      </c>
      <c r="C39" s="13" t="n">
        <v>2684</v>
      </c>
      <c r="D39" s="13" t="n">
        <v>2530</v>
      </c>
      <c r="E39" s="13" t="n">
        <v>2401</v>
      </c>
      <c r="F39" s="13" t="n">
        <v>3108</v>
      </c>
      <c r="G39" s="13" t="n">
        <v>2029</v>
      </c>
      <c r="H39" s="13" t="n">
        <v>2151</v>
      </c>
      <c r="I39" s="13" t="n">
        <v>2327</v>
      </c>
      <c r="J39" s="13" t="n">
        <v>2253</v>
      </c>
      <c r="K39" s="13" t="n">
        <v>2504</v>
      </c>
      <c r="L39" s="13" t="n">
        <v>2961</v>
      </c>
      <c r="M39" s="13"/>
      <c r="N39" s="13"/>
      <c r="O39" s="19" t="n">
        <f aca="false">SUM(C39:N39)</f>
        <v>24948</v>
      </c>
      <c r="P39" s="15" t="n">
        <f aca="false">O39/274</f>
        <v>91.051094890511</v>
      </c>
    </row>
    <row r="40" customFormat="false" ht="12" hidden="false" customHeight="false" outlineLevel="0" collapsed="false">
      <c r="A40" s="20" t="s">
        <v>52</v>
      </c>
      <c r="B40" s="21"/>
      <c r="C40" s="22" t="n">
        <f aca="false">SUM(C3:C39)</f>
        <v>85056</v>
      </c>
      <c r="D40" s="22" t="n">
        <f aca="false">SUM(D3:D39)</f>
        <v>82820</v>
      </c>
      <c r="E40" s="22" t="n">
        <f aca="false">SUM(E3:E39)</f>
        <v>82199</v>
      </c>
      <c r="F40" s="22" t="n">
        <f aca="false">SUM(F3:F39)</f>
        <v>77106</v>
      </c>
      <c r="G40" s="22" t="n">
        <f aca="false">SUM(G3:G39)</f>
        <v>89530</v>
      </c>
      <c r="H40" s="22" t="n">
        <f aca="false">SUM(H3:H39)</f>
        <v>54697</v>
      </c>
      <c r="I40" s="22" t="n">
        <f aca="false">SUM(I3:I39)</f>
        <v>59000</v>
      </c>
      <c r="J40" s="22" t="n">
        <f aca="false">SUM(J3:J39)</f>
        <v>70885</v>
      </c>
      <c r="K40" s="22" t="n">
        <f aca="false">SUM(K3:K39)</f>
        <v>82040</v>
      </c>
      <c r="L40" s="22" t="n">
        <f aca="false">SUM(L3:L39)</f>
        <v>80156</v>
      </c>
      <c r="M40" s="22" t="n">
        <f aca="false">SUM(M3:M39)</f>
        <v>0</v>
      </c>
      <c r="N40" s="22" t="n">
        <f aca="false">SUM(N3:N39)</f>
        <v>0</v>
      </c>
      <c r="O40" s="23" t="n">
        <f aca="false">SUM(O3:O39)</f>
        <v>763489</v>
      </c>
      <c r="P40" s="15" t="n">
        <f aca="false">O40/274</f>
        <v>2786.45620437956</v>
      </c>
    </row>
    <row r="41" customFormat="false" ht="12" hidden="false" customHeight="false" outlineLevel="0" collapsed="false">
      <c r="A41" s="24" t="s">
        <v>53</v>
      </c>
      <c r="B41" s="25"/>
      <c r="C41" s="26" t="n">
        <f aca="false">C40/31</f>
        <v>2743.74193548387</v>
      </c>
      <c r="D41" s="26" t="n">
        <f aca="false">D40/29</f>
        <v>2855.86206896552</v>
      </c>
      <c r="E41" s="26" t="n">
        <f aca="false">E40/31</f>
        <v>2651.58064516129</v>
      </c>
      <c r="F41" s="26" t="n">
        <f aca="false">F40/30</f>
        <v>2570.2</v>
      </c>
      <c r="G41" s="26" t="n">
        <f aca="false">G40/31</f>
        <v>2888.06451612903</v>
      </c>
      <c r="H41" s="26" t="n">
        <f aca="false">H40/30</f>
        <v>1823.23333333333</v>
      </c>
      <c r="I41" s="26" t="n">
        <f aca="false">I40/31</f>
        <v>1903.22580645161</v>
      </c>
      <c r="J41" s="26" t="n">
        <f aca="false">J40/31</f>
        <v>2286.61290322581</v>
      </c>
      <c r="K41" s="26" t="n">
        <f aca="false">K40/30</f>
        <v>2734.66666666667</v>
      </c>
      <c r="L41" s="26" t="n">
        <f aca="false">L40/31</f>
        <v>2585.67741935484</v>
      </c>
      <c r="M41" s="26" t="n">
        <f aca="false">M40/30</f>
        <v>0</v>
      </c>
      <c r="N41" s="26" t="n">
        <f aca="false">N40/31</f>
        <v>0</v>
      </c>
      <c r="O41" s="27"/>
      <c r="P41" s="28"/>
    </row>
    <row r="42" customFormat="false" ht="11.25" hidden="false" customHeight="false" outlineLevel="0" collapsed="false">
      <c r="A42" s="29" t="s">
        <v>9</v>
      </c>
      <c r="B42" s="30" t="s">
        <v>54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customFormat="false" ht="11.25" hidden="false" customHeight="false" outlineLevel="0" collapsed="false">
      <c r="A43" s="31" t="s">
        <v>9</v>
      </c>
      <c r="B43" s="21" t="s">
        <v>55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customFormat="false" ht="11.25" hidden="false" customHeight="false" outlineLevel="0" collapsed="false">
      <c r="A44" s="31" t="s">
        <v>9</v>
      </c>
      <c r="B44" s="21" t="s">
        <v>56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customFormat="false" ht="11.25" hidden="false" customHeight="false" outlineLevel="0" collapsed="false">
      <c r="A45" s="31" t="s">
        <v>9</v>
      </c>
      <c r="B45" s="21" t="s">
        <v>57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customFormat="false" ht="11.25" hidden="false" customHeight="false" outlineLevel="0" collapsed="false">
      <c r="A46" s="31" t="s">
        <v>9</v>
      </c>
      <c r="B46" s="21" t="s">
        <v>58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customFormat="false" ht="11.25" hidden="false" customHeight="false" outlineLevel="0" collapsed="false">
      <c r="A47" s="31" t="s">
        <v>9</v>
      </c>
      <c r="B47" s="21" t="s">
        <v>59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customFormat="false" ht="12" hidden="false" customHeight="false" outlineLevel="0" collapsed="false">
      <c r="A48" s="32" t="s">
        <v>9</v>
      </c>
      <c r="B48" s="25" t="s">
        <v>60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customFormat="false" ht="11.25" hidden="false" customHeight="false" outlineLevel="0" collapsed="false">
      <c r="A49" s="20" t="s">
        <v>52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customFormat="false" ht="12" hidden="false" customHeight="false" outlineLevel="0" collapsed="false">
      <c r="A50" s="33" t="s">
        <v>53</v>
      </c>
      <c r="B50" s="25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3" customFormat="false" ht="11.25" hidden="false" customHeight="false" outlineLevel="0" collapsed="false">
      <c r="A53" s="2" t="s">
        <v>61</v>
      </c>
      <c r="B53" s="2"/>
      <c r="C53" s="2"/>
      <c r="D53" s="2" t="s">
        <v>1</v>
      </c>
      <c r="E53" s="2"/>
      <c r="F53" s="2"/>
      <c r="G53" s="2"/>
      <c r="H53" s="2"/>
      <c r="I53" s="2"/>
      <c r="J53" s="2" t="s">
        <v>2</v>
      </c>
      <c r="K53" s="2"/>
      <c r="L53" s="2"/>
    </row>
    <row r="54" customFormat="false" ht="11.25" hidden="false" customHeight="false" outlineLevel="0" collapsed="false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5" t="s">
        <v>3</v>
      </c>
      <c r="P54" s="6" t="s">
        <v>4</v>
      </c>
    </row>
    <row r="55" customFormat="false" ht="11.25" hidden="false" customHeight="false" outlineLevel="0" collapsed="false">
      <c r="A55" s="7" t="s">
        <v>5</v>
      </c>
      <c r="B55" s="8" t="s">
        <v>6</v>
      </c>
      <c r="C55" s="9" t="n">
        <v>36526</v>
      </c>
      <c r="D55" s="9" t="n">
        <v>36557</v>
      </c>
      <c r="E55" s="9" t="n">
        <v>36586</v>
      </c>
      <c r="F55" s="9" t="n">
        <v>36617</v>
      </c>
      <c r="G55" s="9" t="n">
        <v>36647</v>
      </c>
      <c r="H55" s="9" t="n">
        <v>36678</v>
      </c>
      <c r="I55" s="9" t="n">
        <v>36708</v>
      </c>
      <c r="J55" s="9" t="n">
        <v>36739</v>
      </c>
      <c r="K55" s="9" t="n">
        <v>36770</v>
      </c>
      <c r="L55" s="9" t="n">
        <v>36800</v>
      </c>
      <c r="M55" s="9" t="n">
        <v>36831</v>
      </c>
      <c r="N55" s="9" t="n">
        <v>36861</v>
      </c>
      <c r="O55" s="10" t="s">
        <v>62</v>
      </c>
      <c r="P55" s="10" t="s">
        <v>62</v>
      </c>
    </row>
    <row r="56" customFormat="false" ht="11.25" hidden="false" customHeight="false" outlineLevel="0" collapsed="false">
      <c r="A56" s="11" t="s">
        <v>9</v>
      </c>
      <c r="B56" s="36" t="s">
        <v>10</v>
      </c>
      <c r="C56" s="17" t="n">
        <v>50</v>
      </c>
      <c r="D56" s="17" t="n">
        <v>55</v>
      </c>
      <c r="E56" s="17" t="n">
        <v>51</v>
      </c>
      <c r="F56" s="17" t="n">
        <v>54</v>
      </c>
      <c r="G56" s="17" t="n">
        <v>57</v>
      </c>
      <c r="H56" s="17" t="n">
        <v>83</v>
      </c>
      <c r="I56" s="37" t="n">
        <v>125</v>
      </c>
      <c r="J56" s="17" t="n">
        <v>112</v>
      </c>
      <c r="K56" s="38" t="n">
        <v>67</v>
      </c>
      <c r="L56" s="17" t="n">
        <v>63</v>
      </c>
      <c r="M56" s="17"/>
      <c r="N56" s="17"/>
      <c r="O56" s="39" t="n">
        <f aca="false">SUM(C56:N56)</f>
        <v>717</v>
      </c>
      <c r="P56" s="40" t="n">
        <f aca="false">O56/9</f>
        <v>79.6666666666667</v>
      </c>
    </row>
    <row r="57" customFormat="false" ht="11.25" hidden="false" customHeight="false" outlineLevel="0" collapsed="false">
      <c r="A57" s="16" t="s">
        <v>9</v>
      </c>
      <c r="B57" s="41" t="s">
        <v>11</v>
      </c>
      <c r="C57" s="17" t="n">
        <v>93</v>
      </c>
      <c r="D57" s="17" t="n">
        <v>95</v>
      </c>
      <c r="E57" s="17" t="n">
        <v>98</v>
      </c>
      <c r="F57" s="17" t="n">
        <v>102</v>
      </c>
      <c r="G57" s="17" t="n">
        <v>90</v>
      </c>
      <c r="H57" s="17" t="n">
        <v>127</v>
      </c>
      <c r="I57" s="37" t="n">
        <v>127</v>
      </c>
      <c r="J57" s="17" t="n">
        <v>109</v>
      </c>
      <c r="K57" s="38" t="n">
        <v>115</v>
      </c>
      <c r="L57" s="17" t="n">
        <v>114</v>
      </c>
      <c r="M57" s="17"/>
      <c r="N57" s="17"/>
      <c r="O57" s="39" t="n">
        <f aca="false">SUM(C57:N57)</f>
        <v>1070</v>
      </c>
      <c r="P57" s="40" t="n">
        <f aca="false">O57/9</f>
        <v>118.888888888889</v>
      </c>
    </row>
    <row r="58" customFormat="false" ht="11.25" hidden="false" customHeight="false" outlineLevel="0" collapsed="false">
      <c r="A58" s="17" t="s">
        <v>9</v>
      </c>
      <c r="B58" s="42" t="s">
        <v>12</v>
      </c>
      <c r="C58" s="17" t="n">
        <v>85</v>
      </c>
      <c r="D58" s="17" t="n">
        <v>94</v>
      </c>
      <c r="E58" s="17" t="n">
        <v>87</v>
      </c>
      <c r="F58" s="17" t="n">
        <v>60</v>
      </c>
      <c r="G58" s="17" t="n">
        <v>56</v>
      </c>
      <c r="H58" s="17" t="n">
        <v>76</v>
      </c>
      <c r="I58" s="37" t="n">
        <v>109</v>
      </c>
      <c r="J58" s="17" t="n">
        <v>109</v>
      </c>
      <c r="K58" s="38" t="n">
        <v>69</v>
      </c>
      <c r="L58" s="17" t="n">
        <v>67</v>
      </c>
      <c r="M58" s="17"/>
      <c r="N58" s="17"/>
      <c r="O58" s="39" t="n">
        <f aca="false">SUM(C58:N58)</f>
        <v>812</v>
      </c>
      <c r="P58" s="40" t="n">
        <f aca="false">O58/9</f>
        <v>90.2222222222222</v>
      </c>
    </row>
    <row r="59" customFormat="false" ht="11.25" hidden="false" customHeight="false" outlineLevel="0" collapsed="false">
      <c r="A59" s="17" t="s">
        <v>9</v>
      </c>
      <c r="B59" s="42" t="s">
        <v>13</v>
      </c>
      <c r="C59" s="17" t="n">
        <v>57</v>
      </c>
      <c r="D59" s="17" t="n">
        <v>69</v>
      </c>
      <c r="E59" s="17" t="n">
        <v>68</v>
      </c>
      <c r="F59" s="17" t="n">
        <v>68</v>
      </c>
      <c r="G59" s="17" t="n">
        <v>61</v>
      </c>
      <c r="H59" s="17" t="n">
        <v>121</v>
      </c>
      <c r="I59" s="37" t="n">
        <v>120</v>
      </c>
      <c r="J59" s="17" t="n">
        <v>109</v>
      </c>
      <c r="K59" s="38" t="n">
        <v>70</v>
      </c>
      <c r="L59" s="17" t="n">
        <v>62</v>
      </c>
      <c r="M59" s="17"/>
      <c r="N59" s="17"/>
      <c r="O59" s="39" t="n">
        <f aca="false">SUM(C59:N59)</f>
        <v>805</v>
      </c>
      <c r="P59" s="40" t="n">
        <f aca="false">O59/9</f>
        <v>89.4444444444444</v>
      </c>
    </row>
    <row r="60" customFormat="false" ht="11.25" hidden="false" customHeight="false" outlineLevel="0" collapsed="false">
      <c r="A60" s="17" t="s">
        <v>9</v>
      </c>
      <c r="B60" s="42" t="s">
        <v>14</v>
      </c>
      <c r="C60" s="17" t="n">
        <v>73</v>
      </c>
      <c r="D60" s="17" t="n">
        <v>76</v>
      </c>
      <c r="E60" s="17" t="n">
        <v>70</v>
      </c>
      <c r="F60" s="17" t="n">
        <v>66</v>
      </c>
      <c r="G60" s="17" t="n">
        <v>67</v>
      </c>
      <c r="H60" s="17" t="n">
        <v>92</v>
      </c>
      <c r="I60" s="37" t="n">
        <v>123</v>
      </c>
      <c r="J60" s="17" t="n">
        <v>111</v>
      </c>
      <c r="K60" s="38" t="n">
        <v>76</v>
      </c>
      <c r="L60" s="17" t="n">
        <v>67</v>
      </c>
      <c r="M60" s="17"/>
      <c r="N60" s="17"/>
      <c r="O60" s="39" t="n">
        <f aca="false">SUM(C60:N60)</f>
        <v>821</v>
      </c>
      <c r="P60" s="40" t="n">
        <f aca="false">O60/9</f>
        <v>91.2222222222222</v>
      </c>
    </row>
    <row r="61" customFormat="false" ht="11.25" hidden="false" customHeight="false" outlineLevel="0" collapsed="false">
      <c r="A61" s="16" t="s">
        <v>9</v>
      </c>
      <c r="B61" s="41" t="s">
        <v>15</v>
      </c>
      <c r="C61" s="17" t="n">
        <v>90</v>
      </c>
      <c r="D61" s="17" t="n">
        <v>88</v>
      </c>
      <c r="E61" s="17" t="n">
        <v>91</v>
      </c>
      <c r="F61" s="17" t="n">
        <v>96</v>
      </c>
      <c r="G61" s="17" t="n">
        <v>83</v>
      </c>
      <c r="H61" s="17" t="n">
        <v>97</v>
      </c>
      <c r="I61" s="37" t="n">
        <v>121</v>
      </c>
      <c r="J61" s="17" t="n">
        <v>110</v>
      </c>
      <c r="K61" s="38" t="n">
        <v>114</v>
      </c>
      <c r="L61" s="17" t="n">
        <v>113</v>
      </c>
      <c r="M61" s="17"/>
      <c r="N61" s="17"/>
      <c r="O61" s="39" t="n">
        <f aca="false">SUM(C61:N61)</f>
        <v>1003</v>
      </c>
      <c r="P61" s="40" t="n">
        <f aca="false">O61/9</f>
        <v>111.444444444444</v>
      </c>
    </row>
    <row r="62" customFormat="false" ht="11.25" hidden="false" customHeight="false" outlineLevel="0" collapsed="false">
      <c r="A62" s="16" t="s">
        <v>9</v>
      </c>
      <c r="B62" s="41" t="s">
        <v>16</v>
      </c>
      <c r="C62" s="17" t="n">
        <v>58</v>
      </c>
      <c r="D62" s="17" t="n">
        <v>60</v>
      </c>
      <c r="E62" s="17" t="n">
        <v>56</v>
      </c>
      <c r="F62" s="17" t="n">
        <v>59</v>
      </c>
      <c r="G62" s="17" t="n">
        <v>57</v>
      </c>
      <c r="H62" s="17" t="n">
        <v>125</v>
      </c>
      <c r="I62" s="37" t="n">
        <v>125</v>
      </c>
      <c r="J62" s="17" t="n">
        <v>114</v>
      </c>
      <c r="K62" s="38" t="n">
        <v>74</v>
      </c>
      <c r="L62" s="17" t="n">
        <v>66</v>
      </c>
      <c r="M62" s="17"/>
      <c r="N62" s="17"/>
      <c r="O62" s="39" t="n">
        <f aca="false">SUM(C62:N62)</f>
        <v>794</v>
      </c>
      <c r="P62" s="40" t="n">
        <f aca="false">O62/9</f>
        <v>88.2222222222222</v>
      </c>
    </row>
    <row r="63" customFormat="false" ht="11.25" hidden="false" customHeight="false" outlineLevel="0" collapsed="false">
      <c r="A63" s="17" t="s">
        <v>9</v>
      </c>
      <c r="B63" s="42" t="s">
        <v>17</v>
      </c>
      <c r="C63" s="17" t="n">
        <v>101</v>
      </c>
      <c r="D63" s="17" t="n">
        <v>103</v>
      </c>
      <c r="E63" s="17" t="n">
        <v>101</v>
      </c>
      <c r="F63" s="17" t="n">
        <v>105</v>
      </c>
      <c r="G63" s="17" t="n">
        <v>93</v>
      </c>
      <c r="H63" s="17" t="n">
        <v>112</v>
      </c>
      <c r="I63" s="37" t="n">
        <v>123</v>
      </c>
      <c r="J63" s="17" t="n">
        <v>111</v>
      </c>
      <c r="K63" s="38" t="n">
        <v>117</v>
      </c>
      <c r="L63" s="17" t="n">
        <v>111</v>
      </c>
      <c r="M63" s="17"/>
      <c r="N63" s="17"/>
      <c r="O63" s="39" t="n">
        <f aca="false">SUM(C63:N63)</f>
        <v>1077</v>
      </c>
      <c r="P63" s="40" t="n">
        <f aca="false">O63/9</f>
        <v>119.666666666667</v>
      </c>
    </row>
    <row r="64" customFormat="false" ht="11.25" hidden="false" customHeight="false" outlineLevel="0" collapsed="false">
      <c r="A64" s="17" t="s">
        <v>9</v>
      </c>
      <c r="B64" s="42" t="s">
        <v>18</v>
      </c>
      <c r="C64" s="17" t="n">
        <v>96</v>
      </c>
      <c r="D64" s="17" t="n">
        <v>95</v>
      </c>
      <c r="E64" s="17" t="n">
        <v>97</v>
      </c>
      <c r="F64" s="17" t="n">
        <v>106</v>
      </c>
      <c r="G64" s="17" t="n">
        <v>90</v>
      </c>
      <c r="H64" s="17" t="n">
        <v>123</v>
      </c>
      <c r="I64" s="37" t="n">
        <v>125</v>
      </c>
      <c r="J64" s="17" t="n">
        <v>108</v>
      </c>
      <c r="K64" s="38" t="n">
        <v>114</v>
      </c>
      <c r="L64" s="17" t="n">
        <v>116</v>
      </c>
      <c r="M64" s="17"/>
      <c r="N64" s="17"/>
      <c r="O64" s="39" t="n">
        <f aca="false">SUM(C64:N64)</f>
        <v>1070</v>
      </c>
      <c r="P64" s="40" t="n">
        <f aca="false">O64/9</f>
        <v>118.888888888889</v>
      </c>
    </row>
    <row r="65" customFormat="false" ht="11.25" hidden="false" customHeight="false" outlineLevel="0" collapsed="false">
      <c r="A65" s="17" t="s">
        <v>9</v>
      </c>
      <c r="B65" s="42" t="s">
        <v>19</v>
      </c>
      <c r="C65" s="17" t="n">
        <v>95</v>
      </c>
      <c r="D65" s="17" t="n">
        <v>95</v>
      </c>
      <c r="E65" s="17" t="n">
        <v>100</v>
      </c>
      <c r="F65" s="17" t="n">
        <v>105</v>
      </c>
      <c r="G65" s="17" t="n">
        <v>88</v>
      </c>
      <c r="H65" s="17" t="n">
        <v>127</v>
      </c>
      <c r="I65" s="37" t="n">
        <v>126</v>
      </c>
      <c r="J65" s="17" t="n">
        <v>109</v>
      </c>
      <c r="K65" s="38" t="n">
        <v>115</v>
      </c>
      <c r="L65" s="17" t="n">
        <v>120</v>
      </c>
      <c r="M65" s="17"/>
      <c r="N65" s="17"/>
      <c r="O65" s="39" t="n">
        <f aca="false">SUM(C65:N65)</f>
        <v>1080</v>
      </c>
      <c r="P65" s="40" t="n">
        <f aca="false">O65/9</f>
        <v>120</v>
      </c>
    </row>
    <row r="66" customFormat="false" ht="11.25" hidden="false" customHeight="false" outlineLevel="0" collapsed="false">
      <c r="A66" s="17" t="s">
        <v>9</v>
      </c>
      <c r="B66" s="42" t="s">
        <v>20</v>
      </c>
      <c r="C66" s="17" t="n">
        <v>42</v>
      </c>
      <c r="D66" s="17" t="n">
        <v>42</v>
      </c>
      <c r="E66" s="17" t="n">
        <v>39</v>
      </c>
      <c r="F66" s="17" t="n">
        <v>39</v>
      </c>
      <c r="G66" s="17" t="n">
        <v>44</v>
      </c>
      <c r="H66" s="17" t="n">
        <v>82</v>
      </c>
      <c r="I66" s="37" t="n">
        <v>128</v>
      </c>
      <c r="J66" s="17" t="n">
        <v>110</v>
      </c>
      <c r="K66" s="38" t="n">
        <v>50</v>
      </c>
      <c r="L66" s="17" t="n">
        <v>42</v>
      </c>
      <c r="M66" s="17"/>
      <c r="N66" s="17"/>
      <c r="O66" s="39" t="n">
        <f aca="false">SUM(C66:N66)</f>
        <v>618</v>
      </c>
      <c r="P66" s="40" t="n">
        <f aca="false">O66/9</f>
        <v>68.6666666666667</v>
      </c>
    </row>
    <row r="67" customFormat="false" ht="11.25" hidden="false" customHeight="false" outlineLevel="0" collapsed="false">
      <c r="A67" s="17" t="s">
        <v>9</v>
      </c>
      <c r="B67" s="42" t="s">
        <v>21</v>
      </c>
      <c r="C67" s="17" t="n">
        <v>91</v>
      </c>
      <c r="D67" s="17" t="n">
        <v>89</v>
      </c>
      <c r="E67" s="17" t="n">
        <v>93</v>
      </c>
      <c r="F67" s="17" t="n">
        <v>98</v>
      </c>
      <c r="G67" s="17" t="n">
        <v>88</v>
      </c>
      <c r="H67" s="17" t="n">
        <v>119</v>
      </c>
      <c r="I67" s="37" t="n">
        <v>124</v>
      </c>
      <c r="J67" s="17" t="n">
        <v>110</v>
      </c>
      <c r="K67" s="38" t="n">
        <v>115</v>
      </c>
      <c r="L67" s="17" t="n">
        <v>112</v>
      </c>
      <c r="M67" s="17"/>
      <c r="N67" s="17"/>
      <c r="O67" s="39" t="n">
        <f aca="false">SUM(C67:N67)</f>
        <v>1039</v>
      </c>
      <c r="P67" s="40" t="n">
        <f aca="false">O67/9</f>
        <v>115.444444444444</v>
      </c>
    </row>
    <row r="68" customFormat="false" ht="11.25" hidden="false" customHeight="false" outlineLevel="0" collapsed="false">
      <c r="A68" s="17" t="s">
        <v>9</v>
      </c>
      <c r="B68" s="42" t="s">
        <v>22</v>
      </c>
      <c r="C68" s="17" t="n">
        <v>92</v>
      </c>
      <c r="D68" s="17" t="n">
        <v>94</v>
      </c>
      <c r="E68" s="17" t="n">
        <v>97</v>
      </c>
      <c r="F68" s="17" t="n">
        <v>103</v>
      </c>
      <c r="G68" s="17" t="n">
        <v>88</v>
      </c>
      <c r="H68" s="17" t="n">
        <v>112</v>
      </c>
      <c r="I68" s="37" t="n">
        <v>125</v>
      </c>
      <c r="J68" s="17" t="n">
        <v>115</v>
      </c>
      <c r="K68" s="38" t="n">
        <v>115</v>
      </c>
      <c r="L68" s="17" t="n">
        <v>113</v>
      </c>
      <c r="M68" s="17"/>
      <c r="N68" s="17"/>
      <c r="O68" s="39" t="n">
        <f aca="false">SUM(C68:N68)</f>
        <v>1054</v>
      </c>
      <c r="P68" s="40" t="n">
        <f aca="false">O68/9</f>
        <v>117.111111111111</v>
      </c>
    </row>
    <row r="69" customFormat="false" ht="11.25" hidden="false" customHeight="false" outlineLevel="0" collapsed="false">
      <c r="A69" s="16" t="s">
        <v>9</v>
      </c>
      <c r="B69" s="41" t="s">
        <v>23</v>
      </c>
      <c r="C69" s="17" t="n">
        <v>92</v>
      </c>
      <c r="D69" s="17" t="n">
        <v>93</v>
      </c>
      <c r="E69" s="17" t="n">
        <v>91</v>
      </c>
      <c r="F69" s="17" t="n">
        <v>95</v>
      </c>
      <c r="G69" s="17" t="n">
        <v>93</v>
      </c>
      <c r="H69" s="17" t="n">
        <v>100</v>
      </c>
      <c r="I69" s="37" t="n">
        <v>125</v>
      </c>
      <c r="J69" s="17" t="n">
        <v>113</v>
      </c>
      <c r="K69" s="38" t="n">
        <v>119</v>
      </c>
      <c r="L69" s="17" t="n">
        <v>109</v>
      </c>
      <c r="M69" s="17"/>
      <c r="N69" s="17"/>
      <c r="O69" s="39" t="n">
        <f aca="false">SUM(C69:N69)</f>
        <v>1030</v>
      </c>
      <c r="P69" s="40" t="n">
        <f aca="false">O69/9</f>
        <v>114.444444444444</v>
      </c>
    </row>
    <row r="70" customFormat="false" ht="11.25" hidden="false" customHeight="false" outlineLevel="0" collapsed="false">
      <c r="A70" s="17" t="s">
        <v>9</v>
      </c>
      <c r="B70" s="42" t="s">
        <v>24</v>
      </c>
      <c r="C70" s="17" t="n">
        <v>94</v>
      </c>
      <c r="D70" s="17" t="n">
        <v>95</v>
      </c>
      <c r="E70" s="17" t="n">
        <v>98</v>
      </c>
      <c r="F70" s="17" t="n">
        <v>103</v>
      </c>
      <c r="G70" s="17" t="n">
        <v>90</v>
      </c>
      <c r="H70" s="17" t="n">
        <v>125</v>
      </c>
      <c r="I70" s="37" t="n">
        <v>120</v>
      </c>
      <c r="J70" s="17" t="n">
        <v>105</v>
      </c>
      <c r="K70" s="38" t="n">
        <v>114</v>
      </c>
      <c r="L70" s="17" t="n">
        <v>116</v>
      </c>
      <c r="M70" s="17"/>
      <c r="N70" s="17"/>
      <c r="O70" s="39" t="n">
        <f aca="false">SUM(C70:N70)</f>
        <v>1060</v>
      </c>
      <c r="P70" s="40" t="n">
        <f aca="false">O70/9</f>
        <v>117.777777777778</v>
      </c>
    </row>
    <row r="71" customFormat="false" ht="11.25" hidden="false" customHeight="false" outlineLevel="0" collapsed="false">
      <c r="A71" s="17" t="s">
        <v>9</v>
      </c>
      <c r="B71" s="42" t="s">
        <v>25</v>
      </c>
      <c r="C71" s="17" t="n">
        <v>76</v>
      </c>
      <c r="D71" s="17" t="n">
        <v>75</v>
      </c>
      <c r="E71" s="17" t="n">
        <v>73</v>
      </c>
      <c r="F71" s="17" t="n">
        <v>63</v>
      </c>
      <c r="G71" s="17" t="n">
        <v>62</v>
      </c>
      <c r="H71" s="17" t="n">
        <v>81</v>
      </c>
      <c r="I71" s="37" t="n">
        <v>121</v>
      </c>
      <c r="J71" s="17" t="n">
        <v>109</v>
      </c>
      <c r="K71" s="38" t="n">
        <v>73</v>
      </c>
      <c r="L71" s="17" t="n">
        <v>68</v>
      </c>
      <c r="M71" s="17"/>
      <c r="N71" s="17"/>
      <c r="O71" s="39" t="n">
        <f aca="false">SUM(C71:N71)</f>
        <v>801</v>
      </c>
      <c r="P71" s="40" t="n">
        <f aca="false">O71/9</f>
        <v>89</v>
      </c>
    </row>
    <row r="72" customFormat="false" ht="11.25" hidden="false" customHeight="false" outlineLevel="0" collapsed="false">
      <c r="A72" s="16" t="s">
        <v>9</v>
      </c>
      <c r="B72" s="41" t="s">
        <v>26</v>
      </c>
      <c r="C72" s="17" t="n">
        <v>98</v>
      </c>
      <c r="D72" s="17" t="n">
        <v>102</v>
      </c>
      <c r="E72" s="17" t="n">
        <v>106</v>
      </c>
      <c r="F72" s="17" t="n">
        <v>107</v>
      </c>
      <c r="G72" s="17" t="n">
        <v>92</v>
      </c>
      <c r="H72" s="17" t="n">
        <v>128</v>
      </c>
      <c r="I72" s="37" t="n">
        <v>125</v>
      </c>
      <c r="J72" s="17" t="n">
        <v>110</v>
      </c>
      <c r="K72" s="38" t="n">
        <v>118</v>
      </c>
      <c r="L72" s="17" t="n">
        <v>119</v>
      </c>
      <c r="M72" s="17"/>
      <c r="N72" s="17"/>
      <c r="O72" s="39" t="n">
        <f aca="false">SUM(C72:N72)</f>
        <v>1105</v>
      </c>
      <c r="P72" s="40" t="n">
        <f aca="false">O72/9</f>
        <v>122.777777777778</v>
      </c>
    </row>
    <row r="73" customFormat="false" ht="11.25" hidden="false" customHeight="false" outlineLevel="0" collapsed="false">
      <c r="A73" s="17" t="s">
        <v>9</v>
      </c>
      <c r="B73" s="42" t="s">
        <v>27</v>
      </c>
      <c r="C73" s="17" t="n">
        <v>101</v>
      </c>
      <c r="D73" s="17" t="n">
        <v>101</v>
      </c>
      <c r="E73" s="17" t="n">
        <v>103</v>
      </c>
      <c r="F73" s="17" t="n">
        <v>107</v>
      </c>
      <c r="G73" s="17" t="n">
        <v>90</v>
      </c>
      <c r="H73" s="17" t="n">
        <v>104</v>
      </c>
      <c r="I73" s="37" t="n">
        <v>122</v>
      </c>
      <c r="J73" s="17" t="n">
        <v>106</v>
      </c>
      <c r="K73" s="38" t="n">
        <v>117</v>
      </c>
      <c r="L73" s="17" t="n">
        <v>116</v>
      </c>
      <c r="M73" s="17"/>
      <c r="N73" s="17"/>
      <c r="O73" s="39" t="n">
        <f aca="false">SUM(C73:N73)</f>
        <v>1067</v>
      </c>
      <c r="P73" s="40" t="n">
        <f aca="false">O73/9</f>
        <v>118.555555555556</v>
      </c>
    </row>
    <row r="74" customFormat="false" ht="11.25" hidden="false" customHeight="false" outlineLevel="0" collapsed="false">
      <c r="A74" s="16" t="s">
        <v>9</v>
      </c>
      <c r="B74" s="41" t="s">
        <v>28</v>
      </c>
      <c r="C74" s="17" t="n">
        <v>110</v>
      </c>
      <c r="D74" s="17" t="n">
        <v>107</v>
      </c>
      <c r="E74" s="17" t="n">
        <v>108</v>
      </c>
      <c r="F74" s="17" t="n">
        <v>111</v>
      </c>
      <c r="G74" s="17" t="n">
        <v>92</v>
      </c>
      <c r="H74" s="17" t="n">
        <v>131</v>
      </c>
      <c r="I74" s="37" t="n">
        <v>129</v>
      </c>
      <c r="J74" s="17" t="n">
        <v>116</v>
      </c>
      <c r="K74" s="38" t="n">
        <v>120</v>
      </c>
      <c r="L74" s="17" t="n">
        <v>114</v>
      </c>
      <c r="M74" s="17"/>
      <c r="N74" s="17"/>
      <c r="O74" s="39" t="n">
        <f aca="false">SUM(C74:N74)</f>
        <v>1138</v>
      </c>
      <c r="P74" s="40" t="n">
        <f aca="false">O74/9</f>
        <v>126.444444444444</v>
      </c>
    </row>
    <row r="75" customFormat="false" ht="11.25" hidden="false" customHeight="false" outlineLevel="0" collapsed="false">
      <c r="A75" s="16" t="s">
        <v>9</v>
      </c>
      <c r="B75" s="41" t="s">
        <v>29</v>
      </c>
      <c r="C75" s="17" t="n">
        <v>52</v>
      </c>
      <c r="D75" s="17" t="n">
        <v>57</v>
      </c>
      <c r="E75" s="17" t="n">
        <v>55</v>
      </c>
      <c r="F75" s="17" t="n">
        <v>59</v>
      </c>
      <c r="G75" s="17" t="n">
        <v>62</v>
      </c>
      <c r="H75" s="17" t="n">
        <v>120</v>
      </c>
      <c r="I75" s="37" t="n">
        <v>123</v>
      </c>
      <c r="J75" s="17" t="n">
        <v>108</v>
      </c>
      <c r="K75" s="38" t="n">
        <v>64</v>
      </c>
      <c r="L75" s="17" t="n">
        <v>61</v>
      </c>
      <c r="M75" s="17"/>
      <c r="N75" s="17"/>
      <c r="O75" s="39" t="n">
        <f aca="false">SUM(C75:N75)</f>
        <v>761</v>
      </c>
      <c r="P75" s="40" t="n">
        <f aca="false">O75/9</f>
        <v>84.5555555555556</v>
      </c>
    </row>
    <row r="76" customFormat="false" ht="11.25" hidden="false" customHeight="false" outlineLevel="0" collapsed="false">
      <c r="A76" s="17" t="s">
        <v>9</v>
      </c>
      <c r="B76" s="42" t="s">
        <v>30</v>
      </c>
      <c r="C76" s="17" t="n">
        <v>111</v>
      </c>
      <c r="D76" s="17" t="n">
        <v>105</v>
      </c>
      <c r="E76" s="17" t="n">
        <v>117</v>
      </c>
      <c r="F76" s="17" t="n">
        <v>114</v>
      </c>
      <c r="G76" s="17" t="n">
        <v>97</v>
      </c>
      <c r="H76" s="17" t="n">
        <v>131</v>
      </c>
      <c r="I76" s="37" t="n">
        <v>129</v>
      </c>
      <c r="J76" s="17" t="n">
        <v>115</v>
      </c>
      <c r="K76" s="38" t="n">
        <v>118</v>
      </c>
      <c r="L76" s="17" t="n">
        <v>122</v>
      </c>
      <c r="M76" s="17"/>
      <c r="N76" s="17"/>
      <c r="O76" s="39" t="n">
        <f aca="false">SUM(C76:N76)</f>
        <v>1159</v>
      </c>
      <c r="P76" s="40" t="n">
        <f aca="false">O76/9</f>
        <v>128.777777777778</v>
      </c>
    </row>
    <row r="77" customFormat="false" ht="11.25" hidden="false" customHeight="false" outlineLevel="0" collapsed="false">
      <c r="A77" s="16" t="s">
        <v>9</v>
      </c>
      <c r="B77" s="41" t="s">
        <v>31</v>
      </c>
      <c r="C77" s="17" t="n">
        <v>54</v>
      </c>
      <c r="D77" s="17" t="n">
        <v>60</v>
      </c>
      <c r="E77" s="17" t="n">
        <v>54</v>
      </c>
      <c r="F77" s="17" t="n">
        <v>57</v>
      </c>
      <c r="G77" s="17" t="n">
        <v>64</v>
      </c>
      <c r="H77" s="17" t="n">
        <v>121</v>
      </c>
      <c r="I77" s="37" t="n">
        <v>129</v>
      </c>
      <c r="J77" s="17" t="n">
        <v>121</v>
      </c>
      <c r="K77" s="38" t="n">
        <v>89</v>
      </c>
      <c r="L77" s="17" t="n">
        <v>65</v>
      </c>
      <c r="M77" s="17"/>
      <c r="N77" s="17"/>
      <c r="O77" s="39" t="n">
        <f aca="false">SUM(C77:N77)</f>
        <v>814</v>
      </c>
      <c r="P77" s="40" t="n">
        <f aca="false">O77/9</f>
        <v>90.4444444444444</v>
      </c>
    </row>
    <row r="78" customFormat="false" ht="11.25" hidden="false" customHeight="false" outlineLevel="0" collapsed="false">
      <c r="A78" s="16" t="s">
        <v>9</v>
      </c>
      <c r="B78" s="41" t="s">
        <v>32</v>
      </c>
      <c r="C78" s="17" t="n">
        <v>92</v>
      </c>
      <c r="D78" s="17" t="n">
        <v>91</v>
      </c>
      <c r="E78" s="17" t="n">
        <v>90</v>
      </c>
      <c r="F78" s="17" t="n">
        <v>94</v>
      </c>
      <c r="G78" s="17" t="n">
        <v>90</v>
      </c>
      <c r="H78" s="17" t="n">
        <v>138</v>
      </c>
      <c r="I78" s="37" t="n">
        <v>135</v>
      </c>
      <c r="J78" s="17" t="n">
        <v>144</v>
      </c>
      <c r="K78" s="38" t="n">
        <v>141</v>
      </c>
      <c r="L78" s="17" t="n">
        <v>126</v>
      </c>
      <c r="M78" s="17"/>
      <c r="N78" s="17"/>
      <c r="O78" s="39" t="n">
        <f aca="false">SUM(C78:N78)</f>
        <v>1141</v>
      </c>
      <c r="P78" s="40" t="n">
        <f aca="false">O78/9</f>
        <v>126.777777777778</v>
      </c>
    </row>
    <row r="79" customFormat="false" ht="11.25" hidden="false" customHeight="false" outlineLevel="0" collapsed="false">
      <c r="A79" s="17" t="s">
        <v>9</v>
      </c>
      <c r="B79" s="42" t="s">
        <v>33</v>
      </c>
      <c r="C79" s="17" t="n">
        <v>0</v>
      </c>
      <c r="D79" s="17" t="n">
        <v>0</v>
      </c>
      <c r="E79" s="17" t="n">
        <v>0</v>
      </c>
      <c r="F79" s="17" t="n">
        <v>0</v>
      </c>
      <c r="G79" s="17" t="n">
        <v>0</v>
      </c>
      <c r="H79" s="17"/>
      <c r="I79" s="37"/>
      <c r="J79" s="17"/>
      <c r="K79" s="38"/>
      <c r="L79" s="17"/>
      <c r="M79" s="17"/>
      <c r="N79" s="17"/>
      <c r="O79" s="39" t="n">
        <f aca="false">SUM(C79:N79)</f>
        <v>0</v>
      </c>
      <c r="P79" s="40" t="n">
        <f aca="false">O79/9</f>
        <v>0</v>
      </c>
    </row>
    <row r="80" customFormat="false" ht="11.25" hidden="false" customHeight="false" outlineLevel="0" collapsed="false">
      <c r="A80" s="16" t="s">
        <v>9</v>
      </c>
      <c r="B80" s="41" t="s">
        <v>34</v>
      </c>
      <c r="C80" s="17" t="n">
        <v>92</v>
      </c>
      <c r="D80" s="17" t="n">
        <v>95</v>
      </c>
      <c r="E80" s="17" t="n">
        <v>99</v>
      </c>
      <c r="F80" s="17" t="n">
        <v>108</v>
      </c>
      <c r="G80" s="17" t="n">
        <v>86</v>
      </c>
      <c r="H80" s="17" t="n">
        <v>124</v>
      </c>
      <c r="I80" s="37" t="n">
        <v>119</v>
      </c>
      <c r="J80" s="17" t="n">
        <v>102</v>
      </c>
      <c r="K80" s="38" t="n">
        <v>108</v>
      </c>
      <c r="L80" s="17" t="n">
        <v>110</v>
      </c>
      <c r="M80" s="17"/>
      <c r="N80" s="17"/>
      <c r="O80" s="39" t="n">
        <f aca="false">SUM(C80:N80)</f>
        <v>1043</v>
      </c>
      <c r="P80" s="40" t="n">
        <f aca="false">O80/9</f>
        <v>115.888888888889</v>
      </c>
    </row>
    <row r="81" customFormat="false" ht="11.25" hidden="false" customHeight="false" outlineLevel="0" collapsed="false">
      <c r="A81" s="16" t="s">
        <v>9</v>
      </c>
      <c r="B81" s="41" t="s">
        <v>35</v>
      </c>
      <c r="C81" s="17" t="n">
        <v>102</v>
      </c>
      <c r="D81" s="17" t="n">
        <v>98</v>
      </c>
      <c r="E81" s="17" t="n">
        <v>107</v>
      </c>
      <c r="F81" s="17" t="n">
        <v>106</v>
      </c>
      <c r="G81" s="17" t="n">
        <v>88</v>
      </c>
      <c r="H81" s="17" t="n">
        <v>132</v>
      </c>
      <c r="I81" s="37" t="n">
        <v>128</v>
      </c>
      <c r="J81" s="17" t="n">
        <v>112</v>
      </c>
      <c r="K81" s="38" t="n">
        <v>115</v>
      </c>
      <c r="L81" s="17" t="n">
        <v>120</v>
      </c>
      <c r="M81" s="17"/>
      <c r="N81" s="17"/>
      <c r="O81" s="39" t="n">
        <f aca="false">SUM(C81:N81)</f>
        <v>1108</v>
      </c>
      <c r="P81" s="40" t="n">
        <f aca="false">O81/9</f>
        <v>123.111111111111</v>
      </c>
    </row>
    <row r="82" customFormat="false" ht="11.25" hidden="false" customHeight="false" outlineLevel="0" collapsed="false">
      <c r="A82" s="16" t="s">
        <v>9</v>
      </c>
      <c r="B82" s="41" t="s">
        <v>36</v>
      </c>
      <c r="C82" s="17" t="n">
        <v>105</v>
      </c>
      <c r="D82" s="17" t="n">
        <v>103</v>
      </c>
      <c r="E82" s="17" t="n">
        <v>106</v>
      </c>
      <c r="F82" s="17" t="n">
        <v>109</v>
      </c>
      <c r="G82" s="17" t="n">
        <v>90</v>
      </c>
      <c r="H82" s="17" t="n">
        <v>131</v>
      </c>
      <c r="I82" s="37" t="n">
        <v>129</v>
      </c>
      <c r="J82" s="17" t="n">
        <v>112</v>
      </c>
      <c r="K82" s="38" t="n">
        <v>117</v>
      </c>
      <c r="L82" s="17" t="n">
        <v>121</v>
      </c>
      <c r="M82" s="17"/>
      <c r="N82" s="17"/>
      <c r="O82" s="39" t="n">
        <f aca="false">SUM(C82:N82)</f>
        <v>1123</v>
      </c>
      <c r="P82" s="40" t="n">
        <f aca="false">O82/9</f>
        <v>124.777777777778</v>
      </c>
    </row>
    <row r="83" customFormat="false" ht="11.25" hidden="false" customHeight="false" outlineLevel="0" collapsed="false">
      <c r="A83" s="16" t="s">
        <v>9</v>
      </c>
      <c r="B83" s="41" t="s">
        <v>37</v>
      </c>
      <c r="C83" s="17" t="n">
        <v>84</v>
      </c>
      <c r="D83" s="17" t="n">
        <v>86</v>
      </c>
      <c r="E83" s="17" t="n">
        <v>81</v>
      </c>
      <c r="F83" s="17" t="n">
        <v>72</v>
      </c>
      <c r="G83" s="17" t="n">
        <v>69</v>
      </c>
      <c r="H83" s="17" t="n">
        <v>119</v>
      </c>
      <c r="I83" s="37" t="n">
        <v>124</v>
      </c>
      <c r="J83" s="17" t="n">
        <v>112</v>
      </c>
      <c r="K83" s="38" t="n">
        <v>74</v>
      </c>
      <c r="L83" s="17" t="n">
        <v>72</v>
      </c>
      <c r="M83" s="17"/>
      <c r="N83" s="17"/>
      <c r="O83" s="39" t="n">
        <f aca="false">SUM(C83:N83)</f>
        <v>893</v>
      </c>
      <c r="P83" s="40" t="n">
        <f aca="false">O83/9</f>
        <v>99.2222222222222</v>
      </c>
    </row>
    <row r="84" customFormat="false" ht="11.25" hidden="false" customHeight="false" outlineLevel="0" collapsed="false">
      <c r="A84" s="17" t="s">
        <v>38</v>
      </c>
      <c r="B84" s="42" t="s">
        <v>39</v>
      </c>
      <c r="C84" s="17" t="n">
        <v>53</v>
      </c>
      <c r="D84" s="17" t="n">
        <v>62</v>
      </c>
      <c r="E84" s="17" t="n">
        <v>65</v>
      </c>
      <c r="F84" s="17" t="n">
        <v>73</v>
      </c>
      <c r="G84" s="17" t="n">
        <v>73</v>
      </c>
      <c r="H84" s="17" t="n">
        <v>145</v>
      </c>
      <c r="I84" s="37" t="n">
        <v>140</v>
      </c>
      <c r="J84" s="17" t="n">
        <v>104</v>
      </c>
      <c r="K84" s="38" t="n">
        <v>69</v>
      </c>
      <c r="L84" s="17" t="n">
        <v>66</v>
      </c>
      <c r="M84" s="17"/>
      <c r="N84" s="17"/>
      <c r="O84" s="39" t="n">
        <f aca="false">SUM(C84:N84)</f>
        <v>850</v>
      </c>
      <c r="P84" s="40" t="n">
        <f aca="false">O84/9</f>
        <v>94.4444444444444</v>
      </c>
    </row>
    <row r="85" customFormat="false" ht="11.25" hidden="false" customHeight="false" outlineLevel="0" collapsed="false">
      <c r="A85" s="16" t="s">
        <v>40</v>
      </c>
      <c r="B85" s="41" t="s">
        <v>41</v>
      </c>
      <c r="C85" s="17" t="n">
        <v>100</v>
      </c>
      <c r="D85" s="17" t="n">
        <v>95</v>
      </c>
      <c r="E85" s="17" t="n">
        <v>92</v>
      </c>
      <c r="F85" s="17" t="n">
        <v>94</v>
      </c>
      <c r="G85" s="17" t="n">
        <v>93</v>
      </c>
      <c r="H85" s="17" t="n">
        <v>158</v>
      </c>
      <c r="I85" s="37" t="n">
        <v>175</v>
      </c>
      <c r="J85" s="17" t="n">
        <v>161</v>
      </c>
      <c r="K85" s="38" t="n">
        <v>160</v>
      </c>
      <c r="L85" s="17" t="n">
        <v>148</v>
      </c>
      <c r="M85" s="17"/>
      <c r="N85" s="17"/>
      <c r="O85" s="39" t="n">
        <f aca="false">SUM(C85:N85)</f>
        <v>1276</v>
      </c>
      <c r="P85" s="40" t="n">
        <f aca="false">O85/9</f>
        <v>141.777777777778</v>
      </c>
    </row>
    <row r="86" customFormat="false" ht="11.25" hidden="false" customHeight="false" outlineLevel="0" collapsed="false">
      <c r="A86" s="17" t="s">
        <v>40</v>
      </c>
      <c r="B86" s="42" t="s">
        <v>42</v>
      </c>
      <c r="C86" s="17" t="n">
        <v>104</v>
      </c>
      <c r="D86" s="17" t="n">
        <v>95</v>
      </c>
      <c r="E86" s="17" t="n">
        <v>99</v>
      </c>
      <c r="F86" s="17" t="n">
        <v>97</v>
      </c>
      <c r="G86" s="17" t="n">
        <v>94</v>
      </c>
      <c r="H86" s="17" t="n">
        <v>147</v>
      </c>
      <c r="I86" s="37" t="n">
        <v>194</v>
      </c>
      <c r="J86" s="17" t="n">
        <v>185</v>
      </c>
      <c r="K86" s="38" t="n">
        <v>174</v>
      </c>
      <c r="L86" s="17" t="n">
        <v>153</v>
      </c>
      <c r="M86" s="17"/>
      <c r="N86" s="17"/>
      <c r="O86" s="39" t="n">
        <f aca="false">SUM(C86:N86)</f>
        <v>1342</v>
      </c>
      <c r="P86" s="40" t="n">
        <f aca="false">O86/9</f>
        <v>149.111111111111</v>
      </c>
    </row>
    <row r="87" customFormat="false" ht="11.25" hidden="false" customHeight="false" outlineLevel="0" collapsed="false">
      <c r="A87" s="17" t="s">
        <v>40</v>
      </c>
      <c r="B87" s="42" t="s">
        <v>43</v>
      </c>
      <c r="C87" s="17" t="n">
        <v>85</v>
      </c>
      <c r="D87" s="17" t="n">
        <v>96</v>
      </c>
      <c r="E87" s="17" t="n">
        <v>95</v>
      </c>
      <c r="F87" s="17" t="n">
        <v>95</v>
      </c>
      <c r="G87" s="17" t="n">
        <v>88</v>
      </c>
      <c r="H87" s="17" t="n">
        <v>150</v>
      </c>
      <c r="I87" s="37" t="n">
        <v>179</v>
      </c>
      <c r="J87" s="17" t="n">
        <v>178</v>
      </c>
      <c r="K87" s="38" t="n">
        <v>167</v>
      </c>
      <c r="L87" s="17" t="n">
        <v>151</v>
      </c>
      <c r="M87" s="17"/>
      <c r="N87" s="17"/>
      <c r="O87" s="39" t="n">
        <f aca="false">SUM(C87:N87)</f>
        <v>1284</v>
      </c>
      <c r="P87" s="40" t="n">
        <f aca="false">O87/9</f>
        <v>142.666666666667</v>
      </c>
    </row>
    <row r="88" customFormat="false" ht="11.25" hidden="false" customHeight="false" outlineLevel="0" collapsed="false">
      <c r="A88" s="17" t="s">
        <v>40</v>
      </c>
      <c r="B88" s="42" t="s">
        <v>44</v>
      </c>
      <c r="C88" s="17" t="n">
        <v>90</v>
      </c>
      <c r="D88" s="17" t="n">
        <v>109</v>
      </c>
      <c r="E88" s="17" t="n">
        <v>93</v>
      </c>
      <c r="F88" s="17" t="n">
        <v>97</v>
      </c>
      <c r="G88" s="17" t="n">
        <v>98</v>
      </c>
      <c r="H88" s="17" t="n">
        <v>154</v>
      </c>
      <c r="I88" s="37" t="n">
        <v>189</v>
      </c>
      <c r="J88" s="17" t="n">
        <v>170</v>
      </c>
      <c r="K88" s="38" t="n">
        <v>165</v>
      </c>
      <c r="L88" s="17" t="n">
        <v>153</v>
      </c>
      <c r="M88" s="17"/>
      <c r="N88" s="17"/>
      <c r="O88" s="39" t="n">
        <f aca="false">SUM(C88:N88)</f>
        <v>1318</v>
      </c>
      <c r="P88" s="40" t="n">
        <f aca="false">O88/9</f>
        <v>146.444444444444</v>
      </c>
    </row>
    <row r="89" customFormat="false" ht="11.25" hidden="false" customHeight="false" outlineLevel="0" collapsed="false">
      <c r="A89" s="17" t="s">
        <v>45</v>
      </c>
      <c r="B89" s="42" t="s">
        <v>46</v>
      </c>
      <c r="C89" s="17" t="n">
        <v>56</v>
      </c>
      <c r="D89" s="17" t="n">
        <v>55</v>
      </c>
      <c r="E89" s="17" t="n">
        <v>51</v>
      </c>
      <c r="F89" s="17" t="n">
        <v>62</v>
      </c>
      <c r="G89" s="17" t="n">
        <v>63</v>
      </c>
      <c r="H89" s="17" t="n">
        <v>83</v>
      </c>
      <c r="I89" s="37" t="n">
        <v>127</v>
      </c>
      <c r="J89" s="17" t="n">
        <v>110</v>
      </c>
      <c r="K89" s="38" t="n">
        <v>62</v>
      </c>
      <c r="L89" s="17" t="n">
        <v>58</v>
      </c>
      <c r="M89" s="17"/>
      <c r="N89" s="17"/>
      <c r="O89" s="39" t="n">
        <f aca="false">SUM(C89:N89)</f>
        <v>727</v>
      </c>
      <c r="P89" s="40" t="n">
        <f aca="false">O89/9</f>
        <v>80.7777777777778</v>
      </c>
    </row>
    <row r="90" customFormat="false" ht="11.25" hidden="false" customHeight="false" outlineLevel="0" collapsed="false">
      <c r="A90" s="17" t="s">
        <v>47</v>
      </c>
      <c r="B90" s="42" t="s">
        <v>48</v>
      </c>
      <c r="C90" s="17" t="n">
        <v>88</v>
      </c>
      <c r="D90" s="17" t="n">
        <v>94</v>
      </c>
      <c r="E90" s="17" t="n">
        <v>92</v>
      </c>
      <c r="F90" s="17" t="n">
        <v>97</v>
      </c>
      <c r="G90" s="17" t="n">
        <v>95</v>
      </c>
      <c r="H90" s="17" t="n">
        <v>132</v>
      </c>
      <c r="I90" s="37" t="n">
        <v>162</v>
      </c>
      <c r="J90" s="17" t="n">
        <v>145</v>
      </c>
      <c r="K90" s="38" t="n">
        <v>139</v>
      </c>
      <c r="L90" s="17" t="n">
        <v>126</v>
      </c>
      <c r="M90" s="17"/>
      <c r="N90" s="17"/>
      <c r="O90" s="39" t="n">
        <f aca="false">SUM(C90:N90)</f>
        <v>1170</v>
      </c>
      <c r="P90" s="40" t="n">
        <f aca="false">O90/9</f>
        <v>130</v>
      </c>
    </row>
    <row r="91" customFormat="false" ht="11.25" hidden="false" customHeight="false" outlineLevel="0" collapsed="false">
      <c r="A91" s="17" t="s">
        <v>49</v>
      </c>
      <c r="B91" s="42" t="s">
        <v>50</v>
      </c>
      <c r="C91" s="17" t="n">
        <v>57</v>
      </c>
      <c r="D91" s="17" t="n">
        <v>51</v>
      </c>
      <c r="E91" s="17" t="n">
        <v>48</v>
      </c>
      <c r="F91" s="17" t="n">
        <v>63</v>
      </c>
      <c r="G91" s="17" t="n">
        <v>65</v>
      </c>
      <c r="H91" s="17" t="n">
        <v>73</v>
      </c>
      <c r="I91" s="37" t="n">
        <v>129</v>
      </c>
      <c r="J91" s="17" t="n">
        <v>106</v>
      </c>
      <c r="K91" s="38" t="n">
        <v>63</v>
      </c>
      <c r="L91" s="17" t="n">
        <v>52</v>
      </c>
      <c r="M91" s="17"/>
      <c r="N91" s="17"/>
      <c r="O91" s="39" t="n">
        <f aca="false">SUM(C91:N91)</f>
        <v>707</v>
      </c>
      <c r="P91" s="40" t="n">
        <f aca="false">O91/9</f>
        <v>78.5555555555556</v>
      </c>
    </row>
    <row r="92" customFormat="false" ht="12" hidden="false" customHeight="false" outlineLevel="0" collapsed="false">
      <c r="A92" s="16" t="s">
        <v>51</v>
      </c>
      <c r="B92" s="41" t="s">
        <v>46</v>
      </c>
      <c r="C92" s="17" t="n">
        <v>53</v>
      </c>
      <c r="D92" s="17" t="n">
        <v>54</v>
      </c>
      <c r="E92" s="17" t="n">
        <v>48</v>
      </c>
      <c r="F92" s="17" t="n">
        <v>57</v>
      </c>
      <c r="G92" s="17" t="n">
        <v>63</v>
      </c>
      <c r="H92" s="17" t="n">
        <v>109</v>
      </c>
      <c r="I92" s="37" t="n">
        <v>129</v>
      </c>
      <c r="J92" s="17" t="n">
        <v>112</v>
      </c>
      <c r="K92" s="38" t="n">
        <v>69</v>
      </c>
      <c r="L92" s="17" t="n">
        <v>57</v>
      </c>
      <c r="M92" s="17"/>
      <c r="N92" s="17"/>
      <c r="O92" s="43" t="n">
        <f aca="false">SUM(C92:N92)</f>
        <v>751</v>
      </c>
      <c r="P92" s="40" t="n">
        <f aca="false">O92/9</f>
        <v>83.4444444444444</v>
      </c>
    </row>
    <row r="93" customFormat="false" ht="12" hidden="false" customHeight="false" outlineLevel="0" collapsed="false">
      <c r="O93" s="44"/>
      <c r="P93" s="44"/>
    </row>
    <row r="94" customFormat="false" ht="11.25" hidden="false" customHeight="false" outlineLevel="0" collapsed="false">
      <c r="A94" s="20" t="s">
        <v>52</v>
      </c>
      <c r="C94" s="1" t="n">
        <f aca="false">SUM(C56:C93)</f>
        <v>2972</v>
      </c>
      <c r="D94" s="1" t="n">
        <f aca="false">SUM(D56:D93)</f>
        <v>3034</v>
      </c>
      <c r="E94" s="1" t="n">
        <f aca="false">SUM(E56:E93)</f>
        <v>3019</v>
      </c>
      <c r="F94" s="1" t="n">
        <f aca="false">SUM(F56:F93)</f>
        <v>3101</v>
      </c>
      <c r="G94" s="1" t="n">
        <f aca="false">SUM(G56:G93)</f>
        <v>2859</v>
      </c>
      <c r="H94" s="1" t="n">
        <f aca="false">SUM(H56:H93)</f>
        <v>4232</v>
      </c>
      <c r="I94" s="1" t="n">
        <f aca="false">SUM(I56:I93)</f>
        <v>4783</v>
      </c>
      <c r="J94" s="1" t="n">
        <f aca="false">SUM(J56:J93)</f>
        <v>4293</v>
      </c>
      <c r="K94" s="1" t="n">
        <f aca="false">SUM(K56:K93)</f>
        <v>3766</v>
      </c>
      <c r="L94" s="1" t="n">
        <f aca="false">SUM(L56:L93)</f>
        <v>3569</v>
      </c>
      <c r="O94" s="45"/>
      <c r="P94" s="46"/>
    </row>
    <row r="95" customFormat="false" ht="12" hidden="false" customHeight="false" outlineLevel="0" collapsed="false">
      <c r="A95" s="24" t="s">
        <v>53</v>
      </c>
      <c r="B95" s="47"/>
      <c r="C95" s="48" t="n">
        <f aca="false">C94/36</f>
        <v>82.5555555555556</v>
      </c>
      <c r="D95" s="48" t="n">
        <f aca="false">D94/36</f>
        <v>84.2777777777778</v>
      </c>
      <c r="E95" s="48" t="n">
        <f aca="false">E94/36</f>
        <v>83.8611111111111</v>
      </c>
      <c r="F95" s="48" t="n">
        <f aca="false">F94/36</f>
        <v>86.1388888888889</v>
      </c>
      <c r="G95" s="48" t="n">
        <f aca="false">G94/36</f>
        <v>79.4166666666667</v>
      </c>
      <c r="H95" s="48" t="n">
        <f aca="false">H94/36</f>
        <v>117.555555555556</v>
      </c>
      <c r="I95" s="48" t="n">
        <f aca="false">I94/36</f>
        <v>132.861111111111</v>
      </c>
      <c r="J95" s="48" t="n">
        <f aca="false">J94/36</f>
        <v>119.25</v>
      </c>
      <c r="K95" s="48" t="n">
        <f aca="false">K94/36</f>
        <v>104.611111111111</v>
      </c>
      <c r="L95" s="48" t="n">
        <f aca="false">L94/36</f>
        <v>99.1388888888889</v>
      </c>
      <c r="M95" s="48"/>
      <c r="N95" s="48"/>
      <c r="O95" s="49" t="n">
        <f aca="false">SUM(C95:N95)</f>
        <v>989.666666666667</v>
      </c>
      <c r="P95" s="50" t="n">
        <f aca="false">O95/9</f>
        <v>109.962962962963</v>
      </c>
    </row>
  </sheetData>
  <printOptions headings="false" gridLines="false" gridLinesSet="true" horizontalCentered="false" verticalCentered="false"/>
  <pageMargins left="0.747916666666667" right="0.747916666666667" top="0.370138888888889" bottom="0.2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6"/>
  <sheetViews>
    <sheetView showFormulas="false" showGridLines="true" showRowColHeaders="true" showZeros="true" rightToLeft="false" tabSelected="false" showOutlineSymbols="true" defaultGridColor="true" view="normal" topLeftCell="A78" colorId="64" zoomScale="100" zoomScaleNormal="100" zoomScalePageLayoutView="100" workbookViewId="0">
      <selection pane="topLeft" activeCell="P42" activeCellId="0" sqref="P4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3" min="2" style="1" width="5.71"/>
    <col collapsed="false" customWidth="true" hidden="false" outlineLevel="0" max="6" min="4" style="1" width="5.85"/>
    <col collapsed="false" customWidth="true" hidden="false" outlineLevel="0" max="7" min="7" style="1" width="6.13"/>
    <col collapsed="false" customWidth="true" hidden="false" outlineLevel="0" max="9" min="8" style="1" width="5.71"/>
    <col collapsed="false" customWidth="true" hidden="false" outlineLevel="0" max="10" min="10" style="1" width="6.13"/>
    <col collapsed="false" customWidth="true" hidden="false" outlineLevel="0" max="11" min="11" style="1" width="5.99"/>
    <col collapsed="false" customWidth="true" hidden="false" outlineLevel="0" max="12" min="12" style="1" width="5.71"/>
    <col collapsed="false" customWidth="true" hidden="false" outlineLevel="0" max="14" min="13" style="1" width="5.99"/>
    <col collapsed="false" customWidth="true" hidden="false" outlineLevel="0" max="15" min="15" style="1" width="7.85"/>
    <col collapsed="false" customWidth="true" hidden="false" outlineLevel="0" max="16" min="16" style="1" width="6.99"/>
    <col collapsed="false" customWidth="false" hidden="false" outlineLevel="0" max="257" min="17" style="1" width="9.14"/>
  </cols>
  <sheetData>
    <row r="1" customFormat="false" ht="11.25" hidden="false" customHeight="false" outlineLevel="0" collapsed="false">
      <c r="A1" s="2" t="s">
        <v>0</v>
      </c>
      <c r="B1" s="2"/>
      <c r="C1" s="2"/>
      <c r="D1" s="2" t="s">
        <v>1</v>
      </c>
      <c r="E1" s="2"/>
      <c r="F1" s="2"/>
      <c r="G1" s="2"/>
      <c r="H1" s="2"/>
      <c r="I1" s="2"/>
      <c r="J1" s="2" t="s">
        <v>2</v>
      </c>
      <c r="K1" s="2"/>
      <c r="L1" s="2"/>
      <c r="M1" s="3"/>
      <c r="N1" s="4"/>
      <c r="O1" s="5" t="s">
        <v>3</v>
      </c>
      <c r="P1" s="6" t="s">
        <v>4</v>
      </c>
    </row>
    <row r="2" customFormat="false" ht="11.25" hidden="false" customHeight="false" outlineLevel="0" collapsed="false">
      <c r="A2" s="51" t="s">
        <v>5</v>
      </c>
      <c r="B2" s="52" t="s">
        <v>6</v>
      </c>
      <c r="C2" s="53" t="n">
        <v>36161</v>
      </c>
      <c r="D2" s="53" t="n">
        <v>36192</v>
      </c>
      <c r="E2" s="53" t="n">
        <v>36220</v>
      </c>
      <c r="F2" s="53" t="n">
        <v>36251</v>
      </c>
      <c r="G2" s="53" t="n">
        <v>36281</v>
      </c>
      <c r="H2" s="53" t="n">
        <v>36312</v>
      </c>
      <c r="I2" s="53" t="n">
        <v>36342</v>
      </c>
      <c r="J2" s="53" t="n">
        <v>36373</v>
      </c>
      <c r="K2" s="53" t="n">
        <v>36404</v>
      </c>
      <c r="L2" s="53" t="n">
        <v>36434</v>
      </c>
      <c r="M2" s="53" t="n">
        <v>36465</v>
      </c>
      <c r="N2" s="53" t="n">
        <v>36495</v>
      </c>
      <c r="O2" s="10" t="s">
        <v>7</v>
      </c>
      <c r="P2" s="10" t="s">
        <v>8</v>
      </c>
    </row>
    <row r="3" customFormat="false" ht="11.25" hidden="false" customHeight="false" outlineLevel="0" collapsed="false">
      <c r="A3" s="54"/>
      <c r="B3" s="55"/>
      <c r="O3" s="44"/>
      <c r="P3" s="44"/>
    </row>
    <row r="4" customFormat="false" ht="11.25" hidden="false" customHeight="false" outlineLevel="0" collapsed="false">
      <c r="A4" s="56" t="s">
        <v>9</v>
      </c>
      <c r="B4" s="57" t="s">
        <v>10</v>
      </c>
      <c r="C4" s="22" t="n">
        <v>2079</v>
      </c>
      <c r="D4" s="22" t="n">
        <v>1908</v>
      </c>
      <c r="E4" s="22" t="n">
        <v>2278</v>
      </c>
      <c r="F4" s="22" t="n">
        <v>2031</v>
      </c>
      <c r="G4" s="22" t="n">
        <v>2153</v>
      </c>
      <c r="H4" s="22" t="n">
        <v>1967</v>
      </c>
      <c r="I4" s="22" t="n">
        <v>2228</v>
      </c>
      <c r="J4" s="22" t="n">
        <v>2669</v>
      </c>
      <c r="K4" s="22" t="n">
        <v>2767</v>
      </c>
      <c r="L4" s="22" t="n">
        <v>3133</v>
      </c>
      <c r="M4" s="22" t="n">
        <v>3214</v>
      </c>
      <c r="N4" s="22" t="n">
        <v>3305</v>
      </c>
      <c r="O4" s="15" t="n">
        <f aca="false">SUM(C4:N4)</f>
        <v>29732</v>
      </c>
      <c r="P4" s="15" t="n">
        <f aca="false">O4/365</f>
        <v>81.4575342465754</v>
      </c>
    </row>
    <row r="5" customFormat="false" ht="11.25" hidden="false" customHeight="false" outlineLevel="0" collapsed="false">
      <c r="A5" s="58" t="s">
        <v>9</v>
      </c>
      <c r="B5" s="22" t="s">
        <v>11</v>
      </c>
      <c r="C5" s="22" t="n">
        <v>1735</v>
      </c>
      <c r="D5" s="22" t="n">
        <v>1504</v>
      </c>
      <c r="E5" s="22" t="n">
        <v>1358</v>
      </c>
      <c r="F5" s="22" t="n">
        <v>1493</v>
      </c>
      <c r="G5" s="22" t="n">
        <v>1413</v>
      </c>
      <c r="H5" s="22" t="n">
        <v>1310</v>
      </c>
      <c r="I5" s="22" t="n">
        <v>1656</v>
      </c>
      <c r="J5" s="22" t="n">
        <v>1628</v>
      </c>
      <c r="K5" s="22" t="n">
        <v>1520</v>
      </c>
      <c r="L5" s="22" t="n">
        <v>1495</v>
      </c>
      <c r="M5" s="22" t="n">
        <v>1350</v>
      </c>
      <c r="N5" s="22" t="n">
        <v>1493</v>
      </c>
      <c r="O5" s="15" t="n">
        <f aca="false">SUM(C5:N5)</f>
        <v>17955</v>
      </c>
      <c r="P5" s="15" t="n">
        <f aca="false">O5/365</f>
        <v>49.1917808219178</v>
      </c>
    </row>
    <row r="6" customFormat="false" ht="11.25" hidden="false" customHeight="false" outlineLevel="0" collapsed="false">
      <c r="A6" s="31" t="s">
        <v>9</v>
      </c>
      <c r="B6" s="21" t="s">
        <v>12</v>
      </c>
      <c r="C6" s="22" t="n">
        <v>4408</v>
      </c>
      <c r="D6" s="22" t="n">
        <v>3022</v>
      </c>
      <c r="E6" s="22" t="n">
        <v>3190</v>
      </c>
      <c r="F6" s="22" t="n">
        <v>3121</v>
      </c>
      <c r="G6" s="22" t="n">
        <v>3117</v>
      </c>
      <c r="H6" s="22" t="n">
        <v>2712</v>
      </c>
      <c r="I6" s="22" t="n">
        <v>4401</v>
      </c>
      <c r="J6" s="22" t="n">
        <v>4027</v>
      </c>
      <c r="K6" s="22" t="n">
        <v>3880</v>
      </c>
      <c r="L6" s="22" t="n">
        <v>4050</v>
      </c>
      <c r="M6" s="22" t="n">
        <v>3604</v>
      </c>
      <c r="N6" s="22" t="n">
        <v>3589</v>
      </c>
      <c r="O6" s="15" t="n">
        <f aca="false">SUM(C6:N6)</f>
        <v>43121</v>
      </c>
      <c r="P6" s="15" t="n">
        <f aca="false">O6/365</f>
        <v>118.139726027397</v>
      </c>
    </row>
    <row r="7" customFormat="false" ht="11.25" hidden="false" customHeight="false" outlineLevel="0" collapsed="false">
      <c r="A7" s="31" t="s">
        <v>9</v>
      </c>
      <c r="B7" s="21" t="s">
        <v>13</v>
      </c>
      <c r="C7" s="22" t="n">
        <v>1290</v>
      </c>
      <c r="D7" s="22" t="n">
        <v>1198</v>
      </c>
      <c r="E7" s="22" t="n">
        <v>1336</v>
      </c>
      <c r="F7" s="22" t="n">
        <v>1412</v>
      </c>
      <c r="G7" s="22" t="n">
        <v>1472</v>
      </c>
      <c r="H7" s="22" t="n">
        <v>2826</v>
      </c>
      <c r="I7" s="22" t="n">
        <v>4575</v>
      </c>
      <c r="J7" s="22" t="n">
        <v>3529</v>
      </c>
      <c r="K7" s="22" t="n">
        <v>5645</v>
      </c>
      <c r="L7" s="22" t="n">
        <v>6925</v>
      </c>
      <c r="M7" s="22" t="n">
        <v>8121</v>
      </c>
      <c r="N7" s="22" t="n">
        <v>8633</v>
      </c>
      <c r="O7" s="15" t="n">
        <f aca="false">SUM(C7:N7)</f>
        <v>46962</v>
      </c>
      <c r="P7" s="15" t="n">
        <f aca="false">O7/365</f>
        <v>128.66301369863</v>
      </c>
    </row>
    <row r="8" customFormat="false" ht="11.25" hidden="false" customHeight="false" outlineLevel="0" collapsed="false">
      <c r="A8" s="31" t="s">
        <v>9</v>
      </c>
      <c r="B8" s="21" t="s">
        <v>14</v>
      </c>
      <c r="C8" s="22" t="n">
        <v>6589</v>
      </c>
      <c r="D8" s="22" t="n">
        <v>5827</v>
      </c>
      <c r="E8" s="22" t="n">
        <v>5750</v>
      </c>
      <c r="F8" s="22" t="n">
        <v>5350</v>
      </c>
      <c r="G8" s="22" t="n">
        <v>4420</v>
      </c>
      <c r="H8" s="22" t="n">
        <v>4399</v>
      </c>
      <c r="I8" s="22" t="n">
        <v>8129</v>
      </c>
      <c r="J8" s="22" t="n">
        <v>7020</v>
      </c>
      <c r="K8" s="22" t="n">
        <v>6319</v>
      </c>
      <c r="L8" s="22" t="n">
        <v>5914</v>
      </c>
      <c r="M8" s="22" t="n">
        <v>6357</v>
      </c>
      <c r="N8" s="22" t="n">
        <v>6224</v>
      </c>
      <c r="O8" s="15" t="n">
        <f aca="false">SUM(C8:N8)</f>
        <v>72298</v>
      </c>
      <c r="P8" s="15" t="n">
        <f aca="false">O8/365</f>
        <v>198.076712328767</v>
      </c>
    </row>
    <row r="9" customFormat="false" ht="11.25" hidden="false" customHeight="false" outlineLevel="0" collapsed="false">
      <c r="A9" s="58" t="s">
        <v>9</v>
      </c>
      <c r="B9" s="22" t="s">
        <v>15</v>
      </c>
      <c r="C9" s="22" t="n">
        <v>3805</v>
      </c>
      <c r="D9" s="22" t="n">
        <v>3197</v>
      </c>
      <c r="E9" s="22" t="n">
        <v>3416</v>
      </c>
      <c r="F9" s="22" t="n">
        <v>2868</v>
      </c>
      <c r="G9" s="22" t="n">
        <v>4112</v>
      </c>
      <c r="H9" s="22" t="n">
        <v>3378</v>
      </c>
      <c r="I9" s="22" t="n">
        <v>3999</v>
      </c>
      <c r="J9" s="22" t="n">
        <v>5114</v>
      </c>
      <c r="K9" s="22" t="n">
        <v>3741</v>
      </c>
      <c r="L9" s="22" t="n">
        <v>4955</v>
      </c>
      <c r="M9" s="22" t="n">
        <v>4617</v>
      </c>
      <c r="N9" s="22" t="n">
        <v>5354</v>
      </c>
      <c r="O9" s="15" t="n">
        <f aca="false">SUM(C9:N9)</f>
        <v>48556</v>
      </c>
      <c r="P9" s="15" t="n">
        <f aca="false">O9/365</f>
        <v>133.030136986301</v>
      </c>
    </row>
    <row r="10" customFormat="false" ht="11.25" hidden="false" customHeight="false" outlineLevel="0" collapsed="false">
      <c r="A10" s="58" t="s">
        <v>9</v>
      </c>
      <c r="B10" s="22" t="s">
        <v>16</v>
      </c>
      <c r="C10" s="22" t="n">
        <v>3734</v>
      </c>
      <c r="D10" s="22" t="n">
        <v>1972</v>
      </c>
      <c r="E10" s="22" t="n">
        <v>1931</v>
      </c>
      <c r="F10" s="22" t="n">
        <v>3128</v>
      </c>
      <c r="G10" s="22" t="n">
        <v>2965</v>
      </c>
      <c r="H10" s="22" t="n">
        <v>3467</v>
      </c>
      <c r="I10" s="22" t="n">
        <v>2848</v>
      </c>
      <c r="J10" s="22" t="n">
        <v>1385</v>
      </c>
      <c r="K10" s="22" t="n">
        <v>1576</v>
      </c>
      <c r="L10" s="22" t="n">
        <v>1085</v>
      </c>
      <c r="M10" s="22" t="n">
        <v>2132</v>
      </c>
      <c r="N10" s="22" t="n">
        <v>1774</v>
      </c>
      <c r="O10" s="15" t="n">
        <f aca="false">SUM(C10:N10)</f>
        <v>27997</v>
      </c>
      <c r="P10" s="15" t="n">
        <f aca="false">O10/365</f>
        <v>76.7041095890411</v>
      </c>
    </row>
    <row r="11" customFormat="false" ht="11.25" hidden="false" customHeight="false" outlineLevel="0" collapsed="false">
      <c r="A11" s="31" t="s">
        <v>9</v>
      </c>
      <c r="B11" s="21" t="s">
        <v>17</v>
      </c>
      <c r="C11" s="22" t="n">
        <v>2676</v>
      </c>
      <c r="D11" s="22" t="n">
        <v>3185</v>
      </c>
      <c r="E11" s="22" t="n">
        <v>3768</v>
      </c>
      <c r="F11" s="22" t="n">
        <v>3689</v>
      </c>
      <c r="G11" s="22" t="n">
        <v>5964</v>
      </c>
      <c r="H11" s="22" t="n">
        <v>3019</v>
      </c>
      <c r="I11" s="22" t="n">
        <v>5248</v>
      </c>
      <c r="J11" s="22" t="n">
        <v>4583</v>
      </c>
      <c r="K11" s="22" t="n">
        <v>3285</v>
      </c>
      <c r="L11" s="22" t="n">
        <v>4540</v>
      </c>
      <c r="M11" s="22" t="n">
        <v>4079</v>
      </c>
      <c r="N11" s="22" t="n">
        <v>4780</v>
      </c>
      <c r="O11" s="15" t="n">
        <f aca="false">SUM(C11:N11)</f>
        <v>48816</v>
      </c>
      <c r="P11" s="15" t="n">
        <f aca="false">O11/365</f>
        <v>133.742465753425</v>
      </c>
    </row>
    <row r="12" customFormat="false" ht="11.25" hidden="false" customHeight="false" outlineLevel="0" collapsed="false">
      <c r="A12" s="31" t="s">
        <v>9</v>
      </c>
      <c r="B12" s="21" t="s">
        <v>18</v>
      </c>
      <c r="C12" s="22" t="n">
        <v>216</v>
      </c>
      <c r="D12" s="22" t="n">
        <v>221</v>
      </c>
      <c r="E12" s="22" t="n">
        <v>221</v>
      </c>
      <c r="F12" s="22" t="n">
        <v>240</v>
      </c>
      <c r="G12" s="22" t="n">
        <v>269</v>
      </c>
      <c r="H12" s="22" t="n">
        <v>178</v>
      </c>
      <c r="I12" s="22" t="n">
        <v>254</v>
      </c>
      <c r="J12" s="22" t="n">
        <v>210</v>
      </c>
      <c r="K12" s="22" t="n">
        <v>161</v>
      </c>
      <c r="L12" s="22" t="n">
        <v>250</v>
      </c>
      <c r="M12" s="22" t="n">
        <v>195</v>
      </c>
      <c r="N12" s="22" t="n">
        <v>235</v>
      </c>
      <c r="O12" s="15" t="n">
        <f aca="false">SUM(C12:N12)</f>
        <v>2650</v>
      </c>
      <c r="P12" s="15" t="n">
        <f aca="false">O12/365</f>
        <v>7.26027397260274</v>
      </c>
    </row>
    <row r="13" customFormat="false" ht="11.25" hidden="false" customHeight="false" outlineLevel="0" collapsed="false">
      <c r="A13" s="31" t="s">
        <v>9</v>
      </c>
      <c r="B13" s="21" t="s">
        <v>19</v>
      </c>
      <c r="C13" s="22" t="n">
        <v>555</v>
      </c>
      <c r="D13" s="22" t="n">
        <v>745</v>
      </c>
      <c r="E13" s="22" t="n">
        <v>854</v>
      </c>
      <c r="F13" s="22" t="n">
        <v>787</v>
      </c>
      <c r="G13" s="22" t="n">
        <v>830</v>
      </c>
      <c r="H13" s="22" t="n">
        <v>793</v>
      </c>
      <c r="I13" s="22" t="n">
        <v>806</v>
      </c>
      <c r="J13" s="22" t="n">
        <v>796</v>
      </c>
      <c r="K13" s="22" t="n">
        <v>828</v>
      </c>
      <c r="L13" s="22" t="n">
        <v>804</v>
      </c>
      <c r="M13" s="22" t="n">
        <v>809</v>
      </c>
      <c r="N13" s="22" t="n">
        <v>745</v>
      </c>
      <c r="O13" s="15" t="n">
        <f aca="false">SUM(C13:N13)</f>
        <v>9352</v>
      </c>
      <c r="P13" s="15" t="n">
        <f aca="false">O13/365</f>
        <v>25.6219178082192</v>
      </c>
    </row>
    <row r="14" customFormat="false" ht="11.25" hidden="false" customHeight="false" outlineLevel="0" collapsed="false">
      <c r="A14" s="31" t="s">
        <v>9</v>
      </c>
      <c r="B14" s="21" t="s">
        <v>20</v>
      </c>
      <c r="C14" s="22" t="n">
        <v>410</v>
      </c>
      <c r="D14" s="22" t="n">
        <v>323</v>
      </c>
      <c r="E14" s="22" t="n">
        <v>371</v>
      </c>
      <c r="F14" s="22" t="n">
        <v>392</v>
      </c>
      <c r="G14" s="22" t="n">
        <v>401</v>
      </c>
      <c r="H14" s="22" t="n">
        <v>400</v>
      </c>
      <c r="I14" s="22" t="n">
        <v>258</v>
      </c>
      <c r="J14" s="22" t="n">
        <v>536</v>
      </c>
      <c r="K14" s="22" t="n">
        <v>481</v>
      </c>
      <c r="L14" s="22" t="n">
        <v>572</v>
      </c>
      <c r="M14" s="22" t="n">
        <v>1143</v>
      </c>
      <c r="N14" s="22" t="n">
        <v>850</v>
      </c>
      <c r="O14" s="15" t="n">
        <f aca="false">SUM(C14:N14)</f>
        <v>6137</v>
      </c>
      <c r="P14" s="15" t="n">
        <f aca="false">O14/365</f>
        <v>16.813698630137</v>
      </c>
    </row>
    <row r="15" customFormat="false" ht="11.25" hidden="false" customHeight="false" outlineLevel="0" collapsed="false">
      <c r="A15" s="31" t="s">
        <v>9</v>
      </c>
      <c r="B15" s="21" t="s">
        <v>21</v>
      </c>
      <c r="C15" s="22" t="n">
        <v>1275</v>
      </c>
      <c r="D15" s="22" t="n">
        <v>1133</v>
      </c>
      <c r="E15" s="22" t="n">
        <v>1106</v>
      </c>
      <c r="F15" s="22" t="n">
        <v>1050</v>
      </c>
      <c r="G15" s="22" t="n">
        <v>1259</v>
      </c>
      <c r="H15" s="22" t="n">
        <v>1180</v>
      </c>
      <c r="I15" s="22" t="n">
        <v>1335</v>
      </c>
      <c r="J15" s="22" t="n">
        <v>1163</v>
      </c>
      <c r="K15" s="22" t="n">
        <v>1134</v>
      </c>
      <c r="L15" s="22" t="n">
        <v>1271</v>
      </c>
      <c r="M15" s="22" t="n">
        <v>1160</v>
      </c>
      <c r="N15" s="22" t="n">
        <v>1391</v>
      </c>
      <c r="O15" s="15" t="n">
        <f aca="false">SUM(C15:N15)</f>
        <v>14457</v>
      </c>
      <c r="P15" s="15" t="n">
        <f aca="false">O15/365</f>
        <v>39.6082191780822</v>
      </c>
    </row>
    <row r="16" customFormat="false" ht="11.25" hidden="false" customHeight="false" outlineLevel="0" collapsed="false">
      <c r="A16" s="31" t="s">
        <v>9</v>
      </c>
      <c r="B16" s="21" t="s">
        <v>22</v>
      </c>
      <c r="C16" s="22" t="n">
        <v>1696</v>
      </c>
      <c r="D16" s="22" t="n">
        <v>1207</v>
      </c>
      <c r="E16" s="22" t="n">
        <v>1331</v>
      </c>
      <c r="F16" s="22" t="n">
        <v>1098</v>
      </c>
      <c r="G16" s="22" t="n">
        <v>1721</v>
      </c>
      <c r="H16" s="22" t="n">
        <v>1050</v>
      </c>
      <c r="I16" s="22" t="n">
        <v>2045</v>
      </c>
      <c r="J16" s="22" t="n">
        <v>1801</v>
      </c>
      <c r="K16" s="22" t="n">
        <v>1130</v>
      </c>
      <c r="L16" s="22" t="n">
        <v>1607</v>
      </c>
      <c r="M16" s="22" t="n">
        <v>1631</v>
      </c>
      <c r="N16" s="22" t="n">
        <v>1780</v>
      </c>
      <c r="O16" s="15" t="n">
        <f aca="false">SUM(C16:N16)</f>
        <v>18097</v>
      </c>
      <c r="P16" s="15" t="n">
        <f aca="false">O16/365</f>
        <v>49.5808219178082</v>
      </c>
    </row>
    <row r="17" customFormat="false" ht="11.25" hidden="false" customHeight="false" outlineLevel="0" collapsed="false">
      <c r="A17" s="58" t="s">
        <v>9</v>
      </c>
      <c r="B17" s="22" t="s">
        <v>23</v>
      </c>
      <c r="C17" s="22" t="n">
        <v>609</v>
      </c>
      <c r="D17" s="22" t="n">
        <v>408</v>
      </c>
      <c r="E17" s="22" t="n">
        <v>305</v>
      </c>
      <c r="F17" s="22" t="n">
        <v>1625</v>
      </c>
      <c r="G17" s="22" t="n">
        <v>2004</v>
      </c>
      <c r="H17" s="22" t="n">
        <v>1860</v>
      </c>
      <c r="I17" s="22" t="n">
        <v>2072</v>
      </c>
      <c r="J17" s="22" t="n">
        <v>2990</v>
      </c>
      <c r="K17" s="22" t="n">
        <v>1160</v>
      </c>
      <c r="L17" s="22" t="n">
        <v>1930</v>
      </c>
      <c r="M17" s="22" t="n">
        <v>2850</v>
      </c>
      <c r="N17" s="22" t="n">
        <v>3255</v>
      </c>
      <c r="O17" s="15" t="n">
        <f aca="false">SUM(C17:N17)</f>
        <v>21068</v>
      </c>
      <c r="P17" s="15" t="n">
        <f aca="false">O17/365</f>
        <v>57.7205479452055</v>
      </c>
    </row>
    <row r="18" customFormat="false" ht="11.25" hidden="false" customHeight="false" outlineLevel="0" collapsed="false">
      <c r="A18" s="31" t="s">
        <v>9</v>
      </c>
      <c r="B18" s="21" t="s">
        <v>24</v>
      </c>
      <c r="C18" s="22" t="n">
        <v>1686</v>
      </c>
      <c r="D18" s="22" t="n">
        <v>1462</v>
      </c>
      <c r="E18" s="22" t="n">
        <v>2067</v>
      </c>
      <c r="F18" s="22" t="n">
        <v>2287</v>
      </c>
      <c r="G18" s="22" t="n">
        <v>2671</v>
      </c>
      <c r="H18" s="22" t="n">
        <v>2109</v>
      </c>
      <c r="I18" s="22" t="n">
        <v>2533</v>
      </c>
      <c r="J18" s="22" t="n">
        <v>2409</v>
      </c>
      <c r="K18" s="22" t="n">
        <v>1941</v>
      </c>
      <c r="L18" s="22" t="n">
        <v>2137</v>
      </c>
      <c r="M18" s="22" t="n">
        <v>2428</v>
      </c>
      <c r="N18" s="22" t="n">
        <v>3082</v>
      </c>
      <c r="O18" s="15" t="n">
        <f aca="false">SUM(C18:N18)</f>
        <v>26812</v>
      </c>
      <c r="P18" s="15" t="n">
        <f aca="false">O18/365</f>
        <v>73.4575342465754</v>
      </c>
    </row>
    <row r="19" customFormat="false" ht="11.25" hidden="false" customHeight="false" outlineLevel="0" collapsed="false">
      <c r="A19" s="31" t="s">
        <v>9</v>
      </c>
      <c r="B19" s="21" t="s">
        <v>25</v>
      </c>
      <c r="C19" s="22" t="n">
        <v>12582</v>
      </c>
      <c r="D19" s="22" t="n">
        <v>11814</v>
      </c>
      <c r="E19" s="22" t="n">
        <v>12334</v>
      </c>
      <c r="F19" s="22" t="n">
        <v>7501</v>
      </c>
      <c r="G19" s="22" t="n">
        <v>12654</v>
      </c>
      <c r="H19" s="22" t="n">
        <v>8520</v>
      </c>
      <c r="I19" s="22" t="n">
        <v>11647</v>
      </c>
      <c r="J19" s="22" t="n">
        <v>11127</v>
      </c>
      <c r="K19" s="22" t="n">
        <v>10430</v>
      </c>
      <c r="L19" s="22" t="n">
        <v>12982</v>
      </c>
      <c r="M19" s="22" t="n">
        <v>10954</v>
      </c>
      <c r="N19" s="22" t="n">
        <v>10442</v>
      </c>
      <c r="O19" s="15" t="n">
        <f aca="false">SUM(C19:N19)</f>
        <v>132987</v>
      </c>
      <c r="P19" s="15" t="n">
        <f aca="false">O19/365</f>
        <v>364.347945205479</v>
      </c>
    </row>
    <row r="20" customFormat="false" ht="11.25" hidden="false" customHeight="false" outlineLevel="0" collapsed="false">
      <c r="A20" s="58" t="s">
        <v>9</v>
      </c>
      <c r="B20" s="22" t="s">
        <v>26</v>
      </c>
      <c r="C20" s="22" t="n">
        <v>1563</v>
      </c>
      <c r="D20" s="22" t="n">
        <v>1425</v>
      </c>
      <c r="E20" s="22" t="n">
        <v>1366</v>
      </c>
      <c r="F20" s="22" t="n">
        <v>1491</v>
      </c>
      <c r="G20" s="22" t="n">
        <v>1640</v>
      </c>
      <c r="H20" s="22" t="n">
        <v>1521</v>
      </c>
      <c r="I20" s="22" t="n">
        <v>1724</v>
      </c>
      <c r="J20" s="22" t="n">
        <v>1945</v>
      </c>
      <c r="K20" s="22" t="n">
        <v>1464</v>
      </c>
      <c r="L20" s="22" t="n">
        <v>1647</v>
      </c>
      <c r="M20" s="22" t="n">
        <v>1447</v>
      </c>
      <c r="N20" s="22" t="n">
        <v>1564</v>
      </c>
      <c r="O20" s="15" t="n">
        <f aca="false">SUM(C20:N20)</f>
        <v>18797</v>
      </c>
      <c r="P20" s="15" t="n">
        <f aca="false">O20/365</f>
        <v>51.4986301369863</v>
      </c>
    </row>
    <row r="21" customFormat="false" ht="11.25" hidden="false" customHeight="false" outlineLevel="0" collapsed="false">
      <c r="A21" s="31" t="s">
        <v>9</v>
      </c>
      <c r="B21" s="21" t="s">
        <v>27</v>
      </c>
      <c r="C21" s="22" t="n">
        <v>603</v>
      </c>
      <c r="D21" s="22" t="n">
        <v>664</v>
      </c>
      <c r="E21" s="22" t="n">
        <v>294</v>
      </c>
      <c r="F21" s="22" t="n">
        <v>104</v>
      </c>
      <c r="G21" s="22" t="n">
        <v>1063</v>
      </c>
      <c r="H21" s="22" t="n">
        <v>558</v>
      </c>
      <c r="I21" s="22" t="n">
        <v>961</v>
      </c>
      <c r="J21" s="22" t="n">
        <v>310</v>
      </c>
      <c r="K21" s="22" t="n">
        <v>779</v>
      </c>
      <c r="L21" s="22" t="n">
        <v>773</v>
      </c>
      <c r="M21" s="22" t="n">
        <v>640</v>
      </c>
      <c r="N21" s="22" t="n">
        <v>569</v>
      </c>
      <c r="O21" s="15" t="n">
        <f aca="false">SUM(C21:N21)</f>
        <v>7318</v>
      </c>
      <c r="P21" s="15" t="n">
        <f aca="false">O21/365</f>
        <v>20.0493150684932</v>
      </c>
    </row>
    <row r="22" customFormat="false" ht="11.25" hidden="false" customHeight="false" outlineLevel="0" collapsed="false">
      <c r="A22" s="58" t="s">
        <v>9</v>
      </c>
      <c r="B22" s="22" t="s">
        <v>28</v>
      </c>
      <c r="C22" s="22" t="n">
        <v>952</v>
      </c>
      <c r="D22" s="22" t="n">
        <v>621</v>
      </c>
      <c r="E22" s="22" t="n">
        <v>485</v>
      </c>
      <c r="F22" s="22" t="n">
        <v>428</v>
      </c>
      <c r="G22" s="22" t="n">
        <v>731</v>
      </c>
      <c r="H22" s="22" t="n">
        <v>417</v>
      </c>
      <c r="I22" s="22" t="n">
        <v>1333</v>
      </c>
      <c r="J22" s="22" t="n">
        <v>1291</v>
      </c>
      <c r="K22" s="22" t="n">
        <v>566</v>
      </c>
      <c r="L22" s="22" t="n">
        <v>720</v>
      </c>
      <c r="M22" s="22" t="n">
        <v>631</v>
      </c>
      <c r="N22" s="22" t="n">
        <v>593</v>
      </c>
      <c r="O22" s="15" t="n">
        <f aca="false">SUM(C22:N22)</f>
        <v>8768</v>
      </c>
      <c r="P22" s="15" t="n">
        <f aca="false">O22/365</f>
        <v>24.0219178082192</v>
      </c>
    </row>
    <row r="23" customFormat="false" ht="11.25" hidden="false" customHeight="false" outlineLevel="0" collapsed="false">
      <c r="A23" s="58" t="s">
        <v>9</v>
      </c>
      <c r="B23" s="22" t="s">
        <v>29</v>
      </c>
      <c r="C23" s="22" t="n">
        <v>764</v>
      </c>
      <c r="D23" s="22" t="n">
        <v>614</v>
      </c>
      <c r="E23" s="22" t="n">
        <v>523</v>
      </c>
      <c r="F23" s="22" t="n">
        <v>431</v>
      </c>
      <c r="G23" s="22" t="n">
        <v>697</v>
      </c>
      <c r="H23" s="22" t="n">
        <v>605</v>
      </c>
      <c r="I23" s="22" t="n">
        <v>1035</v>
      </c>
      <c r="J23" s="22" t="n">
        <v>807</v>
      </c>
      <c r="K23" s="22" t="n">
        <v>667</v>
      </c>
      <c r="L23" s="22" t="n">
        <v>654</v>
      </c>
      <c r="M23" s="22" t="n">
        <v>515</v>
      </c>
      <c r="N23" s="22" t="n">
        <v>729</v>
      </c>
      <c r="O23" s="15" t="n">
        <f aca="false">SUM(C23:N23)</f>
        <v>8041</v>
      </c>
      <c r="P23" s="15" t="n">
        <f aca="false">O23/365</f>
        <v>22.0301369863014</v>
      </c>
    </row>
    <row r="24" customFormat="false" ht="11.25" hidden="false" customHeight="false" outlineLevel="0" collapsed="false">
      <c r="A24" s="31" t="s">
        <v>9</v>
      </c>
      <c r="B24" s="21" t="s">
        <v>30</v>
      </c>
      <c r="C24" s="22" t="n">
        <v>1446</v>
      </c>
      <c r="D24" s="22" t="n">
        <v>1176</v>
      </c>
      <c r="E24" s="22" t="n">
        <v>1260</v>
      </c>
      <c r="F24" s="22" t="n">
        <v>1261</v>
      </c>
      <c r="G24" s="22" t="n">
        <v>1311</v>
      </c>
      <c r="H24" s="22" t="n">
        <v>1251</v>
      </c>
      <c r="I24" s="22" t="n">
        <v>1361</v>
      </c>
      <c r="J24" s="22" t="n">
        <v>1320</v>
      </c>
      <c r="K24" s="22" t="n">
        <v>1222</v>
      </c>
      <c r="L24" s="22" t="n">
        <v>1245</v>
      </c>
      <c r="M24" s="22" t="n">
        <v>1230</v>
      </c>
      <c r="N24" s="22" t="n">
        <v>1111</v>
      </c>
      <c r="O24" s="15" t="n">
        <f aca="false">SUM(C24:N24)</f>
        <v>15194</v>
      </c>
      <c r="P24" s="15" t="n">
        <f aca="false">O24/365</f>
        <v>41.627397260274</v>
      </c>
    </row>
    <row r="25" customFormat="false" ht="11.25" hidden="false" customHeight="false" outlineLevel="0" collapsed="false">
      <c r="A25" s="58" t="s">
        <v>9</v>
      </c>
      <c r="B25" s="22" t="s">
        <v>31</v>
      </c>
      <c r="C25" s="22" t="n">
        <v>526</v>
      </c>
      <c r="D25" s="22" t="n">
        <v>382</v>
      </c>
      <c r="E25" s="22" t="n">
        <v>278</v>
      </c>
      <c r="F25" s="22" t="n">
        <v>776</v>
      </c>
      <c r="G25" s="22" t="n">
        <v>1056</v>
      </c>
      <c r="H25" s="22" t="n">
        <v>916</v>
      </c>
      <c r="I25" s="22" t="n">
        <v>661</v>
      </c>
      <c r="J25" s="22" t="n">
        <v>796</v>
      </c>
      <c r="K25" s="22" t="n">
        <v>556</v>
      </c>
      <c r="L25" s="22" t="n">
        <v>639</v>
      </c>
      <c r="M25" s="22" t="n">
        <v>564</v>
      </c>
      <c r="N25" s="22" t="n">
        <v>552</v>
      </c>
      <c r="O25" s="15" t="n">
        <f aca="false">SUM(C25:N25)</f>
        <v>7702</v>
      </c>
      <c r="P25" s="15" t="n">
        <f aca="false">O25/365</f>
        <v>21.1013698630137</v>
      </c>
    </row>
    <row r="26" customFormat="false" ht="11.25" hidden="false" customHeight="false" outlineLevel="0" collapsed="false">
      <c r="A26" s="58" t="s">
        <v>9</v>
      </c>
      <c r="B26" s="22" t="s">
        <v>32</v>
      </c>
      <c r="C26" s="22" t="n">
        <v>161</v>
      </c>
      <c r="D26" s="22" t="n">
        <v>481</v>
      </c>
      <c r="E26" s="22" t="n">
        <v>46</v>
      </c>
      <c r="F26" s="22" t="n">
        <v>30</v>
      </c>
      <c r="G26" s="22" t="n">
        <v>322</v>
      </c>
      <c r="H26" s="22" t="n">
        <v>534</v>
      </c>
      <c r="I26" s="22" t="n">
        <v>861</v>
      </c>
      <c r="J26" s="22" t="n">
        <v>1826</v>
      </c>
      <c r="K26" s="22" t="n">
        <v>956</v>
      </c>
      <c r="L26" s="22" t="n">
        <v>2263</v>
      </c>
      <c r="M26" s="22" t="n">
        <v>2343</v>
      </c>
      <c r="N26" s="22" t="n">
        <v>2390</v>
      </c>
      <c r="O26" s="15" t="n">
        <f aca="false">SUM(C26:N26)</f>
        <v>12213</v>
      </c>
      <c r="P26" s="15" t="n">
        <f aca="false">O26/365</f>
        <v>33.4602739726027</v>
      </c>
    </row>
    <row r="27" customFormat="false" ht="11.25" hidden="false" customHeight="false" outlineLevel="0" collapsed="false">
      <c r="A27" s="31" t="s">
        <v>9</v>
      </c>
      <c r="B27" s="21" t="s">
        <v>33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0</v>
      </c>
      <c r="M27" s="22" t="n">
        <v>0</v>
      </c>
      <c r="N27" s="22" t="n">
        <v>0</v>
      </c>
      <c r="O27" s="15" t="n">
        <f aca="false">SUM(C27:N27)</f>
        <v>0</v>
      </c>
      <c r="P27" s="15" t="n">
        <f aca="false">O27/365</f>
        <v>0</v>
      </c>
    </row>
    <row r="28" customFormat="false" ht="11.25" hidden="false" customHeight="false" outlineLevel="0" collapsed="false">
      <c r="A28" s="58" t="s">
        <v>9</v>
      </c>
      <c r="B28" s="22" t="s">
        <v>34</v>
      </c>
      <c r="C28" s="22" t="n">
        <v>1630</v>
      </c>
      <c r="D28" s="22" t="n">
        <v>1443</v>
      </c>
      <c r="E28" s="22" t="n">
        <v>1575</v>
      </c>
      <c r="F28" s="22" t="n">
        <v>1399</v>
      </c>
      <c r="G28" s="22" t="n">
        <v>1502</v>
      </c>
      <c r="H28" s="22" t="n">
        <v>1417</v>
      </c>
      <c r="I28" s="22" t="n">
        <v>1458</v>
      </c>
      <c r="J28" s="22" t="n">
        <v>1468</v>
      </c>
      <c r="K28" s="22" t="n">
        <v>1374</v>
      </c>
      <c r="L28" s="22" t="n">
        <v>1377</v>
      </c>
      <c r="M28" s="22" t="n">
        <v>1314</v>
      </c>
      <c r="N28" s="22" t="n">
        <v>1459</v>
      </c>
      <c r="O28" s="15" t="n">
        <f aca="false">SUM(C28:N28)</f>
        <v>17416</v>
      </c>
      <c r="P28" s="15" t="n">
        <f aca="false">O28/365</f>
        <v>47.7150684931507</v>
      </c>
    </row>
    <row r="29" customFormat="false" ht="11.25" hidden="false" customHeight="false" outlineLevel="0" collapsed="false">
      <c r="A29" s="58" t="s">
        <v>9</v>
      </c>
      <c r="B29" s="22" t="s">
        <v>35</v>
      </c>
      <c r="C29" s="22" t="n">
        <v>432</v>
      </c>
      <c r="D29" s="22" t="n">
        <v>705</v>
      </c>
      <c r="E29" s="22" t="n">
        <v>1184</v>
      </c>
      <c r="F29" s="22" t="n">
        <v>1310</v>
      </c>
      <c r="G29" s="22" t="n">
        <v>1537</v>
      </c>
      <c r="H29" s="22" t="n">
        <v>1303</v>
      </c>
      <c r="I29" s="22" t="n">
        <v>1284</v>
      </c>
      <c r="J29" s="22" t="n">
        <v>1040</v>
      </c>
      <c r="K29" s="22" t="n">
        <v>977</v>
      </c>
      <c r="L29" s="22" t="n">
        <v>965</v>
      </c>
      <c r="M29" s="22" t="n">
        <v>1180</v>
      </c>
      <c r="N29" s="22" t="n">
        <v>1194</v>
      </c>
      <c r="O29" s="15" t="n">
        <f aca="false">SUM(C29:N29)</f>
        <v>13111</v>
      </c>
      <c r="P29" s="15" t="n">
        <f aca="false">O29/365</f>
        <v>35.9205479452055</v>
      </c>
    </row>
    <row r="30" customFormat="false" ht="11.25" hidden="false" customHeight="false" outlineLevel="0" collapsed="false">
      <c r="A30" s="58" t="s">
        <v>9</v>
      </c>
      <c r="B30" s="22" t="s">
        <v>36</v>
      </c>
      <c r="C30" s="22" t="n">
        <v>732</v>
      </c>
      <c r="D30" s="22" t="n">
        <v>611</v>
      </c>
      <c r="E30" s="22" t="n">
        <v>1144</v>
      </c>
      <c r="F30" s="22" t="n">
        <v>1514</v>
      </c>
      <c r="G30" s="22" t="n">
        <v>1589</v>
      </c>
      <c r="H30" s="22" t="n">
        <v>1364</v>
      </c>
      <c r="I30" s="22" t="n">
        <v>1329</v>
      </c>
      <c r="J30" s="22" t="n">
        <v>1265</v>
      </c>
      <c r="K30" s="22" t="n">
        <v>1206</v>
      </c>
      <c r="L30" s="22" t="n">
        <v>1397</v>
      </c>
      <c r="M30" s="22" t="n">
        <v>1236</v>
      </c>
      <c r="N30" s="22" t="n">
        <v>1198</v>
      </c>
      <c r="O30" s="15" t="n">
        <f aca="false">SUM(C30:N30)</f>
        <v>14585</v>
      </c>
      <c r="P30" s="15" t="n">
        <f aca="false">O30/365</f>
        <v>39.958904109589</v>
      </c>
    </row>
    <row r="31" customFormat="false" ht="11.25" hidden="false" customHeight="false" outlineLevel="0" collapsed="false">
      <c r="A31" s="58" t="s">
        <v>9</v>
      </c>
      <c r="B31" s="22" t="s">
        <v>37</v>
      </c>
      <c r="C31" s="22" t="n">
        <v>11070</v>
      </c>
      <c r="D31" s="22" t="n">
        <v>9921</v>
      </c>
      <c r="E31" s="22" t="n">
        <v>11152</v>
      </c>
      <c r="F31" s="22" t="n">
        <v>8831</v>
      </c>
      <c r="G31" s="22" t="n">
        <v>12326</v>
      </c>
      <c r="H31" s="22" t="n">
        <v>10234</v>
      </c>
      <c r="I31" s="22" t="n">
        <v>11257</v>
      </c>
      <c r="J31" s="22" t="n">
        <v>11302</v>
      </c>
      <c r="K31" s="22" t="n">
        <v>9955</v>
      </c>
      <c r="L31" s="22" t="n">
        <v>9907</v>
      </c>
      <c r="M31" s="22" t="n">
        <v>8676</v>
      </c>
      <c r="N31" s="22" t="n">
        <v>8185</v>
      </c>
      <c r="O31" s="15" t="n">
        <f aca="false">SUM(C31:N31)</f>
        <v>122816</v>
      </c>
      <c r="P31" s="15" t="n">
        <f aca="false">O31/365</f>
        <v>336.482191780822</v>
      </c>
    </row>
    <row r="32" customFormat="false" ht="11.25" hidden="false" customHeight="false" outlineLevel="0" collapsed="false">
      <c r="A32" s="31" t="s">
        <v>38</v>
      </c>
      <c r="B32" s="21" t="s">
        <v>39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0</v>
      </c>
      <c r="H32" s="22" t="n">
        <v>0</v>
      </c>
      <c r="I32" s="22" t="n">
        <v>0</v>
      </c>
      <c r="J32" s="22" t="n">
        <v>0</v>
      </c>
      <c r="K32" s="22" t="n">
        <v>472</v>
      </c>
      <c r="L32" s="22" t="n">
        <v>718</v>
      </c>
      <c r="M32" s="22" t="n">
        <v>558</v>
      </c>
      <c r="N32" s="22" t="n">
        <v>310</v>
      </c>
      <c r="O32" s="15" t="n">
        <f aca="false">SUM(C32:N32)</f>
        <v>2058</v>
      </c>
      <c r="P32" s="15" t="n">
        <f aca="false">O32/365</f>
        <v>5.63835616438356</v>
      </c>
    </row>
    <row r="33" customFormat="false" ht="11.25" hidden="false" customHeight="false" outlineLevel="0" collapsed="false">
      <c r="A33" s="58" t="s">
        <v>40</v>
      </c>
      <c r="B33" s="22" t="s">
        <v>41</v>
      </c>
      <c r="C33" s="22" t="n">
        <v>1800</v>
      </c>
      <c r="D33" s="22" t="n">
        <v>1100</v>
      </c>
      <c r="E33" s="22" t="n">
        <v>885</v>
      </c>
      <c r="F33" s="22" t="n">
        <v>1814</v>
      </c>
      <c r="G33" s="22" t="n">
        <v>3810</v>
      </c>
      <c r="H33" s="22" t="n">
        <v>3477</v>
      </c>
      <c r="I33" s="22" t="n">
        <v>2285</v>
      </c>
      <c r="J33" s="22" t="n">
        <v>2556</v>
      </c>
      <c r="K33" s="22" t="n">
        <v>2482</v>
      </c>
      <c r="L33" s="22" t="n">
        <v>2010</v>
      </c>
      <c r="M33" s="22" t="n">
        <v>1579</v>
      </c>
      <c r="N33" s="22" t="n">
        <v>1941</v>
      </c>
      <c r="O33" s="15" t="n">
        <f aca="false">SUM(C33:N33)</f>
        <v>25739</v>
      </c>
      <c r="P33" s="15" t="n">
        <f aca="false">O33/365</f>
        <v>70.5178082191781</v>
      </c>
    </row>
    <row r="34" customFormat="false" ht="11.25" hidden="false" customHeight="false" outlineLevel="0" collapsed="false">
      <c r="A34" s="31" t="s">
        <v>40</v>
      </c>
      <c r="B34" s="21" t="s">
        <v>42</v>
      </c>
      <c r="C34" s="22" t="n">
        <v>223</v>
      </c>
      <c r="D34" s="22" t="n">
        <v>711</v>
      </c>
      <c r="E34" s="22" t="n">
        <v>842</v>
      </c>
      <c r="F34" s="22" t="n">
        <v>1212</v>
      </c>
      <c r="G34" s="22" t="n">
        <v>1079</v>
      </c>
      <c r="H34" s="22" t="n">
        <v>1129</v>
      </c>
      <c r="I34" s="22" t="n">
        <v>843</v>
      </c>
      <c r="J34" s="22" t="n">
        <v>2323</v>
      </c>
      <c r="K34" s="22" t="n">
        <v>1612</v>
      </c>
      <c r="L34" s="22" t="n">
        <v>1948</v>
      </c>
      <c r="M34" s="22" t="n">
        <v>2031</v>
      </c>
      <c r="N34" s="22" t="n">
        <v>1649</v>
      </c>
      <c r="O34" s="15" t="n">
        <f aca="false">SUM(C34:N34)</f>
        <v>15602</v>
      </c>
      <c r="P34" s="15" t="n">
        <f aca="false">O34/365</f>
        <v>42.7452054794521</v>
      </c>
    </row>
    <row r="35" customFormat="false" ht="11.25" hidden="false" customHeight="false" outlineLevel="0" collapsed="false">
      <c r="A35" s="31" t="s">
        <v>40</v>
      </c>
      <c r="B35" s="21" t="s">
        <v>43</v>
      </c>
      <c r="C35" s="22" t="n">
        <v>14</v>
      </c>
      <c r="D35" s="22" t="n">
        <v>1160</v>
      </c>
      <c r="E35" s="22" t="n">
        <v>2971</v>
      </c>
      <c r="F35" s="22" t="n">
        <v>2576</v>
      </c>
      <c r="G35" s="22" t="n">
        <v>1962</v>
      </c>
      <c r="H35" s="22" t="n">
        <v>2183</v>
      </c>
      <c r="I35" s="22" t="n">
        <v>2361</v>
      </c>
      <c r="J35" s="22" t="n">
        <v>2473</v>
      </c>
      <c r="K35" s="22" t="n">
        <v>1781</v>
      </c>
      <c r="L35" s="22" t="n">
        <v>1417</v>
      </c>
      <c r="M35" s="22" t="n">
        <v>1087</v>
      </c>
      <c r="N35" s="22" t="n">
        <v>1416</v>
      </c>
      <c r="O35" s="15" t="n">
        <f aca="false">SUM(C35:N35)</f>
        <v>21401</v>
      </c>
      <c r="P35" s="15" t="n">
        <f aca="false">O35/365</f>
        <v>58.6328767123288</v>
      </c>
    </row>
    <row r="36" customFormat="false" ht="11.25" hidden="false" customHeight="false" outlineLevel="0" collapsed="false">
      <c r="A36" s="31" t="s">
        <v>40</v>
      </c>
      <c r="B36" s="21" t="s">
        <v>44</v>
      </c>
      <c r="C36" s="22" t="n">
        <v>572</v>
      </c>
      <c r="D36" s="22" t="n">
        <v>304</v>
      </c>
      <c r="E36" s="22" t="n">
        <v>464</v>
      </c>
      <c r="F36" s="22" t="n">
        <v>676</v>
      </c>
      <c r="G36" s="22" t="n">
        <v>590</v>
      </c>
      <c r="H36" s="22" t="n">
        <v>598</v>
      </c>
      <c r="I36" s="22" t="n">
        <v>364</v>
      </c>
      <c r="J36" s="22" t="n">
        <v>592</v>
      </c>
      <c r="K36" s="22" t="n">
        <v>507</v>
      </c>
      <c r="L36" s="22" t="n">
        <v>503</v>
      </c>
      <c r="M36" s="22" t="n">
        <v>472</v>
      </c>
      <c r="N36" s="22" t="n">
        <v>308</v>
      </c>
      <c r="O36" s="15" t="n">
        <f aca="false">SUM(C36:N36)</f>
        <v>5950</v>
      </c>
      <c r="P36" s="15" t="n">
        <f aca="false">O36/365</f>
        <v>16.3013698630137</v>
      </c>
    </row>
    <row r="37" customFormat="false" ht="11.25" hidden="false" customHeight="false" outlineLevel="0" collapsed="false">
      <c r="A37" s="31" t="s">
        <v>45</v>
      </c>
      <c r="B37" s="21" t="s">
        <v>46</v>
      </c>
      <c r="C37" s="22" t="n">
        <v>4352</v>
      </c>
      <c r="D37" s="22" t="n">
        <v>4482</v>
      </c>
      <c r="E37" s="22" t="n">
        <v>6593</v>
      </c>
      <c r="F37" s="22" t="n">
        <v>7306</v>
      </c>
      <c r="G37" s="22" t="n">
        <v>3994</v>
      </c>
      <c r="H37" s="22" t="n">
        <v>2590</v>
      </c>
      <c r="I37" s="22" t="n">
        <v>4285</v>
      </c>
      <c r="J37" s="22" t="n">
        <v>7056</v>
      </c>
      <c r="K37" s="22" t="n">
        <v>5530</v>
      </c>
      <c r="L37" s="22" t="n">
        <v>5782</v>
      </c>
      <c r="M37" s="22" t="n">
        <v>3999</v>
      </c>
      <c r="N37" s="22" t="n">
        <v>5155</v>
      </c>
      <c r="O37" s="15" t="n">
        <f aca="false">SUM(C37:N37)</f>
        <v>61124</v>
      </c>
      <c r="P37" s="15" t="n">
        <f aca="false">O37/365</f>
        <v>167.46301369863</v>
      </c>
    </row>
    <row r="38" customFormat="false" ht="11.25" hidden="false" customHeight="false" outlineLevel="0" collapsed="false">
      <c r="A38" s="31" t="s">
        <v>47</v>
      </c>
      <c r="B38" s="21" t="s">
        <v>48</v>
      </c>
      <c r="C38" s="22" t="n">
        <v>1831</v>
      </c>
      <c r="D38" s="22" t="n">
        <v>2598</v>
      </c>
      <c r="E38" s="22" t="n">
        <v>1207</v>
      </c>
      <c r="F38" s="22" t="n">
        <v>771</v>
      </c>
      <c r="G38" s="22" t="n">
        <v>1358</v>
      </c>
      <c r="H38" s="22" t="n">
        <v>1345</v>
      </c>
      <c r="I38" s="22" t="n">
        <v>1101</v>
      </c>
      <c r="J38" s="22" t="n">
        <v>1452</v>
      </c>
      <c r="K38" s="22" t="n">
        <v>1081</v>
      </c>
      <c r="L38" s="22" t="n">
        <v>789</v>
      </c>
      <c r="M38" s="22" t="n">
        <v>914</v>
      </c>
      <c r="N38" s="22" t="n">
        <v>878</v>
      </c>
      <c r="O38" s="15" t="n">
        <f aca="false">SUM(C38:N38)</f>
        <v>15325</v>
      </c>
      <c r="P38" s="15" t="n">
        <f aca="false">O38/365</f>
        <v>41.986301369863</v>
      </c>
    </row>
    <row r="39" customFormat="false" ht="11.25" hidden="false" customHeight="false" outlineLevel="0" collapsed="false">
      <c r="A39" s="31" t="s">
        <v>49</v>
      </c>
      <c r="B39" s="21" t="s">
        <v>50</v>
      </c>
      <c r="C39" s="22" t="n">
        <v>468</v>
      </c>
      <c r="D39" s="22" t="n">
        <v>623</v>
      </c>
      <c r="E39" s="22" t="n">
        <v>733</v>
      </c>
      <c r="F39" s="22" t="n">
        <v>1492</v>
      </c>
      <c r="G39" s="22" t="n">
        <v>1706</v>
      </c>
      <c r="H39" s="22" t="n">
        <v>1713</v>
      </c>
      <c r="I39" s="22" t="n">
        <v>1701</v>
      </c>
      <c r="J39" s="22" t="n">
        <v>2213</v>
      </c>
      <c r="K39" s="22" t="n">
        <v>1890</v>
      </c>
      <c r="L39" s="22" t="n">
        <v>2191</v>
      </c>
      <c r="M39" s="22" t="n">
        <v>1822</v>
      </c>
      <c r="N39" s="22" t="n">
        <v>1967</v>
      </c>
      <c r="O39" s="15" t="n">
        <f aca="false">SUM(C39:N39)</f>
        <v>18519</v>
      </c>
      <c r="P39" s="15" t="n">
        <f aca="false">O39/365</f>
        <v>50.7369863013699</v>
      </c>
    </row>
    <row r="40" customFormat="false" ht="12" hidden="false" customHeight="false" outlineLevel="0" collapsed="false">
      <c r="A40" s="59" t="s">
        <v>51</v>
      </c>
      <c r="B40" s="60" t="s">
        <v>46</v>
      </c>
      <c r="C40" s="60" t="n">
        <v>2727</v>
      </c>
      <c r="D40" s="60" t="n">
        <v>1959</v>
      </c>
      <c r="E40" s="60" t="n">
        <v>2488</v>
      </c>
      <c r="F40" s="60" t="n">
        <v>2227</v>
      </c>
      <c r="G40" s="60" t="n">
        <v>2395</v>
      </c>
      <c r="H40" s="60" t="n">
        <v>1858</v>
      </c>
      <c r="I40" s="60" t="n">
        <v>1675</v>
      </c>
      <c r="J40" s="60" t="n">
        <v>2329</v>
      </c>
      <c r="K40" s="60" t="n">
        <v>2998</v>
      </c>
      <c r="L40" s="60" t="n">
        <v>2648</v>
      </c>
      <c r="M40" s="60" t="n">
        <v>2456</v>
      </c>
      <c r="N40" s="60" t="n">
        <v>2832</v>
      </c>
      <c r="O40" s="61" t="n">
        <f aca="false">SUM(C40:N40)</f>
        <v>28592</v>
      </c>
      <c r="P40" s="61" t="n">
        <f aca="false">O40/365</f>
        <v>78.3342465753425</v>
      </c>
    </row>
    <row r="41" customFormat="false" ht="12" hidden="false" customHeight="false" outlineLevel="0" collapsed="false">
      <c r="A41" s="20" t="s">
        <v>52</v>
      </c>
      <c r="B41" s="21"/>
      <c r="C41" s="22" t="n">
        <f aca="false">SUM(C4:C40)</f>
        <v>77211</v>
      </c>
      <c r="D41" s="22" t="n">
        <f aca="false">SUM(D4:D40)</f>
        <v>70106</v>
      </c>
      <c r="E41" s="22" t="n">
        <f aca="false">SUM(E4:E40)</f>
        <v>77106</v>
      </c>
      <c r="F41" s="22" t="n">
        <f aca="false">SUM(F4:F40)</f>
        <v>73721</v>
      </c>
      <c r="G41" s="22" t="n">
        <f aca="false">SUM(G4:G40)</f>
        <v>88093</v>
      </c>
      <c r="H41" s="22" t="n">
        <f aca="false">SUM(H4:H40)</f>
        <v>74181</v>
      </c>
      <c r="I41" s="22" t="n">
        <f aca="false">SUM(I4:I40)</f>
        <v>91913</v>
      </c>
      <c r="J41" s="22" t="n">
        <f aca="false">SUM(J4:J40)</f>
        <v>95351</v>
      </c>
      <c r="K41" s="22" t="n">
        <f aca="false">SUM(K4:K40)</f>
        <v>84073</v>
      </c>
      <c r="L41" s="22" t="n">
        <f aca="false">SUM(L4:L40)</f>
        <v>93243</v>
      </c>
      <c r="M41" s="22" t="n">
        <f aca="false">SUM(M4:M40)</f>
        <v>89338</v>
      </c>
      <c r="N41" s="22" t="n">
        <f aca="false">SUM(N4:N40)</f>
        <v>92932</v>
      </c>
      <c r="O41" s="23" t="n">
        <f aca="false">SUM(O4:O40)</f>
        <v>1007268</v>
      </c>
      <c r="P41" s="15" t="n">
        <f aca="false">O41/365</f>
        <v>2759.63835616438</v>
      </c>
    </row>
    <row r="42" customFormat="false" ht="12" hidden="false" customHeight="false" outlineLevel="0" collapsed="false">
      <c r="A42" s="24" t="s">
        <v>53</v>
      </c>
      <c r="B42" s="25"/>
      <c r="C42" s="26" t="n">
        <f aca="false">C41/31</f>
        <v>2490.67741935484</v>
      </c>
      <c r="D42" s="26" t="n">
        <f aca="false">D41/28</f>
        <v>2503.78571428571</v>
      </c>
      <c r="E42" s="26" t="n">
        <f aca="false">E41/31</f>
        <v>2487.29032258065</v>
      </c>
      <c r="F42" s="26" t="n">
        <f aca="false">F41/30</f>
        <v>2457.36666666667</v>
      </c>
      <c r="G42" s="26" t="n">
        <f aca="false">G41/31</f>
        <v>2841.70967741935</v>
      </c>
      <c r="H42" s="26" t="n">
        <f aca="false">H41/30</f>
        <v>2472.7</v>
      </c>
      <c r="I42" s="26" t="n">
        <f aca="false">I41/31</f>
        <v>2964.93548387097</v>
      </c>
      <c r="J42" s="26" t="n">
        <f aca="false">J41/31</f>
        <v>3075.83870967742</v>
      </c>
      <c r="K42" s="26" t="n">
        <f aca="false">K41/30</f>
        <v>2802.43333333333</v>
      </c>
      <c r="L42" s="26" t="n">
        <f aca="false">L41/31</f>
        <v>3007.83870967742</v>
      </c>
      <c r="M42" s="26" t="n">
        <f aca="false">M41/30</f>
        <v>2977.93333333333</v>
      </c>
      <c r="N42" s="26" t="n">
        <f aca="false">N41/31</f>
        <v>2997.8064516129</v>
      </c>
      <c r="O42" s="27"/>
      <c r="P42" s="28"/>
    </row>
    <row r="43" customFormat="false" ht="12" hidden="false" customHeight="false" outlineLevel="0" collapsed="false">
      <c r="A43" s="29" t="s">
        <v>9</v>
      </c>
      <c r="B43" s="30" t="s">
        <v>54</v>
      </c>
      <c r="C43" s="62" t="n">
        <v>1173</v>
      </c>
      <c r="D43" s="62" t="n">
        <v>909</v>
      </c>
      <c r="E43" s="62" t="n">
        <v>795</v>
      </c>
      <c r="F43" s="62" t="n">
        <v>415</v>
      </c>
      <c r="G43" s="62" t="n">
        <v>0</v>
      </c>
      <c r="H43" s="62"/>
      <c r="I43" s="62" t="n">
        <v>1776</v>
      </c>
      <c r="J43" s="62" t="n">
        <v>1952</v>
      </c>
      <c r="K43" s="62"/>
      <c r="L43" s="62"/>
      <c r="M43" s="62"/>
      <c r="N43" s="62"/>
      <c r="O43" s="63" t="n">
        <f aca="false">SUM(C43:N43)</f>
        <v>7020</v>
      </c>
      <c r="P43" s="64" t="n">
        <f aca="false">O43/365</f>
        <v>19.2328767123288</v>
      </c>
    </row>
    <row r="44" customFormat="false" ht="12" hidden="false" customHeight="false" outlineLevel="0" collapsed="false">
      <c r="A44" s="31" t="s">
        <v>9</v>
      </c>
      <c r="B44" s="21" t="s">
        <v>55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65" t="n">
        <f aca="false">SUM(C44:N44)</f>
        <v>0</v>
      </c>
      <c r="P44" s="64" t="n">
        <f aca="false">O44/365</f>
        <v>0</v>
      </c>
    </row>
    <row r="45" customFormat="false" ht="12" hidden="false" customHeight="false" outlineLevel="0" collapsed="false">
      <c r="A45" s="31" t="s">
        <v>9</v>
      </c>
      <c r="B45" s="21" t="s">
        <v>56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66" t="n">
        <f aca="false">SUM(C45:N45)</f>
        <v>0</v>
      </c>
      <c r="P45" s="67" t="n">
        <f aca="false">O45/365</f>
        <v>0</v>
      </c>
    </row>
    <row r="46" customFormat="false" ht="12" hidden="false" customHeight="false" outlineLevel="0" collapsed="false">
      <c r="A46" s="31" t="s">
        <v>9</v>
      </c>
      <c r="B46" s="21" t="s">
        <v>57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66" t="n">
        <f aca="false">SUM(C46:N46)</f>
        <v>0</v>
      </c>
      <c r="P46" s="67" t="n">
        <f aca="false">O46/365</f>
        <v>0</v>
      </c>
    </row>
    <row r="47" customFormat="false" ht="12" hidden="false" customHeight="false" outlineLevel="0" collapsed="false">
      <c r="A47" s="31" t="s">
        <v>9</v>
      </c>
      <c r="B47" s="21" t="s">
        <v>58</v>
      </c>
      <c r="C47" s="21" t="n">
        <v>1294</v>
      </c>
      <c r="D47" s="21" t="n">
        <v>1</v>
      </c>
      <c r="E47" s="21" t="n">
        <v>1157</v>
      </c>
      <c r="F47" s="21" t="n">
        <v>0</v>
      </c>
      <c r="G47" s="21" t="n">
        <v>2233</v>
      </c>
      <c r="H47" s="21"/>
      <c r="I47" s="21" t="n">
        <v>0</v>
      </c>
      <c r="J47" s="21" t="n">
        <v>2453</v>
      </c>
      <c r="K47" s="21"/>
      <c r="L47" s="21"/>
      <c r="M47" s="21"/>
      <c r="N47" s="21"/>
      <c r="O47" s="66" t="n">
        <f aca="false">SUM(C47:N47)</f>
        <v>7138</v>
      </c>
      <c r="P47" s="67" t="n">
        <f aca="false">O47/365</f>
        <v>19.5561643835616</v>
      </c>
    </row>
    <row r="48" customFormat="false" ht="11.25" hidden="false" customHeight="false" outlineLevel="0" collapsed="false">
      <c r="A48" s="31" t="s">
        <v>9</v>
      </c>
      <c r="B48" s="21" t="s">
        <v>59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66" t="n">
        <f aca="false">SUM(C48:N48)</f>
        <v>0</v>
      </c>
      <c r="P48" s="67" t="n">
        <f aca="false">O48/365</f>
        <v>0</v>
      </c>
    </row>
    <row r="49" customFormat="false" ht="12" hidden="false" customHeight="false" outlineLevel="0" collapsed="false">
      <c r="A49" s="32" t="s">
        <v>9</v>
      </c>
      <c r="B49" s="25" t="s">
        <v>60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68" t="n">
        <f aca="false">SUM(C49:N49)</f>
        <v>0</v>
      </c>
      <c r="P49" s="69" t="n">
        <f aca="false">O49/365</f>
        <v>0</v>
      </c>
    </row>
    <row r="50" customFormat="false" ht="11.25" hidden="false" customHeight="false" outlineLevel="0" collapsed="false">
      <c r="A50" s="20" t="s">
        <v>52</v>
      </c>
      <c r="B50" s="21"/>
      <c r="C50" s="21" t="n">
        <f aca="false">SUM(C43:C49)</f>
        <v>2467</v>
      </c>
      <c r="D50" s="21" t="n">
        <f aca="false">SUM(D43:D49)</f>
        <v>910</v>
      </c>
      <c r="E50" s="21" t="n">
        <f aca="false">SUM(E43:E49)</f>
        <v>1952</v>
      </c>
      <c r="F50" s="21" t="n">
        <f aca="false">SUM(F43:F49)</f>
        <v>415</v>
      </c>
      <c r="G50" s="21" t="n">
        <f aca="false">SUM(G43:G49)</f>
        <v>2233</v>
      </c>
      <c r="H50" s="21" t="n">
        <f aca="false">SUM(H43:H49)</f>
        <v>0</v>
      </c>
      <c r="I50" s="21" t="n">
        <f aca="false">SUM(I43:I49)</f>
        <v>1776</v>
      </c>
      <c r="J50" s="21" t="n">
        <f aca="false">SUM(J43:J49)</f>
        <v>4405</v>
      </c>
      <c r="K50" s="21" t="n">
        <f aca="false">SUM(K43:K49)</f>
        <v>0</v>
      </c>
      <c r="L50" s="21" t="n">
        <f aca="false">SUM(L43:L49)</f>
        <v>0</v>
      </c>
      <c r="M50" s="21" t="n">
        <f aca="false">SUM(M43:M49)</f>
        <v>0</v>
      </c>
      <c r="N50" s="21" t="n">
        <f aca="false">SUM(N43:N49)</f>
        <v>0</v>
      </c>
      <c r="O50" s="70" t="n">
        <f aca="false">SUM(O43:O49)</f>
        <v>14158</v>
      </c>
      <c r="P50" s="71" t="n">
        <f aca="false">O50/365</f>
        <v>38.7890410958904</v>
      </c>
    </row>
    <row r="51" customFormat="false" ht="12" hidden="false" customHeight="false" outlineLevel="0" collapsed="false">
      <c r="A51" s="33" t="s">
        <v>53</v>
      </c>
      <c r="B51" s="25"/>
      <c r="C51" s="25" t="n">
        <f aca="false">C50/31</f>
        <v>79.5806451612903</v>
      </c>
      <c r="D51" s="25" t="n">
        <f aca="false">D50/28</f>
        <v>32.5</v>
      </c>
      <c r="E51" s="25" t="n">
        <f aca="false">E50/31</f>
        <v>62.9677419354839</v>
      </c>
      <c r="F51" s="25" t="n">
        <f aca="false">F50/30</f>
        <v>13.8333333333333</v>
      </c>
      <c r="G51" s="25" t="n">
        <f aca="false">G50/31</f>
        <v>72.0322580645161</v>
      </c>
      <c r="H51" s="25" t="n">
        <f aca="false">H50/30</f>
        <v>0</v>
      </c>
      <c r="I51" s="25" t="n">
        <f aca="false">I50/31</f>
        <v>57.2903225806452</v>
      </c>
      <c r="J51" s="25" t="n">
        <f aca="false">J50/31</f>
        <v>142.096774193548</v>
      </c>
      <c r="K51" s="25" t="n">
        <f aca="false">K50/30</f>
        <v>0</v>
      </c>
      <c r="L51" s="25" t="n">
        <f aca="false">L50/31</f>
        <v>0</v>
      </c>
      <c r="M51" s="25" t="n">
        <f aca="false">M50/30</f>
        <v>0</v>
      </c>
      <c r="N51" s="25" t="n">
        <f aca="false">N50/31</f>
        <v>0</v>
      </c>
      <c r="O51" s="68"/>
      <c r="P51" s="25"/>
    </row>
    <row r="54" customFormat="false" ht="11.25" hidden="false" customHeight="false" outlineLevel="0" collapsed="false">
      <c r="A54" s="2" t="s">
        <v>61</v>
      </c>
      <c r="B54" s="2"/>
      <c r="C54" s="2"/>
      <c r="D54" s="2" t="s">
        <v>1</v>
      </c>
      <c r="E54" s="2"/>
      <c r="F54" s="2"/>
      <c r="G54" s="2"/>
      <c r="H54" s="2"/>
      <c r="I54" s="2"/>
      <c r="J54" s="2" t="s">
        <v>2</v>
      </c>
      <c r="K54" s="2"/>
      <c r="L54" s="2"/>
    </row>
    <row r="55" customFormat="false" ht="11.25" hidden="false" customHeight="false" outlineLevel="0" collapsed="false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5"/>
      <c r="O55" s="5" t="s">
        <v>3</v>
      </c>
      <c r="P55" s="6" t="s">
        <v>4</v>
      </c>
    </row>
    <row r="56" customFormat="false" ht="11.25" hidden="false" customHeight="false" outlineLevel="0" collapsed="false">
      <c r="A56" s="7" t="s">
        <v>5</v>
      </c>
      <c r="B56" s="8" t="s">
        <v>6</v>
      </c>
      <c r="C56" s="9" t="n">
        <v>36161</v>
      </c>
      <c r="D56" s="9" t="n">
        <v>36192</v>
      </c>
      <c r="E56" s="9" t="n">
        <v>36220</v>
      </c>
      <c r="F56" s="9" t="n">
        <v>36251</v>
      </c>
      <c r="G56" s="9" t="n">
        <v>36281</v>
      </c>
      <c r="H56" s="9" t="n">
        <v>36312</v>
      </c>
      <c r="I56" s="9" t="n">
        <v>36342</v>
      </c>
      <c r="J56" s="9" t="n">
        <v>36373</v>
      </c>
      <c r="K56" s="9" t="n">
        <v>36404</v>
      </c>
      <c r="L56" s="9" t="n">
        <v>36434</v>
      </c>
      <c r="M56" s="9" t="n">
        <v>36465</v>
      </c>
      <c r="N56" s="9" t="n">
        <v>36495</v>
      </c>
      <c r="O56" s="10" t="s">
        <v>62</v>
      </c>
      <c r="P56" s="10" t="s">
        <v>62</v>
      </c>
    </row>
    <row r="57" customFormat="false" ht="11.25" hidden="false" customHeight="false" outlineLevel="0" collapsed="false">
      <c r="A57" s="11" t="s">
        <v>9</v>
      </c>
      <c r="B57" s="36" t="s">
        <v>10</v>
      </c>
      <c r="C57" s="1" t="n">
        <v>65</v>
      </c>
      <c r="D57" s="1" t="n">
        <v>56</v>
      </c>
      <c r="E57" s="1" t="n">
        <v>69</v>
      </c>
      <c r="F57" s="1" t="n">
        <v>84</v>
      </c>
      <c r="G57" s="1" t="n">
        <v>59</v>
      </c>
      <c r="H57" s="1" t="n">
        <v>81</v>
      </c>
      <c r="I57" s="1" t="n">
        <v>73</v>
      </c>
      <c r="J57" s="1" t="n">
        <v>69</v>
      </c>
      <c r="K57" s="1" t="n">
        <v>71</v>
      </c>
      <c r="L57" s="1" t="n">
        <v>62</v>
      </c>
      <c r="M57" s="1" t="n">
        <v>59</v>
      </c>
      <c r="N57" s="1" t="n">
        <v>55</v>
      </c>
      <c r="O57" s="44" t="n">
        <f aca="false">SUM(C57:N57)</f>
        <v>803</v>
      </c>
      <c r="P57" s="40" t="n">
        <f aca="false">O57/12</f>
        <v>66.9166666666667</v>
      </c>
    </row>
    <row r="58" customFormat="false" ht="11.25" hidden="false" customHeight="false" outlineLevel="0" collapsed="false">
      <c r="A58" s="16" t="s">
        <v>9</v>
      </c>
      <c r="B58" s="41" t="s">
        <v>11</v>
      </c>
      <c r="C58" s="1" t="n">
        <v>121</v>
      </c>
      <c r="D58" s="1" t="n">
        <v>126</v>
      </c>
      <c r="E58" s="1" t="n">
        <v>144</v>
      </c>
      <c r="F58" s="1" t="n">
        <v>152</v>
      </c>
      <c r="G58" s="1" t="n">
        <v>123</v>
      </c>
      <c r="H58" s="1" t="n">
        <v>129</v>
      </c>
      <c r="I58" s="1" t="n">
        <v>120</v>
      </c>
      <c r="J58" s="1" t="n">
        <v>116</v>
      </c>
      <c r="K58" s="1" t="n">
        <v>133</v>
      </c>
      <c r="L58" s="1" t="n">
        <v>112</v>
      </c>
      <c r="M58" s="1" t="n">
        <v>111</v>
      </c>
      <c r="N58" s="1" t="n">
        <v>102</v>
      </c>
      <c r="O58" s="44" t="n">
        <f aca="false">SUM(C58:N58)</f>
        <v>1489</v>
      </c>
      <c r="P58" s="40" t="n">
        <f aca="false">O58/12</f>
        <v>124.083333333333</v>
      </c>
    </row>
    <row r="59" customFormat="false" ht="11.25" hidden="false" customHeight="false" outlineLevel="0" collapsed="false">
      <c r="A59" s="17" t="s">
        <v>9</v>
      </c>
      <c r="B59" s="42" t="s">
        <v>12</v>
      </c>
      <c r="C59" s="1" t="n">
        <v>102</v>
      </c>
      <c r="D59" s="1" t="n">
        <v>92</v>
      </c>
      <c r="E59" s="1" t="n">
        <v>91</v>
      </c>
      <c r="F59" s="1" t="n">
        <v>108</v>
      </c>
      <c r="G59" s="1" t="n">
        <v>66</v>
      </c>
      <c r="H59" s="1" t="n">
        <v>66</v>
      </c>
      <c r="I59" s="1" t="n">
        <v>85</v>
      </c>
      <c r="J59" s="1" t="n">
        <v>85</v>
      </c>
      <c r="K59" s="1" t="n">
        <v>104</v>
      </c>
      <c r="L59" s="1" t="n">
        <v>86</v>
      </c>
      <c r="M59" s="1" t="n">
        <v>94</v>
      </c>
      <c r="N59" s="1" t="n">
        <v>98</v>
      </c>
      <c r="O59" s="44" t="n">
        <f aca="false">SUM(C59:N59)</f>
        <v>1077</v>
      </c>
      <c r="P59" s="40" t="n">
        <f aca="false">O59/12</f>
        <v>89.75</v>
      </c>
    </row>
    <row r="60" customFormat="false" ht="11.25" hidden="false" customHeight="false" outlineLevel="0" collapsed="false">
      <c r="A60" s="17" t="s">
        <v>9</v>
      </c>
      <c r="B60" s="42" t="s">
        <v>13</v>
      </c>
      <c r="C60" s="1" t="n">
        <v>70</v>
      </c>
      <c r="D60" s="1" t="n">
        <v>68</v>
      </c>
      <c r="E60" s="1" t="n">
        <v>77</v>
      </c>
      <c r="F60" s="1" t="n">
        <v>101</v>
      </c>
      <c r="G60" s="1" t="n">
        <v>69</v>
      </c>
      <c r="H60" s="1" t="n">
        <v>83</v>
      </c>
      <c r="I60" s="1" t="n">
        <v>98</v>
      </c>
      <c r="J60" s="1" t="n">
        <v>74</v>
      </c>
      <c r="K60" s="1" t="n">
        <v>87</v>
      </c>
      <c r="L60" s="1" t="n">
        <v>74</v>
      </c>
      <c r="M60" s="1" t="n">
        <v>65</v>
      </c>
      <c r="N60" s="1" t="n">
        <v>66</v>
      </c>
      <c r="O60" s="44" t="n">
        <f aca="false">SUM(C60:N60)</f>
        <v>932</v>
      </c>
      <c r="P60" s="40" t="n">
        <f aca="false">O60/12</f>
        <v>77.6666666666667</v>
      </c>
    </row>
    <row r="61" customFormat="false" ht="11.25" hidden="false" customHeight="false" outlineLevel="0" collapsed="false">
      <c r="A61" s="17" t="s">
        <v>9</v>
      </c>
      <c r="B61" s="42" t="s">
        <v>14</v>
      </c>
      <c r="C61" s="1" t="n">
        <v>74</v>
      </c>
      <c r="D61" s="1" t="n">
        <v>72</v>
      </c>
      <c r="E61" s="1" t="n">
        <v>83</v>
      </c>
      <c r="F61" s="1" t="n">
        <v>86</v>
      </c>
      <c r="G61" s="1" t="n">
        <v>73</v>
      </c>
      <c r="H61" s="1" t="n">
        <v>87</v>
      </c>
      <c r="I61" s="1" t="n">
        <v>80</v>
      </c>
      <c r="J61" s="1" t="n">
        <v>75</v>
      </c>
      <c r="K61" s="1" t="n">
        <v>76</v>
      </c>
      <c r="L61" s="1" t="n">
        <v>71</v>
      </c>
      <c r="M61" s="1" t="n">
        <v>71</v>
      </c>
      <c r="N61" s="1" t="n">
        <v>74</v>
      </c>
      <c r="O61" s="44" t="n">
        <f aca="false">SUM(C61:N61)</f>
        <v>922</v>
      </c>
      <c r="P61" s="40" t="n">
        <f aca="false">O61/12</f>
        <v>76.8333333333333</v>
      </c>
    </row>
    <row r="62" customFormat="false" ht="11.25" hidden="false" customHeight="false" outlineLevel="0" collapsed="false">
      <c r="A62" s="16" t="s">
        <v>9</v>
      </c>
      <c r="B62" s="41" t="s">
        <v>15</v>
      </c>
      <c r="C62" s="1" t="n">
        <v>109</v>
      </c>
      <c r="D62" s="1" t="n">
        <v>112</v>
      </c>
      <c r="E62" s="1" t="n">
        <v>128</v>
      </c>
      <c r="F62" s="1" t="n">
        <v>133</v>
      </c>
      <c r="G62" s="1" t="n">
        <v>109</v>
      </c>
      <c r="H62" s="1" t="n">
        <v>119</v>
      </c>
      <c r="I62" s="1" t="n">
        <v>111</v>
      </c>
      <c r="J62" s="1" t="n">
        <v>106</v>
      </c>
      <c r="K62" s="1" t="n">
        <v>125</v>
      </c>
      <c r="L62" s="1" t="n">
        <v>103</v>
      </c>
      <c r="M62" s="1" t="n">
        <v>103</v>
      </c>
      <c r="N62" s="1" t="n">
        <v>90</v>
      </c>
      <c r="O62" s="44" t="n">
        <f aca="false">SUM(C62:N62)</f>
        <v>1348</v>
      </c>
      <c r="P62" s="40" t="n">
        <f aca="false">O62/12</f>
        <v>112.333333333333</v>
      </c>
    </row>
    <row r="63" customFormat="false" ht="11.25" hidden="false" customHeight="false" outlineLevel="0" collapsed="false">
      <c r="A63" s="16" t="s">
        <v>9</v>
      </c>
      <c r="B63" s="41" t="s">
        <v>16</v>
      </c>
      <c r="C63" s="1" t="n">
        <v>84</v>
      </c>
      <c r="D63" s="1" t="n">
        <v>70</v>
      </c>
      <c r="E63" s="1" t="n">
        <v>93</v>
      </c>
      <c r="F63" s="1" t="n">
        <v>84</v>
      </c>
      <c r="G63" s="1" t="n">
        <v>85</v>
      </c>
      <c r="H63" s="1" t="n">
        <v>122</v>
      </c>
      <c r="I63" s="1" t="n">
        <v>100</v>
      </c>
      <c r="J63" s="1" t="n">
        <v>74</v>
      </c>
      <c r="K63" s="1" t="n">
        <v>77</v>
      </c>
      <c r="L63" s="1" t="n">
        <v>83</v>
      </c>
      <c r="M63" s="1" t="n">
        <v>69</v>
      </c>
      <c r="N63" s="1" t="n">
        <v>74</v>
      </c>
      <c r="O63" s="44" t="n">
        <f aca="false">SUM(C63:N63)</f>
        <v>1015</v>
      </c>
      <c r="P63" s="40" t="n">
        <f aca="false">O63/12</f>
        <v>84.5833333333333</v>
      </c>
    </row>
    <row r="64" customFormat="false" ht="11.25" hidden="false" customHeight="false" outlineLevel="0" collapsed="false">
      <c r="A64" s="17" t="s">
        <v>9</v>
      </c>
      <c r="B64" s="42" t="s">
        <v>17</v>
      </c>
      <c r="C64" s="1" t="n">
        <v>124</v>
      </c>
      <c r="D64" s="1" t="n">
        <v>121</v>
      </c>
      <c r="E64" s="1" t="n">
        <v>138</v>
      </c>
      <c r="F64" s="1" t="n">
        <v>142</v>
      </c>
      <c r="G64" s="1" t="n">
        <v>115</v>
      </c>
      <c r="H64" s="1" t="n">
        <v>125</v>
      </c>
      <c r="I64" s="1" t="n">
        <v>118</v>
      </c>
      <c r="J64" s="1" t="n">
        <v>111</v>
      </c>
      <c r="K64" s="1" t="n">
        <v>126</v>
      </c>
      <c r="L64" s="1" t="n">
        <v>110</v>
      </c>
      <c r="M64" s="1" t="n">
        <v>106</v>
      </c>
      <c r="N64" s="1" t="n">
        <v>102</v>
      </c>
      <c r="O64" s="44" t="n">
        <f aca="false">SUM(C64:N64)</f>
        <v>1438</v>
      </c>
      <c r="P64" s="40" t="n">
        <f aca="false">O64/12</f>
        <v>119.833333333333</v>
      </c>
    </row>
    <row r="65" customFormat="false" ht="11.25" hidden="false" customHeight="false" outlineLevel="0" collapsed="false">
      <c r="A65" s="17" t="s">
        <v>9</v>
      </c>
      <c r="B65" s="42" t="s">
        <v>18</v>
      </c>
      <c r="C65" s="1" t="n">
        <v>129</v>
      </c>
      <c r="D65" s="1" t="n">
        <v>141</v>
      </c>
      <c r="E65" s="1" t="n">
        <v>150</v>
      </c>
      <c r="F65" s="1" t="n">
        <v>149</v>
      </c>
      <c r="G65" s="1" t="n">
        <v>122</v>
      </c>
      <c r="H65" s="1" t="n">
        <v>127</v>
      </c>
      <c r="I65" s="1" t="n">
        <v>119</v>
      </c>
      <c r="J65" s="1" t="n">
        <v>113</v>
      </c>
      <c r="K65" s="1" t="n">
        <v>132</v>
      </c>
      <c r="L65" s="1" t="n">
        <v>119</v>
      </c>
      <c r="M65" s="1" t="n">
        <v>112</v>
      </c>
      <c r="N65" s="1" t="n">
        <v>102</v>
      </c>
      <c r="O65" s="44" t="n">
        <f aca="false">SUM(C65:N65)</f>
        <v>1515</v>
      </c>
      <c r="P65" s="40" t="n">
        <f aca="false">O65/12</f>
        <v>126.25</v>
      </c>
    </row>
    <row r="66" customFormat="false" ht="11.25" hidden="false" customHeight="false" outlineLevel="0" collapsed="false">
      <c r="A66" s="17" t="s">
        <v>9</v>
      </c>
      <c r="B66" s="42" t="s">
        <v>19</v>
      </c>
      <c r="C66" s="1" t="n">
        <v>126</v>
      </c>
      <c r="D66" s="1" t="n">
        <v>129</v>
      </c>
      <c r="E66" s="1" t="n">
        <v>147</v>
      </c>
      <c r="F66" s="1" t="n">
        <v>149</v>
      </c>
      <c r="G66" s="1" t="n">
        <v>121</v>
      </c>
      <c r="H66" s="1" t="n">
        <v>128</v>
      </c>
      <c r="I66" s="1" t="n">
        <v>116</v>
      </c>
      <c r="J66" s="1" t="n">
        <v>111</v>
      </c>
      <c r="K66" s="1" t="n">
        <v>129</v>
      </c>
      <c r="L66" s="1" t="n">
        <v>110</v>
      </c>
      <c r="M66" s="1" t="n">
        <v>110</v>
      </c>
      <c r="N66" s="1" t="n">
        <v>97</v>
      </c>
      <c r="O66" s="44" t="n">
        <f aca="false">SUM(C66:N66)</f>
        <v>1473</v>
      </c>
      <c r="P66" s="40" t="n">
        <f aca="false">O66/12</f>
        <v>122.75</v>
      </c>
    </row>
    <row r="67" customFormat="false" ht="11.25" hidden="false" customHeight="false" outlineLevel="0" collapsed="false">
      <c r="A67" s="17" t="s">
        <v>9</v>
      </c>
      <c r="B67" s="42" t="s">
        <v>20</v>
      </c>
      <c r="C67" s="1" t="n">
        <v>111</v>
      </c>
      <c r="D67" s="1" t="n">
        <v>110</v>
      </c>
      <c r="E67" s="1" t="n">
        <v>128</v>
      </c>
      <c r="F67" s="1" t="n">
        <v>133</v>
      </c>
      <c r="G67" s="1" t="n">
        <v>107</v>
      </c>
      <c r="H67" s="1" t="n">
        <v>125</v>
      </c>
      <c r="I67" s="1" t="n">
        <v>72</v>
      </c>
      <c r="J67" s="1" t="n">
        <v>49</v>
      </c>
      <c r="K67" s="1" t="n">
        <v>59</v>
      </c>
      <c r="L67" s="1" t="n">
        <v>58</v>
      </c>
      <c r="M67" s="1" t="n">
        <v>61</v>
      </c>
      <c r="N67" s="1" t="n">
        <v>46</v>
      </c>
      <c r="O67" s="44" t="n">
        <f aca="false">SUM(C67:N67)</f>
        <v>1059</v>
      </c>
      <c r="P67" s="40" t="n">
        <f aca="false">O67/12</f>
        <v>88.25</v>
      </c>
    </row>
    <row r="68" customFormat="false" ht="11.25" hidden="false" customHeight="false" outlineLevel="0" collapsed="false">
      <c r="A68" s="17" t="s">
        <v>9</v>
      </c>
      <c r="B68" s="42" t="s">
        <v>21</v>
      </c>
      <c r="C68" s="1" t="n">
        <v>114</v>
      </c>
      <c r="D68" s="1" t="n">
        <v>111</v>
      </c>
      <c r="E68" s="1" t="n">
        <v>131</v>
      </c>
      <c r="F68" s="1" t="n">
        <v>135</v>
      </c>
      <c r="G68" s="1" t="n">
        <v>114</v>
      </c>
      <c r="H68" s="1" t="n">
        <v>122</v>
      </c>
      <c r="I68" s="1" t="n">
        <v>110</v>
      </c>
      <c r="J68" s="1" t="n">
        <v>106</v>
      </c>
      <c r="K68" s="1" t="n">
        <v>125</v>
      </c>
      <c r="L68" s="1" t="n">
        <v>105</v>
      </c>
      <c r="M68" s="1" t="n">
        <v>104</v>
      </c>
      <c r="N68" s="1" t="n">
        <v>94</v>
      </c>
      <c r="O68" s="44" t="n">
        <f aca="false">SUM(C68:N68)</f>
        <v>1371</v>
      </c>
      <c r="P68" s="40" t="n">
        <f aca="false">O68/12</f>
        <v>114.25</v>
      </c>
    </row>
    <row r="69" customFormat="false" ht="11.25" hidden="false" customHeight="false" outlineLevel="0" collapsed="false">
      <c r="A69" s="17" t="s">
        <v>9</v>
      </c>
      <c r="B69" s="42" t="s">
        <v>22</v>
      </c>
      <c r="C69" s="1" t="n">
        <v>120</v>
      </c>
      <c r="D69" s="1" t="n">
        <v>120</v>
      </c>
      <c r="E69" s="1" t="n">
        <v>141</v>
      </c>
      <c r="F69" s="1" t="n">
        <v>145</v>
      </c>
      <c r="G69" s="1" t="n">
        <v>119</v>
      </c>
      <c r="H69" s="1" t="n">
        <v>126</v>
      </c>
      <c r="I69" s="1" t="n">
        <v>113</v>
      </c>
      <c r="J69" s="1" t="n">
        <v>109</v>
      </c>
      <c r="K69" s="1" t="n">
        <v>127</v>
      </c>
      <c r="L69" s="1" t="n">
        <v>107</v>
      </c>
      <c r="M69" s="1" t="n">
        <v>105</v>
      </c>
      <c r="N69" s="1" t="n">
        <v>93</v>
      </c>
      <c r="O69" s="44" t="n">
        <f aca="false">SUM(C69:N69)</f>
        <v>1425</v>
      </c>
      <c r="P69" s="40" t="n">
        <f aca="false">O69/12</f>
        <v>118.75</v>
      </c>
    </row>
    <row r="70" customFormat="false" ht="11.25" hidden="false" customHeight="false" outlineLevel="0" collapsed="false">
      <c r="A70" s="16" t="s">
        <v>9</v>
      </c>
      <c r="B70" s="41" t="s">
        <v>23</v>
      </c>
      <c r="C70" s="1" t="n">
        <v>85</v>
      </c>
      <c r="D70" s="1" t="n">
        <v>106</v>
      </c>
      <c r="E70" s="1" t="n">
        <v>139</v>
      </c>
      <c r="F70" s="1" t="n">
        <v>128</v>
      </c>
      <c r="G70" s="1" t="n">
        <v>112</v>
      </c>
      <c r="H70" s="1" t="n">
        <v>122</v>
      </c>
      <c r="I70" s="1" t="n">
        <v>114</v>
      </c>
      <c r="J70" s="1" t="n">
        <v>117</v>
      </c>
      <c r="K70" s="1" t="n">
        <v>130</v>
      </c>
      <c r="L70" s="1" t="n">
        <v>106</v>
      </c>
      <c r="M70" s="1" t="n">
        <v>105</v>
      </c>
      <c r="N70" s="1" t="n">
        <v>92</v>
      </c>
      <c r="O70" s="44" t="n">
        <f aca="false">SUM(C70:N70)</f>
        <v>1356</v>
      </c>
      <c r="P70" s="40" t="n">
        <f aca="false">O70/12</f>
        <v>113</v>
      </c>
    </row>
    <row r="71" customFormat="false" ht="11.25" hidden="false" customHeight="false" outlineLevel="0" collapsed="false">
      <c r="A71" s="17" t="s">
        <v>9</v>
      </c>
      <c r="B71" s="42" t="s">
        <v>24</v>
      </c>
      <c r="C71" s="1" t="n">
        <v>126</v>
      </c>
      <c r="D71" s="1" t="n">
        <v>128</v>
      </c>
      <c r="E71" s="1" t="n">
        <v>147</v>
      </c>
      <c r="F71" s="1" t="n">
        <v>150</v>
      </c>
      <c r="G71" s="1" t="n">
        <v>121</v>
      </c>
      <c r="H71" s="1" t="n">
        <v>127</v>
      </c>
      <c r="I71" s="1" t="n">
        <v>117</v>
      </c>
      <c r="J71" s="1" t="n">
        <v>112</v>
      </c>
      <c r="K71" s="1" t="n">
        <v>128</v>
      </c>
      <c r="L71" s="1" t="n">
        <v>110</v>
      </c>
      <c r="M71" s="1" t="n">
        <v>109</v>
      </c>
      <c r="N71" s="1" t="n">
        <v>97</v>
      </c>
      <c r="O71" s="44" t="n">
        <f aca="false">SUM(C71:N71)</f>
        <v>1472</v>
      </c>
      <c r="P71" s="40" t="n">
        <f aca="false">O71/12</f>
        <v>122.666666666667</v>
      </c>
    </row>
    <row r="72" customFormat="false" ht="11.25" hidden="false" customHeight="false" outlineLevel="0" collapsed="false">
      <c r="A72" s="17" t="s">
        <v>9</v>
      </c>
      <c r="B72" s="42" t="s">
        <v>25</v>
      </c>
      <c r="C72" s="1" t="n">
        <v>84</v>
      </c>
      <c r="D72" s="1" t="n">
        <v>84</v>
      </c>
      <c r="E72" s="1" t="n">
        <v>80</v>
      </c>
      <c r="F72" s="1" t="n">
        <v>91</v>
      </c>
      <c r="G72" s="1" t="n">
        <v>67</v>
      </c>
      <c r="H72" s="1" t="n">
        <v>79</v>
      </c>
      <c r="I72" s="1" t="n">
        <v>77</v>
      </c>
      <c r="J72" s="1" t="n">
        <v>72</v>
      </c>
      <c r="K72" s="1" t="n">
        <v>79</v>
      </c>
      <c r="L72" s="1" t="n">
        <v>75</v>
      </c>
      <c r="M72" s="1" t="n">
        <v>75</v>
      </c>
      <c r="N72" s="1" t="n">
        <v>79</v>
      </c>
      <c r="O72" s="44" t="n">
        <f aca="false">SUM(C72:N72)</f>
        <v>942</v>
      </c>
      <c r="P72" s="40" t="n">
        <f aca="false">O72/12</f>
        <v>78.5</v>
      </c>
    </row>
    <row r="73" customFormat="false" ht="11.25" hidden="false" customHeight="false" outlineLevel="0" collapsed="false">
      <c r="A73" s="16" t="s">
        <v>9</v>
      </c>
      <c r="B73" s="41" t="s">
        <v>26</v>
      </c>
      <c r="C73" s="1" t="n">
        <v>126</v>
      </c>
      <c r="D73" s="1" t="n">
        <v>130</v>
      </c>
      <c r="E73" s="1" t="n">
        <v>151</v>
      </c>
      <c r="F73" s="1" t="n">
        <v>149</v>
      </c>
      <c r="G73" s="1" t="n">
        <v>119</v>
      </c>
      <c r="H73" s="1" t="n">
        <v>126</v>
      </c>
      <c r="I73" s="1" t="n">
        <v>119</v>
      </c>
      <c r="J73" s="1" t="n">
        <v>112</v>
      </c>
      <c r="K73" s="1" t="n">
        <v>128</v>
      </c>
      <c r="L73" s="1" t="n">
        <v>116</v>
      </c>
      <c r="M73" s="1" t="n">
        <v>113</v>
      </c>
      <c r="N73" s="1" t="n">
        <v>105</v>
      </c>
      <c r="O73" s="44" t="n">
        <f aca="false">SUM(C73:N73)</f>
        <v>1494</v>
      </c>
      <c r="P73" s="40" t="n">
        <f aca="false">O73/12</f>
        <v>124.5</v>
      </c>
    </row>
    <row r="74" customFormat="false" ht="11.25" hidden="false" customHeight="false" outlineLevel="0" collapsed="false">
      <c r="A74" s="17" t="s">
        <v>9</v>
      </c>
      <c r="B74" s="42" t="s">
        <v>27</v>
      </c>
      <c r="C74" s="1" t="n">
        <v>121</v>
      </c>
      <c r="D74" s="1" t="n">
        <v>125</v>
      </c>
      <c r="E74" s="1" t="n">
        <v>144</v>
      </c>
      <c r="F74" s="1" t="n">
        <v>145</v>
      </c>
      <c r="G74" s="1" t="n">
        <v>124</v>
      </c>
      <c r="H74" s="1" t="n">
        <v>126</v>
      </c>
      <c r="I74" s="1" t="n">
        <v>117</v>
      </c>
      <c r="J74" s="1" t="n">
        <v>119</v>
      </c>
      <c r="K74" s="1" t="n">
        <v>130</v>
      </c>
      <c r="L74" s="1" t="n">
        <v>111</v>
      </c>
      <c r="M74" s="1" t="n">
        <v>114</v>
      </c>
      <c r="N74" s="1" t="n">
        <v>103</v>
      </c>
      <c r="O74" s="44" t="n">
        <f aca="false">SUM(C74:N74)</f>
        <v>1479</v>
      </c>
      <c r="P74" s="40" t="n">
        <f aca="false">O74/12</f>
        <v>123.25</v>
      </c>
    </row>
    <row r="75" customFormat="false" ht="11.25" hidden="false" customHeight="false" outlineLevel="0" collapsed="false">
      <c r="A75" s="16" t="s">
        <v>9</v>
      </c>
      <c r="B75" s="41" t="s">
        <v>28</v>
      </c>
      <c r="C75" s="1" t="n">
        <v>122</v>
      </c>
      <c r="D75" s="1" t="n">
        <v>124</v>
      </c>
      <c r="E75" s="1" t="n">
        <v>147</v>
      </c>
      <c r="F75" s="1" t="n">
        <v>151</v>
      </c>
      <c r="G75" s="1" t="n">
        <v>131</v>
      </c>
      <c r="H75" s="1" t="n">
        <v>133</v>
      </c>
      <c r="I75" s="1" t="n">
        <v>119</v>
      </c>
      <c r="J75" s="1" t="n">
        <v>114</v>
      </c>
      <c r="K75" s="1" t="n">
        <v>132</v>
      </c>
      <c r="L75" s="1" t="n">
        <v>115</v>
      </c>
      <c r="M75" s="1" t="n">
        <v>114</v>
      </c>
      <c r="N75" s="1" t="n">
        <v>109</v>
      </c>
      <c r="O75" s="44" t="n">
        <f aca="false">SUM(C75:N75)</f>
        <v>1511</v>
      </c>
      <c r="P75" s="40" t="n">
        <f aca="false">O75/12</f>
        <v>125.916666666667</v>
      </c>
    </row>
    <row r="76" customFormat="false" ht="11.25" hidden="false" customHeight="false" outlineLevel="0" collapsed="false">
      <c r="A76" s="16" t="s">
        <v>9</v>
      </c>
      <c r="B76" s="41" t="s">
        <v>29</v>
      </c>
      <c r="C76" s="1" t="n">
        <v>64</v>
      </c>
      <c r="D76" s="1" t="n">
        <v>61</v>
      </c>
      <c r="E76" s="1" t="n">
        <v>62</v>
      </c>
      <c r="F76" s="1" t="n">
        <v>62</v>
      </c>
      <c r="G76" s="1" t="n">
        <v>62</v>
      </c>
      <c r="H76" s="1" t="n">
        <v>87</v>
      </c>
      <c r="I76" s="1" t="n">
        <v>74</v>
      </c>
      <c r="J76" s="1" t="n">
        <v>64</v>
      </c>
      <c r="K76" s="1" t="n">
        <v>70</v>
      </c>
      <c r="L76" s="1" t="n">
        <v>63</v>
      </c>
      <c r="M76" s="1" t="n">
        <v>61</v>
      </c>
      <c r="N76" s="1" t="n">
        <v>56</v>
      </c>
      <c r="O76" s="44" t="n">
        <f aca="false">SUM(C76:N76)</f>
        <v>786</v>
      </c>
      <c r="P76" s="40" t="n">
        <f aca="false">O76/12</f>
        <v>65.5</v>
      </c>
    </row>
    <row r="77" customFormat="false" ht="11.25" hidden="false" customHeight="false" outlineLevel="0" collapsed="false">
      <c r="A77" s="17" t="s">
        <v>9</v>
      </c>
      <c r="B77" s="42" t="s">
        <v>30</v>
      </c>
      <c r="C77" s="1" t="n">
        <v>146</v>
      </c>
      <c r="D77" s="1" t="n">
        <v>124</v>
      </c>
      <c r="E77" s="1" t="n">
        <v>152</v>
      </c>
      <c r="F77" s="1" t="n">
        <v>164</v>
      </c>
      <c r="G77" s="1" t="n">
        <v>132</v>
      </c>
      <c r="H77" s="1" t="n">
        <v>136</v>
      </c>
      <c r="I77" s="1" t="n">
        <v>119</v>
      </c>
      <c r="J77" s="1" t="n">
        <v>113</v>
      </c>
      <c r="K77" s="1" t="n">
        <v>130</v>
      </c>
      <c r="L77" s="1" t="n">
        <v>117</v>
      </c>
      <c r="M77" s="1" t="n">
        <v>120</v>
      </c>
      <c r="N77" s="1" t="n">
        <v>108</v>
      </c>
      <c r="O77" s="44" t="n">
        <f aca="false">SUM(C77:N77)</f>
        <v>1561</v>
      </c>
      <c r="P77" s="40" t="n">
        <f aca="false">O77/12</f>
        <v>130.083333333333</v>
      </c>
    </row>
    <row r="78" customFormat="false" ht="11.25" hidden="false" customHeight="false" outlineLevel="0" collapsed="false">
      <c r="A78" s="16" t="s">
        <v>9</v>
      </c>
      <c r="B78" s="41" t="s">
        <v>31</v>
      </c>
      <c r="C78" s="1" t="n">
        <v>71</v>
      </c>
      <c r="D78" s="1" t="n">
        <v>56</v>
      </c>
      <c r="E78" s="1" t="n">
        <v>68</v>
      </c>
      <c r="F78" s="1" t="n">
        <v>84</v>
      </c>
      <c r="G78" s="1" t="n">
        <v>63</v>
      </c>
      <c r="H78" s="1" t="n">
        <v>84</v>
      </c>
      <c r="I78" s="1" t="n">
        <v>77</v>
      </c>
      <c r="J78" s="1" t="n">
        <v>73</v>
      </c>
      <c r="K78" s="1" t="n">
        <v>73</v>
      </c>
      <c r="L78" s="1" t="n">
        <v>69</v>
      </c>
      <c r="M78" s="1" t="n">
        <v>65</v>
      </c>
      <c r="N78" s="1" t="n">
        <v>63</v>
      </c>
      <c r="O78" s="44" t="n">
        <f aca="false">SUM(C78:N78)</f>
        <v>846</v>
      </c>
      <c r="P78" s="40" t="n">
        <f aca="false">O78/12</f>
        <v>70.5</v>
      </c>
    </row>
    <row r="79" customFormat="false" ht="11.25" hidden="false" customHeight="false" outlineLevel="0" collapsed="false">
      <c r="A79" s="16" t="s">
        <v>9</v>
      </c>
      <c r="B79" s="41" t="s">
        <v>32</v>
      </c>
      <c r="C79" s="1" t="n">
        <v>122</v>
      </c>
      <c r="D79" s="1" t="n">
        <v>121</v>
      </c>
      <c r="E79" s="1" t="n">
        <v>140</v>
      </c>
      <c r="F79" s="1" t="n">
        <v>146</v>
      </c>
      <c r="G79" s="1" t="n">
        <v>108</v>
      </c>
      <c r="H79" s="1" t="n">
        <v>130</v>
      </c>
      <c r="I79" s="1" t="n">
        <v>120</v>
      </c>
      <c r="J79" s="1" t="n">
        <v>115</v>
      </c>
      <c r="K79" s="1" t="n">
        <v>131</v>
      </c>
      <c r="L79" s="1" t="n">
        <v>112</v>
      </c>
      <c r="M79" s="1" t="n">
        <v>106</v>
      </c>
      <c r="N79" s="1" t="n">
        <v>92</v>
      </c>
      <c r="O79" s="44" t="n">
        <f aca="false">SUM(C79:N79)</f>
        <v>1443</v>
      </c>
      <c r="P79" s="40" t="n">
        <f aca="false">O79/12</f>
        <v>120.25</v>
      </c>
    </row>
    <row r="80" customFormat="false" ht="11.25" hidden="false" customHeight="false" outlineLevel="0" collapsed="false">
      <c r="A80" s="17" t="s">
        <v>9</v>
      </c>
      <c r="B80" s="42" t="s">
        <v>33</v>
      </c>
      <c r="C80" s="1" t="n">
        <v>0</v>
      </c>
      <c r="D80" s="1" t="n">
        <v>0</v>
      </c>
      <c r="E80" s="1" t="n">
        <v>0</v>
      </c>
      <c r="F80" s="1" t="n">
        <v>0</v>
      </c>
      <c r="G80" s="1" t="n">
        <v>0</v>
      </c>
      <c r="H80" s="1" t="n">
        <v>0</v>
      </c>
      <c r="I80" s="1" t="n">
        <v>0</v>
      </c>
      <c r="J80" s="1" t="n">
        <v>0</v>
      </c>
      <c r="K80" s="1" t="n">
        <v>0</v>
      </c>
      <c r="L80" s="1" t="n">
        <v>0</v>
      </c>
      <c r="M80" s="1" t="n">
        <v>0</v>
      </c>
      <c r="N80" s="1" t="n">
        <v>0</v>
      </c>
      <c r="O80" s="44" t="n">
        <f aca="false">SUM(C80:N80)</f>
        <v>0</v>
      </c>
      <c r="P80" s="40" t="n">
        <f aca="false">O80/12</f>
        <v>0</v>
      </c>
    </row>
    <row r="81" customFormat="false" ht="11.25" hidden="false" customHeight="false" outlineLevel="0" collapsed="false">
      <c r="A81" s="16" t="s">
        <v>9</v>
      </c>
      <c r="B81" s="41" t="s">
        <v>34</v>
      </c>
      <c r="C81" s="1" t="n">
        <v>123</v>
      </c>
      <c r="D81" s="1" t="n">
        <v>126</v>
      </c>
      <c r="E81" s="1" t="n">
        <v>144</v>
      </c>
      <c r="F81" s="1" t="n">
        <v>150</v>
      </c>
      <c r="G81" s="1" t="n">
        <v>121</v>
      </c>
      <c r="H81" s="1" t="n">
        <v>126</v>
      </c>
      <c r="I81" s="1" t="n">
        <v>113</v>
      </c>
      <c r="J81" s="1" t="n">
        <v>110</v>
      </c>
      <c r="K81" s="1" t="n">
        <v>128</v>
      </c>
      <c r="L81" s="1" t="n">
        <v>108</v>
      </c>
      <c r="M81" s="1" t="n">
        <v>106</v>
      </c>
      <c r="N81" s="1" t="n">
        <v>94</v>
      </c>
      <c r="O81" s="44" t="n">
        <f aca="false">SUM(C81:N81)</f>
        <v>1449</v>
      </c>
      <c r="P81" s="40" t="n">
        <f aca="false">O81/12</f>
        <v>120.75</v>
      </c>
    </row>
    <row r="82" customFormat="false" ht="11.25" hidden="false" customHeight="false" outlineLevel="0" collapsed="false">
      <c r="A82" s="16" t="s">
        <v>9</v>
      </c>
      <c r="B82" s="41" t="s">
        <v>35</v>
      </c>
      <c r="C82" s="1" t="n">
        <v>125</v>
      </c>
      <c r="D82" s="1" t="n">
        <v>130</v>
      </c>
      <c r="E82" s="1" t="n">
        <v>149</v>
      </c>
      <c r="F82" s="1" t="n">
        <v>143</v>
      </c>
      <c r="G82" s="1" t="n">
        <v>117</v>
      </c>
      <c r="H82" s="1" t="n">
        <v>132</v>
      </c>
      <c r="I82" s="1" t="n">
        <v>120</v>
      </c>
      <c r="J82" s="1" t="n">
        <v>114</v>
      </c>
      <c r="K82" s="1" t="n">
        <v>132</v>
      </c>
      <c r="L82" s="1" t="n">
        <v>118</v>
      </c>
      <c r="M82" s="1" t="n">
        <v>116</v>
      </c>
      <c r="N82" s="1" t="n">
        <v>105</v>
      </c>
      <c r="O82" s="44" t="n">
        <f aca="false">SUM(C82:N82)</f>
        <v>1501</v>
      </c>
      <c r="P82" s="40" t="n">
        <f aca="false">O82/12</f>
        <v>125.083333333333</v>
      </c>
    </row>
    <row r="83" customFormat="false" ht="11.25" hidden="false" customHeight="false" outlineLevel="0" collapsed="false">
      <c r="A83" s="16" t="s">
        <v>9</v>
      </c>
      <c r="B83" s="41" t="s">
        <v>36</v>
      </c>
      <c r="C83" s="1" t="n">
        <v>133</v>
      </c>
      <c r="D83" s="1" t="n">
        <v>130</v>
      </c>
      <c r="E83" s="1" t="n">
        <v>147</v>
      </c>
      <c r="F83" s="1" t="n">
        <v>151</v>
      </c>
      <c r="G83" s="1" t="n">
        <v>130</v>
      </c>
      <c r="H83" s="1" t="n">
        <v>135</v>
      </c>
      <c r="I83" s="1" t="n">
        <v>117</v>
      </c>
      <c r="J83" s="1" t="n">
        <v>112</v>
      </c>
      <c r="K83" s="1" t="n">
        <v>129</v>
      </c>
      <c r="L83" s="1" t="n">
        <v>111</v>
      </c>
      <c r="M83" s="1" t="n">
        <v>111</v>
      </c>
      <c r="N83" s="1" t="n">
        <v>103</v>
      </c>
      <c r="O83" s="44" t="n">
        <f aca="false">SUM(C83:N83)</f>
        <v>1509</v>
      </c>
      <c r="P83" s="40" t="n">
        <f aca="false">O83/12</f>
        <v>125.75</v>
      </c>
    </row>
    <row r="84" customFormat="false" ht="11.25" hidden="false" customHeight="false" outlineLevel="0" collapsed="false">
      <c r="A84" s="16" t="s">
        <v>9</v>
      </c>
      <c r="B84" s="41" t="s">
        <v>37</v>
      </c>
      <c r="C84" s="1" t="n">
        <v>99</v>
      </c>
      <c r="D84" s="1" t="n">
        <v>84</v>
      </c>
      <c r="E84" s="1" t="n">
        <v>90</v>
      </c>
      <c r="F84" s="1" t="n">
        <v>99</v>
      </c>
      <c r="G84" s="1" t="n">
        <v>79</v>
      </c>
      <c r="H84" s="1" t="n">
        <v>90</v>
      </c>
      <c r="I84" s="1" t="n">
        <v>82</v>
      </c>
      <c r="J84" s="1" t="n">
        <v>79</v>
      </c>
      <c r="K84" s="1" t="n">
        <v>79</v>
      </c>
      <c r="L84" s="1" t="n">
        <v>73</v>
      </c>
      <c r="M84" s="1" t="n">
        <v>77</v>
      </c>
      <c r="N84" s="1" t="n">
        <v>84</v>
      </c>
      <c r="O84" s="44" t="n">
        <f aca="false">SUM(C84:N84)</f>
        <v>1015</v>
      </c>
      <c r="P84" s="40" t="n">
        <f aca="false">O84/12</f>
        <v>84.5833333333333</v>
      </c>
    </row>
    <row r="85" customFormat="false" ht="11.25" hidden="false" customHeight="false" outlineLevel="0" collapsed="false">
      <c r="A85" s="17" t="s">
        <v>38</v>
      </c>
      <c r="B85" s="42" t="s">
        <v>39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67</v>
      </c>
      <c r="L85" s="1" t="n">
        <v>64</v>
      </c>
      <c r="M85" s="1" t="n">
        <v>61</v>
      </c>
      <c r="N85" s="1" t="n">
        <v>60</v>
      </c>
      <c r="O85" s="44" t="n">
        <f aca="false">SUM(C85:N85)</f>
        <v>252</v>
      </c>
      <c r="P85" s="40" t="n">
        <f aca="false">O85/12</f>
        <v>21</v>
      </c>
    </row>
    <row r="86" customFormat="false" ht="11.25" hidden="false" customHeight="false" outlineLevel="0" collapsed="false">
      <c r="A86" s="16" t="s">
        <v>40</v>
      </c>
      <c r="B86" s="41" t="s">
        <v>41</v>
      </c>
      <c r="C86" s="1" t="n">
        <v>119</v>
      </c>
      <c r="D86" s="1" t="n">
        <v>118</v>
      </c>
      <c r="E86" s="1" t="n">
        <v>148</v>
      </c>
      <c r="F86" s="1" t="n">
        <v>137</v>
      </c>
      <c r="G86" s="1" t="n">
        <v>114</v>
      </c>
      <c r="H86" s="1" t="n">
        <v>131</v>
      </c>
      <c r="I86" s="1" t="n">
        <v>132</v>
      </c>
      <c r="J86" s="1" t="n">
        <v>123</v>
      </c>
      <c r="K86" s="1" t="n">
        <v>131</v>
      </c>
      <c r="L86" s="1" t="n">
        <v>113</v>
      </c>
      <c r="M86" s="1" t="n">
        <v>113</v>
      </c>
      <c r="N86" s="1" t="n">
        <v>99</v>
      </c>
      <c r="O86" s="44" t="n">
        <f aca="false">SUM(C86:N86)</f>
        <v>1478</v>
      </c>
      <c r="P86" s="40" t="n">
        <f aca="false">O86/12</f>
        <v>123.166666666667</v>
      </c>
    </row>
    <row r="87" customFormat="false" ht="11.25" hidden="false" customHeight="false" outlineLevel="0" collapsed="false">
      <c r="A87" s="17" t="s">
        <v>40</v>
      </c>
      <c r="B87" s="42" t="s">
        <v>42</v>
      </c>
      <c r="C87" s="1" t="n">
        <v>130</v>
      </c>
      <c r="D87" s="1" t="n">
        <v>130</v>
      </c>
      <c r="E87" s="1" t="n">
        <v>146</v>
      </c>
      <c r="F87" s="1" t="n">
        <v>138</v>
      </c>
      <c r="G87" s="1" t="n">
        <v>116</v>
      </c>
      <c r="H87" s="1" t="n">
        <v>134</v>
      </c>
      <c r="I87" s="1" t="n">
        <v>132</v>
      </c>
      <c r="J87" s="1" t="n">
        <v>132</v>
      </c>
      <c r="K87" s="1" t="n">
        <v>132</v>
      </c>
      <c r="L87" s="1" t="n">
        <v>132</v>
      </c>
      <c r="M87" s="1" t="n">
        <v>118</v>
      </c>
      <c r="N87" s="1" t="n">
        <v>105</v>
      </c>
      <c r="O87" s="44" t="n">
        <f aca="false">SUM(C87:N87)</f>
        <v>1545</v>
      </c>
      <c r="P87" s="40" t="n">
        <f aca="false">O87/12</f>
        <v>128.75</v>
      </c>
    </row>
    <row r="88" customFormat="false" ht="11.25" hidden="false" customHeight="false" outlineLevel="0" collapsed="false">
      <c r="A88" s="17" t="s">
        <v>40</v>
      </c>
      <c r="B88" s="42" t="s">
        <v>43</v>
      </c>
      <c r="C88" s="1" t="n">
        <v>143</v>
      </c>
      <c r="D88" s="1" t="n">
        <v>137</v>
      </c>
      <c r="E88" s="1" t="n">
        <v>143</v>
      </c>
      <c r="F88" s="1" t="n">
        <v>146</v>
      </c>
      <c r="G88" s="1" t="n">
        <v>116</v>
      </c>
      <c r="H88" s="1" t="n">
        <v>132</v>
      </c>
      <c r="I88" s="1" t="n">
        <v>129</v>
      </c>
      <c r="J88" s="1" t="n">
        <v>128</v>
      </c>
      <c r="K88" s="1" t="n">
        <v>132</v>
      </c>
      <c r="L88" s="1" t="n">
        <v>111</v>
      </c>
      <c r="M88" s="1" t="n">
        <v>109</v>
      </c>
      <c r="N88" s="1" t="n">
        <v>92</v>
      </c>
      <c r="O88" s="44" t="n">
        <f aca="false">SUM(C88:N88)</f>
        <v>1518</v>
      </c>
      <c r="P88" s="40" t="n">
        <f aca="false">O88/12</f>
        <v>126.5</v>
      </c>
    </row>
    <row r="89" customFormat="false" ht="11.25" hidden="false" customHeight="false" outlineLevel="0" collapsed="false">
      <c r="A89" s="17" t="s">
        <v>40</v>
      </c>
      <c r="B89" s="42" t="s">
        <v>44</v>
      </c>
      <c r="C89" s="1" t="n">
        <v>131</v>
      </c>
      <c r="D89" s="1" t="n">
        <v>138</v>
      </c>
      <c r="E89" s="1" t="n">
        <v>165</v>
      </c>
      <c r="F89" s="1" t="n">
        <v>158</v>
      </c>
      <c r="G89" s="1" t="n">
        <v>117</v>
      </c>
      <c r="H89" s="1" t="n">
        <v>137</v>
      </c>
      <c r="I89" s="1" t="n">
        <v>134</v>
      </c>
      <c r="J89" s="1" t="n">
        <v>131</v>
      </c>
      <c r="K89" s="1" t="n">
        <v>135</v>
      </c>
      <c r="L89" s="1" t="n">
        <v>116</v>
      </c>
      <c r="M89" s="1" t="n">
        <v>107</v>
      </c>
      <c r="N89" s="1" t="n">
        <v>92</v>
      </c>
      <c r="O89" s="44" t="n">
        <f aca="false">SUM(C89:N89)</f>
        <v>1561</v>
      </c>
      <c r="P89" s="40" t="n">
        <f aca="false">O89/12</f>
        <v>130.083333333333</v>
      </c>
    </row>
    <row r="90" customFormat="false" ht="11.25" hidden="false" customHeight="false" outlineLevel="0" collapsed="false">
      <c r="A90" s="17" t="s">
        <v>45</v>
      </c>
      <c r="B90" s="42" t="s">
        <v>46</v>
      </c>
      <c r="C90" s="1" t="n">
        <v>115</v>
      </c>
      <c r="D90" s="1" t="n">
        <v>143</v>
      </c>
      <c r="E90" s="1" t="n">
        <v>134</v>
      </c>
      <c r="F90" s="1" t="n">
        <v>134</v>
      </c>
      <c r="G90" s="1" t="n">
        <v>112</v>
      </c>
      <c r="H90" s="1" t="n">
        <v>128</v>
      </c>
      <c r="I90" s="1" t="n">
        <v>112</v>
      </c>
      <c r="J90" s="1" t="n">
        <v>69</v>
      </c>
      <c r="K90" s="1" t="n">
        <v>78</v>
      </c>
      <c r="L90" s="1" t="n">
        <v>64</v>
      </c>
      <c r="M90" s="1" t="n">
        <v>73</v>
      </c>
      <c r="N90" s="1" t="n">
        <v>63</v>
      </c>
      <c r="O90" s="44" t="n">
        <f aca="false">SUM(C90:N90)</f>
        <v>1225</v>
      </c>
      <c r="P90" s="40" t="n">
        <f aca="false">O90/12</f>
        <v>102.083333333333</v>
      </c>
    </row>
    <row r="91" customFormat="false" ht="11.25" hidden="false" customHeight="false" outlineLevel="0" collapsed="false">
      <c r="A91" s="17" t="s">
        <v>47</v>
      </c>
      <c r="B91" s="42" t="s">
        <v>48</v>
      </c>
      <c r="C91" s="1" t="n">
        <v>119</v>
      </c>
      <c r="D91" s="1" t="n">
        <v>126</v>
      </c>
      <c r="E91" s="1" t="n">
        <v>146</v>
      </c>
      <c r="F91" s="1" t="n">
        <v>137</v>
      </c>
      <c r="G91" s="1" t="n">
        <v>115</v>
      </c>
      <c r="H91" s="1" t="n">
        <v>135</v>
      </c>
      <c r="I91" s="1" t="n">
        <v>133</v>
      </c>
      <c r="J91" s="1" t="n">
        <v>126</v>
      </c>
      <c r="K91" s="1" t="n">
        <v>133</v>
      </c>
      <c r="L91" s="1" t="n">
        <v>117</v>
      </c>
      <c r="M91" s="1" t="n">
        <v>108</v>
      </c>
      <c r="N91" s="1" t="n">
        <v>91</v>
      </c>
      <c r="O91" s="44" t="n">
        <f aca="false">SUM(C91:N91)</f>
        <v>1486</v>
      </c>
      <c r="P91" s="40" t="n">
        <f aca="false">O91/12</f>
        <v>123.833333333333</v>
      </c>
    </row>
    <row r="92" customFormat="false" ht="11.25" hidden="false" customHeight="false" outlineLevel="0" collapsed="false">
      <c r="A92" s="17" t="s">
        <v>49</v>
      </c>
      <c r="B92" s="42" t="s">
        <v>50</v>
      </c>
      <c r="C92" s="1" t="n">
        <v>109</v>
      </c>
      <c r="D92" s="1" t="n">
        <v>122</v>
      </c>
      <c r="E92" s="1" t="n">
        <v>137</v>
      </c>
      <c r="F92" s="1" t="n">
        <v>133</v>
      </c>
      <c r="G92" s="1" t="n">
        <v>115</v>
      </c>
      <c r="H92" s="1" t="n">
        <v>129</v>
      </c>
      <c r="I92" s="1" t="n">
        <v>110</v>
      </c>
      <c r="J92" s="1" t="n">
        <v>61</v>
      </c>
      <c r="K92" s="1" t="n">
        <v>74</v>
      </c>
      <c r="L92" s="1" t="n">
        <v>61</v>
      </c>
      <c r="M92" s="1" t="n">
        <v>70</v>
      </c>
      <c r="N92" s="1" t="n">
        <v>70</v>
      </c>
      <c r="O92" s="44" t="n">
        <f aca="false">SUM(C92:N92)</f>
        <v>1191</v>
      </c>
      <c r="P92" s="40" t="n">
        <f aca="false">O92/12</f>
        <v>99.25</v>
      </c>
    </row>
    <row r="93" customFormat="false" ht="12" hidden="false" customHeight="false" outlineLevel="0" collapsed="false">
      <c r="A93" s="16" t="s">
        <v>51</v>
      </c>
      <c r="B93" s="41" t="s">
        <v>46</v>
      </c>
      <c r="C93" s="72" t="n">
        <v>132</v>
      </c>
      <c r="D93" s="72" t="n">
        <v>160</v>
      </c>
      <c r="E93" s="72" t="n">
        <v>133</v>
      </c>
      <c r="F93" s="72" t="n">
        <v>134</v>
      </c>
      <c r="G93" s="72" t="n">
        <v>110</v>
      </c>
      <c r="H93" s="72" t="n">
        <v>125</v>
      </c>
      <c r="I93" s="72" t="n">
        <v>107</v>
      </c>
      <c r="J93" s="72" t="n">
        <v>64</v>
      </c>
      <c r="K93" s="72" t="n">
        <v>76</v>
      </c>
      <c r="L93" s="72" t="n">
        <v>64</v>
      </c>
      <c r="M93" s="72" t="n">
        <v>73</v>
      </c>
      <c r="N93" s="73" t="n">
        <v>62</v>
      </c>
      <c r="O93" s="74" t="n">
        <f aca="false">SUM(C93:N93)</f>
        <v>1240</v>
      </c>
      <c r="P93" s="75" t="n">
        <f aca="false">O93/12</f>
        <v>103.333333333333</v>
      </c>
    </row>
    <row r="94" customFormat="false" ht="12" hidden="false" customHeight="false" outlineLevel="0" collapsed="false">
      <c r="O94" s="44"/>
      <c r="P94" s="44"/>
    </row>
    <row r="95" customFormat="false" ht="11.25" hidden="false" customHeight="false" outlineLevel="0" collapsed="false">
      <c r="A95" s="20" t="s">
        <v>52</v>
      </c>
      <c r="C95" s="1" t="n">
        <f aca="false">SUM(C57:C94)</f>
        <v>3894</v>
      </c>
      <c r="D95" s="1" t="n">
        <f aca="false">SUM(D57:D94)</f>
        <v>3931</v>
      </c>
      <c r="E95" s="1" t="n">
        <f aca="false">SUM(E57:E94)</f>
        <v>4432</v>
      </c>
      <c r="F95" s="1" t="n">
        <f aca="false">SUM(F57:F94)</f>
        <v>4531</v>
      </c>
      <c r="G95" s="1" t="n">
        <f aca="false">SUM(G57:G94)</f>
        <v>3683</v>
      </c>
      <c r="H95" s="1" t="n">
        <f aca="false">SUM(H57:H94)</f>
        <v>4124</v>
      </c>
      <c r="I95" s="1" t="n">
        <f aca="false">SUM(I57:I94)</f>
        <v>3789</v>
      </c>
      <c r="J95" s="1" t="n">
        <f aca="false">SUM(J57:J94)</f>
        <v>3458</v>
      </c>
      <c r="K95" s="1" t="n">
        <f aca="false">SUM(K57:K94)</f>
        <v>3928</v>
      </c>
      <c r="L95" s="1" t="n">
        <f aca="false">SUM(L57:L94)</f>
        <v>3446</v>
      </c>
      <c r="M95" s="1" t="n">
        <f aca="false">SUM(M57:M94)</f>
        <v>3394</v>
      </c>
      <c r="N95" s="1" t="n">
        <f aca="false">SUM(N57:N94)</f>
        <v>3117</v>
      </c>
      <c r="O95" s="45"/>
      <c r="P95" s="46"/>
    </row>
    <row r="96" customFormat="false" ht="12" hidden="false" customHeight="false" outlineLevel="0" collapsed="false">
      <c r="A96" s="24" t="s">
        <v>53</v>
      </c>
      <c r="B96" s="47"/>
      <c r="C96" s="48" t="n">
        <f aca="false">C95/35</f>
        <v>111.257142857143</v>
      </c>
      <c r="D96" s="48" t="n">
        <f aca="false">D95/35</f>
        <v>112.314285714286</v>
      </c>
      <c r="E96" s="48" t="n">
        <f aca="false">E95/35</f>
        <v>126.628571428571</v>
      </c>
      <c r="F96" s="48" t="n">
        <f aca="false">F95/35</f>
        <v>129.457142857143</v>
      </c>
      <c r="G96" s="48" t="n">
        <f aca="false">G95/35</f>
        <v>105.228571428571</v>
      </c>
      <c r="H96" s="48" t="n">
        <f aca="false">H95/35</f>
        <v>117.828571428571</v>
      </c>
      <c r="I96" s="48" t="n">
        <f aca="false">I95/35</f>
        <v>108.257142857143</v>
      </c>
      <c r="J96" s="48" t="n">
        <f aca="false">J95/35</f>
        <v>98.8</v>
      </c>
      <c r="K96" s="48" t="n">
        <f aca="false">K95/36</f>
        <v>109.111111111111</v>
      </c>
      <c r="L96" s="48" t="n">
        <f aca="false">L95/36</f>
        <v>95.7222222222222</v>
      </c>
      <c r="M96" s="48" t="n">
        <f aca="false">M95/36</f>
        <v>94.2777777777778</v>
      </c>
      <c r="N96" s="48" t="n">
        <f aca="false">N95/36</f>
        <v>86.5833333333333</v>
      </c>
      <c r="O96" s="49" t="n">
        <f aca="false">SUM(C96:N96)</f>
        <v>1295.46587301587</v>
      </c>
      <c r="P96" s="50" t="n">
        <f aca="false">O96/12</f>
        <v>107.955489417989</v>
      </c>
    </row>
  </sheetData>
  <printOptions headings="false" gridLines="false" gridLinesSet="true" horizontalCentered="false" verticalCentered="false"/>
  <pageMargins left="0.747916666666667" right="0.747916666666667" top="0.279861111111111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5"/>
  <sheetViews>
    <sheetView showFormulas="false" showGridLines="true" showRowColHeaders="true" showZeros="true" rightToLeft="false" tabSelected="false" showOutlineSymbols="true" defaultGridColor="true" view="normal" topLeftCell="A75" colorId="64" zoomScale="100" zoomScaleNormal="100" zoomScalePageLayoutView="100" workbookViewId="0">
      <selection pane="topLeft" activeCell="D97" activeCellId="0" sqref="D9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2" min="2" style="1" width="4.99"/>
    <col collapsed="false" customWidth="true" hidden="false" outlineLevel="0" max="3" min="3" style="1" width="5.71"/>
    <col collapsed="false" customWidth="true" hidden="false" outlineLevel="0" max="6" min="4" style="1" width="5.85"/>
    <col collapsed="false" customWidth="true" hidden="false" outlineLevel="0" max="7" min="7" style="1" width="6.13"/>
    <col collapsed="false" customWidth="true" hidden="false" outlineLevel="0" max="8" min="8" style="1" width="5.71"/>
    <col collapsed="false" customWidth="true" hidden="false" outlineLevel="0" max="9" min="9" style="1" width="5.85"/>
    <col collapsed="false" customWidth="true" hidden="false" outlineLevel="0" max="10" min="10" style="1" width="6.13"/>
    <col collapsed="false" customWidth="true" hidden="false" outlineLevel="0" max="11" min="11" style="1" width="5.99"/>
    <col collapsed="false" customWidth="true" hidden="false" outlineLevel="0" max="12" min="12" style="1" width="5.71"/>
    <col collapsed="false" customWidth="true" hidden="false" outlineLevel="0" max="14" min="13" style="1" width="5.99"/>
    <col collapsed="false" customWidth="true" hidden="false" outlineLevel="0" max="15" min="15" style="1" width="5.13"/>
    <col collapsed="false" customWidth="true" hidden="false" outlineLevel="0" max="16" min="16" style="1" width="6.99"/>
    <col collapsed="false" customWidth="false" hidden="false" outlineLevel="0" max="257" min="17" style="1" width="9.14"/>
  </cols>
  <sheetData>
    <row r="1" customFormat="false" ht="11.25" hidden="false" customHeight="false" outlineLevel="0" collapsed="false">
      <c r="A1" s="2" t="s">
        <v>0</v>
      </c>
      <c r="B1" s="2"/>
      <c r="C1" s="2"/>
      <c r="D1" s="2" t="s">
        <v>1</v>
      </c>
      <c r="E1" s="2"/>
      <c r="F1" s="2"/>
      <c r="G1" s="2"/>
      <c r="H1" s="2"/>
      <c r="I1" s="2"/>
      <c r="J1" s="2" t="s">
        <v>2</v>
      </c>
      <c r="K1" s="2"/>
      <c r="L1" s="2"/>
      <c r="M1" s="3"/>
      <c r="N1" s="4"/>
      <c r="O1" s="5" t="s">
        <v>3</v>
      </c>
      <c r="P1" s="6" t="s">
        <v>4</v>
      </c>
    </row>
    <row r="2" customFormat="false" ht="11.25" hidden="false" customHeight="false" outlineLevel="0" collapsed="false">
      <c r="A2" s="51" t="s">
        <v>5</v>
      </c>
      <c r="B2" s="52" t="s">
        <v>6</v>
      </c>
      <c r="C2" s="9" t="n">
        <v>35796</v>
      </c>
      <c r="D2" s="9" t="n">
        <v>35827</v>
      </c>
      <c r="E2" s="9" t="n">
        <v>35855</v>
      </c>
      <c r="F2" s="9" t="n">
        <v>35886</v>
      </c>
      <c r="G2" s="9" t="n">
        <v>35916</v>
      </c>
      <c r="H2" s="9" t="n">
        <v>35947</v>
      </c>
      <c r="I2" s="9" t="n">
        <v>35977</v>
      </c>
      <c r="J2" s="9" t="n">
        <v>36008</v>
      </c>
      <c r="K2" s="9" t="n">
        <v>36039</v>
      </c>
      <c r="L2" s="9" t="n">
        <v>36069</v>
      </c>
      <c r="M2" s="9" t="n">
        <v>36100</v>
      </c>
      <c r="N2" s="9" t="n">
        <v>36130</v>
      </c>
      <c r="O2" s="10" t="s">
        <v>7</v>
      </c>
      <c r="P2" s="10" t="s">
        <v>8</v>
      </c>
    </row>
    <row r="3" customFormat="false" ht="11.25" hidden="false" customHeight="false" outlineLevel="0" collapsed="false">
      <c r="A3" s="56" t="s">
        <v>9</v>
      </c>
      <c r="B3" s="57" t="s">
        <v>10</v>
      </c>
      <c r="C3" s="22" t="n">
        <v>337</v>
      </c>
      <c r="D3" s="22" t="n">
        <v>418</v>
      </c>
      <c r="E3" s="22" t="n">
        <v>409</v>
      </c>
      <c r="F3" s="22" t="n">
        <v>248</v>
      </c>
      <c r="G3" s="22" t="n">
        <v>318</v>
      </c>
      <c r="H3" s="22" t="n">
        <v>169</v>
      </c>
      <c r="I3" s="22" t="n">
        <v>328</v>
      </c>
      <c r="J3" s="22" t="n">
        <v>2310</v>
      </c>
      <c r="K3" s="22" t="n">
        <v>1429</v>
      </c>
      <c r="L3" s="22" t="n">
        <v>2779</v>
      </c>
      <c r="M3" s="22" t="n">
        <v>2541</v>
      </c>
      <c r="N3" s="22" t="n">
        <v>2502</v>
      </c>
      <c r="O3" s="15" t="n">
        <f aca="false">SUM(C3:N3)</f>
        <v>13788</v>
      </c>
      <c r="P3" s="15" t="n">
        <f aca="false">O3/365</f>
        <v>37.7753424657534</v>
      </c>
    </row>
    <row r="4" customFormat="false" ht="11.25" hidden="false" customHeight="false" outlineLevel="0" collapsed="false">
      <c r="A4" s="58" t="s">
        <v>9</v>
      </c>
      <c r="B4" s="22" t="s">
        <v>11</v>
      </c>
      <c r="C4" s="22" t="n">
        <v>2693</v>
      </c>
      <c r="D4" s="22" t="n">
        <v>822</v>
      </c>
      <c r="E4" s="22" t="n">
        <v>1650</v>
      </c>
      <c r="F4" s="22" t="n">
        <v>2424</v>
      </c>
      <c r="G4" s="22" t="n">
        <v>1132</v>
      </c>
      <c r="H4" s="22" t="n">
        <v>1784</v>
      </c>
      <c r="I4" s="22" t="n">
        <v>2091</v>
      </c>
      <c r="J4" s="22" t="n">
        <v>2193</v>
      </c>
      <c r="K4" s="22" t="n">
        <v>1543</v>
      </c>
      <c r="L4" s="22" t="n">
        <v>1975</v>
      </c>
      <c r="M4" s="22" t="n">
        <v>1069</v>
      </c>
      <c r="N4" s="22" t="n">
        <v>1631</v>
      </c>
      <c r="O4" s="15" t="n">
        <f aca="false">SUM(C4:N4)</f>
        <v>21007</v>
      </c>
      <c r="P4" s="15" t="n">
        <f aca="false">O4/365</f>
        <v>57.5534246575342</v>
      </c>
    </row>
    <row r="5" customFormat="false" ht="11.25" hidden="false" customHeight="false" outlineLevel="0" collapsed="false">
      <c r="A5" s="31" t="s">
        <v>9</v>
      </c>
      <c r="B5" s="21" t="s">
        <v>12</v>
      </c>
      <c r="C5" s="22" t="n">
        <v>2831</v>
      </c>
      <c r="D5" s="22" t="n">
        <v>2139</v>
      </c>
      <c r="E5" s="22" t="n">
        <v>4351</v>
      </c>
      <c r="F5" s="22" t="n">
        <v>4634</v>
      </c>
      <c r="G5" s="22" t="n">
        <v>3677</v>
      </c>
      <c r="H5" s="22" t="n">
        <v>3638</v>
      </c>
      <c r="I5" s="22" t="n">
        <v>3988</v>
      </c>
      <c r="J5" s="22" t="n">
        <v>4463</v>
      </c>
      <c r="K5" s="22" t="n">
        <v>3334</v>
      </c>
      <c r="L5" s="22" t="n">
        <v>4766</v>
      </c>
      <c r="M5" s="22" t="n">
        <v>4190</v>
      </c>
      <c r="N5" s="22" t="n">
        <v>4265</v>
      </c>
      <c r="O5" s="15" t="n">
        <f aca="false">SUM(C5:N5)</f>
        <v>46276</v>
      </c>
      <c r="P5" s="15" t="n">
        <f aca="false">O5/365</f>
        <v>126.783561643836</v>
      </c>
    </row>
    <row r="6" customFormat="false" ht="11.25" hidden="false" customHeight="false" outlineLevel="0" collapsed="false">
      <c r="A6" s="31" t="s">
        <v>9</v>
      </c>
      <c r="B6" s="21" t="s">
        <v>13</v>
      </c>
      <c r="C6" s="22" t="n">
        <v>2000</v>
      </c>
      <c r="D6" s="22" t="n">
        <v>1795</v>
      </c>
      <c r="E6" s="22" t="n">
        <v>1950</v>
      </c>
      <c r="F6" s="22" t="n">
        <v>2029</v>
      </c>
      <c r="G6" s="22" t="n">
        <v>1956</v>
      </c>
      <c r="H6" s="22" t="n">
        <v>2117</v>
      </c>
      <c r="I6" s="22" t="n">
        <v>1883</v>
      </c>
      <c r="J6" s="22" t="n">
        <v>1628</v>
      </c>
      <c r="K6" s="22" t="n">
        <v>1457</v>
      </c>
      <c r="L6" s="22" t="n">
        <v>1734</v>
      </c>
      <c r="M6" s="22" t="n">
        <v>1538</v>
      </c>
      <c r="N6" s="22" t="n">
        <v>1726</v>
      </c>
      <c r="O6" s="15" t="n">
        <f aca="false">SUM(C6:N6)</f>
        <v>21813</v>
      </c>
      <c r="P6" s="15" t="n">
        <f aca="false">O6/365</f>
        <v>59.7616438356164</v>
      </c>
    </row>
    <row r="7" customFormat="false" ht="11.25" hidden="false" customHeight="false" outlineLevel="0" collapsed="false">
      <c r="A7" s="31" t="s">
        <v>9</v>
      </c>
      <c r="B7" s="21" t="s">
        <v>14</v>
      </c>
      <c r="C7" s="22" t="n">
        <v>6599</v>
      </c>
      <c r="D7" s="22" t="n">
        <v>3757</v>
      </c>
      <c r="E7" s="22" t="n">
        <v>3922</v>
      </c>
      <c r="F7" s="22" t="n">
        <v>5286</v>
      </c>
      <c r="G7" s="22" t="n">
        <v>5499</v>
      </c>
      <c r="H7" s="22" t="n">
        <v>1017</v>
      </c>
      <c r="I7" s="22" t="n">
        <v>3820</v>
      </c>
      <c r="J7" s="22" t="n">
        <v>1902</v>
      </c>
      <c r="K7" s="22" t="n">
        <v>3462</v>
      </c>
      <c r="L7" s="22" t="n">
        <v>9051</v>
      </c>
      <c r="M7" s="22" t="n">
        <v>8169</v>
      </c>
      <c r="N7" s="22" t="n">
        <v>4286</v>
      </c>
      <c r="O7" s="15" t="n">
        <f aca="false">SUM(C7:N7)</f>
        <v>56770</v>
      </c>
      <c r="P7" s="15" t="n">
        <f aca="false">O7/365</f>
        <v>155.534246575342</v>
      </c>
    </row>
    <row r="8" customFormat="false" ht="11.25" hidden="false" customHeight="false" outlineLevel="0" collapsed="false">
      <c r="A8" s="58" t="s">
        <v>9</v>
      </c>
      <c r="B8" s="22" t="s">
        <v>15</v>
      </c>
      <c r="C8" s="22" t="n">
        <v>2861</v>
      </c>
      <c r="D8" s="22" t="n">
        <v>2288</v>
      </c>
      <c r="E8" s="22" t="n">
        <v>3634</v>
      </c>
      <c r="F8" s="22" t="n">
        <v>3822</v>
      </c>
      <c r="G8" s="22" t="n">
        <v>3621</v>
      </c>
      <c r="H8" s="22" t="n">
        <v>3787</v>
      </c>
      <c r="I8" s="22" t="n">
        <v>3380</v>
      </c>
      <c r="J8" s="22" t="n">
        <v>4015</v>
      </c>
      <c r="K8" s="22" t="n">
        <v>2960</v>
      </c>
      <c r="L8" s="22" t="n">
        <v>3642</v>
      </c>
      <c r="M8" s="22" t="n">
        <v>3703</v>
      </c>
      <c r="N8" s="22" t="n">
        <v>3898</v>
      </c>
      <c r="O8" s="15" t="n">
        <f aca="false">SUM(C8:N8)</f>
        <v>41611</v>
      </c>
      <c r="P8" s="15" t="n">
        <f aca="false">O8/365</f>
        <v>114.002739726027</v>
      </c>
    </row>
    <row r="9" customFormat="false" ht="11.25" hidden="false" customHeight="false" outlineLevel="0" collapsed="false">
      <c r="A9" s="58" t="s">
        <v>9</v>
      </c>
      <c r="B9" s="22" t="s">
        <v>16</v>
      </c>
      <c r="C9" s="22" t="n">
        <v>1079</v>
      </c>
      <c r="D9" s="22" t="n">
        <v>1252</v>
      </c>
      <c r="E9" s="22" t="n">
        <v>1297</v>
      </c>
      <c r="F9" s="22" t="n">
        <v>1311</v>
      </c>
      <c r="G9" s="22" t="n">
        <v>1249</v>
      </c>
      <c r="H9" s="22" t="n">
        <v>724</v>
      </c>
      <c r="I9" s="22" t="n">
        <v>26</v>
      </c>
      <c r="J9" s="22" t="n">
        <v>590</v>
      </c>
      <c r="K9" s="22" t="n">
        <v>1566</v>
      </c>
      <c r="L9" s="22" t="n">
        <v>1852</v>
      </c>
      <c r="M9" s="22" t="n">
        <v>2384</v>
      </c>
      <c r="N9" s="22" t="n">
        <v>3605</v>
      </c>
      <c r="O9" s="15" t="n">
        <f aca="false">SUM(C9:N9)</f>
        <v>16935</v>
      </c>
      <c r="P9" s="15" t="n">
        <f aca="false">O9/365</f>
        <v>46.3972602739726</v>
      </c>
    </row>
    <row r="10" customFormat="false" ht="11.25" hidden="false" customHeight="false" outlineLevel="0" collapsed="false">
      <c r="A10" s="31" t="s">
        <v>9</v>
      </c>
      <c r="B10" s="21" t="s">
        <v>17</v>
      </c>
      <c r="C10" s="22" t="n">
        <v>3675</v>
      </c>
      <c r="D10" s="22" t="n">
        <v>3065</v>
      </c>
      <c r="E10" s="22" t="n">
        <v>3613</v>
      </c>
      <c r="F10" s="22" t="n">
        <v>3405</v>
      </c>
      <c r="G10" s="22" t="n">
        <v>3180</v>
      </c>
      <c r="H10" s="22" t="n">
        <v>3169</v>
      </c>
      <c r="I10" s="22" t="n">
        <v>1050</v>
      </c>
      <c r="J10" s="22" t="n">
        <v>1663</v>
      </c>
      <c r="K10" s="22" t="n">
        <v>1883</v>
      </c>
      <c r="L10" s="22" t="n">
        <v>1899</v>
      </c>
      <c r="M10" s="22" t="n">
        <v>2249</v>
      </c>
      <c r="N10" s="22" t="n">
        <v>1837</v>
      </c>
      <c r="O10" s="15" t="n">
        <f aca="false">SUM(C10:N10)</f>
        <v>30688</v>
      </c>
      <c r="P10" s="15" t="n">
        <f aca="false">O10/365</f>
        <v>84.0767123287671</v>
      </c>
    </row>
    <row r="11" customFormat="false" ht="11.25" hidden="false" customHeight="false" outlineLevel="0" collapsed="false">
      <c r="A11" s="31" t="s">
        <v>9</v>
      </c>
      <c r="B11" s="21" t="s">
        <v>18</v>
      </c>
      <c r="C11" s="22" t="n">
        <v>229</v>
      </c>
      <c r="D11" s="22" t="n">
        <v>107</v>
      </c>
      <c r="E11" s="22" t="n">
        <v>140</v>
      </c>
      <c r="F11" s="22" t="n">
        <v>229</v>
      </c>
      <c r="G11" s="22" t="n">
        <v>212</v>
      </c>
      <c r="H11" s="22" t="n">
        <v>212</v>
      </c>
      <c r="I11" s="22" t="n">
        <v>237</v>
      </c>
      <c r="J11" s="22" t="n">
        <v>260</v>
      </c>
      <c r="K11" s="22" t="n">
        <v>174</v>
      </c>
      <c r="L11" s="22" t="n">
        <v>259</v>
      </c>
      <c r="M11" s="22" t="n">
        <v>198</v>
      </c>
      <c r="N11" s="22" t="n">
        <v>217</v>
      </c>
      <c r="O11" s="15" t="n">
        <f aca="false">SUM(C11:N11)</f>
        <v>2474</v>
      </c>
      <c r="P11" s="15" t="n">
        <f aca="false">O11/365</f>
        <v>6.77808219178082</v>
      </c>
    </row>
    <row r="12" customFormat="false" ht="11.25" hidden="false" customHeight="false" outlineLevel="0" collapsed="false">
      <c r="A12" s="31" t="s">
        <v>9</v>
      </c>
      <c r="B12" s="21" t="s">
        <v>19</v>
      </c>
      <c r="C12" s="22" t="n">
        <v>715</v>
      </c>
      <c r="D12" s="22" t="n">
        <v>827</v>
      </c>
      <c r="E12" s="22" t="n">
        <v>865</v>
      </c>
      <c r="F12" s="22" t="n">
        <v>862</v>
      </c>
      <c r="G12" s="22" t="n">
        <v>927</v>
      </c>
      <c r="H12" s="22" t="n">
        <v>979</v>
      </c>
      <c r="I12" s="22" t="n">
        <v>885</v>
      </c>
      <c r="J12" s="22" t="n">
        <v>886</v>
      </c>
      <c r="K12" s="22" t="n">
        <v>842</v>
      </c>
      <c r="L12" s="22" t="n">
        <v>839</v>
      </c>
      <c r="M12" s="22" t="n">
        <v>797</v>
      </c>
      <c r="N12" s="22" t="n">
        <v>639</v>
      </c>
      <c r="O12" s="15" t="n">
        <f aca="false">SUM(C12:N12)</f>
        <v>10063</v>
      </c>
      <c r="P12" s="15" t="n">
        <f aca="false">O12/365</f>
        <v>27.5698630136986</v>
      </c>
    </row>
    <row r="13" customFormat="false" ht="11.25" hidden="false" customHeight="false" outlineLevel="0" collapsed="false">
      <c r="A13" s="31" t="s">
        <v>9</v>
      </c>
      <c r="B13" s="21" t="s">
        <v>20</v>
      </c>
      <c r="C13" s="22" t="n">
        <v>328</v>
      </c>
      <c r="D13" s="22" t="n">
        <v>347</v>
      </c>
      <c r="E13" s="22" t="n">
        <v>374</v>
      </c>
      <c r="F13" s="22" t="n">
        <v>376</v>
      </c>
      <c r="G13" s="22" t="n">
        <v>417</v>
      </c>
      <c r="H13" s="22" t="n">
        <v>418</v>
      </c>
      <c r="I13" s="22" t="n">
        <v>439</v>
      </c>
      <c r="J13" s="22" t="n">
        <v>392</v>
      </c>
      <c r="K13" s="22" t="n">
        <v>325</v>
      </c>
      <c r="L13" s="22" t="n">
        <v>386</v>
      </c>
      <c r="M13" s="22" t="n">
        <v>371</v>
      </c>
      <c r="N13" s="22" t="n">
        <v>335</v>
      </c>
      <c r="O13" s="15" t="n">
        <f aca="false">SUM(C13:N13)</f>
        <v>4508</v>
      </c>
      <c r="P13" s="15" t="n">
        <f aca="false">O13/365</f>
        <v>12.3506849315069</v>
      </c>
    </row>
    <row r="14" customFormat="false" ht="11.25" hidden="false" customHeight="false" outlineLevel="0" collapsed="false">
      <c r="A14" s="31" t="s">
        <v>9</v>
      </c>
      <c r="B14" s="21" t="s">
        <v>21</v>
      </c>
      <c r="C14" s="22" t="n">
        <v>1215</v>
      </c>
      <c r="D14" s="22" t="n">
        <v>1079</v>
      </c>
      <c r="E14" s="22" t="n">
        <v>1154</v>
      </c>
      <c r="F14" s="22" t="n">
        <v>1164</v>
      </c>
      <c r="G14" s="22" t="n">
        <v>1186</v>
      </c>
      <c r="H14" s="22" t="n">
        <v>1185</v>
      </c>
      <c r="I14" s="22" t="n">
        <v>1207</v>
      </c>
      <c r="J14" s="22" t="n">
        <v>1140</v>
      </c>
      <c r="K14" s="22" t="n">
        <v>1011</v>
      </c>
      <c r="L14" s="22" t="n">
        <v>1252</v>
      </c>
      <c r="M14" s="22" t="n">
        <v>1027</v>
      </c>
      <c r="N14" s="22" t="n">
        <v>1140</v>
      </c>
      <c r="O14" s="15" t="n">
        <f aca="false">SUM(C14:N14)</f>
        <v>13760</v>
      </c>
      <c r="P14" s="15" t="n">
        <f aca="false">O14/365</f>
        <v>37.6986301369863</v>
      </c>
    </row>
    <row r="15" customFormat="false" ht="11.25" hidden="false" customHeight="false" outlineLevel="0" collapsed="false">
      <c r="A15" s="31" t="s">
        <v>9</v>
      </c>
      <c r="B15" s="21" t="s">
        <v>22</v>
      </c>
      <c r="C15" s="22" t="n">
        <v>926</v>
      </c>
      <c r="D15" s="22" t="n">
        <v>1048</v>
      </c>
      <c r="E15" s="22" t="n">
        <v>845</v>
      </c>
      <c r="F15" s="22" t="n">
        <v>1099</v>
      </c>
      <c r="G15" s="22" t="n">
        <v>987</v>
      </c>
      <c r="H15" s="22" t="n">
        <v>2265</v>
      </c>
      <c r="I15" s="22" t="n">
        <v>2124</v>
      </c>
      <c r="J15" s="22" t="n">
        <v>2261</v>
      </c>
      <c r="K15" s="22" t="n">
        <v>1732</v>
      </c>
      <c r="L15" s="22" t="n">
        <v>1408</v>
      </c>
      <c r="M15" s="22" t="n">
        <v>1114</v>
      </c>
      <c r="N15" s="22" t="n">
        <v>2380</v>
      </c>
      <c r="O15" s="15" t="n">
        <f aca="false">SUM(C15:N15)</f>
        <v>18189</v>
      </c>
      <c r="P15" s="15" t="n">
        <f aca="false">O15/365</f>
        <v>49.8328767123288</v>
      </c>
    </row>
    <row r="16" customFormat="false" ht="11.25" hidden="false" customHeight="false" outlineLevel="0" collapsed="false">
      <c r="A16" s="58" t="s">
        <v>9</v>
      </c>
      <c r="B16" s="22" t="s">
        <v>23</v>
      </c>
      <c r="C16" s="22" t="n">
        <v>2468</v>
      </c>
      <c r="D16" s="22" t="n">
        <v>261</v>
      </c>
      <c r="E16" s="22" t="n">
        <v>856</v>
      </c>
      <c r="F16" s="22" t="n">
        <v>1927</v>
      </c>
      <c r="G16" s="22" t="n">
        <v>841</v>
      </c>
      <c r="H16" s="22" t="n">
        <v>870</v>
      </c>
      <c r="I16" s="22" t="n">
        <v>45</v>
      </c>
      <c r="J16" s="22" t="n">
        <v>1051</v>
      </c>
      <c r="K16" s="22" t="n">
        <v>1168</v>
      </c>
      <c r="L16" s="22" t="n">
        <v>1981</v>
      </c>
      <c r="M16" s="22" t="n">
        <v>567</v>
      </c>
      <c r="N16" s="22" t="n">
        <v>929</v>
      </c>
      <c r="O16" s="15" t="n">
        <f aca="false">SUM(C16:N16)</f>
        <v>12964</v>
      </c>
      <c r="P16" s="15" t="n">
        <f aca="false">O16/365</f>
        <v>35.5178082191781</v>
      </c>
    </row>
    <row r="17" customFormat="false" ht="11.25" hidden="false" customHeight="false" outlineLevel="0" collapsed="false">
      <c r="A17" s="31" t="s">
        <v>9</v>
      </c>
      <c r="B17" s="21" t="s">
        <v>24</v>
      </c>
      <c r="C17" s="22" t="n">
        <v>2031</v>
      </c>
      <c r="D17" s="22" t="n">
        <v>1563</v>
      </c>
      <c r="E17" s="22" t="n">
        <v>1819</v>
      </c>
      <c r="F17" s="22" t="n">
        <v>1751</v>
      </c>
      <c r="G17" s="22" t="n">
        <v>2068</v>
      </c>
      <c r="H17" s="22" t="n">
        <v>1928</v>
      </c>
      <c r="I17" s="22" t="n">
        <v>2004</v>
      </c>
      <c r="J17" s="22" t="n">
        <v>2082</v>
      </c>
      <c r="K17" s="22" t="n">
        <v>1886</v>
      </c>
      <c r="L17" s="22" t="n">
        <v>2098</v>
      </c>
      <c r="M17" s="22" t="n">
        <v>1877</v>
      </c>
      <c r="N17" s="22" t="n">
        <v>1842</v>
      </c>
      <c r="O17" s="15" t="n">
        <f aca="false">SUM(C17:N17)</f>
        <v>22949</v>
      </c>
      <c r="P17" s="15" t="n">
        <f aca="false">O17/365</f>
        <v>62.8739726027397</v>
      </c>
    </row>
    <row r="18" customFormat="false" ht="11.25" hidden="false" customHeight="false" outlineLevel="0" collapsed="false">
      <c r="A18" s="31" t="s">
        <v>9</v>
      </c>
      <c r="B18" s="21" t="s">
        <v>25</v>
      </c>
      <c r="C18" s="22" t="n">
        <v>4706</v>
      </c>
      <c r="D18" s="22" t="n">
        <v>4352</v>
      </c>
      <c r="E18" s="22" t="n">
        <v>4969</v>
      </c>
      <c r="F18" s="22" t="n">
        <v>4839</v>
      </c>
      <c r="G18" s="22" t="n">
        <v>4615</v>
      </c>
      <c r="H18" s="22" t="n">
        <v>7033</v>
      </c>
      <c r="I18" s="22" t="n">
        <v>5473</v>
      </c>
      <c r="J18" s="22" t="n">
        <v>5638</v>
      </c>
      <c r="K18" s="22" t="n">
        <v>4875</v>
      </c>
      <c r="L18" s="22" t="n">
        <v>13604</v>
      </c>
      <c r="M18" s="22" t="n">
        <v>12447</v>
      </c>
      <c r="N18" s="22" t="n">
        <v>12190</v>
      </c>
      <c r="O18" s="15" t="n">
        <f aca="false">SUM(C18:N18)</f>
        <v>84741</v>
      </c>
      <c r="P18" s="15" t="n">
        <f aca="false">O18/365</f>
        <v>232.167123287671</v>
      </c>
    </row>
    <row r="19" customFormat="false" ht="11.25" hidden="false" customHeight="false" outlineLevel="0" collapsed="false">
      <c r="A19" s="58" t="s">
        <v>9</v>
      </c>
      <c r="B19" s="22" t="s">
        <v>26</v>
      </c>
      <c r="C19" s="22" t="n">
        <v>514</v>
      </c>
      <c r="D19" s="22" t="n">
        <v>2002</v>
      </c>
      <c r="E19" s="22" t="n">
        <v>2025</v>
      </c>
      <c r="F19" s="22" t="n">
        <v>2064</v>
      </c>
      <c r="G19" s="22" t="n">
        <v>1077</v>
      </c>
      <c r="H19" s="22" t="n">
        <v>2118</v>
      </c>
      <c r="I19" s="22" t="n">
        <v>1916</v>
      </c>
      <c r="J19" s="22" t="n">
        <v>2140</v>
      </c>
      <c r="K19" s="22" t="n">
        <v>1580</v>
      </c>
      <c r="L19" s="22" t="n">
        <v>1768</v>
      </c>
      <c r="M19" s="22" t="n">
        <v>1479</v>
      </c>
      <c r="N19" s="22" t="n">
        <v>1598</v>
      </c>
      <c r="O19" s="15" t="n">
        <f aca="false">SUM(C19:N19)</f>
        <v>20281</v>
      </c>
      <c r="P19" s="15" t="n">
        <f aca="false">O19/365</f>
        <v>55.5643835616438</v>
      </c>
    </row>
    <row r="20" customFormat="false" ht="11.25" hidden="false" customHeight="false" outlineLevel="0" collapsed="false">
      <c r="A20" s="31" t="s">
        <v>9</v>
      </c>
      <c r="B20" s="21" t="s">
        <v>27</v>
      </c>
      <c r="C20" s="22" t="n">
        <v>800</v>
      </c>
      <c r="D20" s="22" t="n">
        <v>194</v>
      </c>
      <c r="E20" s="22" t="n">
        <v>811</v>
      </c>
      <c r="F20" s="22" t="n">
        <v>958</v>
      </c>
      <c r="G20" s="22" t="n">
        <v>184</v>
      </c>
      <c r="H20" s="22" t="n">
        <v>745</v>
      </c>
      <c r="I20" s="22" t="n">
        <v>854</v>
      </c>
      <c r="J20" s="22" t="n">
        <v>879</v>
      </c>
      <c r="K20" s="22" t="n">
        <v>502</v>
      </c>
      <c r="L20" s="22" t="n">
        <v>755</v>
      </c>
      <c r="M20" s="22" t="n">
        <v>737</v>
      </c>
      <c r="N20" s="22" t="n">
        <v>703</v>
      </c>
      <c r="O20" s="15" t="n">
        <f aca="false">SUM(C20:N20)</f>
        <v>8122</v>
      </c>
      <c r="P20" s="15" t="n">
        <f aca="false">O20/365</f>
        <v>22.2520547945205</v>
      </c>
    </row>
    <row r="21" customFormat="false" ht="11.25" hidden="false" customHeight="false" outlineLevel="0" collapsed="false">
      <c r="A21" s="58" t="s">
        <v>9</v>
      </c>
      <c r="B21" s="22" t="s">
        <v>28</v>
      </c>
      <c r="C21" s="22" t="n">
        <v>1029</v>
      </c>
      <c r="D21" s="22" t="n">
        <v>1031</v>
      </c>
      <c r="E21" s="22" t="n">
        <v>969</v>
      </c>
      <c r="F21" s="22" t="n">
        <v>980</v>
      </c>
      <c r="G21" s="22" t="n">
        <v>817</v>
      </c>
      <c r="H21" s="22" t="n">
        <v>727</v>
      </c>
      <c r="I21" s="22" t="n">
        <v>665</v>
      </c>
      <c r="J21" s="22" t="n">
        <v>1001</v>
      </c>
      <c r="K21" s="22" t="n">
        <v>461</v>
      </c>
      <c r="L21" s="22" t="n">
        <v>742</v>
      </c>
      <c r="M21" s="22" t="n">
        <v>794</v>
      </c>
      <c r="N21" s="22" t="n">
        <v>891</v>
      </c>
      <c r="O21" s="15" t="n">
        <f aca="false">SUM(C21:N21)</f>
        <v>10107</v>
      </c>
      <c r="P21" s="15" t="n">
        <f aca="false">O21/365</f>
        <v>27.6904109589041</v>
      </c>
    </row>
    <row r="22" customFormat="false" ht="11.25" hidden="false" customHeight="false" outlineLevel="0" collapsed="false">
      <c r="A22" s="58" t="s">
        <v>9</v>
      </c>
      <c r="B22" s="22" t="s">
        <v>29</v>
      </c>
      <c r="C22" s="22" t="n">
        <v>1837</v>
      </c>
      <c r="D22" s="22" t="n">
        <v>1804</v>
      </c>
      <c r="E22" s="22" t="n">
        <v>2951</v>
      </c>
      <c r="F22" s="22" t="n">
        <v>3274</v>
      </c>
      <c r="G22" s="22" t="n">
        <v>3092</v>
      </c>
      <c r="H22" s="22" t="n">
        <v>1967</v>
      </c>
      <c r="I22" s="22" t="n">
        <v>12</v>
      </c>
      <c r="J22" s="22" t="n">
        <v>74</v>
      </c>
      <c r="K22" s="22" t="n">
        <v>341</v>
      </c>
      <c r="L22" s="22" t="n">
        <v>645</v>
      </c>
      <c r="M22" s="22" t="n">
        <v>584</v>
      </c>
      <c r="N22" s="22" t="n">
        <v>778</v>
      </c>
      <c r="O22" s="15" t="n">
        <f aca="false">SUM(C22:N22)</f>
        <v>17359</v>
      </c>
      <c r="P22" s="15" t="n">
        <f aca="false">O22/365</f>
        <v>47.558904109589</v>
      </c>
    </row>
    <row r="23" customFormat="false" ht="11.25" hidden="false" customHeight="false" outlineLevel="0" collapsed="false">
      <c r="A23" s="31" t="s">
        <v>9</v>
      </c>
      <c r="B23" s="21" t="s">
        <v>30</v>
      </c>
      <c r="C23" s="22" t="n">
        <v>1103</v>
      </c>
      <c r="D23" s="22" t="n">
        <v>1412</v>
      </c>
      <c r="E23" s="22" t="n">
        <v>1404</v>
      </c>
      <c r="F23" s="22" t="n">
        <v>1247</v>
      </c>
      <c r="G23" s="22" t="n">
        <v>1379</v>
      </c>
      <c r="H23" s="22" t="n">
        <v>1336</v>
      </c>
      <c r="I23" s="22" t="n">
        <v>1422</v>
      </c>
      <c r="J23" s="22" t="n">
        <v>1326</v>
      </c>
      <c r="K23" s="22" t="n">
        <v>1196</v>
      </c>
      <c r="L23" s="22" t="n">
        <v>1375</v>
      </c>
      <c r="M23" s="22" t="n">
        <v>1404</v>
      </c>
      <c r="N23" s="22" t="n">
        <v>1148</v>
      </c>
      <c r="O23" s="15" t="n">
        <f aca="false">SUM(C23:N23)</f>
        <v>15752</v>
      </c>
      <c r="P23" s="15" t="n">
        <f aca="false">O23/365</f>
        <v>43.1561643835616</v>
      </c>
    </row>
    <row r="24" customFormat="false" ht="11.25" hidden="false" customHeight="false" outlineLevel="0" collapsed="false">
      <c r="A24" s="58" t="s">
        <v>9</v>
      </c>
      <c r="B24" s="22" t="s">
        <v>31</v>
      </c>
      <c r="C24" s="22" t="n">
        <v>171</v>
      </c>
      <c r="D24" s="22" t="n">
        <v>366</v>
      </c>
      <c r="E24" s="22" t="n">
        <v>401</v>
      </c>
      <c r="F24" s="22" t="n">
        <v>403</v>
      </c>
      <c r="G24" s="22" t="n">
        <v>395</v>
      </c>
      <c r="H24" s="22" t="n">
        <v>313</v>
      </c>
      <c r="I24" s="22" t="n">
        <v>378</v>
      </c>
      <c r="J24" s="22" t="n">
        <v>354</v>
      </c>
      <c r="K24" s="22" t="n">
        <v>329</v>
      </c>
      <c r="L24" s="22" t="n">
        <v>270</v>
      </c>
      <c r="M24" s="22" t="n">
        <v>371</v>
      </c>
      <c r="N24" s="22" t="n">
        <v>503</v>
      </c>
      <c r="O24" s="15" t="n">
        <f aca="false">SUM(C24:N24)</f>
        <v>4254</v>
      </c>
      <c r="P24" s="15" t="n">
        <f aca="false">O24/365</f>
        <v>11.6547945205479</v>
      </c>
    </row>
    <row r="25" customFormat="false" ht="11.25" hidden="false" customHeight="false" outlineLevel="0" collapsed="false">
      <c r="A25" s="58" t="s">
        <v>9</v>
      </c>
      <c r="B25" s="22" t="s">
        <v>32</v>
      </c>
      <c r="C25" s="22" t="n">
        <v>1118</v>
      </c>
      <c r="D25" s="22" t="n">
        <v>429</v>
      </c>
      <c r="E25" s="22" t="n">
        <v>998</v>
      </c>
      <c r="F25" s="22" t="n">
        <v>860</v>
      </c>
      <c r="G25" s="22" t="n">
        <v>695</v>
      </c>
      <c r="H25" s="22" t="n">
        <v>851</v>
      </c>
      <c r="I25" s="22" t="n">
        <v>1056</v>
      </c>
      <c r="J25" s="22" t="n">
        <v>865</v>
      </c>
      <c r="K25" s="22" t="n">
        <v>522</v>
      </c>
      <c r="L25" s="22" t="n">
        <v>589</v>
      </c>
      <c r="M25" s="22" t="n">
        <v>377</v>
      </c>
      <c r="N25" s="22" t="n">
        <v>833</v>
      </c>
      <c r="O25" s="15" t="n">
        <f aca="false">SUM(C25:N25)</f>
        <v>9193</v>
      </c>
      <c r="P25" s="15" t="n">
        <f aca="false">O25/365</f>
        <v>25.186301369863</v>
      </c>
    </row>
    <row r="26" customFormat="false" ht="11.25" hidden="false" customHeight="false" outlineLevel="0" collapsed="false">
      <c r="A26" s="31" t="s">
        <v>9</v>
      </c>
      <c r="B26" s="21" t="s">
        <v>33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0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0</v>
      </c>
      <c r="M26" s="22" t="n">
        <v>0</v>
      </c>
      <c r="N26" s="22" t="n">
        <v>0</v>
      </c>
      <c r="O26" s="15" t="n">
        <f aca="false">SUM(C26:N26)</f>
        <v>0</v>
      </c>
      <c r="P26" s="15" t="n">
        <f aca="false">O26/365</f>
        <v>0</v>
      </c>
    </row>
    <row r="27" customFormat="false" ht="11.25" hidden="false" customHeight="false" outlineLevel="0" collapsed="false">
      <c r="A27" s="58" t="s">
        <v>9</v>
      </c>
      <c r="B27" s="22" t="s">
        <v>34</v>
      </c>
      <c r="C27" s="22" t="n">
        <v>1177</v>
      </c>
      <c r="D27" s="22" t="n">
        <v>1130</v>
      </c>
      <c r="E27" s="22" t="n">
        <v>1165</v>
      </c>
      <c r="F27" s="22" t="n">
        <v>1252</v>
      </c>
      <c r="G27" s="22" t="n">
        <v>1331</v>
      </c>
      <c r="H27" s="22" t="n">
        <v>1460</v>
      </c>
      <c r="I27" s="22" t="n">
        <v>1836</v>
      </c>
      <c r="J27" s="22" t="n">
        <v>1760</v>
      </c>
      <c r="K27" s="22" t="n">
        <v>1320</v>
      </c>
      <c r="L27" s="22" t="n">
        <v>1430</v>
      </c>
      <c r="M27" s="22" t="n">
        <v>1567</v>
      </c>
      <c r="N27" s="22" t="n">
        <v>1684</v>
      </c>
      <c r="O27" s="15" t="n">
        <f aca="false">SUM(C27:N27)</f>
        <v>17112</v>
      </c>
      <c r="P27" s="15" t="n">
        <f aca="false">O27/365</f>
        <v>46.8821917808219</v>
      </c>
    </row>
    <row r="28" customFormat="false" ht="11.25" hidden="false" customHeight="false" outlineLevel="0" collapsed="false">
      <c r="A28" s="58" t="s">
        <v>9</v>
      </c>
      <c r="B28" s="22" t="s">
        <v>35</v>
      </c>
      <c r="C28" s="22" t="n">
        <v>499</v>
      </c>
      <c r="D28" s="22" t="n">
        <v>486</v>
      </c>
      <c r="E28" s="22" t="n">
        <v>461</v>
      </c>
      <c r="F28" s="22" t="n">
        <v>505</v>
      </c>
      <c r="G28" s="22" t="n">
        <v>492</v>
      </c>
      <c r="H28" s="22" t="n">
        <v>553</v>
      </c>
      <c r="I28" s="22" t="n">
        <v>635</v>
      </c>
      <c r="J28" s="22" t="n">
        <v>578</v>
      </c>
      <c r="K28" s="22" t="n">
        <v>461</v>
      </c>
      <c r="L28" s="22" t="n">
        <v>402</v>
      </c>
      <c r="M28" s="22" t="n">
        <v>504</v>
      </c>
      <c r="N28" s="22" t="n">
        <v>571</v>
      </c>
      <c r="O28" s="15" t="n">
        <f aca="false">SUM(C28:N28)</f>
        <v>6147</v>
      </c>
      <c r="P28" s="15" t="n">
        <f aca="false">O28/365</f>
        <v>16.841095890411</v>
      </c>
    </row>
    <row r="29" customFormat="false" ht="11.25" hidden="false" customHeight="false" outlineLevel="0" collapsed="false">
      <c r="A29" s="58" t="s">
        <v>9</v>
      </c>
      <c r="B29" s="22" t="s">
        <v>36</v>
      </c>
      <c r="C29" s="22" t="n">
        <v>551</v>
      </c>
      <c r="D29" s="22" t="n">
        <v>553</v>
      </c>
      <c r="E29" s="22" t="n">
        <v>697</v>
      </c>
      <c r="F29" s="22" t="n">
        <v>869</v>
      </c>
      <c r="G29" s="22" t="n">
        <v>984</v>
      </c>
      <c r="H29" s="22" t="n">
        <v>776</v>
      </c>
      <c r="I29" s="22" t="n">
        <v>728</v>
      </c>
      <c r="J29" s="22" t="n">
        <v>1055</v>
      </c>
      <c r="K29" s="22" t="n">
        <v>1210</v>
      </c>
      <c r="L29" s="22" t="n">
        <v>1430</v>
      </c>
      <c r="M29" s="22" t="n">
        <v>1145</v>
      </c>
      <c r="N29" s="22" t="n">
        <v>1182</v>
      </c>
      <c r="O29" s="15" t="n">
        <f aca="false">SUM(C29:N29)</f>
        <v>11180</v>
      </c>
      <c r="P29" s="15" t="n">
        <f aca="false">O29/365</f>
        <v>30.6301369863014</v>
      </c>
    </row>
    <row r="30" customFormat="false" ht="11.25" hidden="false" customHeight="false" outlineLevel="0" collapsed="false">
      <c r="A30" s="58" t="s">
        <v>9</v>
      </c>
      <c r="B30" s="22" t="s">
        <v>37</v>
      </c>
      <c r="C30" s="22" t="n">
        <v>2565</v>
      </c>
      <c r="D30" s="22" t="n">
        <v>15958</v>
      </c>
      <c r="E30" s="22" t="n">
        <v>14305</v>
      </c>
      <c r="F30" s="22" t="n">
        <v>14438</v>
      </c>
      <c r="G30" s="22" t="n">
        <v>11979</v>
      </c>
      <c r="H30" s="22" t="n">
        <v>9787</v>
      </c>
      <c r="I30" s="22" t="n">
        <v>12530</v>
      </c>
      <c r="J30" s="22" t="n">
        <v>11307</v>
      </c>
      <c r="K30" s="22" t="n">
        <v>9328</v>
      </c>
      <c r="L30" s="22" t="n">
        <v>13428</v>
      </c>
      <c r="M30" s="22" t="n">
        <v>13519</v>
      </c>
      <c r="N30" s="22" t="n">
        <v>11148</v>
      </c>
      <c r="O30" s="15" t="n">
        <f aca="false">SUM(C30:N30)</f>
        <v>140292</v>
      </c>
      <c r="P30" s="15" t="n">
        <f aca="false">O30/365</f>
        <v>384.361643835616</v>
      </c>
    </row>
    <row r="31" customFormat="false" ht="11.25" hidden="false" customHeight="false" outlineLevel="0" collapsed="false">
      <c r="A31" s="31" t="s">
        <v>38</v>
      </c>
      <c r="B31" s="21" t="s">
        <v>39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0</v>
      </c>
      <c r="M31" s="22" t="n">
        <v>0</v>
      </c>
      <c r="N31" s="22" t="n">
        <v>0</v>
      </c>
      <c r="O31" s="15" t="n">
        <f aca="false">SUM(C31:N31)</f>
        <v>0</v>
      </c>
      <c r="P31" s="15" t="n">
        <f aca="false">O31/365</f>
        <v>0</v>
      </c>
    </row>
    <row r="32" customFormat="false" ht="11.25" hidden="false" customHeight="false" outlineLevel="0" collapsed="false">
      <c r="A32" s="58" t="s">
        <v>40</v>
      </c>
      <c r="B32" s="22" t="s">
        <v>41</v>
      </c>
      <c r="C32" s="22" t="n">
        <v>1490</v>
      </c>
      <c r="D32" s="22" t="n">
        <v>2113</v>
      </c>
      <c r="E32" s="22" t="n">
        <v>1140</v>
      </c>
      <c r="F32" s="22" t="n">
        <v>2263</v>
      </c>
      <c r="G32" s="22" t="n">
        <v>2869</v>
      </c>
      <c r="H32" s="22" t="n">
        <v>2650</v>
      </c>
      <c r="I32" s="22" t="n">
        <v>2272</v>
      </c>
      <c r="J32" s="22" t="n">
        <v>1053</v>
      </c>
      <c r="K32" s="22" t="n">
        <v>1359</v>
      </c>
      <c r="L32" s="22" t="n">
        <v>2056</v>
      </c>
      <c r="M32" s="22" t="n">
        <v>1766</v>
      </c>
      <c r="N32" s="22" t="n">
        <v>1485</v>
      </c>
      <c r="O32" s="15" t="n">
        <f aca="false">SUM(C32:N32)</f>
        <v>22516</v>
      </c>
      <c r="P32" s="15" t="n">
        <f aca="false">O32/365</f>
        <v>61.6876712328767</v>
      </c>
    </row>
    <row r="33" customFormat="false" ht="11.25" hidden="false" customHeight="false" outlineLevel="0" collapsed="false">
      <c r="A33" s="31" t="s">
        <v>40</v>
      </c>
      <c r="B33" s="21" t="s">
        <v>42</v>
      </c>
      <c r="C33" s="22" t="n">
        <v>705</v>
      </c>
      <c r="D33" s="22" t="n">
        <v>461</v>
      </c>
      <c r="E33" s="22" t="n">
        <v>504</v>
      </c>
      <c r="F33" s="22" t="n">
        <v>809</v>
      </c>
      <c r="G33" s="22" t="n">
        <v>766</v>
      </c>
      <c r="H33" s="22" t="n">
        <v>685</v>
      </c>
      <c r="I33" s="22" t="n">
        <v>783</v>
      </c>
      <c r="J33" s="22" t="n">
        <v>623</v>
      </c>
      <c r="K33" s="22" t="n">
        <v>549</v>
      </c>
      <c r="L33" s="22" t="n">
        <v>701</v>
      </c>
      <c r="M33" s="22" t="n">
        <v>836</v>
      </c>
      <c r="N33" s="22" t="n">
        <v>1063</v>
      </c>
      <c r="O33" s="15" t="n">
        <f aca="false">SUM(C33:N33)</f>
        <v>8485</v>
      </c>
      <c r="P33" s="15" t="n">
        <f aca="false">O33/365</f>
        <v>23.2465753424658</v>
      </c>
    </row>
    <row r="34" customFormat="false" ht="11.25" hidden="false" customHeight="false" outlineLevel="0" collapsed="false">
      <c r="A34" s="31" t="s">
        <v>40</v>
      </c>
      <c r="B34" s="21" t="s">
        <v>43</v>
      </c>
      <c r="C34" s="22" t="n">
        <v>1310</v>
      </c>
      <c r="D34" s="22" t="n">
        <v>988</v>
      </c>
      <c r="E34" s="22" t="n">
        <v>571</v>
      </c>
      <c r="F34" s="22" t="n">
        <v>442</v>
      </c>
      <c r="G34" s="22" t="n">
        <v>618</v>
      </c>
      <c r="H34" s="22" t="n">
        <v>0</v>
      </c>
      <c r="I34" s="22" t="n">
        <v>22</v>
      </c>
      <c r="J34" s="22" t="n">
        <v>636</v>
      </c>
      <c r="K34" s="22" t="n">
        <v>1206</v>
      </c>
      <c r="L34" s="22" t="n">
        <v>2396</v>
      </c>
      <c r="M34" s="22" t="n">
        <v>1520</v>
      </c>
      <c r="N34" s="22" t="n">
        <v>548</v>
      </c>
      <c r="O34" s="15" t="n">
        <f aca="false">SUM(C34:N34)</f>
        <v>10257</v>
      </c>
      <c r="P34" s="15" t="n">
        <f aca="false">O34/365</f>
        <v>28.1013698630137</v>
      </c>
    </row>
    <row r="35" customFormat="false" ht="11.25" hidden="false" customHeight="false" outlineLevel="0" collapsed="false">
      <c r="A35" s="31" t="s">
        <v>40</v>
      </c>
      <c r="B35" s="21" t="s">
        <v>44</v>
      </c>
      <c r="C35" s="22" t="n">
        <v>642</v>
      </c>
      <c r="D35" s="22" t="n">
        <v>470</v>
      </c>
      <c r="E35" s="22" t="n">
        <v>832</v>
      </c>
      <c r="F35" s="22" t="n">
        <v>520</v>
      </c>
      <c r="G35" s="22" t="n">
        <v>835</v>
      </c>
      <c r="H35" s="22" t="n">
        <v>652</v>
      </c>
      <c r="I35" s="22" t="n">
        <v>501</v>
      </c>
      <c r="J35" s="22" t="n">
        <v>574</v>
      </c>
      <c r="K35" s="22" t="n">
        <v>460</v>
      </c>
      <c r="L35" s="22" t="n">
        <v>470</v>
      </c>
      <c r="M35" s="22" t="n">
        <v>510</v>
      </c>
      <c r="N35" s="22" t="n">
        <v>559</v>
      </c>
      <c r="O35" s="15" t="n">
        <f aca="false">SUM(C35:N35)</f>
        <v>7025</v>
      </c>
      <c r="P35" s="15" t="n">
        <f aca="false">O35/365</f>
        <v>19.2465753424658</v>
      </c>
    </row>
    <row r="36" customFormat="false" ht="11.25" hidden="false" customHeight="false" outlineLevel="0" collapsed="false">
      <c r="A36" s="31" t="s">
        <v>45</v>
      </c>
      <c r="B36" s="21" t="s">
        <v>46</v>
      </c>
      <c r="C36" s="22" t="n">
        <v>5326</v>
      </c>
      <c r="D36" s="22" t="n">
        <v>5760</v>
      </c>
      <c r="E36" s="22" t="n">
        <v>6149</v>
      </c>
      <c r="F36" s="22" t="n">
        <v>5122</v>
      </c>
      <c r="G36" s="22" t="n">
        <v>4414</v>
      </c>
      <c r="H36" s="22" t="n">
        <v>3763</v>
      </c>
      <c r="I36" s="22" t="n">
        <v>3648</v>
      </c>
      <c r="J36" s="22" t="n">
        <v>4061</v>
      </c>
      <c r="K36" s="22" t="n">
        <v>4255</v>
      </c>
      <c r="L36" s="22" t="n">
        <v>5505</v>
      </c>
      <c r="M36" s="22" t="n">
        <v>7045</v>
      </c>
      <c r="N36" s="22" t="n">
        <v>5842</v>
      </c>
      <c r="O36" s="15" t="n">
        <f aca="false">SUM(C36:N36)</f>
        <v>60890</v>
      </c>
      <c r="P36" s="15" t="n">
        <f aca="false">O36/365</f>
        <v>166.821917808219</v>
      </c>
    </row>
    <row r="37" customFormat="false" ht="11.25" hidden="false" customHeight="false" outlineLevel="0" collapsed="false">
      <c r="A37" s="31" t="s">
        <v>47</v>
      </c>
      <c r="B37" s="21" t="s">
        <v>48</v>
      </c>
      <c r="C37" s="22" t="n">
        <v>549</v>
      </c>
      <c r="D37" s="22" t="n">
        <v>529</v>
      </c>
      <c r="E37" s="22" t="n">
        <v>999</v>
      </c>
      <c r="F37" s="22" t="n">
        <v>703</v>
      </c>
      <c r="G37" s="22" t="n">
        <v>298</v>
      </c>
      <c r="H37" s="22" t="n">
        <v>243</v>
      </c>
      <c r="I37" s="22" t="n">
        <v>599</v>
      </c>
      <c r="J37" s="22" t="n">
        <v>399</v>
      </c>
      <c r="K37" s="22" t="n">
        <v>223</v>
      </c>
      <c r="L37" s="22" t="n">
        <v>2534</v>
      </c>
      <c r="M37" s="22" t="n">
        <v>1606</v>
      </c>
      <c r="N37" s="22" t="n">
        <v>1595</v>
      </c>
      <c r="O37" s="15" t="n">
        <f aca="false">SUM(C37:N37)</f>
        <v>10277</v>
      </c>
      <c r="P37" s="15" t="n">
        <f aca="false">O37/365</f>
        <v>28.1561643835616</v>
      </c>
    </row>
    <row r="38" customFormat="false" ht="11.25" hidden="false" customHeight="false" outlineLevel="0" collapsed="false">
      <c r="A38" s="31" t="s">
        <v>49</v>
      </c>
      <c r="B38" s="21" t="s">
        <v>50</v>
      </c>
      <c r="C38" s="22" t="n">
        <v>772</v>
      </c>
      <c r="D38" s="22" t="n">
        <v>539</v>
      </c>
      <c r="E38" s="22" t="n">
        <v>326</v>
      </c>
      <c r="F38" s="22" t="n">
        <v>603</v>
      </c>
      <c r="G38" s="22" t="n">
        <v>576</v>
      </c>
      <c r="H38" s="22" t="n">
        <v>696</v>
      </c>
      <c r="I38" s="22" t="n">
        <v>840</v>
      </c>
      <c r="J38" s="22" t="n">
        <v>673</v>
      </c>
      <c r="K38" s="22" t="n">
        <v>498</v>
      </c>
      <c r="L38" s="22" t="n">
        <v>532</v>
      </c>
      <c r="M38" s="22" t="n">
        <v>447</v>
      </c>
      <c r="N38" s="22" t="n">
        <v>518</v>
      </c>
      <c r="O38" s="15" t="n">
        <f aca="false">SUM(C38:N38)</f>
        <v>7020</v>
      </c>
      <c r="P38" s="15" t="n">
        <f aca="false">O38/365</f>
        <v>19.2328767123288</v>
      </c>
    </row>
    <row r="39" customFormat="false" ht="12" hidden="false" customHeight="false" outlineLevel="0" collapsed="false">
      <c r="A39" s="59" t="s">
        <v>51</v>
      </c>
      <c r="B39" s="60" t="s">
        <v>46</v>
      </c>
      <c r="C39" s="60" t="n">
        <v>2044</v>
      </c>
      <c r="D39" s="60" t="n">
        <v>2134</v>
      </c>
      <c r="E39" s="60" t="n">
        <v>3035</v>
      </c>
      <c r="F39" s="60" t="n">
        <v>2419</v>
      </c>
      <c r="G39" s="60" t="n">
        <v>2131</v>
      </c>
      <c r="H39" s="60" t="n">
        <v>2698</v>
      </c>
      <c r="I39" s="60" t="n">
        <v>2355</v>
      </c>
      <c r="J39" s="60" t="n">
        <v>2011</v>
      </c>
      <c r="K39" s="60" t="n">
        <v>2217</v>
      </c>
      <c r="L39" s="60" t="n">
        <v>2299</v>
      </c>
      <c r="M39" s="60" t="n">
        <v>2178</v>
      </c>
      <c r="N39" s="60" t="n">
        <v>2590</v>
      </c>
      <c r="O39" s="61" t="n">
        <f aca="false">SUM(C39:N39)</f>
        <v>28111</v>
      </c>
      <c r="P39" s="61" t="n">
        <f aca="false">O39/365</f>
        <v>77.0164383561644</v>
      </c>
    </row>
    <row r="40" customFormat="false" ht="12" hidden="false" customHeight="false" outlineLevel="0" collapsed="false">
      <c r="A40" s="20" t="s">
        <v>52</v>
      </c>
      <c r="B40" s="21"/>
      <c r="C40" s="22" t="n">
        <f aca="false">SUM(C3:C39)</f>
        <v>58895</v>
      </c>
      <c r="D40" s="22" t="n">
        <f aca="false">SUM(D3:D39)</f>
        <v>63479</v>
      </c>
      <c r="E40" s="22" t="n">
        <f aca="false">SUM(E3:E39)</f>
        <v>71591</v>
      </c>
      <c r="F40" s="22" t="n">
        <f aca="false">SUM(F3:F39)</f>
        <v>75137</v>
      </c>
      <c r="G40" s="22" t="n">
        <f aca="false">SUM(G3:G39)</f>
        <v>66817</v>
      </c>
      <c r="H40" s="22" t="n">
        <f aca="false">SUM(H3:H39)</f>
        <v>63315</v>
      </c>
      <c r="I40" s="22" t="n">
        <f aca="false">SUM(I3:I39)</f>
        <v>62032</v>
      </c>
      <c r="J40" s="22" t="n">
        <f aca="false">SUM(J3:J39)</f>
        <v>63843</v>
      </c>
      <c r="K40" s="22" t="n">
        <f aca="false">SUM(K3:K39)</f>
        <v>57664</v>
      </c>
      <c r="L40" s="22" t="n">
        <f aca="false">SUM(L3:L39)</f>
        <v>88852</v>
      </c>
      <c r="M40" s="22" t="n">
        <f aca="false">SUM(M3:M39)</f>
        <v>82630</v>
      </c>
      <c r="N40" s="22" t="n">
        <f aca="false">SUM(N3:N39)</f>
        <v>78661</v>
      </c>
      <c r="O40" s="23" t="n">
        <f aca="false">SUM(O3:O39)</f>
        <v>832916</v>
      </c>
      <c r="P40" s="15" t="n">
        <f aca="false">O40/365</f>
        <v>2281.96164383562</v>
      </c>
    </row>
    <row r="41" customFormat="false" ht="12" hidden="false" customHeight="false" outlineLevel="0" collapsed="false">
      <c r="A41" s="24" t="s">
        <v>53</v>
      </c>
      <c r="B41" s="25"/>
      <c r="C41" s="26" t="n">
        <f aca="false">C40/31</f>
        <v>1899.83870967742</v>
      </c>
      <c r="D41" s="26" t="n">
        <f aca="false">D40/28</f>
        <v>2267.10714285714</v>
      </c>
      <c r="E41" s="26" t="n">
        <f aca="false">E40/31</f>
        <v>2309.38709677419</v>
      </c>
      <c r="F41" s="26" t="n">
        <f aca="false">F40/30</f>
        <v>2504.56666666667</v>
      </c>
      <c r="G41" s="26" t="n">
        <f aca="false">G40/31</f>
        <v>2155.38709677419</v>
      </c>
      <c r="H41" s="26" t="n">
        <f aca="false">H40/30</f>
        <v>2110.5</v>
      </c>
      <c r="I41" s="26" t="n">
        <f aca="false">I40/31</f>
        <v>2001.03225806452</v>
      </c>
      <c r="J41" s="26" t="n">
        <f aca="false">J40/31</f>
        <v>2059.45161290323</v>
      </c>
      <c r="K41" s="26" t="n">
        <f aca="false">K40/30</f>
        <v>1922.13333333333</v>
      </c>
      <c r="L41" s="26" t="n">
        <f aca="false">L40/31</f>
        <v>2866.1935483871</v>
      </c>
      <c r="M41" s="26" t="n">
        <f aca="false">M40/30</f>
        <v>2754.33333333333</v>
      </c>
      <c r="N41" s="26" t="n">
        <f aca="false">N40/31</f>
        <v>2537.45161290323</v>
      </c>
      <c r="O41" s="27"/>
      <c r="P41" s="28"/>
    </row>
    <row r="42" customFormat="false" ht="12" hidden="false" customHeight="false" outlineLevel="0" collapsed="false">
      <c r="A42" s="29" t="s">
        <v>9</v>
      </c>
      <c r="B42" s="30" t="s">
        <v>54</v>
      </c>
      <c r="C42" s="62" t="n">
        <v>1608</v>
      </c>
      <c r="D42" s="62" t="n">
        <v>1278</v>
      </c>
      <c r="E42" s="62" t="n">
        <v>709</v>
      </c>
      <c r="F42" s="62" t="n">
        <v>1435</v>
      </c>
      <c r="G42" s="62" t="n">
        <v>468</v>
      </c>
      <c r="H42" s="62" t="n">
        <v>0</v>
      </c>
      <c r="I42" s="62" t="n">
        <v>0</v>
      </c>
      <c r="J42" s="62" t="n">
        <v>0</v>
      </c>
      <c r="K42" s="62" t="n">
        <v>0</v>
      </c>
      <c r="L42" s="62" t="n">
        <v>1520</v>
      </c>
      <c r="M42" s="62" t="n">
        <v>716</v>
      </c>
      <c r="N42" s="62" t="n">
        <v>1338</v>
      </c>
      <c r="O42" s="63" t="n">
        <f aca="false">SUM(C42:N42)</f>
        <v>9072</v>
      </c>
      <c r="P42" s="64" t="n">
        <f aca="false">O42/365</f>
        <v>24.8547945205479</v>
      </c>
    </row>
    <row r="43" customFormat="false" ht="12" hidden="false" customHeight="false" outlineLevel="0" collapsed="false">
      <c r="A43" s="31" t="s">
        <v>9</v>
      </c>
      <c r="B43" s="21" t="s">
        <v>55</v>
      </c>
      <c r="C43" s="22" t="n">
        <v>2189</v>
      </c>
      <c r="D43" s="22" t="n">
        <v>3258</v>
      </c>
      <c r="E43" s="22" t="n">
        <v>4130</v>
      </c>
      <c r="F43" s="22" t="n">
        <v>4098</v>
      </c>
      <c r="G43" s="22" t="n">
        <v>4935</v>
      </c>
      <c r="H43" s="22" t="n">
        <v>3916</v>
      </c>
      <c r="I43" s="22" t="n">
        <v>4431</v>
      </c>
      <c r="J43" s="22" t="n">
        <v>3228</v>
      </c>
      <c r="K43" s="22" t="n">
        <v>2875</v>
      </c>
      <c r="L43" s="22" t="n">
        <v>3802</v>
      </c>
      <c r="M43" s="22" t="n">
        <v>4663</v>
      </c>
      <c r="N43" s="22"/>
      <c r="O43" s="65" t="n">
        <f aca="false">SUM(C43:N43)</f>
        <v>41525</v>
      </c>
      <c r="P43" s="64" t="n">
        <f aca="false">O43/365</f>
        <v>113.767123287671</v>
      </c>
    </row>
    <row r="44" customFormat="false" ht="12" hidden="false" customHeight="false" outlineLevel="0" collapsed="false">
      <c r="A44" s="31" t="s">
        <v>9</v>
      </c>
      <c r="B44" s="21" t="s">
        <v>56</v>
      </c>
      <c r="C44" s="21" t="n">
        <v>876</v>
      </c>
      <c r="D44" s="21" t="n">
        <v>769</v>
      </c>
      <c r="E44" s="21" t="n">
        <v>1351</v>
      </c>
      <c r="F44" s="21" t="n">
        <v>784</v>
      </c>
      <c r="G44" s="21" t="n">
        <v>0</v>
      </c>
      <c r="H44" s="21" t="n">
        <v>1506</v>
      </c>
      <c r="I44" s="21" t="n">
        <v>0</v>
      </c>
      <c r="J44" s="21" t="n">
        <v>1523</v>
      </c>
      <c r="K44" s="21" t="n">
        <v>1198</v>
      </c>
      <c r="L44" s="21" t="n">
        <v>1024</v>
      </c>
      <c r="M44" s="21" t="n">
        <v>1060</v>
      </c>
      <c r="N44" s="21"/>
      <c r="O44" s="66" t="n">
        <f aca="false">SUM(C44:N44)</f>
        <v>10091</v>
      </c>
      <c r="P44" s="67" t="n">
        <f aca="false">O44/365</f>
        <v>27.6465753424658</v>
      </c>
    </row>
    <row r="45" customFormat="false" ht="12" hidden="false" customHeight="false" outlineLevel="0" collapsed="false">
      <c r="A45" s="31" t="s">
        <v>9</v>
      </c>
      <c r="B45" s="21" t="s">
        <v>57</v>
      </c>
      <c r="C45" s="21" t="n">
        <v>1122</v>
      </c>
      <c r="D45" s="21" t="n">
        <v>1274</v>
      </c>
      <c r="E45" s="21" t="n">
        <v>1359</v>
      </c>
      <c r="F45" s="21" t="n">
        <v>893</v>
      </c>
      <c r="G45" s="21" t="n">
        <v>1634</v>
      </c>
      <c r="H45" s="21" t="n">
        <v>1634</v>
      </c>
      <c r="I45" s="21" t="n">
        <v>2226</v>
      </c>
      <c r="J45" s="21" t="n">
        <v>1512</v>
      </c>
      <c r="K45" s="21" t="n">
        <v>1742</v>
      </c>
      <c r="L45" s="21" t="n">
        <v>1757</v>
      </c>
      <c r="M45" s="21" t="n">
        <v>1853</v>
      </c>
      <c r="N45" s="21"/>
      <c r="O45" s="66" t="n">
        <f aca="false">SUM(C45:N45)</f>
        <v>17006</v>
      </c>
      <c r="P45" s="67" t="n">
        <f aca="false">O45/365</f>
        <v>46.5917808219178</v>
      </c>
    </row>
    <row r="46" customFormat="false" ht="12" hidden="false" customHeight="false" outlineLevel="0" collapsed="false">
      <c r="A46" s="31" t="s">
        <v>9</v>
      </c>
      <c r="B46" s="21" t="s">
        <v>58</v>
      </c>
      <c r="C46" s="21" t="n">
        <v>1378</v>
      </c>
      <c r="D46" s="21" t="n">
        <v>453</v>
      </c>
      <c r="E46" s="21" t="n">
        <v>540</v>
      </c>
      <c r="F46" s="21" t="n">
        <v>444</v>
      </c>
      <c r="G46" s="21" t="n">
        <v>0</v>
      </c>
      <c r="H46" s="21" t="n">
        <v>0</v>
      </c>
      <c r="I46" s="21" t="n">
        <v>0</v>
      </c>
      <c r="J46" s="21" t="n">
        <v>0</v>
      </c>
      <c r="K46" s="21" t="n">
        <v>0</v>
      </c>
      <c r="L46" s="21" t="n">
        <v>2251</v>
      </c>
      <c r="M46" s="21" t="n">
        <v>1258</v>
      </c>
      <c r="N46" s="21" t="n">
        <v>1524</v>
      </c>
      <c r="O46" s="66" t="n">
        <f aca="false">SUM(C46:N46)</f>
        <v>7848</v>
      </c>
      <c r="P46" s="67" t="n">
        <f aca="false">O46/365</f>
        <v>21.5013698630137</v>
      </c>
    </row>
    <row r="47" customFormat="false" ht="11.25" hidden="false" customHeight="false" outlineLevel="0" collapsed="false">
      <c r="A47" s="31" t="s">
        <v>9</v>
      </c>
      <c r="B47" s="21" t="s">
        <v>59</v>
      </c>
      <c r="C47" s="21" t="n">
        <v>1732</v>
      </c>
      <c r="D47" s="21" t="n">
        <v>1720</v>
      </c>
      <c r="E47" s="21" t="n">
        <v>1959</v>
      </c>
      <c r="F47" s="21" t="n">
        <v>1829</v>
      </c>
      <c r="G47" s="21" t="n">
        <v>1985</v>
      </c>
      <c r="H47" s="21" t="n">
        <v>1771</v>
      </c>
      <c r="I47" s="21" t="n">
        <v>2260</v>
      </c>
      <c r="J47" s="21" t="n">
        <v>1802</v>
      </c>
      <c r="K47" s="21" t="n">
        <v>1769</v>
      </c>
      <c r="L47" s="21" t="n">
        <v>1798</v>
      </c>
      <c r="M47" s="21" t="n">
        <v>1787</v>
      </c>
      <c r="N47" s="21"/>
      <c r="O47" s="66" t="n">
        <f aca="false">SUM(C47:N47)</f>
        <v>20412</v>
      </c>
      <c r="P47" s="67" t="n">
        <f aca="false">O47/365</f>
        <v>55.9232876712329</v>
      </c>
    </row>
    <row r="48" customFormat="false" ht="12" hidden="false" customHeight="false" outlineLevel="0" collapsed="false">
      <c r="A48" s="32" t="s">
        <v>9</v>
      </c>
      <c r="B48" s="25" t="s">
        <v>60</v>
      </c>
      <c r="C48" s="25" t="n">
        <v>2553</v>
      </c>
      <c r="D48" s="25" t="n">
        <v>1586</v>
      </c>
      <c r="E48" s="25" t="n">
        <v>2567</v>
      </c>
      <c r="F48" s="25" t="n">
        <v>2461</v>
      </c>
      <c r="G48" s="25" t="n">
        <v>2794</v>
      </c>
      <c r="H48" s="25" t="n">
        <v>2261</v>
      </c>
      <c r="I48" s="25" t="n">
        <v>3174</v>
      </c>
      <c r="J48" s="25" t="n">
        <v>1956</v>
      </c>
      <c r="K48" s="25" t="n">
        <v>1922</v>
      </c>
      <c r="L48" s="25" t="n">
        <v>2457</v>
      </c>
      <c r="M48" s="25" t="n">
        <v>2501</v>
      </c>
      <c r="N48" s="25"/>
      <c r="O48" s="68" t="n">
        <f aca="false">SUM(C48:N48)</f>
        <v>26232</v>
      </c>
      <c r="P48" s="69" t="n">
        <f aca="false">O48/365</f>
        <v>71.8684931506849</v>
      </c>
    </row>
    <row r="49" customFormat="false" ht="11.25" hidden="false" customHeight="false" outlineLevel="0" collapsed="false">
      <c r="A49" s="20" t="s">
        <v>52</v>
      </c>
      <c r="B49" s="21"/>
      <c r="C49" s="21" t="n">
        <f aca="false">SUM(C42:C48)</f>
        <v>11458</v>
      </c>
      <c r="D49" s="21" t="n">
        <f aca="false">SUM(D42:D48)</f>
        <v>10338</v>
      </c>
      <c r="E49" s="21" t="n">
        <f aca="false">SUM(E42:E48)</f>
        <v>12615</v>
      </c>
      <c r="F49" s="21" t="n">
        <f aca="false">SUM(F42:F48)</f>
        <v>11944</v>
      </c>
      <c r="G49" s="21" t="n">
        <f aca="false">SUM(G42:G48)</f>
        <v>11816</v>
      </c>
      <c r="H49" s="21" t="n">
        <f aca="false">SUM(H42:H48)</f>
        <v>11088</v>
      </c>
      <c r="I49" s="21" t="n">
        <f aca="false">SUM(I42:I48)</f>
        <v>12091</v>
      </c>
      <c r="J49" s="21" t="n">
        <f aca="false">SUM(J42:J48)</f>
        <v>10021</v>
      </c>
      <c r="K49" s="21" t="n">
        <f aca="false">SUM(K42:K48)</f>
        <v>9506</v>
      </c>
      <c r="L49" s="21" t="n">
        <f aca="false">SUM(L42:L48)</f>
        <v>14609</v>
      </c>
      <c r="M49" s="21" t="n">
        <f aca="false">SUM(M42:M48)</f>
        <v>13838</v>
      </c>
      <c r="N49" s="21" t="n">
        <f aca="false">SUM(N42:N48)</f>
        <v>2862</v>
      </c>
      <c r="O49" s="70" t="n">
        <f aca="false">SUM(O42:O48)</f>
        <v>132186</v>
      </c>
      <c r="P49" s="71" t="n">
        <f aca="false">O49/365</f>
        <v>362.153424657534</v>
      </c>
    </row>
    <row r="50" customFormat="false" ht="12" hidden="false" customHeight="false" outlineLevel="0" collapsed="false">
      <c r="A50" s="33" t="s">
        <v>53</v>
      </c>
      <c r="B50" s="25"/>
      <c r="C50" s="25" t="n">
        <f aca="false">C49/31</f>
        <v>369.612903225806</v>
      </c>
      <c r="D50" s="25" t="n">
        <f aca="false">D49/28</f>
        <v>369.214285714286</v>
      </c>
      <c r="E50" s="25" t="n">
        <f aca="false">E49/31</f>
        <v>406.935483870968</v>
      </c>
      <c r="F50" s="25" t="n">
        <f aca="false">F49/30</f>
        <v>398.133333333333</v>
      </c>
      <c r="G50" s="25" t="n">
        <f aca="false">G49/31</f>
        <v>381.161290322581</v>
      </c>
      <c r="H50" s="25" t="n">
        <f aca="false">H49/30</f>
        <v>369.6</v>
      </c>
      <c r="I50" s="25" t="n">
        <f aca="false">I49/31</f>
        <v>390.032258064516</v>
      </c>
      <c r="J50" s="25" t="n">
        <f aca="false">J49/31</f>
        <v>323.258064516129</v>
      </c>
      <c r="K50" s="25" t="n">
        <f aca="false">K49/30</f>
        <v>316.866666666667</v>
      </c>
      <c r="L50" s="25" t="n">
        <f aca="false">L49/31</f>
        <v>471.258064516129</v>
      </c>
      <c r="M50" s="25" t="n">
        <f aca="false">M49/30</f>
        <v>461.266666666667</v>
      </c>
      <c r="N50" s="25" t="n">
        <f aca="false">N49/31</f>
        <v>92.3225806451613</v>
      </c>
      <c r="O50" s="68"/>
      <c r="P50" s="25"/>
    </row>
    <row r="53" customFormat="false" ht="11.25" hidden="false" customHeight="false" outlineLevel="0" collapsed="false">
      <c r="A53" s="2" t="s">
        <v>61</v>
      </c>
      <c r="B53" s="2"/>
      <c r="C53" s="2"/>
      <c r="D53" s="2" t="s">
        <v>1</v>
      </c>
      <c r="E53" s="2"/>
      <c r="F53" s="2"/>
      <c r="G53" s="2"/>
      <c r="H53" s="2"/>
      <c r="I53" s="2"/>
      <c r="J53" s="2" t="s">
        <v>2</v>
      </c>
      <c r="K53" s="2"/>
      <c r="L53" s="2"/>
    </row>
    <row r="54" customFormat="false" ht="11.25" hidden="false" customHeight="false" outlineLevel="0" collapsed="false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5" t="s">
        <v>3</v>
      </c>
      <c r="P54" s="6" t="s">
        <v>4</v>
      </c>
    </row>
    <row r="55" customFormat="false" ht="11.25" hidden="false" customHeight="false" outlineLevel="0" collapsed="false">
      <c r="A55" s="7" t="s">
        <v>5</v>
      </c>
      <c r="B55" s="8" t="s">
        <v>6</v>
      </c>
      <c r="C55" s="9" t="n">
        <v>35796</v>
      </c>
      <c r="D55" s="9" t="n">
        <v>35827</v>
      </c>
      <c r="E55" s="9" t="n">
        <v>35855</v>
      </c>
      <c r="F55" s="9" t="n">
        <v>35886</v>
      </c>
      <c r="G55" s="9" t="n">
        <v>35916</v>
      </c>
      <c r="H55" s="9" t="n">
        <v>35947</v>
      </c>
      <c r="I55" s="9" t="n">
        <v>35977</v>
      </c>
      <c r="J55" s="9" t="n">
        <v>36008</v>
      </c>
      <c r="K55" s="9" t="n">
        <v>36039</v>
      </c>
      <c r="L55" s="9" t="n">
        <v>36069</v>
      </c>
      <c r="M55" s="9" t="n">
        <v>36100</v>
      </c>
      <c r="N55" s="9" t="n">
        <v>36130</v>
      </c>
      <c r="O55" s="10" t="s">
        <v>62</v>
      </c>
      <c r="P55" s="10" t="s">
        <v>62</v>
      </c>
    </row>
    <row r="56" customFormat="false" ht="11.25" hidden="false" customHeight="false" outlineLevel="0" collapsed="false">
      <c r="A56" s="11" t="s">
        <v>9</v>
      </c>
      <c r="B56" s="36" t="s">
        <v>10</v>
      </c>
      <c r="C56" s="1" t="n">
        <v>78</v>
      </c>
      <c r="D56" s="1" t="n">
        <v>130</v>
      </c>
      <c r="E56" s="1" t="n">
        <v>104</v>
      </c>
      <c r="F56" s="1" t="n">
        <v>93</v>
      </c>
      <c r="G56" s="1" t="n">
        <v>116</v>
      </c>
      <c r="H56" s="1" t="n">
        <v>125</v>
      </c>
      <c r="I56" s="1" t="n">
        <v>133</v>
      </c>
      <c r="J56" s="1" t="n">
        <v>120</v>
      </c>
      <c r="K56" s="1" t="n">
        <v>132</v>
      </c>
      <c r="L56" s="1" t="n">
        <v>68</v>
      </c>
      <c r="M56" s="1" t="n">
        <v>66</v>
      </c>
      <c r="N56" s="1" t="n">
        <v>64</v>
      </c>
      <c r="O56" s="44" t="n">
        <f aca="false">SUM(C56:N56)</f>
        <v>1229</v>
      </c>
      <c r="P56" s="40" t="n">
        <f aca="false">O56/12</f>
        <v>102.416666666667</v>
      </c>
    </row>
    <row r="57" customFormat="false" ht="11.25" hidden="false" customHeight="false" outlineLevel="0" collapsed="false">
      <c r="A57" s="16" t="s">
        <v>9</v>
      </c>
      <c r="B57" s="41" t="s">
        <v>11</v>
      </c>
      <c r="C57" s="1" t="n">
        <v>98</v>
      </c>
      <c r="D57" s="1" t="n">
        <v>127</v>
      </c>
      <c r="E57" s="1" t="n">
        <v>119</v>
      </c>
      <c r="F57" s="1" t="n">
        <v>123</v>
      </c>
      <c r="G57" s="1" t="n">
        <v>139</v>
      </c>
      <c r="H57" s="1" t="n">
        <v>141</v>
      </c>
      <c r="I57" s="1" t="n">
        <v>138</v>
      </c>
      <c r="J57" s="1" t="n">
        <v>132</v>
      </c>
      <c r="K57" s="1" t="n">
        <v>125</v>
      </c>
      <c r="L57" s="1" t="n">
        <v>129</v>
      </c>
      <c r="M57" s="1" t="n">
        <v>104</v>
      </c>
      <c r="N57" s="1" t="n">
        <v>109</v>
      </c>
      <c r="O57" s="44" t="n">
        <f aca="false">SUM(C57:N57)</f>
        <v>1484</v>
      </c>
      <c r="P57" s="40" t="n">
        <f aca="false">O57/12</f>
        <v>123.666666666667</v>
      </c>
    </row>
    <row r="58" customFormat="false" ht="11.25" hidden="false" customHeight="false" outlineLevel="0" collapsed="false">
      <c r="A58" s="17" t="s">
        <v>9</v>
      </c>
      <c r="B58" s="42" t="s">
        <v>12</v>
      </c>
      <c r="C58" s="1" t="n">
        <v>113</v>
      </c>
      <c r="D58" s="1" t="n">
        <v>137</v>
      </c>
      <c r="E58" s="1" t="n">
        <v>114</v>
      </c>
      <c r="F58" s="1" t="n">
        <v>104</v>
      </c>
      <c r="G58" s="1" t="n">
        <v>117</v>
      </c>
      <c r="H58" s="1" t="n">
        <v>130</v>
      </c>
      <c r="I58" s="1" t="n">
        <v>131</v>
      </c>
      <c r="J58" s="1" t="n">
        <v>125</v>
      </c>
      <c r="K58" s="1" t="n">
        <v>118</v>
      </c>
      <c r="L58" s="1" t="n">
        <v>76</v>
      </c>
      <c r="M58" s="1" t="n">
        <v>92</v>
      </c>
      <c r="N58" s="1" t="n">
        <v>98</v>
      </c>
      <c r="O58" s="44" t="n">
        <f aca="false">SUM(C58:N58)</f>
        <v>1355</v>
      </c>
      <c r="P58" s="40" t="n">
        <f aca="false">O58/12</f>
        <v>112.916666666667</v>
      </c>
    </row>
    <row r="59" customFormat="false" ht="11.25" hidden="false" customHeight="false" outlineLevel="0" collapsed="false">
      <c r="A59" s="17" t="s">
        <v>9</v>
      </c>
      <c r="B59" s="42" t="s">
        <v>13</v>
      </c>
      <c r="C59" s="1" t="n">
        <v>105</v>
      </c>
      <c r="D59" s="1" t="n">
        <v>178</v>
      </c>
      <c r="E59" s="1" t="n">
        <v>129</v>
      </c>
      <c r="F59" s="1" t="n">
        <v>115</v>
      </c>
      <c r="G59" s="1" t="n">
        <v>127</v>
      </c>
      <c r="H59" s="1" t="n">
        <v>135</v>
      </c>
      <c r="I59" s="1" t="n">
        <v>138</v>
      </c>
      <c r="J59" s="1" t="n">
        <v>124</v>
      </c>
      <c r="K59" s="1" t="n">
        <v>120</v>
      </c>
      <c r="L59" s="1" t="n">
        <v>71</v>
      </c>
      <c r="M59" s="1" t="n">
        <v>74</v>
      </c>
      <c r="N59" s="1" t="n">
        <v>84</v>
      </c>
      <c r="O59" s="44" t="n">
        <f aca="false">SUM(C59:N59)</f>
        <v>1400</v>
      </c>
      <c r="P59" s="40" t="n">
        <f aca="false">O59/12</f>
        <v>116.666666666667</v>
      </c>
    </row>
    <row r="60" customFormat="false" ht="11.25" hidden="false" customHeight="false" outlineLevel="0" collapsed="false">
      <c r="A60" s="17" t="s">
        <v>9</v>
      </c>
      <c r="B60" s="42" t="s">
        <v>14</v>
      </c>
      <c r="C60" s="1" t="n">
        <v>92</v>
      </c>
      <c r="D60" s="1" t="n">
        <v>134</v>
      </c>
      <c r="E60" s="1" t="n">
        <v>106</v>
      </c>
      <c r="F60" s="1" t="n">
        <v>118</v>
      </c>
      <c r="G60" s="1" t="n">
        <v>130</v>
      </c>
      <c r="H60" s="1" t="n">
        <v>147</v>
      </c>
      <c r="I60" s="1" t="n">
        <v>142</v>
      </c>
      <c r="J60" s="1" t="n">
        <v>136</v>
      </c>
      <c r="K60" s="1" t="n">
        <v>144</v>
      </c>
      <c r="L60" s="1" t="n">
        <v>79</v>
      </c>
      <c r="M60" s="1" t="n">
        <v>72</v>
      </c>
      <c r="N60" s="1" t="n">
        <v>79</v>
      </c>
      <c r="O60" s="44" t="n">
        <f aca="false">SUM(C60:N60)</f>
        <v>1379</v>
      </c>
      <c r="P60" s="40" t="n">
        <f aca="false">O60/12</f>
        <v>114.916666666667</v>
      </c>
    </row>
    <row r="61" customFormat="false" ht="11.25" hidden="false" customHeight="false" outlineLevel="0" collapsed="false">
      <c r="A61" s="16" t="s">
        <v>9</v>
      </c>
      <c r="B61" s="41" t="s">
        <v>15</v>
      </c>
      <c r="C61" s="1" t="n">
        <v>83</v>
      </c>
      <c r="D61" s="1" t="n">
        <v>124</v>
      </c>
      <c r="E61" s="1" t="n">
        <v>109</v>
      </c>
      <c r="F61" s="1" t="n">
        <v>102</v>
      </c>
      <c r="G61" s="1" t="n">
        <v>124</v>
      </c>
      <c r="H61" s="1" t="n">
        <v>127</v>
      </c>
      <c r="I61" s="1" t="n">
        <v>125</v>
      </c>
      <c r="J61" s="1" t="n">
        <v>121</v>
      </c>
      <c r="K61" s="1" t="n">
        <v>119</v>
      </c>
      <c r="L61" s="1" t="n">
        <v>123</v>
      </c>
      <c r="M61" s="1" t="n">
        <v>120</v>
      </c>
      <c r="N61" s="1" t="n">
        <v>108</v>
      </c>
      <c r="O61" s="44" t="n">
        <f aca="false">SUM(C61:N61)</f>
        <v>1385</v>
      </c>
      <c r="P61" s="40" t="n">
        <f aca="false">O61/12</f>
        <v>115.416666666667</v>
      </c>
    </row>
    <row r="62" customFormat="false" ht="11.25" hidden="false" customHeight="false" outlineLevel="0" collapsed="false">
      <c r="A62" s="16" t="s">
        <v>9</v>
      </c>
      <c r="B62" s="41" t="s">
        <v>16</v>
      </c>
      <c r="C62" s="1" t="n">
        <v>92</v>
      </c>
      <c r="D62" s="1" t="n">
        <v>149</v>
      </c>
      <c r="E62" s="1" t="n">
        <v>119</v>
      </c>
      <c r="F62" s="1" t="n">
        <v>105</v>
      </c>
      <c r="G62" s="1" t="n">
        <v>121</v>
      </c>
      <c r="H62" s="1" t="n">
        <v>132</v>
      </c>
      <c r="I62" s="1" t="n">
        <v>129</v>
      </c>
      <c r="J62" s="1" t="n">
        <v>118</v>
      </c>
      <c r="K62" s="1" t="n">
        <v>125</v>
      </c>
      <c r="L62" s="1" t="n">
        <v>103</v>
      </c>
      <c r="M62" s="1" t="n">
        <v>101</v>
      </c>
      <c r="N62" s="1" t="n">
        <v>64</v>
      </c>
      <c r="O62" s="44" t="n">
        <f aca="false">SUM(C62:N62)</f>
        <v>1358</v>
      </c>
      <c r="P62" s="40" t="n">
        <f aca="false">O62/12</f>
        <v>113.166666666667</v>
      </c>
    </row>
    <row r="63" customFormat="false" ht="11.25" hidden="false" customHeight="false" outlineLevel="0" collapsed="false">
      <c r="A63" s="17" t="s">
        <v>9</v>
      </c>
      <c r="B63" s="42" t="s">
        <v>17</v>
      </c>
      <c r="C63" s="1" t="n">
        <v>113</v>
      </c>
      <c r="D63" s="1" t="n">
        <v>146</v>
      </c>
      <c r="E63" s="1" t="n">
        <v>127</v>
      </c>
      <c r="F63" s="1" t="n">
        <v>126</v>
      </c>
      <c r="G63" s="1" t="n">
        <v>140</v>
      </c>
      <c r="H63" s="1" t="n">
        <v>141</v>
      </c>
      <c r="I63" s="1" t="n">
        <v>132</v>
      </c>
      <c r="J63" s="1" t="n">
        <v>122</v>
      </c>
      <c r="K63" s="1" t="n">
        <v>129</v>
      </c>
      <c r="L63" s="1" t="n">
        <v>134</v>
      </c>
      <c r="M63" s="1" t="n">
        <v>127</v>
      </c>
      <c r="N63" s="1" t="n">
        <v>128</v>
      </c>
      <c r="O63" s="44" t="n">
        <f aca="false">SUM(C63:N63)</f>
        <v>1565</v>
      </c>
      <c r="P63" s="40" t="n">
        <f aca="false">O63/12</f>
        <v>130.416666666667</v>
      </c>
    </row>
    <row r="64" customFormat="false" ht="11.25" hidden="false" customHeight="false" outlineLevel="0" collapsed="false">
      <c r="A64" s="17" t="s">
        <v>9</v>
      </c>
      <c r="B64" s="42" t="s">
        <v>18</v>
      </c>
      <c r="C64" s="1" t="n">
        <v>98</v>
      </c>
      <c r="D64" s="1" t="n">
        <v>151</v>
      </c>
      <c r="E64" s="1" t="n">
        <v>127</v>
      </c>
      <c r="F64" s="1" t="n">
        <v>119</v>
      </c>
      <c r="G64" s="1" t="n">
        <v>142</v>
      </c>
      <c r="H64" s="1" t="n">
        <v>148</v>
      </c>
      <c r="I64" s="1" t="n">
        <v>138</v>
      </c>
      <c r="J64" s="1" t="n">
        <v>131</v>
      </c>
      <c r="K64" s="1" t="n">
        <v>128</v>
      </c>
      <c r="L64" s="1" t="n">
        <v>134</v>
      </c>
      <c r="M64" s="1" t="n">
        <v>121</v>
      </c>
      <c r="N64" s="1" t="n">
        <v>129</v>
      </c>
      <c r="O64" s="44" t="n">
        <f aca="false">SUM(C64:N64)</f>
        <v>1566</v>
      </c>
      <c r="P64" s="40" t="n">
        <f aca="false">O64/12</f>
        <v>130.5</v>
      </c>
    </row>
    <row r="65" customFormat="false" ht="11.25" hidden="false" customHeight="false" outlineLevel="0" collapsed="false">
      <c r="A65" s="17" t="s">
        <v>9</v>
      </c>
      <c r="B65" s="42" t="s">
        <v>19</v>
      </c>
      <c r="C65" s="1" t="n">
        <v>91</v>
      </c>
      <c r="D65" s="1" t="n">
        <v>143</v>
      </c>
      <c r="E65" s="1" t="n">
        <v>131</v>
      </c>
      <c r="F65" s="1" t="n">
        <v>131</v>
      </c>
      <c r="G65" s="1" t="n">
        <v>147</v>
      </c>
      <c r="H65" s="1" t="n">
        <v>142</v>
      </c>
      <c r="I65" s="1" t="n">
        <v>136</v>
      </c>
      <c r="J65" s="1" t="n">
        <v>129</v>
      </c>
      <c r="K65" s="1" t="n">
        <v>135</v>
      </c>
      <c r="L65" s="1" t="n">
        <v>132</v>
      </c>
      <c r="M65" s="1" t="n">
        <v>128</v>
      </c>
      <c r="N65" s="1" t="n">
        <v>110</v>
      </c>
      <c r="O65" s="44" t="n">
        <f aca="false">SUM(C65:N65)</f>
        <v>1555</v>
      </c>
      <c r="P65" s="40" t="n">
        <f aca="false">O65/12</f>
        <v>129.583333333333</v>
      </c>
    </row>
    <row r="66" customFormat="false" ht="11.25" hidden="false" customHeight="false" outlineLevel="0" collapsed="false">
      <c r="A66" s="17" t="s">
        <v>9</v>
      </c>
      <c r="B66" s="42" t="s">
        <v>20</v>
      </c>
      <c r="C66" s="1" t="n">
        <v>78</v>
      </c>
      <c r="D66" s="1" t="n">
        <v>135</v>
      </c>
      <c r="E66" s="1" t="n">
        <v>112</v>
      </c>
      <c r="F66" s="1" t="n">
        <v>105</v>
      </c>
      <c r="G66" s="1" t="n">
        <v>120</v>
      </c>
      <c r="H66" s="1" t="n">
        <v>122</v>
      </c>
      <c r="I66" s="1" t="n">
        <v>131</v>
      </c>
      <c r="J66" s="1" t="n">
        <v>123</v>
      </c>
      <c r="K66" s="1" t="n">
        <v>130</v>
      </c>
      <c r="L66" s="1" t="n">
        <v>127</v>
      </c>
      <c r="M66" s="1" t="n">
        <v>125</v>
      </c>
      <c r="N66" s="1" t="n">
        <v>123</v>
      </c>
      <c r="O66" s="44" t="n">
        <f aca="false">SUM(C66:N66)</f>
        <v>1431</v>
      </c>
      <c r="P66" s="40" t="n">
        <f aca="false">O66/12</f>
        <v>119.25</v>
      </c>
    </row>
    <row r="67" customFormat="false" ht="11.25" hidden="false" customHeight="false" outlineLevel="0" collapsed="false">
      <c r="A67" s="17" t="s">
        <v>9</v>
      </c>
      <c r="B67" s="42" t="s">
        <v>21</v>
      </c>
      <c r="C67" s="1" t="n">
        <v>88</v>
      </c>
      <c r="D67" s="1" t="n">
        <v>128</v>
      </c>
      <c r="E67" s="1" t="n">
        <v>112</v>
      </c>
      <c r="F67" s="1" t="n">
        <v>109</v>
      </c>
      <c r="G67" s="1" t="n">
        <v>128</v>
      </c>
      <c r="H67" s="1" t="n">
        <v>132</v>
      </c>
      <c r="I67" s="1" t="n">
        <v>130</v>
      </c>
      <c r="J67" s="1" t="n">
        <v>122</v>
      </c>
      <c r="K67" s="1" t="n">
        <v>125</v>
      </c>
      <c r="L67" s="1" t="n">
        <v>129</v>
      </c>
      <c r="M67" s="1" t="n">
        <v>121</v>
      </c>
      <c r="N67" s="1" t="n">
        <v>120</v>
      </c>
      <c r="O67" s="44" t="n">
        <f aca="false">SUM(C67:N67)</f>
        <v>1444</v>
      </c>
      <c r="P67" s="40" t="n">
        <f aca="false">O67/12</f>
        <v>120.333333333333</v>
      </c>
    </row>
    <row r="68" customFormat="false" ht="11.25" hidden="false" customHeight="false" outlineLevel="0" collapsed="false">
      <c r="A68" s="17" t="s">
        <v>9</v>
      </c>
      <c r="B68" s="42" t="s">
        <v>22</v>
      </c>
      <c r="C68" s="1" t="n">
        <v>85</v>
      </c>
      <c r="D68" s="1" t="n">
        <v>133</v>
      </c>
      <c r="E68" s="1" t="n">
        <v>123</v>
      </c>
      <c r="F68" s="1" t="n">
        <v>119</v>
      </c>
      <c r="G68" s="1" t="n">
        <v>137</v>
      </c>
      <c r="H68" s="1" t="n">
        <v>131</v>
      </c>
      <c r="I68" s="1" t="n">
        <v>125</v>
      </c>
      <c r="J68" s="1" t="n">
        <v>122</v>
      </c>
      <c r="K68" s="1" t="n">
        <v>125</v>
      </c>
      <c r="L68" s="1" t="n">
        <v>127</v>
      </c>
      <c r="M68" s="1" t="n">
        <v>120</v>
      </c>
      <c r="N68" s="1" t="n">
        <v>116</v>
      </c>
      <c r="O68" s="44" t="n">
        <f aca="false">SUM(C68:N68)</f>
        <v>1463</v>
      </c>
      <c r="P68" s="40" t="n">
        <f aca="false">O68/12</f>
        <v>121.916666666667</v>
      </c>
    </row>
    <row r="69" customFormat="false" ht="11.25" hidden="false" customHeight="false" outlineLevel="0" collapsed="false">
      <c r="A69" s="16" t="s">
        <v>9</v>
      </c>
      <c r="B69" s="41" t="s">
        <v>23</v>
      </c>
      <c r="C69" s="1" t="n">
        <v>83</v>
      </c>
      <c r="D69" s="1" t="n">
        <v>107</v>
      </c>
      <c r="E69" s="1" t="n">
        <v>104</v>
      </c>
      <c r="F69" s="1" t="n">
        <v>95</v>
      </c>
      <c r="G69" s="1" t="n">
        <v>115</v>
      </c>
      <c r="H69" s="1" t="n">
        <v>129</v>
      </c>
      <c r="I69" s="1" t="n">
        <v>127</v>
      </c>
      <c r="J69" s="1" t="n">
        <v>123</v>
      </c>
      <c r="K69" s="1" t="n">
        <v>117</v>
      </c>
      <c r="L69" s="1" t="n">
        <v>122</v>
      </c>
      <c r="M69" s="1" t="n">
        <v>124</v>
      </c>
      <c r="N69" s="1" t="n">
        <v>122</v>
      </c>
      <c r="O69" s="44" t="n">
        <f aca="false">SUM(C69:N69)</f>
        <v>1368</v>
      </c>
      <c r="P69" s="40" t="n">
        <f aca="false">O69/12</f>
        <v>114</v>
      </c>
    </row>
    <row r="70" customFormat="false" ht="11.25" hidden="false" customHeight="false" outlineLevel="0" collapsed="false">
      <c r="A70" s="17" t="s">
        <v>9</v>
      </c>
      <c r="B70" s="42" t="s">
        <v>24</v>
      </c>
      <c r="C70" s="1" t="n">
        <v>104</v>
      </c>
      <c r="D70" s="1" t="n">
        <v>144</v>
      </c>
      <c r="E70" s="1" t="n">
        <v>128</v>
      </c>
      <c r="F70" s="1" t="n">
        <v>122</v>
      </c>
      <c r="G70" s="1" t="n">
        <v>140</v>
      </c>
      <c r="H70" s="1" t="n">
        <v>139</v>
      </c>
      <c r="I70" s="1" t="n">
        <v>135</v>
      </c>
      <c r="J70" s="1" t="n">
        <v>127</v>
      </c>
      <c r="K70" s="1" t="n">
        <v>132</v>
      </c>
      <c r="L70" s="1" t="n">
        <v>133</v>
      </c>
      <c r="M70" s="1" t="n">
        <v>122</v>
      </c>
      <c r="N70" s="1" t="n">
        <v>127</v>
      </c>
      <c r="O70" s="44" t="n">
        <f aca="false">SUM(C70:N70)</f>
        <v>1553</v>
      </c>
      <c r="P70" s="40" t="n">
        <f aca="false">O70/12</f>
        <v>129.416666666667</v>
      </c>
    </row>
    <row r="71" customFormat="false" ht="11.25" hidden="false" customHeight="false" outlineLevel="0" collapsed="false">
      <c r="A71" s="17" t="s">
        <v>9</v>
      </c>
      <c r="B71" s="42" t="s">
        <v>25</v>
      </c>
      <c r="C71" s="1" t="n">
        <v>106</v>
      </c>
      <c r="D71" s="1" t="n">
        <v>149</v>
      </c>
      <c r="E71" s="1" t="n">
        <v>126</v>
      </c>
      <c r="F71" s="1" t="n">
        <v>106</v>
      </c>
      <c r="G71" s="1" t="n">
        <v>124</v>
      </c>
      <c r="H71" s="1" t="n">
        <v>131</v>
      </c>
      <c r="I71" s="1" t="n">
        <v>133</v>
      </c>
      <c r="J71" s="1" t="n">
        <v>128</v>
      </c>
      <c r="K71" s="1" t="n">
        <v>121</v>
      </c>
      <c r="L71" s="1" t="n">
        <v>81</v>
      </c>
      <c r="M71" s="1" t="n">
        <v>88</v>
      </c>
      <c r="N71" s="1" t="n">
        <v>86</v>
      </c>
      <c r="O71" s="44" t="n">
        <f aca="false">SUM(C71:N71)</f>
        <v>1379</v>
      </c>
      <c r="P71" s="40" t="n">
        <f aca="false">O71/12</f>
        <v>114.916666666667</v>
      </c>
    </row>
    <row r="72" customFormat="false" ht="11.25" hidden="false" customHeight="false" outlineLevel="0" collapsed="false">
      <c r="A72" s="16" t="s">
        <v>9</v>
      </c>
      <c r="B72" s="41" t="s">
        <v>26</v>
      </c>
      <c r="C72" s="1" t="n">
        <v>146</v>
      </c>
      <c r="D72" s="1" t="n">
        <v>144</v>
      </c>
      <c r="E72" s="1" t="n">
        <v>127</v>
      </c>
      <c r="F72" s="1" t="n">
        <v>123</v>
      </c>
      <c r="G72" s="1" t="n">
        <v>146</v>
      </c>
      <c r="H72" s="1" t="n">
        <v>140</v>
      </c>
      <c r="I72" s="1" t="n">
        <v>135</v>
      </c>
      <c r="J72" s="1" t="n">
        <v>130</v>
      </c>
      <c r="K72" s="1" t="n">
        <v>126</v>
      </c>
      <c r="L72" s="1" t="n">
        <v>133</v>
      </c>
      <c r="M72" s="1" t="n">
        <v>118</v>
      </c>
      <c r="N72" s="1" t="n">
        <v>125</v>
      </c>
      <c r="O72" s="44" t="n">
        <f aca="false">SUM(C72:N72)</f>
        <v>1593</v>
      </c>
      <c r="P72" s="40" t="n">
        <f aca="false">O72/12</f>
        <v>132.75</v>
      </c>
    </row>
    <row r="73" customFormat="false" ht="11.25" hidden="false" customHeight="false" outlineLevel="0" collapsed="false">
      <c r="A73" s="17" t="s">
        <v>9</v>
      </c>
      <c r="B73" s="42" t="s">
        <v>27</v>
      </c>
      <c r="C73" s="1" t="n">
        <v>102</v>
      </c>
      <c r="D73" s="1" t="n">
        <v>132</v>
      </c>
      <c r="E73" s="1" t="n">
        <v>130</v>
      </c>
      <c r="F73" s="1" t="n">
        <v>125</v>
      </c>
      <c r="G73" s="1" t="n">
        <v>135</v>
      </c>
      <c r="H73" s="1" t="n">
        <v>138</v>
      </c>
      <c r="I73" s="1" t="n">
        <v>132</v>
      </c>
      <c r="J73" s="1" t="n">
        <v>127</v>
      </c>
      <c r="K73" s="1" t="n">
        <v>110</v>
      </c>
      <c r="L73" s="1" t="n">
        <v>126</v>
      </c>
      <c r="M73" s="1" t="n">
        <v>116</v>
      </c>
      <c r="N73" s="1" t="n">
        <v>125</v>
      </c>
      <c r="O73" s="44" t="n">
        <f aca="false">SUM(C73:N73)</f>
        <v>1498</v>
      </c>
      <c r="P73" s="40" t="n">
        <f aca="false">O73/12</f>
        <v>124.833333333333</v>
      </c>
    </row>
    <row r="74" customFormat="false" ht="11.25" hidden="false" customHeight="false" outlineLevel="0" collapsed="false">
      <c r="A74" s="16" t="s">
        <v>9</v>
      </c>
      <c r="B74" s="41" t="s">
        <v>28</v>
      </c>
      <c r="C74" s="1" t="n">
        <v>106</v>
      </c>
      <c r="D74" s="1" t="n">
        <v>140</v>
      </c>
      <c r="E74" s="1" t="n">
        <v>131</v>
      </c>
      <c r="F74" s="1" t="n">
        <v>124</v>
      </c>
      <c r="G74" s="1" t="n">
        <v>139</v>
      </c>
      <c r="H74" s="1" t="n">
        <v>140</v>
      </c>
      <c r="I74" s="1" t="n">
        <v>138</v>
      </c>
      <c r="J74" s="1" t="n">
        <v>129</v>
      </c>
      <c r="K74" s="1" t="n">
        <v>124</v>
      </c>
      <c r="L74" s="1" t="n">
        <v>129</v>
      </c>
      <c r="M74" s="1" t="n">
        <v>118</v>
      </c>
      <c r="N74" s="1" t="n">
        <v>123</v>
      </c>
      <c r="O74" s="44" t="n">
        <f aca="false">SUM(C74:N74)</f>
        <v>1541</v>
      </c>
      <c r="P74" s="40" t="n">
        <f aca="false">O74/12</f>
        <v>128.416666666667</v>
      </c>
    </row>
    <row r="75" customFormat="false" ht="11.25" hidden="false" customHeight="false" outlineLevel="0" collapsed="false">
      <c r="A75" s="16" t="s">
        <v>9</v>
      </c>
      <c r="B75" s="41" t="s">
        <v>29</v>
      </c>
      <c r="C75" s="1" t="n">
        <v>91</v>
      </c>
      <c r="D75" s="76" t="n">
        <v>123</v>
      </c>
      <c r="E75" s="1" t="n">
        <v>111</v>
      </c>
      <c r="F75" s="1" t="n">
        <v>104</v>
      </c>
      <c r="G75" s="1" t="n">
        <v>123</v>
      </c>
      <c r="H75" s="1" t="n">
        <v>125</v>
      </c>
      <c r="I75" s="1" t="n">
        <v>131</v>
      </c>
      <c r="J75" s="1" t="n">
        <v>121</v>
      </c>
      <c r="K75" s="1" t="n">
        <v>116</v>
      </c>
      <c r="L75" s="1" t="n">
        <v>78</v>
      </c>
      <c r="M75" s="1" t="n">
        <v>68</v>
      </c>
      <c r="N75" s="1" t="n">
        <v>64</v>
      </c>
      <c r="O75" s="44" t="n">
        <f aca="false">SUM(C75:N75)</f>
        <v>1255</v>
      </c>
      <c r="P75" s="40" t="n">
        <f aca="false">O75/12</f>
        <v>104.583333333333</v>
      </c>
    </row>
    <row r="76" customFormat="false" ht="11.25" hidden="false" customHeight="false" outlineLevel="0" collapsed="false">
      <c r="A76" s="17" t="s">
        <v>9</v>
      </c>
      <c r="B76" s="42" t="s">
        <v>30</v>
      </c>
      <c r="C76" s="1" t="n">
        <v>122</v>
      </c>
      <c r="D76" s="1" t="n">
        <v>160</v>
      </c>
      <c r="E76" s="1" t="n">
        <v>157</v>
      </c>
      <c r="F76" s="1" t="n">
        <v>149</v>
      </c>
      <c r="G76" s="1" t="n">
        <v>149</v>
      </c>
      <c r="H76" s="1" t="n">
        <v>141</v>
      </c>
      <c r="I76" s="1" t="n">
        <v>138</v>
      </c>
      <c r="J76" s="1" t="n">
        <v>128</v>
      </c>
      <c r="K76" s="1" t="n">
        <v>133</v>
      </c>
      <c r="L76" s="1" t="n">
        <v>137</v>
      </c>
      <c r="M76" s="1" t="n">
        <v>153</v>
      </c>
      <c r="N76" s="1" t="n">
        <v>138</v>
      </c>
      <c r="O76" s="44" t="n">
        <f aca="false">SUM(C76:N76)</f>
        <v>1705</v>
      </c>
      <c r="P76" s="40" t="n">
        <f aca="false">O76/12</f>
        <v>142.083333333333</v>
      </c>
    </row>
    <row r="77" customFormat="false" ht="11.25" hidden="false" customHeight="false" outlineLevel="0" collapsed="false">
      <c r="A77" s="16" t="s">
        <v>9</v>
      </c>
      <c r="B77" s="41" t="s">
        <v>31</v>
      </c>
      <c r="C77" s="1" t="n">
        <v>75</v>
      </c>
      <c r="D77" s="1" t="n">
        <v>133</v>
      </c>
      <c r="E77" s="1" t="n">
        <v>111</v>
      </c>
      <c r="F77" s="1" t="n">
        <v>104</v>
      </c>
      <c r="G77" s="1" t="n">
        <v>122</v>
      </c>
      <c r="H77" s="1" t="n">
        <v>125</v>
      </c>
      <c r="I77" s="1" t="n">
        <v>133</v>
      </c>
      <c r="J77" s="1" t="n">
        <v>126</v>
      </c>
      <c r="K77" s="1" t="n">
        <v>134</v>
      </c>
      <c r="L77" s="1" t="n">
        <v>71</v>
      </c>
      <c r="M77" s="1" t="n">
        <v>70</v>
      </c>
      <c r="N77" s="1" t="n">
        <v>66</v>
      </c>
      <c r="O77" s="44" t="n">
        <f aca="false">SUM(C77:N77)</f>
        <v>1270</v>
      </c>
      <c r="P77" s="40" t="n">
        <f aca="false">O77/12</f>
        <v>105.833333333333</v>
      </c>
    </row>
    <row r="78" customFormat="false" ht="11.25" hidden="false" customHeight="false" outlineLevel="0" collapsed="false">
      <c r="A78" s="16" t="s">
        <v>9</v>
      </c>
      <c r="B78" s="41" t="s">
        <v>32</v>
      </c>
      <c r="C78" s="1" t="n">
        <v>95</v>
      </c>
      <c r="D78" s="1" t="n">
        <v>140</v>
      </c>
      <c r="E78" s="1" t="n">
        <v>112</v>
      </c>
      <c r="F78" s="1" t="n">
        <v>100</v>
      </c>
      <c r="G78" s="1" t="n">
        <v>126</v>
      </c>
      <c r="H78" s="1" t="n">
        <v>136</v>
      </c>
      <c r="I78" s="1" t="n">
        <v>133</v>
      </c>
      <c r="J78" s="1" t="n">
        <v>125</v>
      </c>
      <c r="K78" s="1" t="n">
        <v>129</v>
      </c>
      <c r="L78" s="1" t="n">
        <v>129</v>
      </c>
      <c r="M78" s="1" t="n">
        <v>141</v>
      </c>
      <c r="N78" s="1" t="n">
        <v>135</v>
      </c>
      <c r="O78" s="44" t="n">
        <f aca="false">SUM(C78:N78)</f>
        <v>1501</v>
      </c>
      <c r="P78" s="40" t="n">
        <f aca="false">O78/12</f>
        <v>125.083333333333</v>
      </c>
    </row>
    <row r="79" customFormat="false" ht="11.25" hidden="false" customHeight="false" outlineLevel="0" collapsed="false">
      <c r="A79" s="17" t="s">
        <v>9</v>
      </c>
      <c r="B79" s="42" t="s">
        <v>33</v>
      </c>
      <c r="C79" s="1" t="n">
        <v>0</v>
      </c>
      <c r="D79" s="1" t="n">
        <v>0</v>
      </c>
      <c r="E79" s="1" t="n">
        <v>0</v>
      </c>
      <c r="F79" s="1" t="n">
        <v>0</v>
      </c>
      <c r="G79" s="1" t="n">
        <v>0</v>
      </c>
      <c r="H79" s="1" t="n">
        <v>0</v>
      </c>
      <c r="I79" s="1" t="n">
        <v>0</v>
      </c>
      <c r="J79" s="1" t="n">
        <v>0</v>
      </c>
      <c r="K79" s="1" t="n">
        <v>0</v>
      </c>
      <c r="L79" s="1" t="n">
        <v>0</v>
      </c>
      <c r="M79" s="1" t="n">
        <v>0</v>
      </c>
      <c r="N79" s="1" t="n">
        <v>0</v>
      </c>
      <c r="O79" s="44" t="n">
        <f aca="false">SUM(C79:N79)</f>
        <v>0</v>
      </c>
      <c r="P79" s="40" t="n">
        <f aca="false">O79/12</f>
        <v>0</v>
      </c>
    </row>
    <row r="80" customFormat="false" ht="11.25" hidden="false" customHeight="false" outlineLevel="0" collapsed="false">
      <c r="A80" s="16" t="s">
        <v>9</v>
      </c>
      <c r="B80" s="41" t="s">
        <v>34</v>
      </c>
      <c r="C80" s="1" t="n">
        <v>101</v>
      </c>
      <c r="D80" s="1" t="n">
        <v>138</v>
      </c>
      <c r="E80" s="1" t="n">
        <v>123</v>
      </c>
      <c r="F80" s="1" t="n">
        <v>121</v>
      </c>
      <c r="G80" s="1" t="n">
        <v>139</v>
      </c>
      <c r="H80" s="1" t="n">
        <v>141</v>
      </c>
      <c r="I80" s="1" t="n">
        <v>135</v>
      </c>
      <c r="J80" s="1" t="n">
        <v>126</v>
      </c>
      <c r="K80" s="1" t="n">
        <v>130</v>
      </c>
      <c r="L80" s="1" t="n">
        <v>132</v>
      </c>
      <c r="M80" s="1" t="n">
        <v>122</v>
      </c>
      <c r="N80" s="1" t="n">
        <v>122</v>
      </c>
      <c r="O80" s="44" t="n">
        <f aca="false">SUM(C80:N80)</f>
        <v>1530</v>
      </c>
      <c r="P80" s="40" t="n">
        <f aca="false">O80/12</f>
        <v>127.5</v>
      </c>
    </row>
    <row r="81" customFormat="false" ht="11.25" hidden="false" customHeight="false" outlineLevel="0" collapsed="false">
      <c r="A81" s="16" t="s">
        <v>9</v>
      </c>
      <c r="B81" s="41" t="s">
        <v>35</v>
      </c>
      <c r="C81" s="1" t="n">
        <v>98</v>
      </c>
      <c r="D81" s="1" t="n">
        <v>143</v>
      </c>
      <c r="E81" s="1" t="n">
        <v>126</v>
      </c>
      <c r="F81" s="1" t="n">
        <v>122</v>
      </c>
      <c r="G81" s="1" t="n">
        <v>142</v>
      </c>
      <c r="H81" s="1" t="n">
        <v>149</v>
      </c>
      <c r="I81" s="1" t="n">
        <v>133</v>
      </c>
      <c r="J81" s="1" t="n">
        <v>128</v>
      </c>
      <c r="K81" s="1" t="n">
        <v>131</v>
      </c>
      <c r="L81" s="1" t="n">
        <v>137</v>
      </c>
      <c r="M81" s="1" t="n">
        <v>135</v>
      </c>
      <c r="N81" s="1" t="n">
        <v>116</v>
      </c>
      <c r="O81" s="44" t="n">
        <f aca="false">SUM(C81:N81)</f>
        <v>1560</v>
      </c>
      <c r="P81" s="40" t="n">
        <f aca="false">O81/12</f>
        <v>130</v>
      </c>
    </row>
    <row r="82" customFormat="false" ht="11.25" hidden="false" customHeight="false" outlineLevel="0" collapsed="false">
      <c r="A82" s="16" t="s">
        <v>9</v>
      </c>
      <c r="B82" s="41" t="s">
        <v>36</v>
      </c>
      <c r="C82" s="1" t="n">
        <v>106</v>
      </c>
      <c r="D82" s="1" t="n">
        <v>152</v>
      </c>
      <c r="E82" s="1" t="n">
        <v>134</v>
      </c>
      <c r="F82" s="1" t="n">
        <v>125</v>
      </c>
      <c r="G82" s="1" t="n">
        <v>138</v>
      </c>
      <c r="H82" s="1" t="n">
        <v>139</v>
      </c>
      <c r="I82" s="1" t="n">
        <v>134</v>
      </c>
      <c r="J82" s="1" t="n">
        <v>126</v>
      </c>
      <c r="K82" s="1" t="n">
        <v>131</v>
      </c>
      <c r="L82" s="1" t="n">
        <v>141</v>
      </c>
      <c r="M82" s="1" t="n">
        <v>129</v>
      </c>
      <c r="N82" s="1" t="n">
        <v>135</v>
      </c>
      <c r="O82" s="44" t="n">
        <f aca="false">SUM(C82:N82)</f>
        <v>1590</v>
      </c>
      <c r="P82" s="40" t="n">
        <f aca="false">O82/12</f>
        <v>132.5</v>
      </c>
    </row>
    <row r="83" customFormat="false" ht="11.25" hidden="false" customHeight="false" outlineLevel="0" collapsed="false">
      <c r="A83" s="16" t="s">
        <v>9</v>
      </c>
      <c r="B83" s="41" t="s">
        <v>37</v>
      </c>
      <c r="C83" s="1" t="n">
        <v>347</v>
      </c>
      <c r="D83" s="1" t="n">
        <v>172</v>
      </c>
      <c r="E83" s="1" t="n">
        <v>153</v>
      </c>
      <c r="F83" s="1" t="n">
        <v>155</v>
      </c>
      <c r="G83" s="1" t="n">
        <v>151</v>
      </c>
      <c r="H83" s="1" t="n">
        <v>149</v>
      </c>
      <c r="I83" s="1" t="n">
        <v>149</v>
      </c>
      <c r="J83" s="1" t="n">
        <v>149</v>
      </c>
      <c r="K83" s="1" t="n">
        <v>156</v>
      </c>
      <c r="L83" s="1" t="n">
        <v>86</v>
      </c>
      <c r="M83" s="1" t="n">
        <v>96</v>
      </c>
      <c r="N83" s="1" t="n">
        <v>100</v>
      </c>
      <c r="O83" s="44" t="n">
        <f aca="false">SUM(C83:N83)</f>
        <v>1863</v>
      </c>
      <c r="P83" s="40" t="n">
        <f aca="false">O83/12</f>
        <v>155.25</v>
      </c>
    </row>
    <row r="84" customFormat="false" ht="11.25" hidden="false" customHeight="false" outlineLevel="0" collapsed="false">
      <c r="A84" s="17" t="s">
        <v>38</v>
      </c>
      <c r="B84" s="42" t="s">
        <v>39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N84" s="1" t="n">
        <v>0</v>
      </c>
      <c r="O84" s="44" t="n">
        <f aca="false">SUM(C84:N84)</f>
        <v>0</v>
      </c>
      <c r="P84" s="40" t="n">
        <f aca="false">O84/12</f>
        <v>0</v>
      </c>
    </row>
    <row r="85" customFormat="false" ht="11.25" hidden="false" customHeight="false" outlineLevel="0" collapsed="false">
      <c r="A85" s="16" t="s">
        <v>40</v>
      </c>
      <c r="B85" s="41" t="s">
        <v>41</v>
      </c>
      <c r="C85" s="1" t="n">
        <v>100</v>
      </c>
      <c r="D85" s="1" t="n">
        <v>152</v>
      </c>
      <c r="E85" s="1" t="n">
        <v>142</v>
      </c>
      <c r="F85" s="1" t="n">
        <v>140</v>
      </c>
      <c r="G85" s="1" t="n">
        <v>150</v>
      </c>
      <c r="H85" s="1" t="n">
        <v>165</v>
      </c>
      <c r="I85" s="1" t="n">
        <v>167</v>
      </c>
      <c r="J85" s="1" t="n">
        <v>164</v>
      </c>
      <c r="K85" s="1" t="n">
        <v>167</v>
      </c>
      <c r="L85" s="1" t="n">
        <v>137</v>
      </c>
      <c r="M85" s="1" t="n">
        <v>132</v>
      </c>
      <c r="N85" s="1" t="n">
        <v>130</v>
      </c>
      <c r="O85" s="44" t="n">
        <f aca="false">SUM(C85:N85)</f>
        <v>1746</v>
      </c>
      <c r="P85" s="40" t="n">
        <f aca="false">O85/12</f>
        <v>145.5</v>
      </c>
    </row>
    <row r="86" customFormat="false" ht="11.25" hidden="false" customHeight="false" outlineLevel="0" collapsed="false">
      <c r="A86" s="17" t="s">
        <v>40</v>
      </c>
      <c r="B86" s="42" t="s">
        <v>42</v>
      </c>
      <c r="C86" s="1" t="n">
        <v>98</v>
      </c>
      <c r="D86" s="1" t="n">
        <v>116</v>
      </c>
      <c r="E86" s="1" t="n">
        <v>122</v>
      </c>
      <c r="F86" s="1" t="n">
        <v>133</v>
      </c>
      <c r="G86" s="1" t="n">
        <v>150</v>
      </c>
      <c r="H86" s="1" t="n">
        <v>153</v>
      </c>
      <c r="I86" s="1" t="n">
        <v>163</v>
      </c>
      <c r="J86" s="1" t="n">
        <v>156</v>
      </c>
      <c r="K86" s="1" t="n">
        <v>175</v>
      </c>
      <c r="L86" s="1" t="n">
        <v>135</v>
      </c>
      <c r="M86" s="1" t="n">
        <v>144</v>
      </c>
      <c r="N86" s="1" t="n">
        <v>136</v>
      </c>
      <c r="O86" s="44" t="n">
        <f aca="false">SUM(C86:N86)</f>
        <v>1681</v>
      </c>
      <c r="P86" s="40" t="n">
        <f aca="false">O86/12</f>
        <v>140.083333333333</v>
      </c>
    </row>
    <row r="87" customFormat="false" ht="11.25" hidden="false" customHeight="false" outlineLevel="0" collapsed="false">
      <c r="A87" s="17" t="s">
        <v>40</v>
      </c>
      <c r="B87" s="42" t="s">
        <v>43</v>
      </c>
      <c r="C87" s="1" t="n">
        <v>148</v>
      </c>
      <c r="D87" s="1" t="n">
        <v>140</v>
      </c>
      <c r="E87" s="1" t="n">
        <v>158</v>
      </c>
      <c r="F87" s="1" t="n">
        <v>136</v>
      </c>
      <c r="G87" s="1" t="n">
        <v>150</v>
      </c>
      <c r="H87" s="1" t="n">
        <v>0</v>
      </c>
      <c r="I87" s="1" t="n">
        <v>0</v>
      </c>
      <c r="J87" s="1" t="n">
        <v>166</v>
      </c>
      <c r="K87" s="1" t="n">
        <v>173</v>
      </c>
      <c r="L87" s="1" t="n">
        <v>137</v>
      </c>
      <c r="M87" s="1" t="n">
        <v>137</v>
      </c>
      <c r="N87" s="1" t="n">
        <v>142</v>
      </c>
      <c r="O87" s="44" t="n">
        <f aca="false">SUM(C87:N87)</f>
        <v>1487</v>
      </c>
      <c r="P87" s="40" t="n">
        <f aca="false">O87/12</f>
        <v>123.916666666667</v>
      </c>
    </row>
    <row r="88" customFormat="false" ht="11.25" hidden="false" customHeight="false" outlineLevel="0" collapsed="false">
      <c r="A88" s="17" t="s">
        <v>40</v>
      </c>
      <c r="B88" s="42" t="s">
        <v>44</v>
      </c>
      <c r="C88" s="1" t="n">
        <v>98</v>
      </c>
      <c r="D88" s="1" t="n">
        <v>142</v>
      </c>
      <c r="E88" s="1" t="n">
        <v>151</v>
      </c>
      <c r="F88" s="1" t="n">
        <v>130</v>
      </c>
      <c r="G88" s="1" t="n">
        <v>152</v>
      </c>
      <c r="H88" s="1" t="n">
        <v>168</v>
      </c>
      <c r="I88" s="1" t="n">
        <v>168</v>
      </c>
      <c r="J88" s="1" t="n">
        <v>164</v>
      </c>
      <c r="K88" s="1" t="n">
        <v>157</v>
      </c>
      <c r="L88" s="1" t="n">
        <v>141</v>
      </c>
      <c r="M88" s="1" t="n">
        <v>137</v>
      </c>
      <c r="N88" s="1" t="n">
        <v>140</v>
      </c>
      <c r="O88" s="44" t="n">
        <f aca="false">SUM(C88:N88)</f>
        <v>1748</v>
      </c>
      <c r="P88" s="40" t="n">
        <f aca="false">O88/12</f>
        <v>145.666666666667</v>
      </c>
    </row>
    <row r="89" customFormat="false" ht="11.25" hidden="false" customHeight="false" outlineLevel="0" collapsed="false">
      <c r="A89" s="17" t="s">
        <v>45</v>
      </c>
      <c r="B89" s="42" t="s">
        <v>46</v>
      </c>
      <c r="C89" s="1" t="n">
        <v>123</v>
      </c>
      <c r="D89" s="1" t="n">
        <v>127</v>
      </c>
      <c r="E89" s="1" t="n">
        <v>125</v>
      </c>
      <c r="F89" s="1" t="n">
        <v>107</v>
      </c>
      <c r="G89" s="1" t="n">
        <v>124</v>
      </c>
      <c r="H89" s="1" t="n">
        <v>127</v>
      </c>
      <c r="I89" s="1" t="n">
        <v>133</v>
      </c>
      <c r="J89" s="1" t="n">
        <v>124</v>
      </c>
      <c r="K89" s="1" t="n">
        <v>136</v>
      </c>
      <c r="L89" s="1" t="n">
        <v>130</v>
      </c>
      <c r="M89" s="1" t="n">
        <v>132</v>
      </c>
      <c r="N89" s="1" t="n">
        <v>132</v>
      </c>
      <c r="O89" s="44" t="n">
        <f aca="false">SUM(C89:N89)</f>
        <v>1520</v>
      </c>
      <c r="P89" s="40" t="n">
        <f aca="false">O89/12</f>
        <v>126.666666666667</v>
      </c>
    </row>
    <row r="90" customFormat="false" ht="11.25" hidden="false" customHeight="false" outlineLevel="0" collapsed="false">
      <c r="A90" s="17" t="s">
        <v>47</v>
      </c>
      <c r="B90" s="42" t="s">
        <v>48</v>
      </c>
      <c r="C90" s="1" t="n">
        <v>90</v>
      </c>
      <c r="D90" s="1" t="n">
        <v>122</v>
      </c>
      <c r="E90" s="1" t="n">
        <v>131</v>
      </c>
      <c r="F90" s="1" t="n">
        <v>120</v>
      </c>
      <c r="G90" s="1" t="n">
        <v>138</v>
      </c>
      <c r="H90" s="1" t="n">
        <v>141</v>
      </c>
      <c r="I90" s="1" t="n">
        <v>150</v>
      </c>
      <c r="J90" s="1" t="n">
        <v>133</v>
      </c>
      <c r="K90" s="1" t="n">
        <v>132</v>
      </c>
      <c r="L90" s="1" t="n">
        <v>134</v>
      </c>
      <c r="M90" s="1" t="n">
        <v>134</v>
      </c>
      <c r="N90" s="1" t="n">
        <v>130</v>
      </c>
      <c r="O90" s="44" t="n">
        <f aca="false">SUM(C90:N90)</f>
        <v>1555</v>
      </c>
      <c r="P90" s="40" t="n">
        <f aca="false">O90/12</f>
        <v>129.583333333333</v>
      </c>
    </row>
    <row r="91" customFormat="false" ht="11.25" hidden="false" customHeight="false" outlineLevel="0" collapsed="false">
      <c r="A91" s="17" t="s">
        <v>49</v>
      </c>
      <c r="B91" s="42" t="s">
        <v>50</v>
      </c>
      <c r="C91" s="1" t="n">
        <v>103</v>
      </c>
      <c r="D91" s="1" t="n">
        <v>137</v>
      </c>
      <c r="E91" s="1" t="n">
        <v>123</v>
      </c>
      <c r="F91" s="1" t="n">
        <v>112</v>
      </c>
      <c r="G91" s="1" t="n">
        <v>125</v>
      </c>
      <c r="H91" s="1" t="n">
        <v>132</v>
      </c>
      <c r="I91" s="1" t="n">
        <v>133</v>
      </c>
      <c r="J91" s="1" t="n">
        <v>127</v>
      </c>
      <c r="K91" s="1" t="n">
        <v>128</v>
      </c>
      <c r="L91" s="1" t="n">
        <v>118</v>
      </c>
      <c r="M91" s="1" t="n">
        <v>97</v>
      </c>
      <c r="N91" s="1" t="n">
        <v>90</v>
      </c>
      <c r="O91" s="44" t="n">
        <f aca="false">SUM(C91:N91)</f>
        <v>1425</v>
      </c>
      <c r="P91" s="40" t="n">
        <f aca="false">O91/12</f>
        <v>118.75</v>
      </c>
    </row>
    <row r="92" customFormat="false" ht="12" hidden="false" customHeight="false" outlineLevel="0" collapsed="false">
      <c r="A92" s="16" t="s">
        <v>51</v>
      </c>
      <c r="B92" s="41" t="s">
        <v>46</v>
      </c>
      <c r="C92" s="72" t="n">
        <v>114</v>
      </c>
      <c r="D92" s="72" t="n">
        <v>136</v>
      </c>
      <c r="E92" s="72" t="n">
        <v>121</v>
      </c>
      <c r="F92" s="72" t="n">
        <v>111</v>
      </c>
      <c r="G92" s="72" t="n">
        <v>123</v>
      </c>
      <c r="H92" s="72" t="n">
        <v>128</v>
      </c>
      <c r="I92" s="72" t="n">
        <v>135</v>
      </c>
      <c r="J92" s="72" t="n">
        <v>127</v>
      </c>
      <c r="K92" s="72" t="n">
        <v>137</v>
      </c>
      <c r="L92" s="72" t="n">
        <v>129</v>
      </c>
      <c r="M92" s="72" t="n">
        <v>133</v>
      </c>
      <c r="N92" s="72" t="n">
        <v>115</v>
      </c>
      <c r="O92" s="74" t="n">
        <f aca="false">SUM(C92:N92)</f>
        <v>1509</v>
      </c>
      <c r="P92" s="75" t="n">
        <f aca="false">O92/12</f>
        <v>125.75</v>
      </c>
    </row>
    <row r="93" customFormat="false" ht="12" hidden="false" customHeight="false" outlineLevel="0" collapsed="false">
      <c r="O93" s="44"/>
      <c r="P93" s="44"/>
    </row>
    <row r="94" customFormat="false" ht="11.25" hidden="false" customHeight="false" outlineLevel="0" collapsed="false">
      <c r="A94" s="20" t="s">
        <v>52</v>
      </c>
      <c r="C94" s="1" t="n">
        <f aca="false">SUM(C56:C93)</f>
        <v>3770</v>
      </c>
      <c r="D94" s="1" t="n">
        <f aca="false">SUM(D56:D93)</f>
        <v>4864</v>
      </c>
      <c r="E94" s="1" t="n">
        <f aca="false">SUM(E56:E93)</f>
        <v>4378</v>
      </c>
      <c r="F94" s="1" t="n">
        <f aca="false">SUM(F56:F93)</f>
        <v>4133</v>
      </c>
      <c r="G94" s="1" t="n">
        <f aca="false">SUM(G56:G93)</f>
        <v>4689</v>
      </c>
      <c r="H94" s="1" t="n">
        <f aca="false">SUM(H56:H93)</f>
        <v>4689</v>
      </c>
      <c r="I94" s="1" t="n">
        <f aca="false">SUM(I56:I93)</f>
        <v>4663</v>
      </c>
      <c r="J94" s="1" t="n">
        <f aca="false">SUM(J56:J93)</f>
        <v>4579</v>
      </c>
      <c r="K94" s="1" t="n">
        <f aca="false">SUM(K56:K93)</f>
        <v>4650</v>
      </c>
      <c r="L94" s="1" t="n">
        <f aca="false">SUM(L56:L93)</f>
        <v>4128</v>
      </c>
      <c r="M94" s="1" t="n">
        <f aca="false">SUM(M56:M93)</f>
        <v>4017</v>
      </c>
      <c r="N94" s="1" t="n">
        <f aca="false">SUM(N56:N93)</f>
        <v>3931</v>
      </c>
      <c r="O94" s="45"/>
      <c r="P94" s="46"/>
    </row>
    <row r="95" customFormat="false" ht="12" hidden="false" customHeight="false" outlineLevel="0" collapsed="false">
      <c r="A95" s="24" t="s">
        <v>53</v>
      </c>
      <c r="B95" s="47"/>
      <c r="C95" s="48" t="n">
        <f aca="false">C94/35</f>
        <v>107.714285714286</v>
      </c>
      <c r="D95" s="48" t="n">
        <f aca="false">D94/35</f>
        <v>138.971428571429</v>
      </c>
      <c r="E95" s="48" t="n">
        <f aca="false">E94/35</f>
        <v>125.085714285714</v>
      </c>
      <c r="F95" s="48" t="n">
        <f aca="false">F94/35</f>
        <v>118.085714285714</v>
      </c>
      <c r="G95" s="48" t="n">
        <f aca="false">G94/35</f>
        <v>133.971428571429</v>
      </c>
      <c r="H95" s="48" t="n">
        <f aca="false">H94/34</f>
        <v>137.911764705882</v>
      </c>
      <c r="I95" s="48" t="n">
        <f aca="false">I94/34</f>
        <v>137.147058823529</v>
      </c>
      <c r="J95" s="48" t="n">
        <f aca="false">J94/35</f>
        <v>130.828571428571</v>
      </c>
      <c r="K95" s="48" t="n">
        <f aca="false">K94/35</f>
        <v>132.857142857143</v>
      </c>
      <c r="L95" s="48" t="n">
        <f aca="false">L94/35</f>
        <v>117.942857142857</v>
      </c>
      <c r="M95" s="48" t="n">
        <f aca="false">M94/35</f>
        <v>114.771428571429</v>
      </c>
      <c r="N95" s="48" t="n">
        <f aca="false">N94/35</f>
        <v>112.314285714286</v>
      </c>
      <c r="O95" s="49" t="n">
        <f aca="false">SUM(C95:N95)</f>
        <v>1507.60168067227</v>
      </c>
      <c r="P95" s="50" t="n">
        <f aca="false">O95/12</f>
        <v>125.633473389356</v>
      </c>
    </row>
  </sheetData>
  <printOptions headings="false" gridLines="false" gridLinesSet="true" horizontalCentered="false" verticalCentered="false"/>
  <pageMargins left="0.747916666666667" right="0.747916666666667" top="0.270138888888889" bottom="0.3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95" activeCellId="0" sqref="C95:N9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3" min="2" style="1" width="5.71"/>
    <col collapsed="false" customWidth="true" hidden="false" outlineLevel="0" max="6" min="4" style="1" width="5.85"/>
    <col collapsed="false" customWidth="true" hidden="false" outlineLevel="0" max="7" min="7" style="1" width="6.13"/>
    <col collapsed="false" customWidth="true" hidden="false" outlineLevel="0" max="9" min="8" style="1" width="5.71"/>
    <col collapsed="false" customWidth="true" hidden="false" outlineLevel="0" max="10" min="10" style="1" width="6.13"/>
    <col collapsed="false" customWidth="true" hidden="false" outlineLevel="0" max="11" min="11" style="1" width="5.99"/>
    <col collapsed="false" customWidth="true" hidden="false" outlineLevel="0" max="12" min="12" style="1" width="5.71"/>
    <col collapsed="false" customWidth="true" hidden="false" outlineLevel="0" max="14" min="13" style="1" width="5.99"/>
    <col collapsed="false" customWidth="true" hidden="false" outlineLevel="0" max="15" min="15" style="1" width="6.56"/>
    <col collapsed="false" customWidth="true" hidden="false" outlineLevel="0" max="16" min="16" style="1" width="6.99"/>
    <col collapsed="false" customWidth="false" hidden="false" outlineLevel="0" max="257" min="17" style="1" width="9.14"/>
  </cols>
  <sheetData>
    <row r="1" customFormat="false" ht="11.25" hidden="false" customHeight="false" outlineLevel="0" collapsed="false">
      <c r="A1" s="2" t="s">
        <v>0</v>
      </c>
      <c r="B1" s="2"/>
      <c r="C1" s="2"/>
      <c r="D1" s="2" t="s">
        <v>1</v>
      </c>
      <c r="E1" s="2"/>
      <c r="F1" s="2"/>
      <c r="G1" s="2"/>
      <c r="H1" s="2"/>
      <c r="I1" s="2"/>
      <c r="J1" s="2" t="s">
        <v>2</v>
      </c>
      <c r="K1" s="2"/>
      <c r="L1" s="2"/>
      <c r="M1" s="3"/>
      <c r="N1" s="4"/>
      <c r="O1" s="5" t="s">
        <v>3</v>
      </c>
      <c r="P1" s="6" t="s">
        <v>4</v>
      </c>
    </row>
    <row r="2" customFormat="false" ht="11.25" hidden="false" customHeight="false" outlineLevel="0" collapsed="false">
      <c r="A2" s="51" t="s">
        <v>5</v>
      </c>
      <c r="B2" s="52" t="s">
        <v>6</v>
      </c>
      <c r="C2" s="53" t="n">
        <v>35431</v>
      </c>
      <c r="D2" s="53" t="n">
        <v>35462</v>
      </c>
      <c r="E2" s="53" t="n">
        <v>35490</v>
      </c>
      <c r="F2" s="53" t="n">
        <v>35521</v>
      </c>
      <c r="G2" s="53" t="n">
        <v>35551</v>
      </c>
      <c r="H2" s="53" t="n">
        <v>35582</v>
      </c>
      <c r="I2" s="53" t="n">
        <v>35612</v>
      </c>
      <c r="J2" s="53" t="n">
        <v>35643</v>
      </c>
      <c r="K2" s="53" t="n">
        <v>35674</v>
      </c>
      <c r="L2" s="53" t="n">
        <v>35704</v>
      </c>
      <c r="M2" s="53" t="n">
        <v>35735</v>
      </c>
      <c r="N2" s="53" t="n">
        <v>35765</v>
      </c>
      <c r="O2" s="10" t="s">
        <v>7</v>
      </c>
      <c r="P2" s="10" t="s">
        <v>8</v>
      </c>
    </row>
    <row r="3" customFormat="false" ht="11.25" hidden="false" customHeight="false" outlineLevel="0" collapsed="false">
      <c r="A3" s="56" t="s">
        <v>9</v>
      </c>
      <c r="B3" s="57" t="s">
        <v>10</v>
      </c>
      <c r="C3" s="22" t="n">
        <v>0</v>
      </c>
      <c r="D3" s="22" t="n">
        <v>0</v>
      </c>
      <c r="E3" s="22" t="n">
        <v>0</v>
      </c>
      <c r="F3" s="22" t="n">
        <v>0</v>
      </c>
      <c r="G3" s="22" t="n">
        <v>0</v>
      </c>
      <c r="H3" s="22" t="n">
        <v>0</v>
      </c>
      <c r="I3" s="22" t="n">
        <v>0</v>
      </c>
      <c r="J3" s="22" t="n">
        <v>0</v>
      </c>
      <c r="K3" s="22" t="n">
        <v>0</v>
      </c>
      <c r="L3" s="22" t="n">
        <v>366</v>
      </c>
      <c r="M3" s="22" t="n">
        <v>416</v>
      </c>
      <c r="N3" s="22" t="n">
        <v>310</v>
      </c>
      <c r="O3" s="71" t="n">
        <f aca="false">SUM(C3:N3)</f>
        <v>1092</v>
      </c>
      <c r="P3" s="71" t="n">
        <f aca="false">O3/365</f>
        <v>2.99178082191781</v>
      </c>
    </row>
    <row r="4" customFormat="false" ht="11.25" hidden="false" customHeight="false" outlineLevel="0" collapsed="false">
      <c r="A4" s="58" t="s">
        <v>9</v>
      </c>
      <c r="B4" s="22" t="s">
        <v>11</v>
      </c>
      <c r="C4" s="22" t="n">
        <v>3052</v>
      </c>
      <c r="D4" s="22" t="n">
        <v>3280</v>
      </c>
      <c r="E4" s="22" t="n">
        <v>3403</v>
      </c>
      <c r="F4" s="22" t="n">
        <v>3042</v>
      </c>
      <c r="G4" s="22" t="n">
        <v>3149</v>
      </c>
      <c r="H4" s="22" t="n">
        <v>3149</v>
      </c>
      <c r="I4" s="22" t="n">
        <v>2900</v>
      </c>
      <c r="J4" s="22" t="n">
        <v>3210</v>
      </c>
      <c r="K4" s="22" t="n">
        <v>2845</v>
      </c>
      <c r="L4" s="22" t="n">
        <v>3023</v>
      </c>
      <c r="M4" s="22" t="n">
        <v>2736</v>
      </c>
      <c r="N4" s="22" t="n">
        <v>2720</v>
      </c>
      <c r="O4" s="71" t="n">
        <f aca="false">SUM(C4:N4)</f>
        <v>36509</v>
      </c>
      <c r="P4" s="71" t="n">
        <f aca="false">O4/365</f>
        <v>100.024657534247</v>
      </c>
    </row>
    <row r="5" customFormat="false" ht="11.25" hidden="false" customHeight="false" outlineLevel="0" collapsed="false">
      <c r="A5" s="31" t="s">
        <v>9</v>
      </c>
      <c r="B5" s="21" t="s">
        <v>12</v>
      </c>
      <c r="C5" s="22" t="n">
        <v>4210</v>
      </c>
      <c r="D5" s="22" t="n">
        <v>4815</v>
      </c>
      <c r="E5" s="22" t="n">
        <v>4770</v>
      </c>
      <c r="F5" s="22" t="n">
        <v>3799</v>
      </c>
      <c r="G5" s="22" t="n">
        <v>4448</v>
      </c>
      <c r="H5" s="22" t="n">
        <v>4222</v>
      </c>
      <c r="I5" s="22" t="n">
        <v>4959</v>
      </c>
      <c r="J5" s="22" t="n">
        <v>4949</v>
      </c>
      <c r="K5" s="22" t="n">
        <v>4577</v>
      </c>
      <c r="L5" s="22" t="n">
        <v>4717</v>
      </c>
      <c r="M5" s="22" t="n">
        <v>2430</v>
      </c>
      <c r="N5" s="22" t="n">
        <v>2376</v>
      </c>
      <c r="O5" s="71" t="n">
        <f aca="false">SUM(C5:N5)</f>
        <v>50272</v>
      </c>
      <c r="P5" s="71" t="n">
        <f aca="false">O5/365</f>
        <v>137.731506849315</v>
      </c>
    </row>
    <row r="6" customFormat="false" ht="11.25" hidden="false" customHeight="false" outlineLevel="0" collapsed="false">
      <c r="A6" s="31" t="s">
        <v>9</v>
      </c>
      <c r="B6" s="21" t="s">
        <v>13</v>
      </c>
      <c r="C6" s="22" t="n">
        <v>4191</v>
      </c>
      <c r="D6" s="22" t="n">
        <v>3460</v>
      </c>
      <c r="E6" s="22" t="n">
        <v>3500</v>
      </c>
      <c r="F6" s="22" t="n">
        <v>3182</v>
      </c>
      <c r="G6" s="22" t="n">
        <v>3135</v>
      </c>
      <c r="H6" s="22" t="n">
        <v>3031</v>
      </c>
      <c r="I6" s="22" t="n">
        <v>3012</v>
      </c>
      <c r="J6" s="22" t="n">
        <v>2637</v>
      </c>
      <c r="K6" s="22" t="n">
        <v>2372</v>
      </c>
      <c r="L6" s="22" t="n">
        <v>3173</v>
      </c>
      <c r="M6" s="22" t="n">
        <v>2661</v>
      </c>
      <c r="N6" s="22" t="n">
        <v>2530</v>
      </c>
      <c r="O6" s="71" t="n">
        <f aca="false">SUM(C6:N6)</f>
        <v>36884</v>
      </c>
      <c r="P6" s="71" t="n">
        <f aca="false">O6/365</f>
        <v>101.052054794521</v>
      </c>
    </row>
    <row r="7" customFormat="false" ht="11.25" hidden="false" customHeight="false" outlineLevel="0" collapsed="false">
      <c r="A7" s="31" t="s">
        <v>9</v>
      </c>
      <c r="B7" s="21" t="s">
        <v>14</v>
      </c>
      <c r="C7" s="22" t="n">
        <v>7254</v>
      </c>
      <c r="D7" s="22" t="n">
        <v>5809</v>
      </c>
      <c r="E7" s="22" t="n">
        <v>6843</v>
      </c>
      <c r="F7" s="22" t="n">
        <v>6911</v>
      </c>
      <c r="G7" s="22" t="n">
        <v>8788</v>
      </c>
      <c r="H7" s="22" t="n">
        <v>6761</v>
      </c>
      <c r="I7" s="22" t="n">
        <v>5963</v>
      </c>
      <c r="J7" s="22" t="n">
        <v>6037</v>
      </c>
      <c r="K7" s="22" t="n">
        <v>8146</v>
      </c>
      <c r="L7" s="22" t="n">
        <v>6298</v>
      </c>
      <c r="M7" s="22" t="n">
        <v>5263</v>
      </c>
      <c r="N7" s="22" t="n">
        <v>3583</v>
      </c>
      <c r="O7" s="71" t="n">
        <f aca="false">SUM(C7:N7)</f>
        <v>77656</v>
      </c>
      <c r="P7" s="71" t="n">
        <f aca="false">O7/365</f>
        <v>212.756164383562</v>
      </c>
    </row>
    <row r="8" customFormat="false" ht="11.25" hidden="false" customHeight="false" outlineLevel="0" collapsed="false">
      <c r="A8" s="58" t="s">
        <v>9</v>
      </c>
      <c r="B8" s="22" t="s">
        <v>15</v>
      </c>
      <c r="C8" s="22" t="n">
        <v>5933</v>
      </c>
      <c r="D8" s="22" t="n">
        <v>6068</v>
      </c>
      <c r="E8" s="22" t="n">
        <v>4311</v>
      </c>
      <c r="F8" s="22" t="n">
        <v>4726</v>
      </c>
      <c r="G8" s="22" t="n">
        <v>4352</v>
      </c>
      <c r="H8" s="22" t="n">
        <v>4184</v>
      </c>
      <c r="I8" s="22" t="n">
        <v>4338</v>
      </c>
      <c r="J8" s="22" t="n">
        <v>3912</v>
      </c>
      <c r="K8" s="22" t="n">
        <v>4534</v>
      </c>
      <c r="L8" s="22" t="n">
        <v>5292</v>
      </c>
      <c r="M8" s="22" t="n">
        <v>4873</v>
      </c>
      <c r="N8" s="22" t="n">
        <v>1694</v>
      </c>
      <c r="O8" s="71" t="n">
        <f aca="false">SUM(C8:N8)</f>
        <v>54217</v>
      </c>
      <c r="P8" s="71" t="n">
        <f aca="false">O8/365</f>
        <v>148.539726027397</v>
      </c>
    </row>
    <row r="9" customFormat="false" ht="11.25" hidden="false" customHeight="false" outlineLevel="0" collapsed="false">
      <c r="A9" s="58" t="s">
        <v>9</v>
      </c>
      <c r="B9" s="22" t="s">
        <v>16</v>
      </c>
      <c r="C9" s="22" t="n">
        <v>3326</v>
      </c>
      <c r="D9" s="22" t="n">
        <v>2314</v>
      </c>
      <c r="E9" s="22" t="n">
        <v>3054</v>
      </c>
      <c r="F9" s="22" t="n">
        <v>2668</v>
      </c>
      <c r="G9" s="22" t="n">
        <v>2361</v>
      </c>
      <c r="H9" s="22" t="n">
        <v>751</v>
      </c>
      <c r="I9" s="22" t="n">
        <v>1609</v>
      </c>
      <c r="J9" s="22" t="n">
        <v>1912</v>
      </c>
      <c r="K9" s="22" t="n">
        <v>1866</v>
      </c>
      <c r="L9" s="22" t="n">
        <v>1600</v>
      </c>
      <c r="M9" s="22" t="n">
        <v>1425</v>
      </c>
      <c r="N9" s="22" t="n">
        <v>1165</v>
      </c>
      <c r="O9" s="71" t="n">
        <f aca="false">SUM(C9:N9)</f>
        <v>24051</v>
      </c>
      <c r="P9" s="71" t="n">
        <f aca="false">O9/365</f>
        <v>65.8931506849315</v>
      </c>
    </row>
    <row r="10" customFormat="false" ht="11.25" hidden="false" customHeight="false" outlineLevel="0" collapsed="false">
      <c r="A10" s="31" t="s">
        <v>9</v>
      </c>
      <c r="B10" s="21" t="s">
        <v>17</v>
      </c>
      <c r="C10" s="22" t="n">
        <v>4080</v>
      </c>
      <c r="D10" s="22" t="n">
        <v>3691</v>
      </c>
      <c r="E10" s="22" t="n">
        <v>4105</v>
      </c>
      <c r="F10" s="22" t="n">
        <v>3783</v>
      </c>
      <c r="G10" s="22" t="n">
        <v>3815</v>
      </c>
      <c r="H10" s="22" t="n">
        <v>4283</v>
      </c>
      <c r="I10" s="22" t="n">
        <v>4217</v>
      </c>
      <c r="J10" s="22" t="n">
        <v>4005</v>
      </c>
      <c r="K10" s="22" t="n">
        <v>2663</v>
      </c>
      <c r="L10" s="22" t="n">
        <v>4308</v>
      </c>
      <c r="M10" s="22" t="n">
        <v>4953</v>
      </c>
      <c r="N10" s="22" t="n">
        <v>4196</v>
      </c>
      <c r="O10" s="71" t="n">
        <f aca="false">SUM(C10:N10)</f>
        <v>48099</v>
      </c>
      <c r="P10" s="71" t="n">
        <f aca="false">O10/365</f>
        <v>131.778082191781</v>
      </c>
    </row>
    <row r="11" customFormat="false" ht="11.25" hidden="false" customHeight="false" outlineLevel="0" collapsed="false">
      <c r="A11" s="31" t="s">
        <v>9</v>
      </c>
      <c r="B11" s="21" t="s">
        <v>18</v>
      </c>
      <c r="C11" s="22" t="n">
        <v>311</v>
      </c>
      <c r="D11" s="22" t="n">
        <v>330</v>
      </c>
      <c r="E11" s="22" t="n">
        <v>355</v>
      </c>
      <c r="F11" s="22" t="n">
        <v>399</v>
      </c>
      <c r="G11" s="22" t="n">
        <v>348</v>
      </c>
      <c r="H11" s="22" t="n">
        <v>367</v>
      </c>
      <c r="I11" s="22" t="n">
        <v>294</v>
      </c>
      <c r="J11" s="22" t="n">
        <v>305</v>
      </c>
      <c r="K11" s="22" t="n">
        <v>272</v>
      </c>
      <c r="L11" s="22" t="n">
        <v>271</v>
      </c>
      <c r="M11" s="22" t="n">
        <v>197</v>
      </c>
      <c r="N11" s="22" t="n">
        <v>249</v>
      </c>
      <c r="O11" s="71" t="n">
        <f aca="false">SUM(C11:N11)</f>
        <v>3698</v>
      </c>
      <c r="P11" s="71" t="n">
        <f aca="false">O11/365</f>
        <v>10.1315068493151</v>
      </c>
    </row>
    <row r="12" customFormat="false" ht="11.25" hidden="false" customHeight="false" outlineLevel="0" collapsed="false">
      <c r="A12" s="31" t="s">
        <v>9</v>
      </c>
      <c r="B12" s="21" t="s">
        <v>19</v>
      </c>
      <c r="C12" s="22" t="n">
        <v>1052</v>
      </c>
      <c r="D12" s="22" t="n">
        <v>855</v>
      </c>
      <c r="E12" s="22" t="n">
        <v>1036</v>
      </c>
      <c r="F12" s="22" t="n">
        <v>889</v>
      </c>
      <c r="G12" s="22" t="n">
        <v>1131</v>
      </c>
      <c r="H12" s="22" t="n">
        <v>1005</v>
      </c>
      <c r="I12" s="22" t="n">
        <v>961</v>
      </c>
      <c r="J12" s="22" t="n">
        <v>925</v>
      </c>
      <c r="K12" s="22" t="n">
        <v>916</v>
      </c>
      <c r="L12" s="22" t="n">
        <v>910</v>
      </c>
      <c r="M12" s="22" t="n">
        <v>833</v>
      </c>
      <c r="N12" s="22" t="n">
        <v>862</v>
      </c>
      <c r="O12" s="71" t="n">
        <f aca="false">SUM(C12:N12)</f>
        <v>11375</v>
      </c>
      <c r="P12" s="71" t="n">
        <f aca="false">O12/365</f>
        <v>31.1643835616438</v>
      </c>
    </row>
    <row r="13" customFormat="false" ht="11.25" hidden="false" customHeight="false" outlineLevel="0" collapsed="false">
      <c r="A13" s="31" t="s">
        <v>9</v>
      </c>
      <c r="B13" s="21" t="s">
        <v>20</v>
      </c>
      <c r="C13" s="22" t="n">
        <v>408</v>
      </c>
      <c r="D13" s="22" t="n">
        <v>401</v>
      </c>
      <c r="E13" s="22" t="n">
        <v>415</v>
      </c>
      <c r="F13" s="22" t="n">
        <v>452</v>
      </c>
      <c r="G13" s="22" t="n">
        <v>437</v>
      </c>
      <c r="H13" s="22" t="n">
        <v>766</v>
      </c>
      <c r="I13" s="22" t="n">
        <v>419</v>
      </c>
      <c r="J13" s="22" t="n">
        <v>398</v>
      </c>
      <c r="K13" s="22" t="n">
        <v>393</v>
      </c>
      <c r="L13" s="22" t="n">
        <v>404</v>
      </c>
      <c r="M13" s="22" t="n">
        <v>404</v>
      </c>
      <c r="N13" s="22" t="n">
        <v>389</v>
      </c>
      <c r="O13" s="71" t="n">
        <f aca="false">SUM(C13:N13)</f>
        <v>5286</v>
      </c>
      <c r="P13" s="71" t="n">
        <f aca="false">O13/365</f>
        <v>14.4821917808219</v>
      </c>
    </row>
    <row r="14" customFormat="false" ht="11.25" hidden="false" customHeight="false" outlineLevel="0" collapsed="false">
      <c r="A14" s="31" t="s">
        <v>9</v>
      </c>
      <c r="B14" s="21" t="s">
        <v>21</v>
      </c>
      <c r="C14" s="22" t="n">
        <v>1332</v>
      </c>
      <c r="D14" s="22" t="n">
        <v>1080</v>
      </c>
      <c r="E14" s="22" t="n">
        <v>1188</v>
      </c>
      <c r="F14" s="22" t="n">
        <v>1206</v>
      </c>
      <c r="G14" s="22" t="n">
        <v>1302</v>
      </c>
      <c r="H14" s="22" t="n">
        <v>1241</v>
      </c>
      <c r="I14" s="22" t="n">
        <v>1339</v>
      </c>
      <c r="J14" s="22" t="n">
        <v>1241</v>
      </c>
      <c r="K14" s="22" t="n">
        <v>1255</v>
      </c>
      <c r="L14" s="22" t="n">
        <v>1278</v>
      </c>
      <c r="M14" s="22" t="n">
        <v>1285</v>
      </c>
      <c r="N14" s="22" t="n">
        <v>1299</v>
      </c>
      <c r="O14" s="71" t="n">
        <f aca="false">SUM(C14:N14)</f>
        <v>15046</v>
      </c>
      <c r="P14" s="71" t="n">
        <f aca="false">O14/365</f>
        <v>41.2219178082192</v>
      </c>
    </row>
    <row r="15" customFormat="false" ht="11.25" hidden="false" customHeight="false" outlineLevel="0" collapsed="false">
      <c r="A15" s="31" t="s">
        <v>9</v>
      </c>
      <c r="B15" s="21" t="s">
        <v>22</v>
      </c>
      <c r="C15" s="22" t="n">
        <v>1198</v>
      </c>
      <c r="D15" s="22" t="n">
        <v>957</v>
      </c>
      <c r="E15" s="22" t="n">
        <v>1024</v>
      </c>
      <c r="F15" s="22" t="n">
        <v>1045</v>
      </c>
      <c r="G15" s="22" t="n">
        <v>1048</v>
      </c>
      <c r="H15" s="22" t="n">
        <v>1096</v>
      </c>
      <c r="I15" s="22" t="n">
        <v>821</v>
      </c>
      <c r="J15" s="22" t="n">
        <v>750</v>
      </c>
      <c r="K15" s="22" t="n">
        <v>926</v>
      </c>
      <c r="L15" s="22" t="n">
        <v>844</v>
      </c>
      <c r="M15" s="22" t="n">
        <v>821</v>
      </c>
      <c r="N15" s="22" t="n">
        <v>1198</v>
      </c>
      <c r="O15" s="71" t="n">
        <f aca="false">SUM(C15:N15)</f>
        <v>11728</v>
      </c>
      <c r="P15" s="71" t="n">
        <f aca="false">O15/365</f>
        <v>32.1315068493151</v>
      </c>
    </row>
    <row r="16" customFormat="false" ht="11.25" hidden="false" customHeight="false" outlineLevel="0" collapsed="false">
      <c r="A16" s="58" t="s">
        <v>9</v>
      </c>
      <c r="B16" s="22" t="s">
        <v>23</v>
      </c>
      <c r="C16" s="22" t="n">
        <v>4742</v>
      </c>
      <c r="D16" s="22" t="n">
        <v>3878</v>
      </c>
      <c r="E16" s="22" t="n">
        <v>3698</v>
      </c>
      <c r="F16" s="22" t="n">
        <v>4633</v>
      </c>
      <c r="G16" s="22" t="n">
        <v>3821</v>
      </c>
      <c r="H16" s="22" t="n">
        <v>3714</v>
      </c>
      <c r="I16" s="22" t="n">
        <v>4078</v>
      </c>
      <c r="J16" s="22" t="n">
        <v>4051</v>
      </c>
      <c r="K16" s="22" t="n">
        <v>3715</v>
      </c>
      <c r="L16" s="22" t="n">
        <v>2276</v>
      </c>
      <c r="M16" s="22" t="n">
        <v>3483</v>
      </c>
      <c r="N16" s="22" t="n">
        <v>1230</v>
      </c>
      <c r="O16" s="71" t="n">
        <f aca="false">SUM(C16:N16)</f>
        <v>43319</v>
      </c>
      <c r="P16" s="71" t="n">
        <f aca="false">O16/365</f>
        <v>118.682191780822</v>
      </c>
    </row>
    <row r="17" customFormat="false" ht="11.25" hidden="false" customHeight="false" outlineLevel="0" collapsed="false">
      <c r="A17" s="31" t="s">
        <v>9</v>
      </c>
      <c r="B17" s="21" t="s">
        <v>24</v>
      </c>
      <c r="C17" s="22" t="n">
        <v>2392</v>
      </c>
      <c r="D17" s="22" t="n">
        <v>2035</v>
      </c>
      <c r="E17" s="22" t="n">
        <v>2304</v>
      </c>
      <c r="F17" s="22" t="n">
        <v>2306</v>
      </c>
      <c r="G17" s="22" t="n">
        <v>2034</v>
      </c>
      <c r="H17" s="22" t="n">
        <v>3266</v>
      </c>
      <c r="I17" s="22" t="n">
        <v>2365</v>
      </c>
      <c r="J17" s="22" t="n">
        <v>2358</v>
      </c>
      <c r="K17" s="22" t="n">
        <v>2070</v>
      </c>
      <c r="L17" s="22" t="n">
        <v>2009</v>
      </c>
      <c r="M17" s="22" t="n">
        <v>2012</v>
      </c>
      <c r="N17" s="22" t="n">
        <v>2067</v>
      </c>
      <c r="O17" s="71" t="n">
        <f aca="false">SUM(C17:N17)</f>
        <v>27218</v>
      </c>
      <c r="P17" s="71" t="n">
        <f aca="false">O17/365</f>
        <v>74.5698630136986</v>
      </c>
    </row>
    <row r="18" customFormat="false" ht="11.25" hidden="false" customHeight="false" outlineLevel="0" collapsed="false">
      <c r="A18" s="31" t="s">
        <v>9</v>
      </c>
      <c r="B18" s="21" t="s">
        <v>25</v>
      </c>
      <c r="C18" s="22" t="n">
        <v>5056</v>
      </c>
      <c r="D18" s="22" t="n">
        <v>4410</v>
      </c>
      <c r="E18" s="22" t="n">
        <v>4642</v>
      </c>
      <c r="F18" s="22" t="n">
        <v>4016</v>
      </c>
      <c r="G18" s="22" t="n">
        <v>4580</v>
      </c>
      <c r="H18" s="22" t="n">
        <v>5290</v>
      </c>
      <c r="I18" s="22" t="n">
        <v>5352</v>
      </c>
      <c r="J18" s="22" t="n">
        <v>5453</v>
      </c>
      <c r="K18" s="22" t="n">
        <v>5026</v>
      </c>
      <c r="L18" s="22" t="n">
        <v>5330</v>
      </c>
      <c r="M18" s="22" t="n">
        <v>4978</v>
      </c>
      <c r="N18" s="22" t="n">
        <v>4964</v>
      </c>
      <c r="O18" s="71" t="n">
        <f aca="false">SUM(C18:N18)</f>
        <v>59097</v>
      </c>
      <c r="P18" s="71" t="n">
        <f aca="false">O18/365</f>
        <v>161.909589041096</v>
      </c>
    </row>
    <row r="19" customFormat="false" ht="11.25" hidden="false" customHeight="false" outlineLevel="0" collapsed="false">
      <c r="A19" s="58" t="s">
        <v>9</v>
      </c>
      <c r="B19" s="22" t="s">
        <v>26</v>
      </c>
      <c r="C19" s="22" t="n">
        <v>2122</v>
      </c>
      <c r="D19" s="22" t="n">
        <v>1639</v>
      </c>
      <c r="E19" s="22" t="n">
        <v>1856</v>
      </c>
      <c r="F19" s="22" t="n">
        <v>2073</v>
      </c>
      <c r="G19" s="22" t="n">
        <v>2301</v>
      </c>
      <c r="H19" s="22" t="n">
        <v>2413</v>
      </c>
      <c r="I19" s="22" t="n">
        <v>2332</v>
      </c>
      <c r="J19" s="22" t="n">
        <v>2166</v>
      </c>
      <c r="K19" s="22" t="n">
        <v>1835</v>
      </c>
      <c r="L19" s="22" t="n">
        <v>2029</v>
      </c>
      <c r="M19" s="22" t="n">
        <v>2034</v>
      </c>
      <c r="N19" s="22" t="n">
        <v>2043</v>
      </c>
      <c r="O19" s="71" t="n">
        <f aca="false">SUM(C19:N19)</f>
        <v>24843</v>
      </c>
      <c r="P19" s="71" t="n">
        <f aca="false">O19/365</f>
        <v>68.0630136986301</v>
      </c>
    </row>
    <row r="20" customFormat="false" ht="11.25" hidden="false" customHeight="false" outlineLevel="0" collapsed="false">
      <c r="A20" s="31" t="s">
        <v>9</v>
      </c>
      <c r="B20" s="21" t="s">
        <v>27</v>
      </c>
      <c r="C20" s="22" t="n">
        <v>936</v>
      </c>
      <c r="D20" s="22" t="n">
        <v>745</v>
      </c>
      <c r="E20" s="22" t="n">
        <v>820</v>
      </c>
      <c r="F20" s="22" t="n">
        <v>876</v>
      </c>
      <c r="G20" s="22" t="n">
        <v>1120</v>
      </c>
      <c r="H20" s="22" t="n">
        <v>216</v>
      </c>
      <c r="I20" s="22" t="n">
        <v>176</v>
      </c>
      <c r="J20" s="22" t="n">
        <v>858</v>
      </c>
      <c r="K20" s="22" t="n">
        <v>416</v>
      </c>
      <c r="L20" s="22" t="n">
        <v>790</v>
      </c>
      <c r="M20" s="22" t="n">
        <v>720</v>
      </c>
      <c r="N20" s="22" t="n">
        <v>592</v>
      </c>
      <c r="O20" s="71" t="n">
        <f aca="false">SUM(C20:N20)</f>
        <v>8265</v>
      </c>
      <c r="P20" s="71" t="n">
        <f aca="false">O20/365</f>
        <v>22.6438356164384</v>
      </c>
    </row>
    <row r="21" customFormat="false" ht="11.25" hidden="false" customHeight="false" outlineLevel="0" collapsed="false">
      <c r="A21" s="58" t="s">
        <v>9</v>
      </c>
      <c r="B21" s="22" t="s">
        <v>28</v>
      </c>
      <c r="C21" s="22" t="n">
        <v>1320</v>
      </c>
      <c r="D21" s="22" t="n">
        <v>882</v>
      </c>
      <c r="E21" s="22" t="n">
        <v>1040</v>
      </c>
      <c r="F21" s="22" t="n">
        <v>1293</v>
      </c>
      <c r="G21" s="22" t="n">
        <v>1114</v>
      </c>
      <c r="H21" s="22" t="n">
        <v>1160</v>
      </c>
      <c r="I21" s="22" t="n">
        <v>1229</v>
      </c>
      <c r="J21" s="22" t="n">
        <v>1146</v>
      </c>
      <c r="K21" s="22" t="n">
        <v>1090</v>
      </c>
      <c r="L21" s="22" t="n">
        <v>1093</v>
      </c>
      <c r="M21" s="22" t="n">
        <v>1112</v>
      </c>
      <c r="N21" s="22" t="n">
        <v>1079</v>
      </c>
      <c r="O21" s="71" t="n">
        <f aca="false">SUM(C21:N21)</f>
        <v>13558</v>
      </c>
      <c r="P21" s="71" t="n">
        <f aca="false">O21/365</f>
        <v>37.1452054794521</v>
      </c>
    </row>
    <row r="22" customFormat="false" ht="11.25" hidden="false" customHeight="false" outlineLevel="0" collapsed="false">
      <c r="A22" s="58" t="s">
        <v>9</v>
      </c>
      <c r="B22" s="22" t="s">
        <v>29</v>
      </c>
      <c r="C22" s="22" t="n">
        <v>2198</v>
      </c>
      <c r="D22" s="22" t="n">
        <v>3461</v>
      </c>
      <c r="E22" s="22" t="n">
        <v>3877</v>
      </c>
      <c r="F22" s="22" t="n">
        <v>3370</v>
      </c>
      <c r="G22" s="22" t="n">
        <v>3150</v>
      </c>
      <c r="H22" s="22" t="n">
        <v>3323</v>
      </c>
      <c r="I22" s="22" t="n">
        <v>3334</v>
      </c>
      <c r="J22" s="22" t="n">
        <v>3620</v>
      </c>
      <c r="K22" s="22" t="n">
        <v>4229</v>
      </c>
      <c r="L22" s="22" t="n">
        <v>3600</v>
      </c>
      <c r="M22" s="22" t="n">
        <v>3058</v>
      </c>
      <c r="N22" s="22" t="n">
        <v>3157</v>
      </c>
      <c r="O22" s="71" t="n">
        <f aca="false">SUM(C22:N22)</f>
        <v>40377</v>
      </c>
      <c r="P22" s="71" t="n">
        <f aca="false">O22/365</f>
        <v>110.621917808219</v>
      </c>
    </row>
    <row r="23" customFormat="false" ht="11.25" hidden="false" customHeight="false" outlineLevel="0" collapsed="false">
      <c r="A23" s="31" t="s">
        <v>9</v>
      </c>
      <c r="B23" s="21" t="s">
        <v>30</v>
      </c>
      <c r="C23" s="22" t="n">
        <v>1063</v>
      </c>
      <c r="D23" s="22" t="n">
        <v>1194</v>
      </c>
      <c r="E23" s="22" t="n">
        <v>1250</v>
      </c>
      <c r="F23" s="22" t="n">
        <v>1262</v>
      </c>
      <c r="G23" s="22" t="n">
        <v>1403</v>
      </c>
      <c r="H23" s="22" t="n">
        <v>1354</v>
      </c>
      <c r="I23" s="22" t="n">
        <v>1389</v>
      </c>
      <c r="J23" s="22" t="n">
        <v>1385</v>
      </c>
      <c r="K23" s="22" t="n">
        <v>1353</v>
      </c>
      <c r="L23" s="22" t="n">
        <v>1328</v>
      </c>
      <c r="M23" s="22" t="n">
        <v>1270</v>
      </c>
      <c r="N23" s="22" t="n">
        <v>1131</v>
      </c>
      <c r="O23" s="71" t="n">
        <f aca="false">SUM(C23:N23)</f>
        <v>15382</v>
      </c>
      <c r="P23" s="71" t="n">
        <f aca="false">O23/365</f>
        <v>42.1424657534247</v>
      </c>
    </row>
    <row r="24" customFormat="false" ht="11.25" hidden="false" customHeight="false" outlineLevel="0" collapsed="false">
      <c r="A24" s="58" t="s">
        <v>9</v>
      </c>
      <c r="B24" s="22" t="s">
        <v>31</v>
      </c>
      <c r="C24" s="22" t="n">
        <v>380</v>
      </c>
      <c r="D24" s="22" t="n">
        <v>351</v>
      </c>
      <c r="E24" s="22" t="n">
        <v>403</v>
      </c>
      <c r="F24" s="22" t="n">
        <v>553</v>
      </c>
      <c r="G24" s="22" t="n">
        <v>493</v>
      </c>
      <c r="H24" s="22" t="n">
        <v>434</v>
      </c>
      <c r="I24" s="22" t="n">
        <v>434</v>
      </c>
      <c r="J24" s="22" t="n">
        <v>431</v>
      </c>
      <c r="K24" s="22" t="n">
        <v>426</v>
      </c>
      <c r="L24" s="22" t="n">
        <v>445</v>
      </c>
      <c r="M24" s="22" t="n">
        <v>473</v>
      </c>
      <c r="N24" s="22" t="n">
        <v>443</v>
      </c>
      <c r="O24" s="71" t="n">
        <f aca="false">SUM(C24:N24)</f>
        <v>5266</v>
      </c>
      <c r="P24" s="71" t="n">
        <f aca="false">O24/365</f>
        <v>14.427397260274</v>
      </c>
    </row>
    <row r="25" customFormat="false" ht="11.25" hidden="false" customHeight="false" outlineLevel="0" collapsed="false">
      <c r="A25" s="58" t="s">
        <v>9</v>
      </c>
      <c r="B25" s="22" t="s">
        <v>32</v>
      </c>
      <c r="C25" s="22" t="n">
        <v>2540</v>
      </c>
      <c r="D25" s="22" t="n">
        <v>2470</v>
      </c>
      <c r="E25" s="22" t="n">
        <v>2769</v>
      </c>
      <c r="F25" s="22" t="n">
        <v>2582</v>
      </c>
      <c r="G25" s="22" t="n">
        <v>2220</v>
      </c>
      <c r="H25" s="22" t="n">
        <v>634</v>
      </c>
      <c r="I25" s="22" t="n">
        <v>312</v>
      </c>
      <c r="J25" s="22" t="n">
        <v>993</v>
      </c>
      <c r="K25" s="22" t="n">
        <v>1090</v>
      </c>
      <c r="L25" s="22" t="n">
        <v>1263</v>
      </c>
      <c r="M25" s="22" t="n">
        <v>1052</v>
      </c>
      <c r="N25" s="22" t="n">
        <v>1154</v>
      </c>
      <c r="O25" s="71" t="n">
        <f aca="false">SUM(C25:N25)</f>
        <v>19079</v>
      </c>
      <c r="P25" s="71" t="n">
        <f aca="false">O25/365</f>
        <v>52.2712328767123</v>
      </c>
    </row>
    <row r="26" customFormat="false" ht="11.25" hidden="false" customHeight="false" outlineLevel="0" collapsed="false">
      <c r="A26" s="31" t="s">
        <v>9</v>
      </c>
      <c r="B26" s="21" t="s">
        <v>33</v>
      </c>
      <c r="C26" s="22" t="n">
        <v>410</v>
      </c>
      <c r="D26" s="22" t="n">
        <v>267</v>
      </c>
      <c r="E26" s="22" t="n">
        <v>393</v>
      </c>
      <c r="F26" s="22" t="n">
        <v>342</v>
      </c>
      <c r="G26" s="22" t="n">
        <v>369</v>
      </c>
      <c r="H26" s="22" t="n">
        <v>366</v>
      </c>
      <c r="I26" s="22" t="n">
        <v>381</v>
      </c>
      <c r="J26" s="22" t="n">
        <v>356</v>
      </c>
      <c r="K26" s="22" t="n">
        <v>390</v>
      </c>
      <c r="L26" s="22" t="n">
        <v>377</v>
      </c>
      <c r="M26" s="22" t="n">
        <v>0</v>
      </c>
      <c r="N26" s="22" t="n">
        <v>0</v>
      </c>
      <c r="O26" s="71" t="n">
        <f aca="false">SUM(C26:N26)</f>
        <v>3651</v>
      </c>
      <c r="P26" s="71" t="n">
        <f aca="false">O26/365</f>
        <v>10.0027397260274</v>
      </c>
    </row>
    <row r="27" customFormat="false" ht="11.25" hidden="false" customHeight="false" outlineLevel="0" collapsed="false">
      <c r="A27" s="58" t="s">
        <v>9</v>
      </c>
      <c r="B27" s="22" t="s">
        <v>34</v>
      </c>
      <c r="C27" s="22" t="n">
        <v>1894</v>
      </c>
      <c r="D27" s="22" t="n">
        <v>1487</v>
      </c>
      <c r="E27" s="22" t="n">
        <v>1173</v>
      </c>
      <c r="F27" s="22" t="n">
        <v>1255</v>
      </c>
      <c r="G27" s="22" t="n">
        <v>1586</v>
      </c>
      <c r="H27" s="22" t="n">
        <v>1815</v>
      </c>
      <c r="I27" s="22" t="n">
        <v>1603</v>
      </c>
      <c r="J27" s="22" t="n">
        <v>1542</v>
      </c>
      <c r="K27" s="22" t="n">
        <v>1489</v>
      </c>
      <c r="L27" s="22" t="n">
        <v>1487</v>
      </c>
      <c r="M27" s="22" t="n">
        <v>1372</v>
      </c>
      <c r="N27" s="22" t="n">
        <v>1516</v>
      </c>
      <c r="O27" s="71" t="n">
        <f aca="false">SUM(C27:N27)</f>
        <v>18219</v>
      </c>
      <c r="P27" s="71" t="n">
        <f aca="false">O27/365</f>
        <v>49.9150684931507</v>
      </c>
    </row>
    <row r="28" customFormat="false" ht="11.25" hidden="false" customHeight="false" outlineLevel="0" collapsed="false">
      <c r="A28" s="58" t="s">
        <v>9</v>
      </c>
      <c r="B28" s="22" t="s">
        <v>35</v>
      </c>
      <c r="C28" s="22" t="n">
        <v>623</v>
      </c>
      <c r="D28" s="22" t="n">
        <v>528</v>
      </c>
      <c r="E28" s="22" t="n">
        <v>599</v>
      </c>
      <c r="F28" s="22" t="n">
        <v>546</v>
      </c>
      <c r="G28" s="22" t="n">
        <v>603</v>
      </c>
      <c r="H28" s="22" t="n">
        <v>605</v>
      </c>
      <c r="I28" s="22" t="n">
        <v>613</v>
      </c>
      <c r="J28" s="22" t="n">
        <v>591</v>
      </c>
      <c r="K28" s="22" t="n">
        <v>579</v>
      </c>
      <c r="L28" s="22" t="n">
        <v>583</v>
      </c>
      <c r="M28" s="22" t="n">
        <v>536</v>
      </c>
      <c r="N28" s="22" t="n">
        <v>540</v>
      </c>
      <c r="O28" s="71" t="n">
        <f aca="false">SUM(C28:N28)</f>
        <v>6946</v>
      </c>
      <c r="P28" s="71" t="n">
        <f aca="false">O28/365</f>
        <v>19.0301369863014</v>
      </c>
    </row>
    <row r="29" customFormat="false" ht="11.25" hidden="false" customHeight="false" outlineLevel="0" collapsed="false">
      <c r="A29" s="58" t="s">
        <v>9</v>
      </c>
      <c r="B29" s="22" t="s">
        <v>36</v>
      </c>
      <c r="C29" s="22" t="n">
        <v>608</v>
      </c>
      <c r="D29" s="22" t="n">
        <v>600</v>
      </c>
      <c r="E29" s="22" t="n">
        <v>646</v>
      </c>
      <c r="F29" s="22" t="n">
        <v>675</v>
      </c>
      <c r="G29" s="22" t="n">
        <v>658</v>
      </c>
      <c r="H29" s="22" t="n">
        <v>676</v>
      </c>
      <c r="I29" s="22" t="n">
        <v>669</v>
      </c>
      <c r="J29" s="22" t="n">
        <v>657</v>
      </c>
      <c r="K29" s="22" t="n">
        <v>635</v>
      </c>
      <c r="L29" s="22" t="n">
        <v>728</v>
      </c>
      <c r="M29" s="22" t="n">
        <v>618</v>
      </c>
      <c r="N29" s="22" t="n">
        <v>630</v>
      </c>
      <c r="O29" s="71" t="n">
        <f aca="false">SUM(C29:N29)</f>
        <v>7800</v>
      </c>
      <c r="P29" s="71" t="n">
        <f aca="false">O29/365</f>
        <v>21.3698630136986</v>
      </c>
    </row>
    <row r="30" customFormat="false" ht="11.25" hidden="false" customHeight="false" outlineLevel="0" collapsed="false">
      <c r="A30" s="58" t="s">
        <v>9</v>
      </c>
      <c r="B30" s="22" t="s">
        <v>37</v>
      </c>
      <c r="C30" s="22" t="n">
        <v>2182</v>
      </c>
      <c r="D30" s="22" t="n">
        <v>1990</v>
      </c>
      <c r="E30" s="22" t="n">
        <v>1991</v>
      </c>
      <c r="F30" s="22" t="n">
        <v>1811</v>
      </c>
      <c r="G30" s="22" t="n">
        <v>2068</v>
      </c>
      <c r="H30" s="22" t="n">
        <v>6788</v>
      </c>
      <c r="I30" s="22" t="n">
        <v>16376</v>
      </c>
      <c r="J30" s="22" t="n">
        <v>14558</v>
      </c>
      <c r="K30" s="22" t="n">
        <v>14300</v>
      </c>
      <c r="L30" s="22" t="n">
        <v>15233</v>
      </c>
      <c r="M30" s="22" t="n">
        <v>15511</v>
      </c>
      <c r="N30" s="22" t="n">
        <v>3013</v>
      </c>
      <c r="O30" s="71" t="n">
        <f aca="false">SUM(C30:N30)</f>
        <v>95821</v>
      </c>
      <c r="P30" s="71" t="n">
        <f aca="false">O30/365</f>
        <v>262.523287671233</v>
      </c>
    </row>
    <row r="31" customFormat="false" ht="11.25" hidden="false" customHeight="false" outlineLevel="0" collapsed="false">
      <c r="A31" s="31" t="s">
        <v>38</v>
      </c>
      <c r="B31" s="21" t="s">
        <v>39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0</v>
      </c>
      <c r="M31" s="22" t="n">
        <v>0</v>
      </c>
      <c r="N31" s="22" t="n">
        <v>0</v>
      </c>
      <c r="O31" s="71" t="n">
        <f aca="false">SUM(C31:N31)</f>
        <v>0</v>
      </c>
      <c r="P31" s="71" t="n">
        <f aca="false">O31/365</f>
        <v>0</v>
      </c>
    </row>
    <row r="32" customFormat="false" ht="11.25" hidden="false" customHeight="false" outlineLevel="0" collapsed="false">
      <c r="A32" s="58" t="s">
        <v>40</v>
      </c>
      <c r="B32" s="22" t="s">
        <v>41</v>
      </c>
      <c r="C32" s="22" t="n">
        <v>4763</v>
      </c>
      <c r="D32" s="22" t="n">
        <v>4371</v>
      </c>
      <c r="E32" s="22" t="n">
        <v>3641</v>
      </c>
      <c r="F32" s="22" t="n">
        <v>3268</v>
      </c>
      <c r="G32" s="22" t="n">
        <v>3608</v>
      </c>
      <c r="H32" s="22" t="n">
        <v>3512</v>
      </c>
      <c r="I32" s="22" t="n">
        <v>3255</v>
      </c>
      <c r="J32" s="22" t="n">
        <v>4094</v>
      </c>
      <c r="K32" s="22" t="n">
        <v>3953</v>
      </c>
      <c r="L32" s="22" t="n">
        <v>2992</v>
      </c>
      <c r="M32" s="22" t="n">
        <v>2899</v>
      </c>
      <c r="N32" s="22" t="n">
        <v>2486</v>
      </c>
      <c r="O32" s="71" t="n">
        <f aca="false">SUM(C32:N32)</f>
        <v>42842</v>
      </c>
      <c r="P32" s="71" t="n">
        <f aca="false">O32/365</f>
        <v>117.375342465753</v>
      </c>
    </row>
    <row r="33" customFormat="false" ht="11.25" hidden="false" customHeight="false" outlineLevel="0" collapsed="false">
      <c r="A33" s="31" t="s">
        <v>40</v>
      </c>
      <c r="B33" s="21" t="s">
        <v>42</v>
      </c>
      <c r="C33" s="22" t="n">
        <v>1052</v>
      </c>
      <c r="D33" s="22" t="n">
        <v>784</v>
      </c>
      <c r="E33" s="22" t="n">
        <v>803</v>
      </c>
      <c r="F33" s="22" t="n">
        <v>874</v>
      </c>
      <c r="G33" s="22" t="n">
        <v>714</v>
      </c>
      <c r="H33" s="22" t="n">
        <v>425</v>
      </c>
      <c r="I33" s="22" t="n">
        <v>908</v>
      </c>
      <c r="J33" s="22" t="n">
        <v>817</v>
      </c>
      <c r="K33" s="22" t="n">
        <v>877</v>
      </c>
      <c r="L33" s="22" t="n">
        <v>788</v>
      </c>
      <c r="M33" s="22" t="n">
        <v>790</v>
      </c>
      <c r="N33" s="22" t="n">
        <v>955</v>
      </c>
      <c r="O33" s="71" t="n">
        <f aca="false">SUM(C33:N33)</f>
        <v>9787</v>
      </c>
      <c r="P33" s="71" t="n">
        <f aca="false">O33/365</f>
        <v>26.813698630137</v>
      </c>
    </row>
    <row r="34" customFormat="false" ht="11.25" hidden="false" customHeight="false" outlineLevel="0" collapsed="false">
      <c r="A34" s="31" t="s">
        <v>40</v>
      </c>
      <c r="B34" s="21" t="s">
        <v>43</v>
      </c>
      <c r="C34" s="22" t="n">
        <v>1387</v>
      </c>
      <c r="D34" s="22" t="n">
        <v>1202</v>
      </c>
      <c r="E34" s="22" t="n">
        <v>1277</v>
      </c>
      <c r="F34" s="22" t="n">
        <v>1091</v>
      </c>
      <c r="G34" s="22" t="n">
        <v>1254</v>
      </c>
      <c r="H34" s="22" t="n">
        <v>1257</v>
      </c>
      <c r="I34" s="22" t="n">
        <v>1343</v>
      </c>
      <c r="J34" s="22" t="n">
        <v>1123</v>
      </c>
      <c r="K34" s="22" t="n">
        <v>1146</v>
      </c>
      <c r="L34" s="22" t="n">
        <v>1247</v>
      </c>
      <c r="M34" s="22" t="n">
        <v>1279</v>
      </c>
      <c r="N34" s="22" t="n">
        <v>1173</v>
      </c>
      <c r="O34" s="71" t="n">
        <f aca="false">SUM(C34:N34)</f>
        <v>14779</v>
      </c>
      <c r="P34" s="71" t="n">
        <f aca="false">O34/365</f>
        <v>40.4904109589041</v>
      </c>
    </row>
    <row r="35" customFormat="false" ht="11.25" hidden="false" customHeight="false" outlineLevel="0" collapsed="false">
      <c r="A35" s="31" t="s">
        <v>40</v>
      </c>
      <c r="B35" s="21" t="s">
        <v>44</v>
      </c>
      <c r="C35" s="22" t="n">
        <v>774</v>
      </c>
      <c r="D35" s="22" t="n">
        <v>887</v>
      </c>
      <c r="E35" s="22" t="n">
        <v>889</v>
      </c>
      <c r="F35" s="22" t="n">
        <v>958</v>
      </c>
      <c r="G35" s="22" t="n">
        <v>594</v>
      </c>
      <c r="H35" s="22" t="n">
        <v>812</v>
      </c>
      <c r="I35" s="22" t="n">
        <v>584</v>
      </c>
      <c r="J35" s="22" t="n">
        <v>578</v>
      </c>
      <c r="K35" s="22" t="n">
        <v>517</v>
      </c>
      <c r="L35" s="22" t="n">
        <v>430</v>
      </c>
      <c r="M35" s="22" t="n">
        <v>683</v>
      </c>
      <c r="N35" s="22" t="n">
        <v>464</v>
      </c>
      <c r="O35" s="71" t="n">
        <f aca="false">SUM(C35:N35)</f>
        <v>8170</v>
      </c>
      <c r="P35" s="71" t="n">
        <f aca="false">O35/365</f>
        <v>22.3835616438356</v>
      </c>
    </row>
    <row r="36" customFormat="false" ht="11.25" hidden="false" customHeight="false" outlineLevel="0" collapsed="false">
      <c r="A36" s="31" t="s">
        <v>45</v>
      </c>
      <c r="B36" s="21" t="s">
        <v>46</v>
      </c>
      <c r="C36" s="22" t="n">
        <v>7142</v>
      </c>
      <c r="D36" s="22" t="n">
        <v>6077</v>
      </c>
      <c r="E36" s="22" t="n">
        <v>5688</v>
      </c>
      <c r="F36" s="22" t="n">
        <v>5745</v>
      </c>
      <c r="G36" s="22" t="n">
        <v>5454</v>
      </c>
      <c r="H36" s="22" t="n">
        <v>4866</v>
      </c>
      <c r="I36" s="22" t="n">
        <v>4814</v>
      </c>
      <c r="J36" s="22" t="n">
        <v>4673</v>
      </c>
      <c r="K36" s="22" t="n">
        <v>4373</v>
      </c>
      <c r="L36" s="22" t="n">
        <v>4923</v>
      </c>
      <c r="M36" s="22" t="n">
        <v>4753</v>
      </c>
      <c r="N36" s="22" t="n">
        <v>1710</v>
      </c>
      <c r="O36" s="71" t="n">
        <f aca="false">SUM(C36:N36)</f>
        <v>60218</v>
      </c>
      <c r="P36" s="71" t="n">
        <f aca="false">O36/365</f>
        <v>164.980821917808</v>
      </c>
    </row>
    <row r="37" customFormat="false" ht="11.25" hidden="false" customHeight="false" outlineLevel="0" collapsed="false">
      <c r="A37" s="31" t="s">
        <v>47</v>
      </c>
      <c r="B37" s="21" t="s">
        <v>48</v>
      </c>
      <c r="C37" s="22" t="n">
        <v>1056</v>
      </c>
      <c r="D37" s="22" t="n">
        <v>911</v>
      </c>
      <c r="E37" s="22" t="n">
        <v>1163</v>
      </c>
      <c r="F37" s="22" t="n">
        <v>1102</v>
      </c>
      <c r="G37" s="22" t="n">
        <v>1026</v>
      </c>
      <c r="H37" s="22" t="n">
        <v>1027</v>
      </c>
      <c r="I37" s="22" t="n">
        <v>1044</v>
      </c>
      <c r="J37" s="22" t="n">
        <v>893</v>
      </c>
      <c r="K37" s="22" t="n">
        <v>841</v>
      </c>
      <c r="L37" s="22" t="n">
        <v>1027</v>
      </c>
      <c r="M37" s="22" t="n">
        <v>1002</v>
      </c>
      <c r="N37" s="22" t="n">
        <v>821</v>
      </c>
      <c r="O37" s="71" t="n">
        <f aca="false">SUM(C37:N37)</f>
        <v>11913</v>
      </c>
      <c r="P37" s="71" t="n">
        <f aca="false">O37/365</f>
        <v>32.6383561643836</v>
      </c>
    </row>
    <row r="38" customFormat="false" ht="11.25" hidden="false" customHeight="false" outlineLevel="0" collapsed="false">
      <c r="A38" s="31" t="s">
        <v>49</v>
      </c>
      <c r="B38" s="21" t="s">
        <v>50</v>
      </c>
      <c r="C38" s="22" t="n">
        <v>1949</v>
      </c>
      <c r="D38" s="22" t="n">
        <v>1092</v>
      </c>
      <c r="E38" s="22" t="n">
        <v>1653</v>
      </c>
      <c r="F38" s="22" t="n">
        <v>1946</v>
      </c>
      <c r="G38" s="22" t="n">
        <v>1775</v>
      </c>
      <c r="H38" s="22" t="n">
        <v>1636</v>
      </c>
      <c r="I38" s="22" t="n">
        <v>1759</v>
      </c>
      <c r="J38" s="22" t="n">
        <v>1236</v>
      </c>
      <c r="K38" s="22" t="n">
        <v>633</v>
      </c>
      <c r="L38" s="22" t="n">
        <v>178</v>
      </c>
      <c r="M38" s="22" t="n">
        <v>322</v>
      </c>
      <c r="N38" s="22" t="n">
        <v>866</v>
      </c>
      <c r="O38" s="71" t="n">
        <f aca="false">SUM(C38:N38)</f>
        <v>15045</v>
      </c>
      <c r="P38" s="71" t="n">
        <f aca="false">O38/365</f>
        <v>41.2191780821918</v>
      </c>
    </row>
    <row r="39" customFormat="false" ht="12" hidden="false" customHeight="false" outlineLevel="0" collapsed="false">
      <c r="A39" s="59" t="s">
        <v>51</v>
      </c>
      <c r="B39" s="60" t="s">
        <v>46</v>
      </c>
      <c r="C39" s="60" t="n">
        <v>5889</v>
      </c>
      <c r="D39" s="60" t="n">
        <v>4905</v>
      </c>
      <c r="E39" s="60" t="n">
        <v>4647</v>
      </c>
      <c r="F39" s="60" t="n">
        <v>3860</v>
      </c>
      <c r="G39" s="60" t="n">
        <v>4192</v>
      </c>
      <c r="H39" s="60" t="n">
        <v>3637</v>
      </c>
      <c r="I39" s="60" t="n">
        <v>3740</v>
      </c>
      <c r="J39" s="60" t="n">
        <v>3347</v>
      </c>
      <c r="K39" s="60" t="n">
        <v>3314</v>
      </c>
      <c r="L39" s="60" t="n">
        <v>2978</v>
      </c>
      <c r="M39" s="60" t="n">
        <v>2920</v>
      </c>
      <c r="N39" s="60" t="n">
        <v>3532</v>
      </c>
      <c r="O39" s="77" t="n">
        <f aca="false">SUM(C39:N39)</f>
        <v>46961</v>
      </c>
      <c r="P39" s="78" t="n">
        <f aca="false">O39/365</f>
        <v>128.660273972603</v>
      </c>
    </row>
    <row r="40" customFormat="false" ht="12" hidden="false" customHeight="false" outlineLevel="0" collapsed="false">
      <c r="A40" s="20" t="s">
        <v>52</v>
      </c>
      <c r="B40" s="21"/>
      <c r="C40" s="22" t="n">
        <f aca="false">SUM(C3:C39)</f>
        <v>88825</v>
      </c>
      <c r="D40" s="22" t="n">
        <f aca="false">SUM(D3:D39)</f>
        <v>79226</v>
      </c>
      <c r="E40" s="22" t="n">
        <f aca="false">SUM(E3:E39)</f>
        <v>81226</v>
      </c>
      <c r="F40" s="22" t="n">
        <f aca="false">SUM(F3:F39)</f>
        <v>78539</v>
      </c>
      <c r="G40" s="22" t="n">
        <f aca="false">SUM(G3:G39)</f>
        <v>80451</v>
      </c>
      <c r="H40" s="22" t="n">
        <f aca="false">SUM(H3:H39)</f>
        <v>80082</v>
      </c>
      <c r="I40" s="22" t="n">
        <f aca="false">SUM(I3:I39)</f>
        <v>88922</v>
      </c>
      <c r="J40" s="22" t="n">
        <f aca="false">SUM(J3:J39)</f>
        <v>87207</v>
      </c>
      <c r="K40" s="22" t="n">
        <f aca="false">SUM(K3:K39)</f>
        <v>85062</v>
      </c>
      <c r="L40" s="22" t="n">
        <f aca="false">SUM(L3:L39)</f>
        <v>85618</v>
      </c>
      <c r="M40" s="22" t="n">
        <f aca="false">SUM(M3:M39)</f>
        <v>81174</v>
      </c>
      <c r="N40" s="22" t="n">
        <f aca="false">SUM(N3:N39)</f>
        <v>58137</v>
      </c>
      <c r="O40" s="15" t="n">
        <f aca="false">SUM(O3:O39)</f>
        <v>974469</v>
      </c>
      <c r="P40" s="15" t="n">
        <f aca="false">O40/365</f>
        <v>2669.77808219178</v>
      </c>
    </row>
    <row r="41" customFormat="false" ht="12" hidden="false" customHeight="false" outlineLevel="0" collapsed="false">
      <c r="A41" s="24" t="s">
        <v>53</v>
      </c>
      <c r="B41" s="25"/>
      <c r="C41" s="26" t="n">
        <f aca="false">C40/31</f>
        <v>2865.32258064516</v>
      </c>
      <c r="D41" s="26" t="n">
        <f aca="false">D40/28</f>
        <v>2829.5</v>
      </c>
      <c r="E41" s="26" t="n">
        <f aca="false">E40/31</f>
        <v>2620.1935483871</v>
      </c>
      <c r="F41" s="26" t="n">
        <f aca="false">F40/30</f>
        <v>2617.96666666667</v>
      </c>
      <c r="G41" s="26" t="n">
        <f aca="false">G40/31</f>
        <v>2595.1935483871</v>
      </c>
      <c r="H41" s="26" t="n">
        <f aca="false">H40/30</f>
        <v>2669.4</v>
      </c>
      <c r="I41" s="26" t="n">
        <f aca="false">I40/31</f>
        <v>2868.45161290323</v>
      </c>
      <c r="J41" s="26" t="n">
        <f aca="false">J40/31</f>
        <v>2813.12903225806</v>
      </c>
      <c r="K41" s="26" t="n">
        <f aca="false">K40/30</f>
        <v>2835.4</v>
      </c>
      <c r="L41" s="26" t="n">
        <f aca="false">L40/31</f>
        <v>2761.87096774194</v>
      </c>
      <c r="M41" s="26" t="n">
        <f aca="false">M40/30</f>
        <v>2705.8</v>
      </c>
      <c r="N41" s="26" t="n">
        <f aca="false">N40/31</f>
        <v>1875.38709677419</v>
      </c>
      <c r="O41" s="28"/>
      <c r="P41" s="28"/>
    </row>
    <row r="42" customFormat="false" ht="11.25" hidden="false" customHeight="false" outlineLevel="0" collapsed="false">
      <c r="A42" s="29" t="s">
        <v>9</v>
      </c>
      <c r="B42" s="30" t="s">
        <v>54</v>
      </c>
      <c r="C42" s="62" t="n">
        <v>2602</v>
      </c>
      <c r="D42" s="62" t="n">
        <v>1485</v>
      </c>
      <c r="E42" s="62" t="n">
        <v>1700</v>
      </c>
      <c r="F42" s="62" t="n">
        <v>2324</v>
      </c>
      <c r="G42" s="62" t="n">
        <v>2704</v>
      </c>
      <c r="H42" s="62" t="n">
        <v>2445</v>
      </c>
      <c r="I42" s="62" t="n">
        <v>2629</v>
      </c>
      <c r="J42" s="62" t="n">
        <v>2696</v>
      </c>
      <c r="K42" s="62" t="n">
        <v>2326</v>
      </c>
      <c r="L42" s="62" t="n">
        <v>2191</v>
      </c>
      <c r="M42" s="62" t="n">
        <v>1847</v>
      </c>
      <c r="N42" s="62" t="n">
        <v>2288</v>
      </c>
      <c r="O42" s="79" t="n">
        <f aca="false">SUM(C42:N42)</f>
        <v>27237</v>
      </c>
      <c r="P42" s="79" t="n">
        <f aca="false">O42/365</f>
        <v>74.6219178082192</v>
      </c>
    </row>
    <row r="43" customFormat="false" ht="11.25" hidden="false" customHeight="false" outlineLevel="0" collapsed="false">
      <c r="A43" s="31" t="s">
        <v>9</v>
      </c>
      <c r="B43" s="21" t="s">
        <v>55</v>
      </c>
      <c r="C43" s="22" t="n">
        <v>5530</v>
      </c>
      <c r="D43" s="22" t="n">
        <v>4374</v>
      </c>
      <c r="E43" s="22" t="n">
        <v>5146</v>
      </c>
      <c r="F43" s="22" t="n">
        <v>4563</v>
      </c>
      <c r="G43" s="22" t="n">
        <v>4996</v>
      </c>
      <c r="H43" s="22" t="n">
        <v>4825</v>
      </c>
      <c r="I43" s="22" t="n">
        <v>4303</v>
      </c>
      <c r="J43" s="22" t="n">
        <v>4704</v>
      </c>
      <c r="K43" s="22" t="n">
        <v>5393</v>
      </c>
      <c r="L43" s="22" t="n">
        <v>4651</v>
      </c>
      <c r="M43" s="22" t="n">
        <v>2737</v>
      </c>
      <c r="N43" s="22" t="n">
        <v>3656</v>
      </c>
      <c r="O43" s="23" t="n">
        <f aca="false">SUM(C43:N43)</f>
        <v>54878</v>
      </c>
      <c r="P43" s="23" t="n">
        <f aca="false">O43/365</f>
        <v>150.350684931507</v>
      </c>
    </row>
    <row r="44" customFormat="false" ht="11.25" hidden="false" customHeight="false" outlineLevel="0" collapsed="false">
      <c r="A44" s="31" t="s">
        <v>9</v>
      </c>
      <c r="B44" s="21" t="s">
        <v>56</v>
      </c>
      <c r="C44" s="22" t="n">
        <v>1409</v>
      </c>
      <c r="D44" s="22" t="n">
        <v>1215</v>
      </c>
      <c r="E44" s="22" t="n">
        <v>1591</v>
      </c>
      <c r="F44" s="22" t="n">
        <v>1366</v>
      </c>
      <c r="G44" s="22" t="n">
        <v>0</v>
      </c>
      <c r="H44" s="22" t="n">
        <v>1747</v>
      </c>
      <c r="I44" s="22" t="n">
        <v>0</v>
      </c>
      <c r="J44" s="22" t="n">
        <v>1809</v>
      </c>
      <c r="K44" s="22" t="n">
        <v>1351</v>
      </c>
      <c r="L44" s="22" t="n">
        <v>1570</v>
      </c>
      <c r="M44" s="22" t="n">
        <v>1362</v>
      </c>
      <c r="N44" s="22" t="n">
        <v>1067</v>
      </c>
      <c r="O44" s="23" t="n">
        <f aca="false">SUM(C44:N44)</f>
        <v>14487</v>
      </c>
      <c r="P44" s="23" t="n">
        <f aca="false">O44/365</f>
        <v>39.6904109589041</v>
      </c>
    </row>
    <row r="45" customFormat="false" ht="11.25" hidden="false" customHeight="false" outlineLevel="0" collapsed="false">
      <c r="A45" s="31" t="s">
        <v>9</v>
      </c>
      <c r="B45" s="21" t="s">
        <v>57</v>
      </c>
      <c r="C45" s="22" t="n">
        <v>2092</v>
      </c>
      <c r="D45" s="22" t="n">
        <v>1895</v>
      </c>
      <c r="E45" s="22" t="n">
        <v>1904</v>
      </c>
      <c r="F45" s="22" t="n">
        <v>1905</v>
      </c>
      <c r="G45" s="22" t="n">
        <v>2469</v>
      </c>
      <c r="H45" s="22" t="n">
        <v>2113</v>
      </c>
      <c r="I45" s="22" t="n">
        <v>1783</v>
      </c>
      <c r="J45" s="22" t="n">
        <v>2149</v>
      </c>
      <c r="K45" s="22" t="n">
        <v>2066</v>
      </c>
      <c r="L45" s="22" t="n">
        <v>1654</v>
      </c>
      <c r="M45" s="22" t="n">
        <v>1824</v>
      </c>
      <c r="N45" s="22" t="n">
        <v>1121</v>
      </c>
      <c r="O45" s="23" t="n">
        <f aca="false">SUM(C45:N45)</f>
        <v>22975</v>
      </c>
      <c r="P45" s="23" t="n">
        <f aca="false">O45/365</f>
        <v>62.9452054794521</v>
      </c>
    </row>
    <row r="46" customFormat="false" ht="11.25" hidden="false" customHeight="false" outlineLevel="0" collapsed="false">
      <c r="A46" s="31" t="s">
        <v>9</v>
      </c>
      <c r="B46" s="21" t="s">
        <v>58</v>
      </c>
      <c r="C46" s="22" t="n">
        <v>2367</v>
      </c>
      <c r="D46" s="22" t="n">
        <v>1773</v>
      </c>
      <c r="E46" s="22" t="n">
        <v>2037</v>
      </c>
      <c r="F46" s="22" t="n">
        <v>1899</v>
      </c>
      <c r="G46" s="22" t="n">
        <v>2275</v>
      </c>
      <c r="H46" s="22" t="n">
        <v>1765</v>
      </c>
      <c r="I46" s="22" t="n">
        <v>1913</v>
      </c>
      <c r="J46" s="22" t="n">
        <v>1552</v>
      </c>
      <c r="K46" s="22" t="n">
        <v>2127</v>
      </c>
      <c r="L46" s="22" t="n">
        <v>1603</v>
      </c>
      <c r="M46" s="22" t="n">
        <v>1904</v>
      </c>
      <c r="N46" s="22" t="n">
        <v>1650</v>
      </c>
      <c r="O46" s="23" t="n">
        <f aca="false">SUM(C46:N46)</f>
        <v>22865</v>
      </c>
      <c r="P46" s="23" t="n">
        <f aca="false">O46/365</f>
        <v>62.6438356164384</v>
      </c>
    </row>
    <row r="47" customFormat="false" ht="11.25" hidden="false" customHeight="false" outlineLevel="0" collapsed="false">
      <c r="A47" s="31" t="s">
        <v>9</v>
      </c>
      <c r="B47" s="21" t="s">
        <v>59</v>
      </c>
      <c r="C47" s="22" t="n">
        <v>2260</v>
      </c>
      <c r="D47" s="22" t="n">
        <v>2013</v>
      </c>
      <c r="E47" s="22" t="n">
        <v>2228</v>
      </c>
      <c r="F47" s="22" t="n">
        <v>2091</v>
      </c>
      <c r="G47" s="22" t="n">
        <v>2230</v>
      </c>
      <c r="H47" s="22" t="n">
        <v>2223</v>
      </c>
      <c r="I47" s="22" t="n">
        <v>2112</v>
      </c>
      <c r="J47" s="22" t="n">
        <v>2293</v>
      </c>
      <c r="K47" s="22" t="n">
        <v>2184</v>
      </c>
      <c r="L47" s="22" t="n">
        <v>2107</v>
      </c>
      <c r="M47" s="22" t="n">
        <v>2014</v>
      </c>
      <c r="N47" s="22" t="n">
        <v>1724</v>
      </c>
      <c r="O47" s="23" t="n">
        <f aca="false">SUM(C47:N47)</f>
        <v>25479</v>
      </c>
      <c r="P47" s="23" t="n">
        <f aca="false">O47/365</f>
        <v>69.8054794520548</v>
      </c>
    </row>
    <row r="48" customFormat="false" ht="12" hidden="false" customHeight="false" outlineLevel="0" collapsed="false">
      <c r="A48" s="32" t="s">
        <v>9</v>
      </c>
      <c r="B48" s="25" t="s">
        <v>60</v>
      </c>
      <c r="C48" s="26" t="n">
        <v>1511</v>
      </c>
      <c r="D48" s="26" t="n">
        <v>2706</v>
      </c>
      <c r="E48" s="26" t="n">
        <v>2906</v>
      </c>
      <c r="F48" s="26" t="n">
        <v>2383</v>
      </c>
      <c r="G48" s="26" t="n">
        <v>2586</v>
      </c>
      <c r="H48" s="26" t="n">
        <v>2807</v>
      </c>
      <c r="I48" s="26" t="n">
        <v>2489</v>
      </c>
      <c r="J48" s="26" t="n">
        <v>1519</v>
      </c>
      <c r="K48" s="26" t="n">
        <v>2126</v>
      </c>
      <c r="L48" s="26" t="n">
        <v>1606</v>
      </c>
      <c r="M48" s="26" t="n">
        <v>1643</v>
      </c>
      <c r="N48" s="26" t="n">
        <v>2092</v>
      </c>
      <c r="O48" s="27" t="n">
        <f aca="false">SUM(C48:N48)</f>
        <v>26374</v>
      </c>
      <c r="P48" s="27" t="n">
        <f aca="false">O48/365</f>
        <v>72.2575342465754</v>
      </c>
    </row>
    <row r="49" customFormat="false" ht="11.25" hidden="false" customHeight="false" outlineLevel="0" collapsed="false">
      <c r="A49" s="20" t="s">
        <v>52</v>
      </c>
      <c r="B49" s="21"/>
      <c r="C49" s="22" t="n">
        <f aca="false">SUM(C42:C48)</f>
        <v>17771</v>
      </c>
      <c r="D49" s="22" t="n">
        <f aca="false">SUM(D42:D48)</f>
        <v>15461</v>
      </c>
      <c r="E49" s="22" t="n">
        <f aca="false">SUM(E42:E48)</f>
        <v>17512</v>
      </c>
      <c r="F49" s="22" t="n">
        <f aca="false">SUM(F42:F48)</f>
        <v>16531</v>
      </c>
      <c r="G49" s="22" t="n">
        <f aca="false">SUM(G42:G48)</f>
        <v>17260</v>
      </c>
      <c r="H49" s="22" t="n">
        <f aca="false">SUM(H42:H48)</f>
        <v>17925</v>
      </c>
      <c r="I49" s="22" t="n">
        <f aca="false">SUM(I42:I48)</f>
        <v>15229</v>
      </c>
      <c r="J49" s="22" t="n">
        <f aca="false">SUM(J42:J48)</f>
        <v>16722</v>
      </c>
      <c r="K49" s="22" t="n">
        <f aca="false">SUM(K42:K48)</f>
        <v>17573</v>
      </c>
      <c r="L49" s="22" t="n">
        <f aca="false">SUM(L42:L48)</f>
        <v>15382</v>
      </c>
      <c r="M49" s="22" t="n">
        <f aca="false">SUM(M42:M48)</f>
        <v>13331</v>
      </c>
      <c r="N49" s="22" t="n">
        <f aca="false">SUM(N42:N48)</f>
        <v>13598</v>
      </c>
      <c r="O49" s="23" t="n">
        <f aca="false">SUM(O42:O48)</f>
        <v>194295</v>
      </c>
      <c r="P49" s="23" t="n">
        <f aca="false">O49/365</f>
        <v>532.315068493151</v>
      </c>
    </row>
    <row r="50" customFormat="false" ht="12" hidden="false" customHeight="false" outlineLevel="0" collapsed="false">
      <c r="A50" s="33" t="s">
        <v>53</v>
      </c>
      <c r="B50" s="25"/>
      <c r="C50" s="26" t="n">
        <f aca="false">C49/31</f>
        <v>573.258064516129</v>
      </c>
      <c r="D50" s="26" t="n">
        <f aca="false">D49/28</f>
        <v>552.178571428571</v>
      </c>
      <c r="E50" s="26" t="n">
        <f aca="false">E49/31</f>
        <v>564.903225806452</v>
      </c>
      <c r="F50" s="26" t="n">
        <f aca="false">F49/30</f>
        <v>551.033333333333</v>
      </c>
      <c r="G50" s="26" t="n">
        <f aca="false">G49/31</f>
        <v>556.774193548387</v>
      </c>
      <c r="H50" s="26" t="n">
        <f aca="false">H49/30</f>
        <v>597.5</v>
      </c>
      <c r="I50" s="26" t="n">
        <f aca="false">I49/31</f>
        <v>491.258064516129</v>
      </c>
      <c r="J50" s="26" t="n">
        <f aca="false">J49/31</f>
        <v>539.41935483871</v>
      </c>
      <c r="K50" s="26" t="n">
        <f aca="false">K49/30</f>
        <v>585.766666666667</v>
      </c>
      <c r="L50" s="26" t="n">
        <f aca="false">L49/31</f>
        <v>496.193548387097</v>
      </c>
      <c r="M50" s="26" t="n">
        <f aca="false">M49/30</f>
        <v>444.366666666667</v>
      </c>
      <c r="N50" s="26" t="n">
        <f aca="false">N49/31</f>
        <v>438.645161290323</v>
      </c>
      <c r="O50" s="80"/>
      <c r="P50" s="80"/>
    </row>
    <row r="53" customFormat="false" ht="11.25" hidden="false" customHeight="false" outlineLevel="0" collapsed="false">
      <c r="A53" s="2" t="s">
        <v>61</v>
      </c>
      <c r="B53" s="2"/>
      <c r="C53" s="2"/>
      <c r="D53" s="2" t="s">
        <v>1</v>
      </c>
      <c r="E53" s="2"/>
      <c r="F53" s="2"/>
      <c r="G53" s="2"/>
      <c r="H53" s="2"/>
      <c r="I53" s="2"/>
      <c r="J53" s="2" t="s">
        <v>2</v>
      </c>
      <c r="K53" s="2"/>
      <c r="L53" s="2"/>
    </row>
    <row r="54" customFormat="false" ht="11.25" hidden="false" customHeight="false" outlineLevel="0" collapsed="false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5" t="s">
        <v>3</v>
      </c>
      <c r="P54" s="6" t="s">
        <v>4</v>
      </c>
    </row>
    <row r="55" customFormat="false" ht="11.25" hidden="false" customHeight="false" outlineLevel="0" collapsed="false">
      <c r="A55" s="7" t="s">
        <v>5</v>
      </c>
      <c r="B55" s="8" t="s">
        <v>6</v>
      </c>
      <c r="C55" s="53" t="n">
        <v>35431</v>
      </c>
      <c r="D55" s="53" t="n">
        <v>35462</v>
      </c>
      <c r="E55" s="53" t="n">
        <v>35490</v>
      </c>
      <c r="F55" s="53" t="n">
        <v>35521</v>
      </c>
      <c r="G55" s="53" t="n">
        <v>35551</v>
      </c>
      <c r="H55" s="53" t="n">
        <v>35582</v>
      </c>
      <c r="I55" s="53" t="n">
        <v>35612</v>
      </c>
      <c r="J55" s="53" t="n">
        <v>35643</v>
      </c>
      <c r="K55" s="53" t="n">
        <v>35674</v>
      </c>
      <c r="L55" s="53" t="n">
        <v>35704</v>
      </c>
      <c r="M55" s="53" t="n">
        <v>35735</v>
      </c>
      <c r="N55" s="53" t="n">
        <v>35765</v>
      </c>
      <c r="O55" s="10" t="s">
        <v>62</v>
      </c>
      <c r="P55" s="10" t="s">
        <v>62</v>
      </c>
    </row>
    <row r="56" customFormat="false" ht="11.25" hidden="false" customHeight="false" outlineLevel="0" collapsed="false">
      <c r="A56" s="11" t="s">
        <v>9</v>
      </c>
      <c r="B56" s="36" t="s">
        <v>10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v>0</v>
      </c>
      <c r="K56" s="1" t="n">
        <v>0</v>
      </c>
      <c r="L56" s="1" t="n">
        <v>78</v>
      </c>
      <c r="M56" s="76" t="n">
        <v>79</v>
      </c>
      <c r="N56" s="76" t="n">
        <v>100</v>
      </c>
      <c r="O56" s="44" t="n">
        <f aca="false">SUM(C56:N56)</f>
        <v>257</v>
      </c>
      <c r="P56" s="40" t="n">
        <f aca="false">O56/3</f>
        <v>85.6666666666667</v>
      </c>
    </row>
    <row r="57" customFormat="false" ht="11.25" hidden="false" customHeight="false" outlineLevel="0" collapsed="false">
      <c r="A57" s="16" t="s">
        <v>9</v>
      </c>
      <c r="B57" s="41" t="s">
        <v>11</v>
      </c>
      <c r="C57" s="76" t="n">
        <v>93</v>
      </c>
      <c r="D57" s="1" t="n">
        <v>100</v>
      </c>
      <c r="E57" s="1" t="n">
        <v>104</v>
      </c>
      <c r="F57" s="76" t="n">
        <v>102</v>
      </c>
      <c r="G57" s="76" t="n">
        <v>92</v>
      </c>
      <c r="H57" s="76" t="n">
        <v>83</v>
      </c>
      <c r="I57" s="76" t="n">
        <v>90</v>
      </c>
      <c r="J57" s="76" t="n">
        <v>91</v>
      </c>
      <c r="K57" s="1" t="n">
        <v>92</v>
      </c>
      <c r="L57" s="1" t="n">
        <v>86</v>
      </c>
      <c r="M57" s="76" t="n">
        <v>85</v>
      </c>
      <c r="N57" s="1" t="n">
        <v>80</v>
      </c>
      <c r="O57" s="44" t="n">
        <f aca="false">SUM(C57:N57)</f>
        <v>1098</v>
      </c>
      <c r="P57" s="40" t="n">
        <f aca="false">O57/12</f>
        <v>91.5</v>
      </c>
    </row>
    <row r="58" customFormat="false" ht="11.25" hidden="false" customHeight="false" outlineLevel="0" collapsed="false">
      <c r="A58" s="17" t="s">
        <v>9</v>
      </c>
      <c r="B58" s="42" t="s">
        <v>12</v>
      </c>
      <c r="C58" s="1" t="n">
        <v>102</v>
      </c>
      <c r="D58" s="1" t="n">
        <v>101</v>
      </c>
      <c r="E58" s="1" t="n">
        <v>105</v>
      </c>
      <c r="F58" s="76" t="n">
        <v>115</v>
      </c>
      <c r="G58" s="76" t="n">
        <v>99</v>
      </c>
      <c r="H58" s="76" t="n">
        <v>83</v>
      </c>
      <c r="I58" s="76" t="n">
        <v>80</v>
      </c>
      <c r="J58" s="76" t="n">
        <v>81</v>
      </c>
      <c r="K58" s="1" t="n">
        <v>82</v>
      </c>
      <c r="L58" s="1" t="n">
        <v>94</v>
      </c>
      <c r="M58" s="76" t="n">
        <v>106</v>
      </c>
      <c r="N58" s="76" t="n">
        <v>116</v>
      </c>
      <c r="O58" s="44" t="n">
        <f aca="false">SUM(C58:N58)</f>
        <v>1164</v>
      </c>
      <c r="P58" s="40" t="n">
        <f aca="false">O58/12</f>
        <v>97</v>
      </c>
    </row>
    <row r="59" customFormat="false" ht="11.25" hidden="false" customHeight="false" outlineLevel="0" collapsed="false">
      <c r="A59" s="17" t="s">
        <v>9</v>
      </c>
      <c r="B59" s="42" t="s">
        <v>13</v>
      </c>
      <c r="C59" s="1" t="n">
        <v>93</v>
      </c>
      <c r="D59" s="1" t="n">
        <v>85</v>
      </c>
      <c r="E59" s="76" t="n">
        <v>83</v>
      </c>
      <c r="F59" s="76" t="n">
        <v>90</v>
      </c>
      <c r="G59" s="76" t="n">
        <v>86</v>
      </c>
      <c r="H59" s="76" t="n">
        <v>85</v>
      </c>
      <c r="I59" s="76" t="n">
        <v>86</v>
      </c>
      <c r="J59" s="76" t="n">
        <v>85</v>
      </c>
      <c r="K59" s="1" t="n">
        <v>90</v>
      </c>
      <c r="L59" s="1" t="n">
        <v>95</v>
      </c>
      <c r="M59" s="76" t="n">
        <v>97</v>
      </c>
      <c r="N59" s="1" t="n">
        <v>108</v>
      </c>
      <c r="O59" s="44" t="n">
        <f aca="false">SUM(C59:N59)</f>
        <v>1083</v>
      </c>
      <c r="P59" s="40" t="n">
        <f aca="false">O59/12</f>
        <v>90.25</v>
      </c>
    </row>
    <row r="60" customFormat="false" ht="11.25" hidden="false" customHeight="false" outlineLevel="0" collapsed="false">
      <c r="A60" s="17" t="s">
        <v>9</v>
      </c>
      <c r="B60" s="42" t="s">
        <v>14</v>
      </c>
      <c r="C60" s="1" t="n">
        <v>99</v>
      </c>
      <c r="D60" s="1" t="n">
        <v>95</v>
      </c>
      <c r="E60" s="1" t="n">
        <v>97</v>
      </c>
      <c r="F60" s="76" t="n">
        <v>104</v>
      </c>
      <c r="G60" s="76" t="n">
        <v>93</v>
      </c>
      <c r="H60" s="76" t="n">
        <v>82</v>
      </c>
      <c r="I60" s="76" t="n">
        <v>91</v>
      </c>
      <c r="J60" s="76" t="n">
        <v>97</v>
      </c>
      <c r="K60" s="1" t="n">
        <v>105</v>
      </c>
      <c r="L60" s="76" t="n">
        <v>97</v>
      </c>
      <c r="M60" s="76" t="n">
        <v>88</v>
      </c>
      <c r="N60" s="1" t="n">
        <v>94</v>
      </c>
      <c r="O60" s="44" t="n">
        <f aca="false">SUM(C60:N60)</f>
        <v>1142</v>
      </c>
      <c r="P60" s="40" t="n">
        <f aca="false">O60/12</f>
        <v>95.1666666666667</v>
      </c>
    </row>
    <row r="61" customFormat="false" ht="11.25" hidden="false" customHeight="false" outlineLevel="0" collapsed="false">
      <c r="A61" s="16" t="s">
        <v>9</v>
      </c>
      <c r="B61" s="41" t="s">
        <v>15</v>
      </c>
      <c r="C61" s="1" t="n">
        <v>82</v>
      </c>
      <c r="D61" s="1" t="n">
        <v>82</v>
      </c>
      <c r="E61" s="1" t="n">
        <v>86</v>
      </c>
      <c r="F61" s="1" t="n">
        <v>94</v>
      </c>
      <c r="G61" s="1" t="n">
        <v>87</v>
      </c>
      <c r="H61" s="1" t="n">
        <v>84</v>
      </c>
      <c r="I61" s="1" t="n">
        <v>86</v>
      </c>
      <c r="J61" s="76" t="n">
        <v>85</v>
      </c>
      <c r="K61" s="1" t="n">
        <v>87</v>
      </c>
      <c r="L61" s="1" t="n">
        <v>86</v>
      </c>
      <c r="M61" s="1" t="n">
        <v>88</v>
      </c>
      <c r="N61" s="76" t="n">
        <v>81</v>
      </c>
      <c r="O61" s="44" t="n">
        <f aca="false">SUM(C61:N61)</f>
        <v>1028</v>
      </c>
      <c r="P61" s="40" t="n">
        <f aca="false">O61/12</f>
        <v>85.6666666666667</v>
      </c>
    </row>
    <row r="62" customFormat="false" ht="11.25" hidden="false" customHeight="false" outlineLevel="0" collapsed="false">
      <c r="A62" s="16" t="s">
        <v>9</v>
      </c>
      <c r="B62" s="41" t="s">
        <v>16</v>
      </c>
      <c r="C62" s="76" t="n">
        <v>122</v>
      </c>
      <c r="D62" s="76" t="n">
        <v>104</v>
      </c>
      <c r="E62" s="76" t="n">
        <v>110</v>
      </c>
      <c r="F62" s="76" t="n">
        <v>105</v>
      </c>
      <c r="G62" s="76" t="n">
        <v>100</v>
      </c>
      <c r="H62" s="1" t="n">
        <v>107</v>
      </c>
      <c r="I62" s="1" t="n">
        <v>91</v>
      </c>
      <c r="J62" s="1" t="n">
        <v>87</v>
      </c>
      <c r="K62" s="1" t="n">
        <v>90</v>
      </c>
      <c r="L62" s="1" t="n">
        <v>98</v>
      </c>
      <c r="M62" s="1" t="n">
        <v>84</v>
      </c>
      <c r="N62" s="1" t="n">
        <v>92</v>
      </c>
      <c r="O62" s="44" t="n">
        <f aca="false">SUM(C62:N62)</f>
        <v>1190</v>
      </c>
      <c r="P62" s="40" t="n">
        <f aca="false">O62/12</f>
        <v>99.1666666666667</v>
      </c>
    </row>
    <row r="63" customFormat="false" ht="11.25" hidden="false" customHeight="false" outlineLevel="0" collapsed="false">
      <c r="A63" s="17" t="s">
        <v>9</v>
      </c>
      <c r="B63" s="42" t="s">
        <v>17</v>
      </c>
      <c r="C63" s="76" t="n">
        <v>96</v>
      </c>
      <c r="D63" s="76" t="n">
        <v>94</v>
      </c>
      <c r="E63" s="76" t="n">
        <v>97</v>
      </c>
      <c r="F63" s="76" t="n">
        <v>104</v>
      </c>
      <c r="G63" s="76" t="n">
        <v>95</v>
      </c>
      <c r="H63" s="1" t="n">
        <v>93</v>
      </c>
      <c r="I63" s="1" t="n">
        <v>91</v>
      </c>
      <c r="J63" s="76" t="n">
        <v>87</v>
      </c>
      <c r="K63" s="1" t="n">
        <v>94</v>
      </c>
      <c r="L63" s="1" t="n">
        <v>107</v>
      </c>
      <c r="M63" s="1" t="n">
        <v>110</v>
      </c>
      <c r="N63" s="1" t="n">
        <v>115</v>
      </c>
      <c r="O63" s="44" t="n">
        <f aca="false">SUM(C63:N63)</f>
        <v>1183</v>
      </c>
      <c r="P63" s="40" t="n">
        <f aca="false">O63/12</f>
        <v>98.5833333333333</v>
      </c>
    </row>
    <row r="64" customFormat="false" ht="11.25" hidden="false" customHeight="false" outlineLevel="0" collapsed="false">
      <c r="A64" s="17" t="s">
        <v>9</v>
      </c>
      <c r="B64" s="42" t="s">
        <v>18</v>
      </c>
      <c r="C64" s="1" t="n">
        <v>106</v>
      </c>
      <c r="D64" s="1" t="n">
        <v>110</v>
      </c>
      <c r="E64" s="1" t="n">
        <v>115</v>
      </c>
      <c r="F64" s="1" t="n">
        <v>118</v>
      </c>
      <c r="G64" s="76" t="n">
        <v>113</v>
      </c>
      <c r="H64" s="1" t="n">
        <v>101</v>
      </c>
      <c r="I64" s="1" t="n">
        <v>98</v>
      </c>
      <c r="J64" s="1" t="n">
        <v>100</v>
      </c>
      <c r="K64" s="1" t="n">
        <v>101</v>
      </c>
      <c r="L64" s="76" t="n">
        <v>90</v>
      </c>
      <c r="M64" s="76" t="n">
        <v>83</v>
      </c>
      <c r="N64" s="1" t="n">
        <v>90</v>
      </c>
      <c r="O64" s="44" t="n">
        <f aca="false">SUM(C64:N64)</f>
        <v>1225</v>
      </c>
      <c r="P64" s="40" t="n">
        <f aca="false">O64/12</f>
        <v>102.083333333333</v>
      </c>
    </row>
    <row r="65" customFormat="false" ht="11.25" hidden="false" customHeight="false" outlineLevel="0" collapsed="false">
      <c r="A65" s="17" t="s">
        <v>9</v>
      </c>
      <c r="B65" s="42" t="s">
        <v>19</v>
      </c>
      <c r="C65" s="1" t="n">
        <v>100</v>
      </c>
      <c r="D65" s="1" t="n">
        <v>105</v>
      </c>
      <c r="E65" s="1" t="n">
        <v>109</v>
      </c>
      <c r="F65" s="1" t="n">
        <v>108</v>
      </c>
      <c r="G65" s="1" t="n">
        <v>131</v>
      </c>
      <c r="H65" s="1" t="n">
        <v>96</v>
      </c>
      <c r="I65" s="1" t="n">
        <v>94</v>
      </c>
      <c r="J65" s="1" t="n">
        <v>92</v>
      </c>
      <c r="K65" s="1" t="n">
        <v>96</v>
      </c>
      <c r="L65" s="1" t="n">
        <v>93</v>
      </c>
      <c r="M65" s="1" t="n">
        <v>96</v>
      </c>
      <c r="N65" s="1" t="n">
        <v>93</v>
      </c>
      <c r="O65" s="44" t="n">
        <f aca="false">SUM(C65:N65)</f>
        <v>1213</v>
      </c>
      <c r="P65" s="40" t="n">
        <f aca="false">O65/12</f>
        <v>101.083333333333</v>
      </c>
    </row>
    <row r="66" customFormat="false" ht="11.25" hidden="false" customHeight="false" outlineLevel="0" collapsed="false">
      <c r="A66" s="17" t="s">
        <v>9</v>
      </c>
      <c r="B66" s="42" t="s">
        <v>20</v>
      </c>
      <c r="C66" s="1" t="n">
        <v>87</v>
      </c>
      <c r="D66" s="1" t="n">
        <v>89</v>
      </c>
      <c r="E66" s="1" t="n">
        <v>87</v>
      </c>
      <c r="F66" s="1" t="n">
        <v>95</v>
      </c>
      <c r="G66" s="76" t="n">
        <v>92</v>
      </c>
      <c r="H66" s="1" t="n">
        <v>94</v>
      </c>
      <c r="I66" s="1" t="n">
        <v>93</v>
      </c>
      <c r="J66" s="1" t="n">
        <v>86</v>
      </c>
      <c r="K66" s="1" t="n">
        <v>93</v>
      </c>
      <c r="L66" s="1" t="n">
        <v>87</v>
      </c>
      <c r="M66" s="1" t="n">
        <v>90</v>
      </c>
      <c r="N66" s="1" t="n">
        <v>89</v>
      </c>
      <c r="O66" s="44" t="n">
        <f aca="false">SUM(C66:N66)</f>
        <v>1082</v>
      </c>
      <c r="P66" s="40" t="n">
        <f aca="false">O66/12</f>
        <v>90.1666666666667</v>
      </c>
    </row>
    <row r="67" customFormat="false" ht="11.25" hidden="false" customHeight="false" outlineLevel="0" collapsed="false">
      <c r="A67" s="17" t="s">
        <v>9</v>
      </c>
      <c r="B67" s="42" t="s">
        <v>21</v>
      </c>
      <c r="C67" s="1" t="n">
        <v>85</v>
      </c>
      <c r="D67" s="1" t="n">
        <v>84</v>
      </c>
      <c r="E67" s="1" t="n">
        <v>86</v>
      </c>
      <c r="F67" s="1" t="n">
        <v>93</v>
      </c>
      <c r="G67" s="1" t="n">
        <v>87</v>
      </c>
      <c r="H67" s="1" t="n">
        <v>85</v>
      </c>
      <c r="I67" s="1" t="n">
        <v>87</v>
      </c>
      <c r="J67" s="1" t="n">
        <v>84</v>
      </c>
      <c r="K67" s="1" t="n">
        <v>89</v>
      </c>
      <c r="L67" s="1" t="n">
        <v>86</v>
      </c>
      <c r="M67" s="1" t="n">
        <v>89</v>
      </c>
      <c r="N67" s="1" t="n">
        <v>83</v>
      </c>
      <c r="O67" s="44" t="n">
        <f aca="false">SUM(C67:N67)</f>
        <v>1038</v>
      </c>
      <c r="P67" s="40" t="n">
        <f aca="false">O67/12</f>
        <v>86.5</v>
      </c>
    </row>
    <row r="68" customFormat="false" ht="11.25" hidden="false" customHeight="false" outlineLevel="0" collapsed="false">
      <c r="A68" s="17" t="s">
        <v>9</v>
      </c>
      <c r="B68" s="42" t="s">
        <v>22</v>
      </c>
      <c r="C68" s="1" t="n">
        <v>92</v>
      </c>
      <c r="D68" s="1" t="n">
        <v>93</v>
      </c>
      <c r="E68" s="1" t="n">
        <v>99</v>
      </c>
      <c r="F68" s="1" t="n">
        <v>104</v>
      </c>
      <c r="G68" s="1" t="n">
        <v>91</v>
      </c>
      <c r="H68" s="1" t="n">
        <v>88</v>
      </c>
      <c r="I68" s="1" t="n">
        <v>89</v>
      </c>
      <c r="J68" s="1" t="n">
        <v>87</v>
      </c>
      <c r="K68" s="1" t="n">
        <v>92</v>
      </c>
      <c r="L68" s="76" t="n">
        <v>90</v>
      </c>
      <c r="M68" s="76" t="n">
        <v>93</v>
      </c>
      <c r="N68" s="1" t="n">
        <v>86</v>
      </c>
      <c r="O68" s="44" t="n">
        <f aca="false">SUM(C68:N68)</f>
        <v>1104</v>
      </c>
      <c r="P68" s="40" t="n">
        <f aca="false">O68/12</f>
        <v>92</v>
      </c>
    </row>
    <row r="69" customFormat="false" ht="11.25" hidden="false" customHeight="false" outlineLevel="0" collapsed="false">
      <c r="A69" s="16" t="s">
        <v>9</v>
      </c>
      <c r="B69" s="41" t="s">
        <v>23</v>
      </c>
      <c r="C69" s="1" t="n">
        <v>87</v>
      </c>
      <c r="D69" s="76" t="n">
        <v>86</v>
      </c>
      <c r="E69" s="76" t="n">
        <v>87</v>
      </c>
      <c r="F69" s="76" t="n">
        <v>85</v>
      </c>
      <c r="G69" s="76" t="n">
        <v>80</v>
      </c>
      <c r="H69" s="76" t="n">
        <v>82</v>
      </c>
      <c r="I69" s="76" t="n">
        <v>83</v>
      </c>
      <c r="J69" s="76" t="n">
        <v>82</v>
      </c>
      <c r="K69" s="76" t="n">
        <v>79</v>
      </c>
      <c r="L69" s="76" t="n">
        <v>77</v>
      </c>
      <c r="M69" s="76" t="n">
        <v>82</v>
      </c>
      <c r="N69" s="76" t="n">
        <v>80</v>
      </c>
      <c r="O69" s="44" t="n">
        <f aca="false">SUM(C69:N69)</f>
        <v>990</v>
      </c>
      <c r="P69" s="40" t="n">
        <f aca="false">O69/12</f>
        <v>82.5</v>
      </c>
    </row>
    <row r="70" customFormat="false" ht="11.25" hidden="false" customHeight="false" outlineLevel="0" collapsed="false">
      <c r="A70" s="17" t="s">
        <v>9</v>
      </c>
      <c r="B70" s="42" t="s">
        <v>24</v>
      </c>
      <c r="C70" s="1" t="n">
        <v>90</v>
      </c>
      <c r="D70" s="1" t="n">
        <v>94</v>
      </c>
      <c r="E70" s="1" t="n">
        <v>98</v>
      </c>
      <c r="F70" s="1" t="n">
        <v>104</v>
      </c>
      <c r="G70" s="76" t="n">
        <v>97</v>
      </c>
      <c r="H70" s="1" t="n">
        <v>193</v>
      </c>
      <c r="I70" s="1" t="n">
        <v>94</v>
      </c>
      <c r="J70" s="1" t="n">
        <v>91</v>
      </c>
      <c r="K70" s="1" t="n">
        <v>96</v>
      </c>
      <c r="L70" s="1" t="n">
        <v>95</v>
      </c>
      <c r="M70" s="1" t="n">
        <v>98</v>
      </c>
      <c r="N70" s="76" t="n">
        <v>102</v>
      </c>
      <c r="O70" s="44" t="n">
        <f aca="false">SUM(C70:N70)</f>
        <v>1252</v>
      </c>
      <c r="P70" s="40" t="n">
        <f aca="false">O70/12</f>
        <v>104.333333333333</v>
      </c>
    </row>
    <row r="71" customFormat="false" ht="11.25" hidden="false" customHeight="false" outlineLevel="0" collapsed="false">
      <c r="A71" s="17" t="s">
        <v>9</v>
      </c>
      <c r="B71" s="42" t="s">
        <v>25</v>
      </c>
      <c r="C71" s="1" t="n">
        <v>107</v>
      </c>
      <c r="D71" s="1" t="n">
        <v>99</v>
      </c>
      <c r="E71" s="1" t="n">
        <v>99</v>
      </c>
      <c r="F71" s="1" t="n">
        <v>104</v>
      </c>
      <c r="G71" s="76" t="n">
        <v>115</v>
      </c>
      <c r="H71" s="1" t="n">
        <v>112</v>
      </c>
      <c r="I71" s="76" t="n">
        <v>106</v>
      </c>
      <c r="J71" s="1" t="n">
        <v>109</v>
      </c>
      <c r="K71" s="1" t="n">
        <v>101</v>
      </c>
      <c r="L71" s="1" t="n">
        <v>98</v>
      </c>
      <c r="M71" s="1" t="n">
        <v>105</v>
      </c>
      <c r="N71" s="1" t="n">
        <v>120</v>
      </c>
      <c r="O71" s="44" t="n">
        <f aca="false">SUM(C71:N71)</f>
        <v>1275</v>
      </c>
      <c r="P71" s="40" t="n">
        <f aca="false">O71/12</f>
        <v>106.25</v>
      </c>
    </row>
    <row r="72" customFormat="false" ht="11.25" hidden="false" customHeight="false" outlineLevel="0" collapsed="false">
      <c r="A72" s="16" t="s">
        <v>9</v>
      </c>
      <c r="B72" s="41" t="s">
        <v>26</v>
      </c>
      <c r="C72" s="1" t="n">
        <v>108</v>
      </c>
      <c r="D72" s="76" t="n">
        <v>107</v>
      </c>
      <c r="E72" s="76" t="n">
        <v>116</v>
      </c>
      <c r="F72" s="76" t="n">
        <v>115</v>
      </c>
      <c r="G72" s="76" t="n">
        <v>110</v>
      </c>
      <c r="H72" s="1" t="n">
        <v>101</v>
      </c>
      <c r="I72" s="76" t="n">
        <v>101</v>
      </c>
      <c r="J72" s="1" t="n">
        <v>95</v>
      </c>
      <c r="K72" s="1" t="n">
        <v>107</v>
      </c>
      <c r="L72" s="1" t="n">
        <v>96</v>
      </c>
      <c r="M72" s="1" t="n">
        <v>111</v>
      </c>
      <c r="N72" s="1" t="n">
        <v>125</v>
      </c>
      <c r="O72" s="44" t="n">
        <f aca="false">SUM(C72:N72)</f>
        <v>1292</v>
      </c>
      <c r="P72" s="40" t="n">
        <f aca="false">O72/12</f>
        <v>107.666666666667</v>
      </c>
    </row>
    <row r="73" customFormat="false" ht="11.25" hidden="false" customHeight="false" outlineLevel="0" collapsed="false">
      <c r="A73" s="17" t="s">
        <v>9</v>
      </c>
      <c r="B73" s="42" t="s">
        <v>27</v>
      </c>
      <c r="C73" s="1" t="n">
        <v>105</v>
      </c>
      <c r="D73" s="1" t="n">
        <v>114</v>
      </c>
      <c r="E73" s="1" t="n">
        <v>109</v>
      </c>
      <c r="F73" s="1" t="n">
        <v>111</v>
      </c>
      <c r="G73" s="76" t="n">
        <v>100</v>
      </c>
      <c r="H73" s="1" t="n">
        <v>102</v>
      </c>
      <c r="I73" s="76" t="n">
        <v>85</v>
      </c>
      <c r="J73" s="76" t="n">
        <v>90</v>
      </c>
      <c r="K73" s="1" t="n">
        <v>92</v>
      </c>
      <c r="L73" s="1" t="n">
        <v>88</v>
      </c>
      <c r="M73" s="1" t="n">
        <v>89</v>
      </c>
      <c r="N73" s="1" t="n">
        <v>92</v>
      </c>
      <c r="O73" s="44" t="n">
        <f aca="false">SUM(C73:N73)</f>
        <v>1177</v>
      </c>
      <c r="P73" s="40" t="n">
        <f aca="false">O73/12</f>
        <v>98.0833333333333</v>
      </c>
    </row>
    <row r="74" customFormat="false" ht="11.25" hidden="false" customHeight="false" outlineLevel="0" collapsed="false">
      <c r="A74" s="16" t="s">
        <v>9</v>
      </c>
      <c r="B74" s="41" t="s">
        <v>28</v>
      </c>
      <c r="C74" s="81" t="n">
        <v>104</v>
      </c>
      <c r="D74" s="81" t="n">
        <v>110</v>
      </c>
      <c r="E74" s="81" t="n">
        <v>110</v>
      </c>
      <c r="F74" s="1" t="n">
        <v>111</v>
      </c>
      <c r="G74" s="76" t="n">
        <v>97</v>
      </c>
      <c r="H74" s="1" t="n">
        <v>92</v>
      </c>
      <c r="I74" s="76" t="n">
        <v>92</v>
      </c>
      <c r="J74" s="1" t="n">
        <v>91</v>
      </c>
      <c r="K74" s="1" t="n">
        <v>92</v>
      </c>
      <c r="L74" s="1" t="n">
        <v>93</v>
      </c>
      <c r="M74" s="1" t="n">
        <v>100</v>
      </c>
      <c r="N74" s="1" t="n">
        <v>101</v>
      </c>
      <c r="O74" s="44" t="n">
        <f aca="false">SUM(C74:N74)</f>
        <v>1193</v>
      </c>
      <c r="P74" s="40" t="n">
        <f aca="false">O74/12</f>
        <v>99.4166666666667</v>
      </c>
    </row>
    <row r="75" customFormat="false" ht="11.25" hidden="false" customHeight="false" outlineLevel="0" collapsed="false">
      <c r="A75" s="16" t="s">
        <v>9</v>
      </c>
      <c r="B75" s="41" t="s">
        <v>29</v>
      </c>
      <c r="C75" s="76" t="n">
        <v>98</v>
      </c>
      <c r="D75" s="76" t="n">
        <v>101</v>
      </c>
      <c r="E75" s="76" t="n">
        <v>96</v>
      </c>
      <c r="F75" s="76" t="n">
        <v>93</v>
      </c>
      <c r="G75" s="76" t="n">
        <v>91</v>
      </c>
      <c r="H75" s="1" t="n">
        <v>94</v>
      </c>
      <c r="I75" s="76" t="n">
        <v>98</v>
      </c>
      <c r="J75" s="1" t="n">
        <v>98</v>
      </c>
      <c r="K75" s="1" t="n">
        <v>97</v>
      </c>
      <c r="L75" s="76" t="n">
        <v>93</v>
      </c>
      <c r="M75" s="76" t="n">
        <v>96</v>
      </c>
      <c r="N75" s="1" t="n">
        <v>87</v>
      </c>
      <c r="O75" s="44" t="n">
        <f aca="false">SUM(C75:N75)</f>
        <v>1142</v>
      </c>
      <c r="P75" s="40" t="n">
        <f aca="false">O75/12</f>
        <v>95.1666666666667</v>
      </c>
    </row>
    <row r="76" customFormat="false" ht="11.25" hidden="false" customHeight="false" outlineLevel="0" collapsed="false">
      <c r="A76" s="17" t="s">
        <v>9</v>
      </c>
      <c r="B76" s="42" t="s">
        <v>30</v>
      </c>
      <c r="C76" s="1" t="n">
        <v>113</v>
      </c>
      <c r="D76" s="1" t="n">
        <v>109</v>
      </c>
      <c r="E76" s="1" t="n">
        <v>102</v>
      </c>
      <c r="F76" s="1" t="n">
        <v>106</v>
      </c>
      <c r="G76" s="1" t="n">
        <v>98</v>
      </c>
      <c r="H76" s="76" t="n">
        <v>95</v>
      </c>
      <c r="I76" s="1" t="n">
        <v>93</v>
      </c>
      <c r="J76" s="1" t="n">
        <v>92</v>
      </c>
      <c r="K76" s="1" t="n">
        <v>99</v>
      </c>
      <c r="L76" s="1" t="n">
        <v>96</v>
      </c>
      <c r="M76" s="1" t="n">
        <v>116</v>
      </c>
      <c r="N76" s="1" t="n">
        <v>120</v>
      </c>
      <c r="O76" s="44" t="n">
        <f aca="false">SUM(C76:N76)</f>
        <v>1239</v>
      </c>
      <c r="P76" s="40" t="n">
        <f aca="false">O76/12</f>
        <v>103.25</v>
      </c>
    </row>
    <row r="77" customFormat="false" ht="11.25" hidden="false" customHeight="false" outlineLevel="0" collapsed="false">
      <c r="A77" s="16" t="s">
        <v>9</v>
      </c>
      <c r="B77" s="41" t="s">
        <v>31</v>
      </c>
      <c r="C77" s="76" t="n">
        <v>177</v>
      </c>
      <c r="D77" s="76" t="n">
        <v>83</v>
      </c>
      <c r="E77" s="76" t="n">
        <v>84</v>
      </c>
      <c r="F77" s="76" t="n">
        <v>91</v>
      </c>
      <c r="G77" s="76" t="n">
        <v>86</v>
      </c>
      <c r="H77" s="76" t="n">
        <v>85</v>
      </c>
      <c r="I77" s="1" t="n">
        <v>88</v>
      </c>
      <c r="J77" s="1" t="n">
        <v>89</v>
      </c>
      <c r="K77" s="1" t="n">
        <v>90</v>
      </c>
      <c r="L77" s="1" t="n">
        <v>85</v>
      </c>
      <c r="M77" s="1" t="n">
        <v>83</v>
      </c>
      <c r="N77" s="1" t="n">
        <v>85</v>
      </c>
      <c r="O77" s="44" t="n">
        <f aca="false">SUM(C77:N77)</f>
        <v>1126</v>
      </c>
      <c r="P77" s="40" t="n">
        <f aca="false">O77/12</f>
        <v>93.8333333333333</v>
      </c>
    </row>
    <row r="78" customFormat="false" ht="11.25" hidden="false" customHeight="false" outlineLevel="0" collapsed="false">
      <c r="A78" s="16" t="s">
        <v>9</v>
      </c>
      <c r="B78" s="41" t="s">
        <v>32</v>
      </c>
      <c r="C78" s="76" t="n">
        <v>91</v>
      </c>
      <c r="D78" s="76" t="n">
        <v>81</v>
      </c>
      <c r="E78" s="76" t="n">
        <v>79</v>
      </c>
      <c r="F78" s="76" t="n">
        <v>87</v>
      </c>
      <c r="G78" s="76" t="n">
        <v>85</v>
      </c>
      <c r="H78" s="1" t="n">
        <v>80</v>
      </c>
      <c r="I78" s="1" t="n">
        <v>105</v>
      </c>
      <c r="J78" s="76" t="n">
        <v>85</v>
      </c>
      <c r="K78" s="1" t="n">
        <v>83</v>
      </c>
      <c r="L78" s="76" t="n">
        <v>103</v>
      </c>
      <c r="M78" s="1" t="n">
        <v>94</v>
      </c>
      <c r="N78" s="1" t="n">
        <v>93</v>
      </c>
      <c r="O78" s="44" t="n">
        <f aca="false">SUM(C78:N78)</f>
        <v>1066</v>
      </c>
      <c r="P78" s="40" t="n">
        <f aca="false">O78/12</f>
        <v>88.8333333333333</v>
      </c>
    </row>
    <row r="79" customFormat="false" ht="11.25" hidden="false" customHeight="false" outlineLevel="0" collapsed="false">
      <c r="A79" s="17" t="s">
        <v>9</v>
      </c>
      <c r="B79" s="42" t="s">
        <v>33</v>
      </c>
      <c r="C79" s="1" t="n">
        <v>94</v>
      </c>
      <c r="D79" s="1" t="n">
        <v>93</v>
      </c>
      <c r="E79" s="1" t="n">
        <v>101</v>
      </c>
      <c r="F79" s="1" t="n">
        <v>105</v>
      </c>
      <c r="G79" s="1" t="n">
        <v>92</v>
      </c>
      <c r="H79" s="1" t="n">
        <v>89</v>
      </c>
      <c r="I79" s="1" t="n">
        <v>89</v>
      </c>
      <c r="J79" s="1" t="n">
        <v>87</v>
      </c>
      <c r="K79" s="1" t="n">
        <v>92</v>
      </c>
      <c r="L79" s="1" t="n">
        <v>87</v>
      </c>
      <c r="M79" s="1" t="n">
        <v>0</v>
      </c>
      <c r="N79" s="1" t="n">
        <v>0</v>
      </c>
      <c r="O79" s="44" t="n">
        <f aca="false">SUM(C79:N79)</f>
        <v>929</v>
      </c>
      <c r="P79" s="40" t="n">
        <f aca="false">O79/10</f>
        <v>92.9</v>
      </c>
    </row>
    <row r="80" customFormat="false" ht="11.25" hidden="false" customHeight="false" outlineLevel="0" collapsed="false">
      <c r="A80" s="16" t="s">
        <v>9</v>
      </c>
      <c r="B80" s="41" t="s">
        <v>34</v>
      </c>
      <c r="C80" s="1" t="n">
        <v>97</v>
      </c>
      <c r="D80" s="76" t="n">
        <v>90</v>
      </c>
      <c r="E80" s="76" t="n">
        <v>98</v>
      </c>
      <c r="F80" s="1" t="n">
        <v>103</v>
      </c>
      <c r="G80" s="1" t="n">
        <v>93</v>
      </c>
      <c r="H80" s="76" t="n">
        <v>129</v>
      </c>
      <c r="I80" s="1" t="n">
        <v>91</v>
      </c>
      <c r="J80" s="1" t="n">
        <v>87</v>
      </c>
      <c r="K80" s="1" t="n">
        <v>96</v>
      </c>
      <c r="L80" s="1" t="n">
        <v>92</v>
      </c>
      <c r="M80" s="1" t="n">
        <v>96</v>
      </c>
      <c r="N80" s="1" t="n">
        <v>108</v>
      </c>
      <c r="O80" s="44" t="n">
        <f aca="false">SUM(C80:N80)</f>
        <v>1180</v>
      </c>
      <c r="P80" s="40" t="n">
        <f aca="false">O80/12</f>
        <v>98.3333333333333</v>
      </c>
    </row>
    <row r="81" customFormat="false" ht="11.25" hidden="false" customHeight="false" outlineLevel="0" collapsed="false">
      <c r="A81" s="16" t="s">
        <v>9</v>
      </c>
      <c r="B81" s="41" t="s">
        <v>35</v>
      </c>
      <c r="C81" s="76" t="n">
        <v>94</v>
      </c>
      <c r="D81" s="76" t="n">
        <v>96</v>
      </c>
      <c r="E81" s="76" t="n">
        <v>105</v>
      </c>
      <c r="F81" s="76" t="n">
        <v>100</v>
      </c>
      <c r="G81" s="76" t="n">
        <v>88</v>
      </c>
      <c r="H81" s="76" t="n">
        <v>92</v>
      </c>
      <c r="I81" s="76" t="n">
        <v>95</v>
      </c>
      <c r="J81" s="76" t="n">
        <v>88</v>
      </c>
      <c r="K81" s="1" t="n">
        <v>98</v>
      </c>
      <c r="L81" s="1" t="n">
        <v>94</v>
      </c>
      <c r="M81" s="1" t="n">
        <v>106</v>
      </c>
      <c r="N81" s="1" t="n">
        <v>115</v>
      </c>
      <c r="O81" s="44" t="n">
        <f aca="false">SUM(C81:N81)</f>
        <v>1171</v>
      </c>
      <c r="P81" s="40" t="n">
        <f aca="false">O81/12</f>
        <v>97.5833333333333</v>
      </c>
    </row>
    <row r="82" customFormat="false" ht="11.25" hidden="false" customHeight="false" outlineLevel="0" collapsed="false">
      <c r="A82" s="16" t="s">
        <v>9</v>
      </c>
      <c r="B82" s="41" t="s">
        <v>36</v>
      </c>
      <c r="C82" s="76" t="n">
        <v>111</v>
      </c>
      <c r="D82" s="76" t="n">
        <v>113</v>
      </c>
      <c r="E82" s="76" t="n">
        <v>106</v>
      </c>
      <c r="F82" s="76" t="n">
        <v>107</v>
      </c>
      <c r="G82" s="76" t="n">
        <v>95</v>
      </c>
      <c r="H82" s="76" t="n">
        <v>97</v>
      </c>
      <c r="I82" s="76" t="n">
        <v>92</v>
      </c>
      <c r="J82" s="76" t="n">
        <v>91</v>
      </c>
      <c r="K82" s="1" t="n">
        <v>96</v>
      </c>
      <c r="L82" s="76" t="n">
        <v>93</v>
      </c>
      <c r="M82" s="1" t="n">
        <v>98</v>
      </c>
      <c r="N82" s="1" t="n">
        <v>119</v>
      </c>
      <c r="O82" s="44" t="n">
        <f aca="false">SUM(C82:N82)</f>
        <v>1218</v>
      </c>
      <c r="P82" s="40" t="n">
        <f aca="false">O82/12</f>
        <v>101.5</v>
      </c>
    </row>
    <row r="83" customFormat="false" ht="11.25" hidden="false" customHeight="false" outlineLevel="0" collapsed="false">
      <c r="A83" s="16" t="s">
        <v>9</v>
      </c>
      <c r="B83" s="41" t="s">
        <v>37</v>
      </c>
      <c r="C83" s="76" t="n">
        <v>112</v>
      </c>
      <c r="D83" s="76" t="n">
        <v>102</v>
      </c>
      <c r="E83" s="76" t="n">
        <v>104</v>
      </c>
      <c r="F83" s="1" t="n">
        <v>111</v>
      </c>
      <c r="G83" s="76" t="n">
        <v>97</v>
      </c>
      <c r="H83" s="76" t="n">
        <v>97</v>
      </c>
      <c r="I83" s="76" t="n">
        <v>283</v>
      </c>
      <c r="J83" s="1" t="n">
        <v>228</v>
      </c>
      <c r="K83" s="1" t="n">
        <v>215</v>
      </c>
      <c r="L83" s="76" t="n">
        <v>182</v>
      </c>
      <c r="M83" s="76" t="n">
        <v>128</v>
      </c>
      <c r="N83" s="76" t="n">
        <v>170</v>
      </c>
      <c r="O83" s="44" t="n">
        <f aca="false">SUM(C83:N83)</f>
        <v>1829</v>
      </c>
      <c r="P83" s="40" t="n">
        <f aca="false">O83/12</f>
        <v>152.416666666667</v>
      </c>
    </row>
    <row r="84" customFormat="false" ht="11.25" hidden="false" customHeight="false" outlineLevel="0" collapsed="false">
      <c r="A84" s="17" t="s">
        <v>38</v>
      </c>
      <c r="B84" s="42" t="s">
        <v>39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N84" s="1" t="n">
        <v>0</v>
      </c>
      <c r="O84" s="44" t="n">
        <f aca="false">SUM(C84:N84)</f>
        <v>0</v>
      </c>
      <c r="P84" s="40" t="n">
        <f aca="false">O84/12</f>
        <v>0</v>
      </c>
    </row>
    <row r="85" customFormat="false" ht="11.25" hidden="false" customHeight="false" outlineLevel="0" collapsed="false">
      <c r="A85" s="16" t="s">
        <v>40</v>
      </c>
      <c r="B85" s="41" t="s">
        <v>41</v>
      </c>
      <c r="C85" s="76" t="n">
        <v>137</v>
      </c>
      <c r="D85" s="76" t="n">
        <v>106</v>
      </c>
      <c r="E85" s="76" t="n">
        <v>108</v>
      </c>
      <c r="F85" s="76" t="n">
        <v>101</v>
      </c>
      <c r="G85" s="76" t="n">
        <v>95</v>
      </c>
      <c r="H85" s="76" t="n">
        <v>108</v>
      </c>
      <c r="I85" s="76" t="n">
        <v>106</v>
      </c>
      <c r="J85" s="76" t="n">
        <v>103</v>
      </c>
      <c r="K85" s="1" t="n">
        <v>103</v>
      </c>
      <c r="L85" s="76" t="n">
        <v>97</v>
      </c>
      <c r="M85" s="76" t="n">
        <v>101</v>
      </c>
      <c r="N85" s="76" t="n">
        <v>104</v>
      </c>
      <c r="O85" s="44" t="n">
        <f aca="false">SUM(C85:N85)</f>
        <v>1269</v>
      </c>
      <c r="P85" s="40" t="n">
        <f aca="false">O85/12</f>
        <v>105.75</v>
      </c>
    </row>
    <row r="86" customFormat="false" ht="11.25" hidden="false" customHeight="false" outlineLevel="0" collapsed="false">
      <c r="A86" s="17" t="s">
        <v>40</v>
      </c>
      <c r="B86" s="42" t="s">
        <v>42</v>
      </c>
      <c r="C86" s="1" t="n">
        <v>102</v>
      </c>
      <c r="D86" s="1" t="n">
        <v>100</v>
      </c>
      <c r="E86" s="1" t="n">
        <v>104</v>
      </c>
      <c r="F86" s="1" t="n">
        <v>104</v>
      </c>
      <c r="G86" s="1" t="n">
        <v>90</v>
      </c>
      <c r="H86" s="76" t="n">
        <v>103</v>
      </c>
      <c r="I86" s="1" t="n">
        <v>102</v>
      </c>
      <c r="J86" s="1" t="n">
        <v>95</v>
      </c>
      <c r="K86" s="1" t="n">
        <v>97</v>
      </c>
      <c r="L86" s="1" t="n">
        <v>95</v>
      </c>
      <c r="M86" s="1" t="n">
        <v>100</v>
      </c>
      <c r="N86" s="1" t="n">
        <v>104</v>
      </c>
      <c r="O86" s="44" t="n">
        <f aca="false">SUM(C86:N86)</f>
        <v>1196</v>
      </c>
      <c r="P86" s="40" t="n">
        <f aca="false">O86/12</f>
        <v>99.6666666666667</v>
      </c>
    </row>
    <row r="87" customFormat="false" ht="11.25" hidden="false" customHeight="false" outlineLevel="0" collapsed="false">
      <c r="A87" s="17" t="s">
        <v>40</v>
      </c>
      <c r="B87" s="42" t="s">
        <v>43</v>
      </c>
      <c r="C87" s="1" t="n">
        <v>113</v>
      </c>
      <c r="D87" s="1" t="n">
        <v>116</v>
      </c>
      <c r="E87" s="1" t="n">
        <v>118</v>
      </c>
      <c r="F87" s="1" t="n">
        <v>110</v>
      </c>
      <c r="G87" s="1" t="n">
        <v>99</v>
      </c>
      <c r="H87" s="1" t="n">
        <v>104</v>
      </c>
      <c r="I87" s="1" t="n">
        <v>106</v>
      </c>
      <c r="J87" s="1" t="n">
        <v>100</v>
      </c>
      <c r="K87" s="1" t="n">
        <v>100</v>
      </c>
      <c r="L87" s="1" t="n">
        <v>93</v>
      </c>
      <c r="M87" s="1" t="n">
        <v>98</v>
      </c>
      <c r="N87" s="1" t="n">
        <v>111</v>
      </c>
      <c r="O87" s="44" t="n">
        <f aca="false">SUM(C87:N87)</f>
        <v>1268</v>
      </c>
      <c r="P87" s="40" t="n">
        <f aca="false">O87/12</f>
        <v>105.666666666667</v>
      </c>
    </row>
    <row r="88" customFormat="false" ht="11.25" hidden="false" customHeight="false" outlineLevel="0" collapsed="false">
      <c r="A88" s="17" t="s">
        <v>40</v>
      </c>
      <c r="B88" s="42" t="s">
        <v>44</v>
      </c>
      <c r="C88" s="1" t="n">
        <v>112</v>
      </c>
      <c r="D88" s="1" t="n">
        <v>113</v>
      </c>
      <c r="E88" s="1" t="n">
        <v>116</v>
      </c>
      <c r="F88" s="1" t="n">
        <v>111</v>
      </c>
      <c r="G88" s="1" t="n">
        <v>107</v>
      </c>
      <c r="H88" s="1" t="n">
        <v>114</v>
      </c>
      <c r="I88" s="1" t="n">
        <v>112</v>
      </c>
      <c r="J88" s="1" t="n">
        <v>100</v>
      </c>
      <c r="K88" s="1" t="n">
        <v>97</v>
      </c>
      <c r="L88" s="76" t="n">
        <v>93</v>
      </c>
      <c r="M88" s="1" t="n">
        <v>97</v>
      </c>
      <c r="N88" s="1" t="n">
        <v>121</v>
      </c>
      <c r="O88" s="44" t="n">
        <f aca="false">SUM(C88:N88)</f>
        <v>1293</v>
      </c>
      <c r="P88" s="40" t="n">
        <f aca="false">O88/12</f>
        <v>107.75</v>
      </c>
    </row>
    <row r="89" customFormat="false" ht="11.25" hidden="false" customHeight="false" outlineLevel="0" collapsed="false">
      <c r="A89" s="17" t="s">
        <v>45</v>
      </c>
      <c r="B89" s="42" t="s">
        <v>46</v>
      </c>
      <c r="C89" s="1" t="n">
        <v>106</v>
      </c>
      <c r="D89" s="1" t="n">
        <v>103</v>
      </c>
      <c r="E89" s="1" t="n">
        <v>104</v>
      </c>
      <c r="F89" s="1" t="n">
        <v>108</v>
      </c>
      <c r="G89" s="1" t="n">
        <v>112</v>
      </c>
      <c r="H89" s="76" t="n">
        <v>99</v>
      </c>
      <c r="I89" s="76" t="n">
        <v>98</v>
      </c>
      <c r="J89" s="76" t="n">
        <v>96</v>
      </c>
      <c r="K89" s="1" t="n">
        <v>105</v>
      </c>
      <c r="L89" s="1" t="n">
        <v>97</v>
      </c>
      <c r="M89" s="1" t="n">
        <v>97</v>
      </c>
      <c r="N89" s="76" t="n">
        <v>100</v>
      </c>
      <c r="O89" s="44" t="n">
        <f aca="false">SUM(C89:N89)</f>
        <v>1225</v>
      </c>
      <c r="P89" s="40" t="n">
        <f aca="false">O89/12</f>
        <v>102.083333333333</v>
      </c>
    </row>
    <row r="90" customFormat="false" ht="11.25" hidden="false" customHeight="false" outlineLevel="0" collapsed="false">
      <c r="A90" s="17" t="s">
        <v>47</v>
      </c>
      <c r="B90" s="42" t="s">
        <v>48</v>
      </c>
      <c r="C90" s="1" t="n">
        <v>100</v>
      </c>
      <c r="D90" s="1" t="n">
        <v>101</v>
      </c>
      <c r="E90" s="1" t="n">
        <v>103</v>
      </c>
      <c r="F90" s="1" t="n">
        <v>100</v>
      </c>
      <c r="G90" s="76" t="n">
        <v>94</v>
      </c>
      <c r="H90" s="1" t="n">
        <v>101</v>
      </c>
      <c r="I90" s="1" t="n">
        <v>103</v>
      </c>
      <c r="J90" s="1" t="n">
        <v>99</v>
      </c>
      <c r="K90" s="1" t="n">
        <v>98</v>
      </c>
      <c r="L90" s="1" t="n">
        <v>95</v>
      </c>
      <c r="M90" s="1" t="n">
        <v>98</v>
      </c>
      <c r="N90" s="1" t="n">
        <v>92</v>
      </c>
      <c r="O90" s="44" t="n">
        <f aca="false">SUM(C90:N90)</f>
        <v>1184</v>
      </c>
      <c r="P90" s="40" t="n">
        <f aca="false">O90/12</f>
        <v>98.6666666666667</v>
      </c>
    </row>
    <row r="91" customFormat="false" ht="11.25" hidden="false" customHeight="false" outlineLevel="0" collapsed="false">
      <c r="A91" s="17" t="s">
        <v>49</v>
      </c>
      <c r="B91" s="42" t="s">
        <v>50</v>
      </c>
      <c r="C91" s="1" t="n">
        <v>111</v>
      </c>
      <c r="D91" s="1" t="n">
        <v>106</v>
      </c>
      <c r="E91" s="1" t="n">
        <v>101</v>
      </c>
      <c r="F91" s="1" t="n">
        <v>114</v>
      </c>
      <c r="G91" s="76" t="n">
        <v>112</v>
      </c>
      <c r="H91" s="1" t="n">
        <v>114</v>
      </c>
      <c r="I91" s="1" t="n">
        <v>110</v>
      </c>
      <c r="J91" s="1" t="n">
        <v>112</v>
      </c>
      <c r="K91" s="1" t="n">
        <v>110</v>
      </c>
      <c r="L91" s="76" t="n">
        <v>96</v>
      </c>
      <c r="M91" s="76" t="n">
        <v>102</v>
      </c>
      <c r="N91" s="76" t="n">
        <v>100</v>
      </c>
      <c r="O91" s="44" t="n">
        <f aca="false">SUM(C91:N91)</f>
        <v>1288</v>
      </c>
      <c r="P91" s="40" t="n">
        <f aca="false">O91/12</f>
        <v>107.333333333333</v>
      </c>
    </row>
    <row r="92" customFormat="false" ht="12" hidden="false" customHeight="false" outlineLevel="0" collapsed="false">
      <c r="A92" s="16" t="s">
        <v>51</v>
      </c>
      <c r="B92" s="41" t="s">
        <v>46</v>
      </c>
      <c r="C92" s="72" t="n">
        <v>175</v>
      </c>
      <c r="D92" s="82" t="n">
        <v>160</v>
      </c>
      <c r="E92" s="82" t="n">
        <v>160</v>
      </c>
      <c r="F92" s="82" t="n">
        <v>140</v>
      </c>
      <c r="G92" s="82" t="n">
        <v>120</v>
      </c>
      <c r="H92" s="82" t="n">
        <v>108</v>
      </c>
      <c r="I92" s="82" t="n">
        <v>106</v>
      </c>
      <c r="J92" s="82" t="n">
        <v>100</v>
      </c>
      <c r="K92" s="82" t="n">
        <v>107</v>
      </c>
      <c r="L92" s="82" t="n">
        <v>95</v>
      </c>
      <c r="M92" s="72" t="n">
        <v>95</v>
      </c>
      <c r="N92" s="72" t="n">
        <v>114</v>
      </c>
      <c r="O92" s="74" t="n">
        <f aca="false">SUM(C92:N92)</f>
        <v>1480</v>
      </c>
      <c r="P92" s="83" t="n">
        <f aca="false">O92/12</f>
        <v>123.333333333333</v>
      </c>
    </row>
    <row r="93" customFormat="false" ht="12" hidden="false" customHeight="false" outlineLevel="0" collapsed="false">
      <c r="O93" s="44"/>
      <c r="P93" s="44"/>
    </row>
    <row r="94" customFormat="false" ht="11.25" hidden="false" customHeight="false" outlineLevel="0" collapsed="false">
      <c r="A94" s="20" t="s">
        <v>52</v>
      </c>
      <c r="C94" s="1" t="n">
        <f aca="false">SUM(C56:C93)</f>
        <v>3701</v>
      </c>
      <c r="D94" s="1" t="n">
        <f aca="false">SUM(D56:D93)</f>
        <v>3525</v>
      </c>
      <c r="E94" s="1" t="n">
        <f aca="false">SUM(E56:E93)</f>
        <v>3586</v>
      </c>
      <c r="F94" s="1" t="n">
        <f aca="false">SUM(F56:F93)</f>
        <v>3653</v>
      </c>
      <c r="G94" s="1" t="n">
        <f aca="false">SUM(G56:G93)</f>
        <v>3419</v>
      </c>
      <c r="H94" s="1" t="n">
        <f aca="false">SUM(H56:H93)</f>
        <v>3472</v>
      </c>
      <c r="I94" s="1" t="n">
        <f aca="false">SUM(I56:I93)</f>
        <v>3514</v>
      </c>
      <c r="J94" s="1" t="n">
        <f aca="false">SUM(J56:J93)</f>
        <v>3370</v>
      </c>
      <c r="K94" s="1" t="n">
        <f aca="false">SUM(K56:K93)</f>
        <v>3461</v>
      </c>
      <c r="L94" s="1" t="n">
        <f aca="false">SUM(L56:L93)</f>
        <v>3420</v>
      </c>
      <c r="M94" s="1" t="n">
        <f aca="false">SUM(M56:M93)</f>
        <v>3378</v>
      </c>
      <c r="N94" s="1" t="n">
        <f aca="false">SUM(N56:N93)</f>
        <v>3590</v>
      </c>
      <c r="O94" s="45"/>
      <c r="P94" s="45"/>
    </row>
    <row r="95" customFormat="false" ht="12" hidden="false" customHeight="false" outlineLevel="0" collapsed="false">
      <c r="A95" s="24" t="s">
        <v>53</v>
      </c>
      <c r="B95" s="47"/>
      <c r="C95" s="48" t="n">
        <f aca="false">C94/35</f>
        <v>105.742857142857</v>
      </c>
      <c r="D95" s="48" t="n">
        <f aca="false">D94/35</f>
        <v>100.714285714286</v>
      </c>
      <c r="E95" s="48" t="n">
        <f aca="false">E94/35</f>
        <v>102.457142857143</v>
      </c>
      <c r="F95" s="48" t="n">
        <f aca="false">F94/35</f>
        <v>104.371428571429</v>
      </c>
      <c r="G95" s="48" t="n">
        <f aca="false">G94/35</f>
        <v>97.6857142857143</v>
      </c>
      <c r="H95" s="48" t="n">
        <f aca="false">H94/35</f>
        <v>99.2</v>
      </c>
      <c r="I95" s="48" t="n">
        <f aca="false">I94/35</f>
        <v>100.4</v>
      </c>
      <c r="J95" s="48" t="n">
        <f aca="false">J94/35</f>
        <v>96.2857142857143</v>
      </c>
      <c r="K95" s="48" t="n">
        <f aca="false">K94/35</f>
        <v>98.8857142857143</v>
      </c>
      <c r="L95" s="48" t="n">
        <f aca="false">L94/36</f>
        <v>95</v>
      </c>
      <c r="M95" s="48" t="n">
        <f aca="false">M94/35</f>
        <v>96.5142857142857</v>
      </c>
      <c r="N95" s="48" t="n">
        <f aca="false">N94/35</f>
        <v>102.571428571429</v>
      </c>
      <c r="O95" s="49" t="n">
        <f aca="false">SUM(C95:N95)</f>
        <v>1199.82857142857</v>
      </c>
      <c r="P95" s="84" t="n">
        <f aca="false">O95/12</f>
        <v>99.9857142857143</v>
      </c>
    </row>
  </sheetData>
  <printOptions headings="false" gridLines="false" gridLinesSet="true" horizontalCentered="false" verticalCentered="false"/>
  <pageMargins left="0.747916666666667" right="0.747916666666667" top="0.2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AL96" activePane="bottomRight" state="frozen"/>
      <selection pane="topLeft" activeCell="A1" activeCellId="0" sqref="A1"/>
      <selection pane="topRight" activeCell="AL1" activeCellId="0" sqref="AL1"/>
      <selection pane="bottomLeft" activeCell="A96" activeCellId="0" sqref="A96"/>
      <selection pane="bottomRight" activeCell="AU114" activeCellId="0" sqref="AU11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13"/>
    <col collapsed="false" customWidth="true" hidden="false" outlineLevel="0" max="2" min="2" style="1" width="5.71"/>
    <col collapsed="false" customWidth="true" hidden="false" outlineLevel="0" max="3" min="3" style="1" width="5.85"/>
    <col collapsed="false" customWidth="true" hidden="false" outlineLevel="0" max="6" min="4" style="1" width="5.99"/>
    <col collapsed="false" customWidth="true" hidden="false" outlineLevel="0" max="7" min="7" style="1" width="6.28"/>
    <col collapsed="false" customWidth="true" hidden="false" outlineLevel="0" max="8" min="8" style="1" width="5.85"/>
    <col collapsed="false" customWidth="true" hidden="false" outlineLevel="0" max="9" min="9" style="1" width="5.71"/>
    <col collapsed="false" customWidth="true" hidden="false" outlineLevel="0" max="10" min="10" style="1" width="6.28"/>
    <col collapsed="false" customWidth="true" hidden="false" outlineLevel="0" max="11" min="11" style="1" width="6.13"/>
    <col collapsed="false" customWidth="true" hidden="false" outlineLevel="0" max="12" min="12" style="1" width="5.85"/>
    <col collapsed="false" customWidth="true" hidden="false" outlineLevel="0" max="14" min="13" style="1" width="6.13"/>
    <col collapsed="false" customWidth="true" hidden="false" outlineLevel="0" max="15" min="15" style="1" width="5.85"/>
    <col collapsed="false" customWidth="true" hidden="false" outlineLevel="0" max="18" min="16" style="1" width="5.99"/>
    <col collapsed="false" customWidth="true" hidden="false" outlineLevel="0" max="19" min="19" style="1" width="6.28"/>
    <col collapsed="false" customWidth="true" hidden="false" outlineLevel="0" max="20" min="20" style="1" width="5.85"/>
    <col collapsed="false" customWidth="true" hidden="false" outlineLevel="0" max="21" min="21" style="1" width="5.71"/>
    <col collapsed="false" customWidth="true" hidden="false" outlineLevel="0" max="22" min="22" style="1" width="6.28"/>
    <col collapsed="false" customWidth="true" hidden="false" outlineLevel="0" max="23" min="23" style="1" width="6.13"/>
    <col collapsed="false" customWidth="true" hidden="false" outlineLevel="0" max="24" min="24" style="1" width="5.85"/>
    <col collapsed="false" customWidth="true" hidden="false" outlineLevel="0" max="26" min="25" style="1" width="6.13"/>
    <col collapsed="false" customWidth="true" hidden="false" outlineLevel="0" max="27" min="27" style="1" width="5.85"/>
    <col collapsed="false" customWidth="true" hidden="false" outlineLevel="0" max="30" min="28" style="1" width="5.99"/>
    <col collapsed="false" customWidth="true" hidden="false" outlineLevel="0" max="31" min="31" style="1" width="6.28"/>
    <col collapsed="false" customWidth="true" hidden="false" outlineLevel="0" max="32" min="32" style="1" width="5.85"/>
    <col collapsed="false" customWidth="true" hidden="false" outlineLevel="0" max="33" min="33" style="1" width="5.71"/>
    <col collapsed="false" customWidth="true" hidden="false" outlineLevel="0" max="34" min="34" style="1" width="6.28"/>
    <col collapsed="false" customWidth="true" hidden="false" outlineLevel="0" max="35" min="35" style="1" width="6.13"/>
    <col collapsed="false" customWidth="true" hidden="false" outlineLevel="0" max="36" min="36" style="1" width="5.85"/>
    <col collapsed="false" customWidth="true" hidden="false" outlineLevel="0" max="38" min="37" style="1" width="6.13"/>
    <col collapsed="false" customWidth="true" hidden="false" outlineLevel="0" max="39" min="39" style="1" width="5.85"/>
    <col collapsed="false" customWidth="true" hidden="false" outlineLevel="0" max="42" min="40" style="1" width="5.99"/>
    <col collapsed="false" customWidth="true" hidden="false" outlineLevel="0" max="43" min="43" style="1" width="6.28"/>
    <col collapsed="false" customWidth="true" hidden="false" outlineLevel="0" max="44" min="44" style="1" width="5.85"/>
    <col collapsed="false" customWidth="true" hidden="false" outlineLevel="0" max="45" min="45" style="1" width="5.99"/>
    <col collapsed="false" customWidth="true" hidden="false" outlineLevel="0" max="46" min="46" style="1" width="6.28"/>
    <col collapsed="false" customWidth="true" hidden="false" outlineLevel="0" max="47" min="47" style="1" width="6.13"/>
    <col collapsed="false" customWidth="true" hidden="false" outlineLevel="0" max="48" min="48" style="1" width="5.85"/>
    <col collapsed="false" customWidth="true" hidden="false" outlineLevel="0" max="50" min="49" style="1" width="6.13"/>
    <col collapsed="false" customWidth="true" hidden="false" outlineLevel="0" max="51" min="51" style="1" width="6.56"/>
    <col collapsed="false" customWidth="true" hidden="false" outlineLevel="0" max="52" min="52" style="1" width="8.41"/>
    <col collapsed="false" customWidth="true" hidden="false" outlineLevel="0" max="53" min="53" style="1" width="5.71"/>
    <col collapsed="false" customWidth="true" hidden="false" outlineLevel="0" max="56" min="54" style="1" width="5.85"/>
    <col collapsed="false" customWidth="true" hidden="false" outlineLevel="0" max="57" min="57" style="1" width="6.13"/>
    <col collapsed="false" customWidth="true" hidden="false" outlineLevel="0" max="58" min="58" style="1" width="5.71"/>
    <col collapsed="false" customWidth="true" hidden="false" outlineLevel="0" max="59" min="59" style="1" width="5.13"/>
    <col collapsed="false" customWidth="true" hidden="false" outlineLevel="0" max="60" min="60" style="1" width="6.13"/>
    <col collapsed="false" customWidth="true" hidden="false" outlineLevel="0" max="61" min="61" style="1" width="5.99"/>
    <col collapsed="false" customWidth="true" hidden="false" outlineLevel="0" max="62" min="62" style="1" width="5.71"/>
    <col collapsed="false" customWidth="true" hidden="false" outlineLevel="0" max="64" min="63" style="1" width="5.99"/>
    <col collapsed="false" customWidth="true" hidden="false" outlineLevel="0" max="65" min="65" style="1" width="5.85"/>
    <col collapsed="false" customWidth="true" hidden="false" outlineLevel="0" max="66" min="66" style="1" width="8.28"/>
    <col collapsed="false" customWidth="false" hidden="false" outlineLevel="0" max="257" min="67" style="1" width="9.14"/>
  </cols>
  <sheetData>
    <row r="1" customFormat="false" ht="11.25" hidden="false" customHeight="false" outlineLevel="0" collapsed="false">
      <c r="A1" s="1" t="s">
        <v>0</v>
      </c>
    </row>
    <row r="2" customFormat="false" ht="11.25" hidden="false" customHeight="false" outlineLevel="0" collapsed="false">
      <c r="A2" s="1" t="s">
        <v>1</v>
      </c>
    </row>
    <row r="3" customFormat="false" ht="11.25" hidden="false" customHeight="false" outlineLevel="0" collapsed="false">
      <c r="A3" s="1" t="s">
        <v>2</v>
      </c>
    </row>
    <row r="4" customFormat="false" ht="11.25" hidden="false" customHeight="false" outlineLevel="0" collapsed="false">
      <c r="A4" s="8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5" t="s">
        <v>3</v>
      </c>
      <c r="AZ4" s="6" t="s">
        <v>4</v>
      </c>
    </row>
    <row r="5" customFormat="false" ht="11.25" hidden="false" customHeight="false" outlineLevel="0" collapsed="false">
      <c r="A5" s="51" t="s">
        <v>5</v>
      </c>
      <c r="B5" s="52" t="s">
        <v>6</v>
      </c>
      <c r="C5" s="53" t="n">
        <v>35431</v>
      </c>
      <c r="D5" s="53" t="n">
        <v>35462</v>
      </c>
      <c r="E5" s="53" t="n">
        <v>35490</v>
      </c>
      <c r="F5" s="53" t="n">
        <v>35521</v>
      </c>
      <c r="G5" s="53" t="n">
        <v>35551</v>
      </c>
      <c r="H5" s="53" t="n">
        <v>35582</v>
      </c>
      <c r="I5" s="53" t="n">
        <v>35612</v>
      </c>
      <c r="J5" s="53" t="n">
        <v>35643</v>
      </c>
      <c r="K5" s="53" t="n">
        <v>35674</v>
      </c>
      <c r="L5" s="53" t="n">
        <v>35704</v>
      </c>
      <c r="M5" s="53" t="n">
        <v>35735</v>
      </c>
      <c r="N5" s="53" t="n">
        <v>35765</v>
      </c>
      <c r="O5" s="53" t="n">
        <v>35796</v>
      </c>
      <c r="P5" s="53" t="n">
        <v>35827</v>
      </c>
      <c r="Q5" s="53" t="n">
        <v>35855</v>
      </c>
      <c r="R5" s="53" t="n">
        <v>35886</v>
      </c>
      <c r="S5" s="53" t="n">
        <v>35916</v>
      </c>
      <c r="T5" s="53" t="n">
        <v>35947</v>
      </c>
      <c r="U5" s="53" t="n">
        <v>35977</v>
      </c>
      <c r="V5" s="53" t="n">
        <v>36008</v>
      </c>
      <c r="W5" s="53" t="n">
        <v>36039</v>
      </c>
      <c r="X5" s="53" t="n">
        <v>36069</v>
      </c>
      <c r="Y5" s="53" t="n">
        <v>36100</v>
      </c>
      <c r="Z5" s="53" t="n">
        <v>36130</v>
      </c>
      <c r="AA5" s="53" t="n">
        <v>36161</v>
      </c>
      <c r="AB5" s="53" t="n">
        <v>36192</v>
      </c>
      <c r="AC5" s="53" t="n">
        <v>36220</v>
      </c>
      <c r="AD5" s="53" t="n">
        <v>36251</v>
      </c>
      <c r="AE5" s="53" t="n">
        <v>36281</v>
      </c>
      <c r="AF5" s="53" t="n">
        <v>36312</v>
      </c>
      <c r="AG5" s="53" t="n">
        <v>36342</v>
      </c>
      <c r="AH5" s="53" t="n">
        <v>36373</v>
      </c>
      <c r="AI5" s="53" t="n">
        <v>36404</v>
      </c>
      <c r="AJ5" s="53" t="n">
        <v>36434</v>
      </c>
      <c r="AK5" s="53" t="n">
        <v>36465</v>
      </c>
      <c r="AL5" s="53" t="n">
        <v>36495</v>
      </c>
      <c r="AM5" s="53" t="n">
        <v>36526</v>
      </c>
      <c r="AN5" s="53" t="n">
        <v>36557</v>
      </c>
      <c r="AO5" s="53" t="n">
        <v>36586</v>
      </c>
      <c r="AP5" s="53" t="n">
        <v>36617</v>
      </c>
      <c r="AQ5" s="53" t="n">
        <v>36647</v>
      </c>
      <c r="AR5" s="53" t="n">
        <v>36678</v>
      </c>
      <c r="AS5" s="53" t="n">
        <v>36708</v>
      </c>
      <c r="AT5" s="53" t="n">
        <v>36739</v>
      </c>
      <c r="AU5" s="53" t="n">
        <v>36770</v>
      </c>
      <c r="AV5" s="53" t="n">
        <v>36800</v>
      </c>
      <c r="AW5" s="53" t="n">
        <v>36831</v>
      </c>
      <c r="AX5" s="53" t="n">
        <v>36861</v>
      </c>
      <c r="AY5" s="10" t="s">
        <v>7</v>
      </c>
      <c r="AZ5" s="10" t="s">
        <v>8</v>
      </c>
    </row>
    <row r="6" customFormat="false" ht="11.25" hidden="false" customHeight="false" outlineLevel="0" collapsed="false">
      <c r="A6" s="54"/>
      <c r="B6" s="55"/>
      <c r="AY6" s="44"/>
      <c r="AZ6" s="44"/>
    </row>
    <row r="7" customFormat="false" ht="11.25" hidden="false" customHeight="false" outlineLevel="0" collapsed="false">
      <c r="A7" s="86" t="s">
        <v>9</v>
      </c>
      <c r="B7" s="12" t="s">
        <v>10</v>
      </c>
      <c r="C7" s="22" t="n">
        <v>0</v>
      </c>
      <c r="D7" s="22" t="n">
        <v>0</v>
      </c>
      <c r="E7" s="22" t="n">
        <v>0</v>
      </c>
      <c r="F7" s="22" t="n">
        <v>0</v>
      </c>
      <c r="G7" s="22" t="n">
        <v>0</v>
      </c>
      <c r="H7" s="22" t="n">
        <v>0</v>
      </c>
      <c r="I7" s="22" t="n">
        <v>0</v>
      </c>
      <c r="J7" s="22" t="n">
        <v>0</v>
      </c>
      <c r="K7" s="22" t="n">
        <v>0</v>
      </c>
      <c r="L7" s="22" t="n">
        <v>366</v>
      </c>
      <c r="M7" s="22" t="n">
        <v>416</v>
      </c>
      <c r="N7" s="22" t="n">
        <v>310</v>
      </c>
      <c r="O7" s="22" t="n">
        <v>337</v>
      </c>
      <c r="P7" s="22" t="n">
        <v>418</v>
      </c>
      <c r="Q7" s="22" t="n">
        <v>409</v>
      </c>
      <c r="R7" s="22" t="n">
        <v>248</v>
      </c>
      <c r="S7" s="22" t="n">
        <v>318</v>
      </c>
      <c r="T7" s="22" t="n">
        <v>169</v>
      </c>
      <c r="U7" s="22" t="n">
        <v>328</v>
      </c>
      <c r="V7" s="22" t="n">
        <v>2310</v>
      </c>
      <c r="W7" s="22" t="n">
        <v>1429</v>
      </c>
      <c r="X7" s="22" t="n">
        <v>2779</v>
      </c>
      <c r="Y7" s="22" t="n">
        <v>2541</v>
      </c>
      <c r="Z7" s="22" t="n">
        <v>2502</v>
      </c>
      <c r="AA7" s="22" t="n">
        <v>2079</v>
      </c>
      <c r="AB7" s="22" t="n">
        <v>1908</v>
      </c>
      <c r="AC7" s="22" t="n">
        <v>2278</v>
      </c>
      <c r="AD7" s="22" t="n">
        <v>2031</v>
      </c>
      <c r="AE7" s="22" t="n">
        <v>2153</v>
      </c>
      <c r="AF7" s="22" t="n">
        <v>1967</v>
      </c>
      <c r="AG7" s="22" t="n">
        <v>2228</v>
      </c>
      <c r="AH7" s="22" t="n">
        <v>2669</v>
      </c>
      <c r="AI7" s="22" t="n">
        <v>2767</v>
      </c>
      <c r="AJ7" s="22" t="n">
        <v>3133</v>
      </c>
      <c r="AK7" s="22" t="n">
        <v>3214</v>
      </c>
      <c r="AL7" s="22" t="n">
        <v>3305</v>
      </c>
      <c r="AM7" s="22" t="n">
        <v>2578</v>
      </c>
      <c r="AN7" s="22" t="n">
        <v>3234</v>
      </c>
      <c r="AO7" s="22" t="n">
        <v>3352</v>
      </c>
      <c r="AP7" s="22" t="n">
        <v>3218</v>
      </c>
      <c r="AQ7" s="13" t="n">
        <v>3075</v>
      </c>
      <c r="AR7" s="22" t="n">
        <v>1212</v>
      </c>
      <c r="AS7" s="22" t="n">
        <v>1574</v>
      </c>
      <c r="AT7" s="22" t="n">
        <v>1914</v>
      </c>
      <c r="AU7" s="22" t="n">
        <v>2702</v>
      </c>
      <c r="AV7" s="22" t="n">
        <v>2940</v>
      </c>
      <c r="AW7" s="22"/>
      <c r="AX7" s="22"/>
      <c r="AY7" s="15" t="n">
        <f aca="false">SUM(AM7:AX7)</f>
        <v>25799</v>
      </c>
      <c r="AZ7" s="15" t="n">
        <f aca="false">AY7/244</f>
        <v>105.733606557377</v>
      </c>
    </row>
    <row r="8" customFormat="false" ht="11.25" hidden="false" customHeight="false" outlineLevel="0" collapsed="false">
      <c r="A8" s="87" t="s">
        <v>9</v>
      </c>
      <c r="B8" s="13" t="s">
        <v>11</v>
      </c>
      <c r="C8" s="22" t="n">
        <v>3052</v>
      </c>
      <c r="D8" s="22" t="n">
        <v>3280</v>
      </c>
      <c r="E8" s="22" t="n">
        <v>3403</v>
      </c>
      <c r="F8" s="22" t="n">
        <v>3042</v>
      </c>
      <c r="G8" s="22" t="n">
        <v>3149</v>
      </c>
      <c r="H8" s="22" t="n">
        <v>3149</v>
      </c>
      <c r="I8" s="22" t="n">
        <v>2900</v>
      </c>
      <c r="J8" s="22" t="n">
        <v>3210</v>
      </c>
      <c r="K8" s="22" t="n">
        <v>2845</v>
      </c>
      <c r="L8" s="22" t="n">
        <v>3023</v>
      </c>
      <c r="M8" s="22" t="n">
        <v>2736</v>
      </c>
      <c r="N8" s="22" t="n">
        <v>2720</v>
      </c>
      <c r="O8" s="22" t="n">
        <v>2693</v>
      </c>
      <c r="P8" s="22" t="n">
        <v>822</v>
      </c>
      <c r="Q8" s="22" t="n">
        <v>1650</v>
      </c>
      <c r="R8" s="22" t="n">
        <v>2424</v>
      </c>
      <c r="S8" s="22" t="n">
        <v>1132</v>
      </c>
      <c r="T8" s="22" t="n">
        <v>1784</v>
      </c>
      <c r="U8" s="22" t="n">
        <v>2091</v>
      </c>
      <c r="V8" s="22" t="n">
        <v>2193</v>
      </c>
      <c r="W8" s="22" t="n">
        <v>1543</v>
      </c>
      <c r="X8" s="22" t="n">
        <v>1975</v>
      </c>
      <c r="Y8" s="22" t="n">
        <v>1069</v>
      </c>
      <c r="Z8" s="22" t="n">
        <v>1631</v>
      </c>
      <c r="AA8" s="22" t="n">
        <v>1735</v>
      </c>
      <c r="AB8" s="22" t="n">
        <v>1504</v>
      </c>
      <c r="AC8" s="22" t="n">
        <v>1358</v>
      </c>
      <c r="AD8" s="22" t="n">
        <v>1493</v>
      </c>
      <c r="AE8" s="22" t="n">
        <v>1413</v>
      </c>
      <c r="AF8" s="22" t="n">
        <v>1310</v>
      </c>
      <c r="AG8" s="22" t="n">
        <v>1656</v>
      </c>
      <c r="AH8" s="22" t="n">
        <v>1628</v>
      </c>
      <c r="AI8" s="22" t="n">
        <v>1520</v>
      </c>
      <c r="AJ8" s="22" t="n">
        <v>1495</v>
      </c>
      <c r="AK8" s="22" t="n">
        <v>1350</v>
      </c>
      <c r="AL8" s="22" t="n">
        <v>1493</v>
      </c>
      <c r="AM8" s="22" t="n">
        <v>1391</v>
      </c>
      <c r="AN8" s="22" t="n">
        <v>1563</v>
      </c>
      <c r="AO8" s="22" t="n">
        <v>1425</v>
      </c>
      <c r="AP8" s="22" t="n">
        <v>1327</v>
      </c>
      <c r="AQ8" s="13" t="n">
        <v>1751</v>
      </c>
      <c r="AR8" s="22" t="n">
        <v>1524</v>
      </c>
      <c r="AS8" s="22" t="n">
        <v>1834</v>
      </c>
      <c r="AT8" s="22" t="n">
        <v>2515</v>
      </c>
      <c r="AU8" s="22" t="n">
        <v>2764</v>
      </c>
      <c r="AV8" s="22" t="n">
        <v>2652</v>
      </c>
      <c r="AW8" s="22"/>
      <c r="AX8" s="22"/>
      <c r="AY8" s="15" t="n">
        <f aca="false">SUM(AM8:AX8)</f>
        <v>18746</v>
      </c>
      <c r="AZ8" s="15" t="n">
        <f aca="false">AY8/244</f>
        <v>76.827868852459</v>
      </c>
    </row>
    <row r="9" customFormat="false" ht="11.25" hidden="false" customHeight="false" outlineLevel="0" collapsed="false">
      <c r="A9" s="31" t="s">
        <v>9</v>
      </c>
      <c r="B9" s="21" t="s">
        <v>12</v>
      </c>
      <c r="C9" s="22" t="n">
        <v>4210</v>
      </c>
      <c r="D9" s="22" t="n">
        <v>4815</v>
      </c>
      <c r="E9" s="22" t="n">
        <v>4770</v>
      </c>
      <c r="F9" s="22" t="n">
        <v>3799</v>
      </c>
      <c r="G9" s="22" t="n">
        <v>4448</v>
      </c>
      <c r="H9" s="22" t="n">
        <v>4222</v>
      </c>
      <c r="I9" s="22" t="n">
        <v>4959</v>
      </c>
      <c r="J9" s="22" t="n">
        <v>4949</v>
      </c>
      <c r="K9" s="22" t="n">
        <v>4577</v>
      </c>
      <c r="L9" s="22" t="n">
        <v>4717</v>
      </c>
      <c r="M9" s="22" t="n">
        <v>2430</v>
      </c>
      <c r="N9" s="22" t="n">
        <v>2376</v>
      </c>
      <c r="O9" s="22" t="n">
        <v>2831</v>
      </c>
      <c r="P9" s="22" t="n">
        <v>2139</v>
      </c>
      <c r="Q9" s="22" t="n">
        <v>4351</v>
      </c>
      <c r="R9" s="22" t="n">
        <v>4634</v>
      </c>
      <c r="S9" s="22" t="n">
        <v>3677</v>
      </c>
      <c r="T9" s="22" t="n">
        <v>3638</v>
      </c>
      <c r="U9" s="22" t="n">
        <v>3988</v>
      </c>
      <c r="V9" s="22" t="n">
        <v>4463</v>
      </c>
      <c r="W9" s="22" t="n">
        <v>3334</v>
      </c>
      <c r="X9" s="22" t="n">
        <v>4766</v>
      </c>
      <c r="Y9" s="22" t="n">
        <v>4190</v>
      </c>
      <c r="Z9" s="22" t="n">
        <v>4265</v>
      </c>
      <c r="AA9" s="22" t="n">
        <v>4408</v>
      </c>
      <c r="AB9" s="22" t="n">
        <v>3022</v>
      </c>
      <c r="AC9" s="22" t="n">
        <v>3190</v>
      </c>
      <c r="AD9" s="22" t="n">
        <v>3121</v>
      </c>
      <c r="AE9" s="22" t="n">
        <v>3117</v>
      </c>
      <c r="AF9" s="22" t="n">
        <v>2712</v>
      </c>
      <c r="AG9" s="22" t="n">
        <v>4401</v>
      </c>
      <c r="AH9" s="22" t="n">
        <v>4027</v>
      </c>
      <c r="AI9" s="22" t="n">
        <v>3880</v>
      </c>
      <c r="AJ9" s="22" t="n">
        <v>4050</v>
      </c>
      <c r="AK9" s="22" t="n">
        <v>3604</v>
      </c>
      <c r="AL9" s="22" t="n">
        <v>3589</v>
      </c>
      <c r="AM9" s="22" t="n">
        <v>3512</v>
      </c>
      <c r="AN9" s="22" t="n">
        <v>3397</v>
      </c>
      <c r="AO9" s="22" t="n">
        <v>3839</v>
      </c>
      <c r="AP9" s="22" t="n">
        <v>3373</v>
      </c>
      <c r="AQ9" s="13" t="n">
        <v>3368</v>
      </c>
      <c r="AR9" s="22" t="n">
        <v>1910</v>
      </c>
      <c r="AS9" s="22" t="n">
        <v>2019</v>
      </c>
      <c r="AT9" s="22" t="n">
        <v>2467</v>
      </c>
      <c r="AU9" s="22" t="n">
        <v>3058</v>
      </c>
      <c r="AV9" s="22" t="n">
        <v>3572</v>
      </c>
      <c r="AW9" s="22"/>
      <c r="AX9" s="22"/>
      <c r="AY9" s="15" t="n">
        <f aca="false">SUM(AM9:AX9)</f>
        <v>30515</v>
      </c>
      <c r="AZ9" s="15" t="n">
        <f aca="false">AY9/244</f>
        <v>125.061475409836</v>
      </c>
    </row>
    <row r="10" customFormat="false" ht="11.25" hidden="false" customHeight="false" outlineLevel="0" collapsed="false">
      <c r="A10" s="31" t="s">
        <v>9</v>
      </c>
      <c r="B10" s="21" t="s">
        <v>13</v>
      </c>
      <c r="C10" s="22" t="n">
        <v>4191</v>
      </c>
      <c r="D10" s="22" t="n">
        <v>3460</v>
      </c>
      <c r="E10" s="22" t="n">
        <v>3500</v>
      </c>
      <c r="F10" s="22" t="n">
        <v>3182</v>
      </c>
      <c r="G10" s="22" t="n">
        <v>3135</v>
      </c>
      <c r="H10" s="22" t="n">
        <v>3031</v>
      </c>
      <c r="I10" s="22" t="n">
        <v>3012</v>
      </c>
      <c r="J10" s="22" t="n">
        <v>2637</v>
      </c>
      <c r="K10" s="22" t="n">
        <v>2372</v>
      </c>
      <c r="L10" s="22" t="n">
        <v>3173</v>
      </c>
      <c r="M10" s="22" t="n">
        <v>2661</v>
      </c>
      <c r="N10" s="22" t="n">
        <v>2530</v>
      </c>
      <c r="O10" s="22" t="n">
        <v>2000</v>
      </c>
      <c r="P10" s="22" t="n">
        <v>1795</v>
      </c>
      <c r="Q10" s="22" t="n">
        <v>1950</v>
      </c>
      <c r="R10" s="22" t="n">
        <v>2029</v>
      </c>
      <c r="S10" s="22" t="n">
        <v>1956</v>
      </c>
      <c r="T10" s="22" t="n">
        <v>2117</v>
      </c>
      <c r="U10" s="22" t="n">
        <v>1883</v>
      </c>
      <c r="V10" s="22" t="n">
        <v>1628</v>
      </c>
      <c r="W10" s="22" t="n">
        <v>1457</v>
      </c>
      <c r="X10" s="22" t="n">
        <v>1734</v>
      </c>
      <c r="Y10" s="22" t="n">
        <v>1538</v>
      </c>
      <c r="Z10" s="22" t="n">
        <v>1726</v>
      </c>
      <c r="AA10" s="22" t="n">
        <v>1290</v>
      </c>
      <c r="AB10" s="22" t="n">
        <v>1198</v>
      </c>
      <c r="AC10" s="22" t="n">
        <v>1336</v>
      </c>
      <c r="AD10" s="22" t="n">
        <v>1412</v>
      </c>
      <c r="AE10" s="22" t="n">
        <v>1472</v>
      </c>
      <c r="AF10" s="22" t="n">
        <v>2826</v>
      </c>
      <c r="AG10" s="22" t="n">
        <v>4575</v>
      </c>
      <c r="AH10" s="22" t="n">
        <v>3529</v>
      </c>
      <c r="AI10" s="22" t="n">
        <v>5645</v>
      </c>
      <c r="AJ10" s="22" t="n">
        <v>6925</v>
      </c>
      <c r="AK10" s="22" t="n">
        <v>8121</v>
      </c>
      <c r="AL10" s="22" t="n">
        <v>8633</v>
      </c>
      <c r="AM10" s="22" t="n">
        <v>6871</v>
      </c>
      <c r="AN10" s="22" t="n">
        <v>7290</v>
      </c>
      <c r="AO10" s="22" t="n">
        <v>4410</v>
      </c>
      <c r="AP10" s="22" t="n">
        <v>3121</v>
      </c>
      <c r="AQ10" s="13" t="n">
        <v>7774</v>
      </c>
      <c r="AR10" s="22" t="n">
        <v>4163</v>
      </c>
      <c r="AS10" s="22" t="n">
        <v>3768</v>
      </c>
      <c r="AT10" s="22" t="n">
        <v>5111</v>
      </c>
      <c r="AU10" s="22" t="n">
        <v>5448</v>
      </c>
      <c r="AV10" s="22" t="n">
        <v>4867</v>
      </c>
      <c r="AW10" s="22"/>
      <c r="AX10" s="22"/>
      <c r="AY10" s="15" t="n">
        <f aca="false">SUM(AM10:AX10)</f>
        <v>52823</v>
      </c>
      <c r="AZ10" s="15" t="n">
        <f aca="false">AY10/244</f>
        <v>216.487704918033</v>
      </c>
    </row>
    <row r="11" customFormat="false" ht="11.25" hidden="false" customHeight="false" outlineLevel="0" collapsed="false">
      <c r="A11" s="31" t="s">
        <v>9</v>
      </c>
      <c r="B11" s="21" t="s">
        <v>14</v>
      </c>
      <c r="C11" s="22" t="n">
        <v>7254</v>
      </c>
      <c r="D11" s="22" t="n">
        <v>5809</v>
      </c>
      <c r="E11" s="22" t="n">
        <v>6843</v>
      </c>
      <c r="F11" s="22" t="n">
        <v>6911</v>
      </c>
      <c r="G11" s="22" t="n">
        <v>8788</v>
      </c>
      <c r="H11" s="22" t="n">
        <v>6761</v>
      </c>
      <c r="I11" s="22" t="n">
        <v>5963</v>
      </c>
      <c r="J11" s="22" t="n">
        <v>6037</v>
      </c>
      <c r="K11" s="22" t="n">
        <v>8146</v>
      </c>
      <c r="L11" s="22" t="n">
        <v>6298</v>
      </c>
      <c r="M11" s="22" t="n">
        <v>5263</v>
      </c>
      <c r="N11" s="22" t="n">
        <v>3583</v>
      </c>
      <c r="O11" s="22" t="n">
        <v>6599</v>
      </c>
      <c r="P11" s="22" t="n">
        <v>3757</v>
      </c>
      <c r="Q11" s="22" t="n">
        <v>3922</v>
      </c>
      <c r="R11" s="22" t="n">
        <v>5286</v>
      </c>
      <c r="S11" s="22" t="n">
        <v>5499</v>
      </c>
      <c r="T11" s="22" t="n">
        <v>1017</v>
      </c>
      <c r="U11" s="22" t="n">
        <v>3820</v>
      </c>
      <c r="V11" s="22" t="n">
        <v>1902</v>
      </c>
      <c r="W11" s="22" t="n">
        <v>3462</v>
      </c>
      <c r="X11" s="22" t="n">
        <v>9051</v>
      </c>
      <c r="Y11" s="22" t="n">
        <v>8169</v>
      </c>
      <c r="Z11" s="22" t="n">
        <v>4286</v>
      </c>
      <c r="AA11" s="22" t="n">
        <v>6589</v>
      </c>
      <c r="AB11" s="22" t="n">
        <v>5827</v>
      </c>
      <c r="AC11" s="22" t="n">
        <v>5750</v>
      </c>
      <c r="AD11" s="22" t="n">
        <v>5350</v>
      </c>
      <c r="AE11" s="22" t="n">
        <v>4420</v>
      </c>
      <c r="AF11" s="22" t="n">
        <v>4399</v>
      </c>
      <c r="AG11" s="22" t="n">
        <v>8129</v>
      </c>
      <c r="AH11" s="22" t="n">
        <v>7020</v>
      </c>
      <c r="AI11" s="22" t="n">
        <v>6319</v>
      </c>
      <c r="AJ11" s="22" t="n">
        <v>5914</v>
      </c>
      <c r="AK11" s="22" t="n">
        <v>6357</v>
      </c>
      <c r="AL11" s="22" t="n">
        <v>6224</v>
      </c>
      <c r="AM11" s="22" t="n">
        <v>5515</v>
      </c>
      <c r="AN11" s="22" t="n">
        <v>5910</v>
      </c>
      <c r="AO11" s="22" t="n">
        <v>6445</v>
      </c>
      <c r="AP11" s="22" t="n">
        <v>6633</v>
      </c>
      <c r="AQ11" s="13" t="n">
        <v>6192</v>
      </c>
      <c r="AR11" s="22" t="n">
        <v>3233</v>
      </c>
      <c r="AS11" s="22" t="n">
        <v>4676</v>
      </c>
      <c r="AT11" s="22" t="n">
        <v>5828</v>
      </c>
      <c r="AU11" s="22" t="n">
        <v>7412</v>
      </c>
      <c r="AV11" s="22" t="n">
        <v>7095</v>
      </c>
      <c r="AW11" s="22"/>
      <c r="AX11" s="22"/>
      <c r="AY11" s="15" t="n">
        <f aca="false">SUM(AM11:AX11)</f>
        <v>58939</v>
      </c>
      <c r="AZ11" s="15" t="n">
        <f aca="false">AY11/244</f>
        <v>241.553278688525</v>
      </c>
    </row>
    <row r="12" customFormat="false" ht="11.25" hidden="false" customHeight="false" outlineLevel="0" collapsed="false">
      <c r="A12" s="58" t="s">
        <v>9</v>
      </c>
      <c r="B12" s="22" t="s">
        <v>15</v>
      </c>
      <c r="C12" s="22" t="n">
        <v>5933</v>
      </c>
      <c r="D12" s="22" t="n">
        <v>6068</v>
      </c>
      <c r="E12" s="22" t="n">
        <v>4311</v>
      </c>
      <c r="F12" s="22" t="n">
        <v>4726</v>
      </c>
      <c r="G12" s="22" t="n">
        <v>4352</v>
      </c>
      <c r="H12" s="22" t="n">
        <v>4184</v>
      </c>
      <c r="I12" s="22" t="n">
        <v>4338</v>
      </c>
      <c r="J12" s="22" t="n">
        <v>3912</v>
      </c>
      <c r="K12" s="22" t="n">
        <v>4534</v>
      </c>
      <c r="L12" s="22" t="n">
        <v>5292</v>
      </c>
      <c r="M12" s="22" t="n">
        <v>4873</v>
      </c>
      <c r="N12" s="22" t="n">
        <v>1694</v>
      </c>
      <c r="O12" s="22" t="n">
        <v>2861</v>
      </c>
      <c r="P12" s="22" t="n">
        <v>2288</v>
      </c>
      <c r="Q12" s="22" t="n">
        <v>3634</v>
      </c>
      <c r="R12" s="22" t="n">
        <v>3822</v>
      </c>
      <c r="S12" s="22" t="n">
        <v>3621</v>
      </c>
      <c r="T12" s="22" t="n">
        <v>3787</v>
      </c>
      <c r="U12" s="22" t="n">
        <v>3380</v>
      </c>
      <c r="V12" s="22" t="n">
        <v>4015</v>
      </c>
      <c r="W12" s="22" t="n">
        <v>2960</v>
      </c>
      <c r="X12" s="22" t="n">
        <v>3642</v>
      </c>
      <c r="Y12" s="22" t="n">
        <v>3703</v>
      </c>
      <c r="Z12" s="22" t="n">
        <v>3898</v>
      </c>
      <c r="AA12" s="22" t="n">
        <v>3805</v>
      </c>
      <c r="AB12" s="22" t="n">
        <v>3197</v>
      </c>
      <c r="AC12" s="22" t="n">
        <v>3416</v>
      </c>
      <c r="AD12" s="22" t="n">
        <v>2868</v>
      </c>
      <c r="AE12" s="22" t="n">
        <v>4112</v>
      </c>
      <c r="AF12" s="22" t="n">
        <v>3378</v>
      </c>
      <c r="AG12" s="22" t="n">
        <v>3999</v>
      </c>
      <c r="AH12" s="22" t="n">
        <v>5114</v>
      </c>
      <c r="AI12" s="22" t="n">
        <v>3741</v>
      </c>
      <c r="AJ12" s="22" t="n">
        <v>4955</v>
      </c>
      <c r="AK12" s="22" t="n">
        <v>4617</v>
      </c>
      <c r="AL12" s="22" t="n">
        <v>5354</v>
      </c>
      <c r="AM12" s="22" t="n">
        <v>4988</v>
      </c>
      <c r="AN12" s="22" t="n">
        <v>4475</v>
      </c>
      <c r="AO12" s="22" t="n">
        <v>3916</v>
      </c>
      <c r="AP12" s="22" t="n">
        <v>4191</v>
      </c>
      <c r="AQ12" s="13" t="n">
        <v>4742</v>
      </c>
      <c r="AR12" s="22" t="n">
        <v>2019</v>
      </c>
      <c r="AS12" s="22" t="n">
        <v>3070</v>
      </c>
      <c r="AT12" s="22" t="n">
        <v>3287</v>
      </c>
      <c r="AU12" s="22" t="n">
        <v>3357</v>
      </c>
      <c r="AV12" s="22" t="n">
        <v>3226</v>
      </c>
      <c r="AW12" s="22"/>
      <c r="AX12" s="22"/>
      <c r="AY12" s="15" t="n">
        <f aca="false">SUM(AM12:AX12)</f>
        <v>37271</v>
      </c>
      <c r="AZ12" s="15" t="n">
        <f aca="false">AY12/244</f>
        <v>152.75</v>
      </c>
    </row>
    <row r="13" customFormat="false" ht="11.25" hidden="false" customHeight="false" outlineLevel="0" collapsed="false">
      <c r="A13" s="58" t="s">
        <v>9</v>
      </c>
      <c r="B13" s="22" t="s">
        <v>16</v>
      </c>
      <c r="C13" s="22" t="n">
        <v>3326</v>
      </c>
      <c r="D13" s="22" t="n">
        <v>2314</v>
      </c>
      <c r="E13" s="22" t="n">
        <v>3054</v>
      </c>
      <c r="F13" s="22" t="n">
        <v>2668</v>
      </c>
      <c r="G13" s="22" t="n">
        <v>2361</v>
      </c>
      <c r="H13" s="22" t="n">
        <v>751</v>
      </c>
      <c r="I13" s="22" t="n">
        <v>1609</v>
      </c>
      <c r="J13" s="22" t="n">
        <v>1912</v>
      </c>
      <c r="K13" s="22" t="n">
        <v>1866</v>
      </c>
      <c r="L13" s="22" t="n">
        <v>1600</v>
      </c>
      <c r="M13" s="22" t="n">
        <v>1425</v>
      </c>
      <c r="N13" s="22" t="n">
        <v>1165</v>
      </c>
      <c r="O13" s="22" t="n">
        <v>1079</v>
      </c>
      <c r="P13" s="22" t="n">
        <v>1252</v>
      </c>
      <c r="Q13" s="22" t="n">
        <v>1297</v>
      </c>
      <c r="R13" s="22" t="n">
        <v>1311</v>
      </c>
      <c r="S13" s="22" t="n">
        <v>1249</v>
      </c>
      <c r="T13" s="22" t="n">
        <v>724</v>
      </c>
      <c r="U13" s="22" t="n">
        <v>26</v>
      </c>
      <c r="V13" s="22" t="n">
        <v>590</v>
      </c>
      <c r="W13" s="22" t="n">
        <v>1566</v>
      </c>
      <c r="X13" s="22" t="n">
        <v>1852</v>
      </c>
      <c r="Y13" s="22" t="n">
        <v>2384</v>
      </c>
      <c r="Z13" s="22" t="n">
        <v>3605</v>
      </c>
      <c r="AA13" s="22" t="n">
        <v>3734</v>
      </c>
      <c r="AB13" s="22" t="n">
        <v>1972</v>
      </c>
      <c r="AC13" s="22" t="n">
        <v>1931</v>
      </c>
      <c r="AD13" s="22" t="n">
        <v>3128</v>
      </c>
      <c r="AE13" s="22" t="n">
        <v>2965</v>
      </c>
      <c r="AF13" s="22" t="n">
        <v>3467</v>
      </c>
      <c r="AG13" s="22" t="n">
        <v>2848</v>
      </c>
      <c r="AH13" s="22" t="n">
        <v>1385</v>
      </c>
      <c r="AI13" s="22" t="n">
        <v>1576</v>
      </c>
      <c r="AJ13" s="22" t="n">
        <v>1085</v>
      </c>
      <c r="AK13" s="22" t="n">
        <v>2132</v>
      </c>
      <c r="AL13" s="22" t="n">
        <v>1774</v>
      </c>
      <c r="AM13" s="22" t="n">
        <v>1537</v>
      </c>
      <c r="AN13" s="22" t="n">
        <v>1831</v>
      </c>
      <c r="AO13" s="22" t="n">
        <v>1800</v>
      </c>
      <c r="AP13" s="22" t="n">
        <v>555</v>
      </c>
      <c r="AQ13" s="13" t="n">
        <v>1915</v>
      </c>
      <c r="AR13" s="22" t="n">
        <v>2430</v>
      </c>
      <c r="AS13" s="22" t="n">
        <v>2326</v>
      </c>
      <c r="AT13" s="22" t="n">
        <v>1866</v>
      </c>
      <c r="AU13" s="22" t="n">
        <v>1798</v>
      </c>
      <c r="AV13" s="22" t="n">
        <v>1601</v>
      </c>
      <c r="AW13" s="22"/>
      <c r="AX13" s="22"/>
      <c r="AY13" s="15" t="n">
        <f aca="false">SUM(AM13:AX13)</f>
        <v>17659</v>
      </c>
      <c r="AZ13" s="15" t="n">
        <f aca="false">AY13/244</f>
        <v>72.3729508196721</v>
      </c>
    </row>
    <row r="14" customFormat="false" ht="11.25" hidden="false" customHeight="false" outlineLevel="0" collapsed="false">
      <c r="A14" s="31" t="s">
        <v>9</v>
      </c>
      <c r="B14" s="21" t="s">
        <v>17</v>
      </c>
      <c r="C14" s="22" t="n">
        <v>4080</v>
      </c>
      <c r="D14" s="22" t="n">
        <v>3691</v>
      </c>
      <c r="E14" s="22" t="n">
        <v>4105</v>
      </c>
      <c r="F14" s="22" t="n">
        <v>3783</v>
      </c>
      <c r="G14" s="22" t="n">
        <v>3815</v>
      </c>
      <c r="H14" s="22" t="n">
        <v>4283</v>
      </c>
      <c r="I14" s="22" t="n">
        <v>4217</v>
      </c>
      <c r="J14" s="22" t="n">
        <v>4005</v>
      </c>
      <c r="K14" s="22" t="n">
        <v>2663</v>
      </c>
      <c r="L14" s="22" t="n">
        <v>4308</v>
      </c>
      <c r="M14" s="22" t="n">
        <v>4953</v>
      </c>
      <c r="N14" s="22" t="n">
        <v>4196</v>
      </c>
      <c r="O14" s="22" t="n">
        <v>3675</v>
      </c>
      <c r="P14" s="22" t="n">
        <v>3065</v>
      </c>
      <c r="Q14" s="22" t="n">
        <v>3613</v>
      </c>
      <c r="R14" s="22" t="n">
        <v>3405</v>
      </c>
      <c r="S14" s="22" t="n">
        <v>3180</v>
      </c>
      <c r="T14" s="22" t="n">
        <v>3169</v>
      </c>
      <c r="U14" s="22" t="n">
        <v>1050</v>
      </c>
      <c r="V14" s="22" t="n">
        <v>1663</v>
      </c>
      <c r="W14" s="22" t="n">
        <v>1883</v>
      </c>
      <c r="X14" s="22" t="n">
        <v>1899</v>
      </c>
      <c r="Y14" s="22" t="n">
        <v>2249</v>
      </c>
      <c r="Z14" s="22" t="n">
        <v>1837</v>
      </c>
      <c r="AA14" s="22" t="n">
        <v>2676</v>
      </c>
      <c r="AB14" s="22" t="n">
        <v>3185</v>
      </c>
      <c r="AC14" s="22" t="n">
        <v>3768</v>
      </c>
      <c r="AD14" s="22" t="n">
        <v>3689</v>
      </c>
      <c r="AE14" s="22" t="n">
        <v>5964</v>
      </c>
      <c r="AF14" s="22" t="n">
        <v>3019</v>
      </c>
      <c r="AG14" s="22" t="n">
        <v>5248</v>
      </c>
      <c r="AH14" s="22" t="n">
        <v>4583</v>
      </c>
      <c r="AI14" s="22" t="n">
        <v>3285</v>
      </c>
      <c r="AJ14" s="22" t="n">
        <v>4540</v>
      </c>
      <c r="AK14" s="22" t="n">
        <v>4079</v>
      </c>
      <c r="AL14" s="22" t="n">
        <v>4780</v>
      </c>
      <c r="AM14" s="22" t="n">
        <v>3869</v>
      </c>
      <c r="AN14" s="22" t="n">
        <v>3930</v>
      </c>
      <c r="AO14" s="22" t="n">
        <v>3658</v>
      </c>
      <c r="AP14" s="22" t="n">
        <v>3478</v>
      </c>
      <c r="AQ14" s="13" t="n">
        <v>4632</v>
      </c>
      <c r="AR14" s="22" t="n">
        <v>1877</v>
      </c>
      <c r="AS14" s="22" t="n">
        <v>2717</v>
      </c>
      <c r="AT14" s="22" t="n">
        <v>3502</v>
      </c>
      <c r="AU14" s="22" t="n">
        <v>3057</v>
      </c>
      <c r="AV14" s="22" t="n">
        <v>2754</v>
      </c>
      <c r="AW14" s="22"/>
      <c r="AX14" s="22"/>
      <c r="AY14" s="15" t="n">
        <f aca="false">SUM(AM14:AX14)</f>
        <v>33474</v>
      </c>
      <c r="AZ14" s="15" t="n">
        <f aca="false">AY14/244</f>
        <v>137.188524590164</v>
      </c>
    </row>
    <row r="15" customFormat="false" ht="11.25" hidden="false" customHeight="false" outlineLevel="0" collapsed="false">
      <c r="A15" s="31" t="s">
        <v>9</v>
      </c>
      <c r="B15" s="21" t="s">
        <v>18</v>
      </c>
      <c r="C15" s="22" t="n">
        <v>311</v>
      </c>
      <c r="D15" s="22" t="n">
        <v>330</v>
      </c>
      <c r="E15" s="22" t="n">
        <v>355</v>
      </c>
      <c r="F15" s="22" t="n">
        <v>399</v>
      </c>
      <c r="G15" s="22" t="n">
        <v>348</v>
      </c>
      <c r="H15" s="22" t="n">
        <v>367</v>
      </c>
      <c r="I15" s="22" t="n">
        <v>294</v>
      </c>
      <c r="J15" s="22" t="n">
        <v>305</v>
      </c>
      <c r="K15" s="22" t="n">
        <v>272</v>
      </c>
      <c r="L15" s="22" t="n">
        <v>271</v>
      </c>
      <c r="M15" s="22" t="n">
        <v>197</v>
      </c>
      <c r="N15" s="22" t="n">
        <v>249</v>
      </c>
      <c r="O15" s="22" t="n">
        <v>229</v>
      </c>
      <c r="P15" s="22" t="n">
        <v>107</v>
      </c>
      <c r="Q15" s="22" t="n">
        <v>140</v>
      </c>
      <c r="R15" s="22" t="n">
        <v>229</v>
      </c>
      <c r="S15" s="22" t="n">
        <v>212</v>
      </c>
      <c r="T15" s="22" t="n">
        <v>212</v>
      </c>
      <c r="U15" s="22" t="n">
        <v>237</v>
      </c>
      <c r="V15" s="22" t="n">
        <v>260</v>
      </c>
      <c r="W15" s="22" t="n">
        <v>174</v>
      </c>
      <c r="X15" s="22" t="n">
        <v>259</v>
      </c>
      <c r="Y15" s="22" t="n">
        <v>198</v>
      </c>
      <c r="Z15" s="22" t="n">
        <v>217</v>
      </c>
      <c r="AA15" s="22" t="n">
        <v>216</v>
      </c>
      <c r="AB15" s="22" t="n">
        <v>221</v>
      </c>
      <c r="AC15" s="22" t="n">
        <v>221</v>
      </c>
      <c r="AD15" s="22" t="n">
        <v>240</v>
      </c>
      <c r="AE15" s="22" t="n">
        <v>269</v>
      </c>
      <c r="AF15" s="22" t="n">
        <v>178</v>
      </c>
      <c r="AG15" s="22" t="n">
        <v>254</v>
      </c>
      <c r="AH15" s="22" t="n">
        <v>210</v>
      </c>
      <c r="AI15" s="22" t="n">
        <v>161</v>
      </c>
      <c r="AJ15" s="22" t="n">
        <v>250</v>
      </c>
      <c r="AK15" s="22" t="n">
        <v>195</v>
      </c>
      <c r="AL15" s="22" t="n">
        <v>235</v>
      </c>
      <c r="AM15" s="22" t="n">
        <v>201</v>
      </c>
      <c r="AN15" s="22" t="n">
        <v>209</v>
      </c>
      <c r="AO15" s="22" t="n">
        <v>207</v>
      </c>
      <c r="AP15" s="22" t="n">
        <v>202</v>
      </c>
      <c r="AQ15" s="13" t="n">
        <v>221</v>
      </c>
      <c r="AR15" s="22" t="n">
        <v>118</v>
      </c>
      <c r="AS15" s="22" t="n">
        <v>184</v>
      </c>
      <c r="AT15" s="22" t="n">
        <v>181</v>
      </c>
      <c r="AU15" s="22" t="n">
        <v>103</v>
      </c>
      <c r="AV15" s="22" t="n">
        <v>83</v>
      </c>
      <c r="AW15" s="22"/>
      <c r="AX15" s="22"/>
      <c r="AY15" s="15" t="n">
        <f aca="false">SUM(AM15:AX15)</f>
        <v>1709</v>
      </c>
      <c r="AZ15" s="15" t="n">
        <f aca="false">AY15/244</f>
        <v>7.00409836065574</v>
      </c>
    </row>
    <row r="16" customFormat="false" ht="11.25" hidden="false" customHeight="false" outlineLevel="0" collapsed="false">
      <c r="A16" s="31" t="s">
        <v>9</v>
      </c>
      <c r="B16" s="21" t="s">
        <v>19</v>
      </c>
      <c r="C16" s="22" t="n">
        <v>1052</v>
      </c>
      <c r="D16" s="22" t="n">
        <v>855</v>
      </c>
      <c r="E16" s="22" t="n">
        <v>1036</v>
      </c>
      <c r="F16" s="22" t="n">
        <v>889</v>
      </c>
      <c r="G16" s="22" t="n">
        <v>1131</v>
      </c>
      <c r="H16" s="22" t="n">
        <v>1005</v>
      </c>
      <c r="I16" s="22" t="n">
        <v>961</v>
      </c>
      <c r="J16" s="22" t="n">
        <v>925</v>
      </c>
      <c r="K16" s="22" t="n">
        <v>916</v>
      </c>
      <c r="L16" s="22" t="n">
        <v>910</v>
      </c>
      <c r="M16" s="22" t="n">
        <v>833</v>
      </c>
      <c r="N16" s="22" t="n">
        <v>862</v>
      </c>
      <c r="O16" s="22" t="n">
        <v>715</v>
      </c>
      <c r="P16" s="22" t="n">
        <v>827</v>
      </c>
      <c r="Q16" s="22" t="n">
        <v>865</v>
      </c>
      <c r="R16" s="22" t="n">
        <v>862</v>
      </c>
      <c r="S16" s="22" t="n">
        <v>927</v>
      </c>
      <c r="T16" s="22" t="n">
        <v>979</v>
      </c>
      <c r="U16" s="22" t="n">
        <v>885</v>
      </c>
      <c r="V16" s="22" t="n">
        <v>886</v>
      </c>
      <c r="W16" s="22" t="n">
        <v>842</v>
      </c>
      <c r="X16" s="22" t="n">
        <v>839</v>
      </c>
      <c r="Y16" s="22" t="n">
        <v>797</v>
      </c>
      <c r="Z16" s="22" t="n">
        <v>639</v>
      </c>
      <c r="AA16" s="22" t="n">
        <v>555</v>
      </c>
      <c r="AB16" s="22" t="n">
        <v>745</v>
      </c>
      <c r="AC16" s="22" t="n">
        <v>854</v>
      </c>
      <c r="AD16" s="22" t="n">
        <v>787</v>
      </c>
      <c r="AE16" s="22" t="n">
        <v>830</v>
      </c>
      <c r="AF16" s="22" t="n">
        <v>793</v>
      </c>
      <c r="AG16" s="22" t="n">
        <v>806</v>
      </c>
      <c r="AH16" s="22" t="n">
        <v>796</v>
      </c>
      <c r="AI16" s="22" t="n">
        <v>828</v>
      </c>
      <c r="AJ16" s="22" t="n">
        <v>804</v>
      </c>
      <c r="AK16" s="22" t="n">
        <v>809</v>
      </c>
      <c r="AL16" s="22" t="n">
        <v>745</v>
      </c>
      <c r="AM16" s="22" t="n">
        <v>678</v>
      </c>
      <c r="AN16" s="22" t="n">
        <v>708</v>
      </c>
      <c r="AO16" s="22" t="n">
        <v>753</v>
      </c>
      <c r="AP16" s="22" t="n">
        <v>715</v>
      </c>
      <c r="AQ16" s="13" t="n">
        <v>787</v>
      </c>
      <c r="AR16" s="22" t="n">
        <v>752</v>
      </c>
      <c r="AS16" s="22" t="n">
        <v>780</v>
      </c>
      <c r="AT16" s="22" t="n">
        <v>833</v>
      </c>
      <c r="AU16" s="22" t="n">
        <v>839</v>
      </c>
      <c r="AV16" s="22" t="n">
        <v>827</v>
      </c>
      <c r="AW16" s="22"/>
      <c r="AX16" s="22"/>
      <c r="AY16" s="15" t="n">
        <f aca="false">SUM(AM16:AX16)</f>
        <v>7672</v>
      </c>
      <c r="AZ16" s="15" t="n">
        <f aca="false">AY16/244</f>
        <v>31.4426229508197</v>
      </c>
    </row>
    <row r="17" customFormat="false" ht="11.25" hidden="false" customHeight="false" outlineLevel="0" collapsed="false">
      <c r="A17" s="31" t="s">
        <v>9</v>
      </c>
      <c r="B17" s="21" t="s">
        <v>20</v>
      </c>
      <c r="C17" s="22" t="n">
        <v>408</v>
      </c>
      <c r="D17" s="22" t="n">
        <v>401</v>
      </c>
      <c r="E17" s="22" t="n">
        <v>415</v>
      </c>
      <c r="F17" s="22" t="n">
        <v>452</v>
      </c>
      <c r="G17" s="22" t="n">
        <v>437</v>
      </c>
      <c r="H17" s="22" t="n">
        <v>766</v>
      </c>
      <c r="I17" s="22" t="n">
        <v>419</v>
      </c>
      <c r="J17" s="22" t="n">
        <v>398</v>
      </c>
      <c r="K17" s="22" t="n">
        <v>393</v>
      </c>
      <c r="L17" s="22" t="n">
        <v>404</v>
      </c>
      <c r="M17" s="22" t="n">
        <v>404</v>
      </c>
      <c r="N17" s="22" t="n">
        <v>389</v>
      </c>
      <c r="O17" s="22" t="n">
        <v>328</v>
      </c>
      <c r="P17" s="22" t="n">
        <v>347</v>
      </c>
      <c r="Q17" s="22" t="n">
        <v>374</v>
      </c>
      <c r="R17" s="22" t="n">
        <v>376</v>
      </c>
      <c r="S17" s="22" t="n">
        <v>417</v>
      </c>
      <c r="T17" s="22" t="n">
        <v>418</v>
      </c>
      <c r="U17" s="22" t="n">
        <v>439</v>
      </c>
      <c r="V17" s="22" t="n">
        <v>392</v>
      </c>
      <c r="W17" s="22" t="n">
        <v>325</v>
      </c>
      <c r="X17" s="22" t="n">
        <v>386</v>
      </c>
      <c r="Y17" s="22" t="n">
        <v>371</v>
      </c>
      <c r="Z17" s="22" t="n">
        <v>335</v>
      </c>
      <c r="AA17" s="22" t="n">
        <v>410</v>
      </c>
      <c r="AB17" s="22" t="n">
        <v>323</v>
      </c>
      <c r="AC17" s="22" t="n">
        <v>371</v>
      </c>
      <c r="AD17" s="22" t="n">
        <v>392</v>
      </c>
      <c r="AE17" s="22" t="n">
        <v>401</v>
      </c>
      <c r="AF17" s="22" t="n">
        <v>400</v>
      </c>
      <c r="AG17" s="22" t="n">
        <v>258</v>
      </c>
      <c r="AH17" s="22" t="n">
        <v>536</v>
      </c>
      <c r="AI17" s="22" t="n">
        <v>481</v>
      </c>
      <c r="AJ17" s="22" t="n">
        <v>572</v>
      </c>
      <c r="AK17" s="22" t="n">
        <v>1143</v>
      </c>
      <c r="AL17" s="22" t="n">
        <v>850</v>
      </c>
      <c r="AM17" s="22" t="n">
        <v>753</v>
      </c>
      <c r="AN17" s="22" t="n">
        <v>657</v>
      </c>
      <c r="AO17" s="22" t="n">
        <v>629</v>
      </c>
      <c r="AP17" s="22" t="n">
        <v>721</v>
      </c>
      <c r="AQ17" s="13" t="n">
        <v>1352</v>
      </c>
      <c r="AR17" s="22" t="n">
        <v>708</v>
      </c>
      <c r="AS17" s="22" t="n">
        <v>1021</v>
      </c>
      <c r="AT17" s="22" t="n">
        <v>1036</v>
      </c>
      <c r="AU17" s="22" t="n">
        <v>1692</v>
      </c>
      <c r="AV17" s="22" t="n">
        <v>1289</v>
      </c>
      <c r="AW17" s="22"/>
      <c r="AX17" s="22"/>
      <c r="AY17" s="15" t="n">
        <f aca="false">SUM(AM17:AX17)</f>
        <v>9858</v>
      </c>
      <c r="AZ17" s="15" t="n">
        <f aca="false">AY17/244</f>
        <v>40.4016393442623</v>
      </c>
    </row>
    <row r="18" customFormat="false" ht="11.25" hidden="false" customHeight="false" outlineLevel="0" collapsed="false">
      <c r="A18" s="31" t="s">
        <v>9</v>
      </c>
      <c r="B18" s="21" t="s">
        <v>21</v>
      </c>
      <c r="C18" s="22" t="n">
        <v>1332</v>
      </c>
      <c r="D18" s="22" t="n">
        <v>1080</v>
      </c>
      <c r="E18" s="22" t="n">
        <v>1188</v>
      </c>
      <c r="F18" s="22" t="n">
        <v>1206</v>
      </c>
      <c r="G18" s="22" t="n">
        <v>1302</v>
      </c>
      <c r="H18" s="22" t="n">
        <v>1241</v>
      </c>
      <c r="I18" s="22" t="n">
        <v>1339</v>
      </c>
      <c r="J18" s="22" t="n">
        <v>1241</v>
      </c>
      <c r="K18" s="22" t="n">
        <v>1255</v>
      </c>
      <c r="L18" s="22" t="n">
        <v>1278</v>
      </c>
      <c r="M18" s="22" t="n">
        <v>1285</v>
      </c>
      <c r="N18" s="22" t="n">
        <v>1299</v>
      </c>
      <c r="O18" s="22" t="n">
        <v>1215</v>
      </c>
      <c r="P18" s="22" t="n">
        <v>1079</v>
      </c>
      <c r="Q18" s="22" t="n">
        <v>1154</v>
      </c>
      <c r="R18" s="22" t="n">
        <v>1164</v>
      </c>
      <c r="S18" s="22" t="n">
        <v>1186</v>
      </c>
      <c r="T18" s="22" t="n">
        <v>1185</v>
      </c>
      <c r="U18" s="22" t="n">
        <v>1207</v>
      </c>
      <c r="V18" s="22" t="n">
        <v>1140</v>
      </c>
      <c r="W18" s="22" t="n">
        <v>1011</v>
      </c>
      <c r="X18" s="22" t="n">
        <v>1252</v>
      </c>
      <c r="Y18" s="22" t="n">
        <v>1027</v>
      </c>
      <c r="Z18" s="22" t="n">
        <v>1140</v>
      </c>
      <c r="AA18" s="22" t="n">
        <v>1275</v>
      </c>
      <c r="AB18" s="22" t="n">
        <v>1133</v>
      </c>
      <c r="AC18" s="22" t="n">
        <v>1106</v>
      </c>
      <c r="AD18" s="22" t="n">
        <v>1050</v>
      </c>
      <c r="AE18" s="22" t="n">
        <v>1259</v>
      </c>
      <c r="AF18" s="22" t="n">
        <v>1180</v>
      </c>
      <c r="AG18" s="22" t="n">
        <v>1335</v>
      </c>
      <c r="AH18" s="22" t="n">
        <v>1163</v>
      </c>
      <c r="AI18" s="22" t="n">
        <v>1134</v>
      </c>
      <c r="AJ18" s="22" t="n">
        <v>1271</v>
      </c>
      <c r="AK18" s="22" t="n">
        <v>1160</v>
      </c>
      <c r="AL18" s="22" t="n">
        <v>1391</v>
      </c>
      <c r="AM18" s="22" t="n">
        <v>1217</v>
      </c>
      <c r="AN18" s="22" t="n">
        <v>1075</v>
      </c>
      <c r="AO18" s="22" t="n">
        <v>1065</v>
      </c>
      <c r="AP18" s="22" t="n">
        <v>1046</v>
      </c>
      <c r="AQ18" s="13" t="n">
        <v>1173</v>
      </c>
      <c r="AR18" s="22" t="n">
        <v>752</v>
      </c>
      <c r="AS18" s="22" t="n">
        <v>1127</v>
      </c>
      <c r="AT18" s="22" t="n">
        <v>1149</v>
      </c>
      <c r="AU18" s="22" t="n">
        <v>1126</v>
      </c>
      <c r="AV18" s="22" t="n">
        <v>1188</v>
      </c>
      <c r="AW18" s="22"/>
      <c r="AX18" s="22"/>
      <c r="AY18" s="15" t="n">
        <f aca="false">SUM(AM18:AX18)</f>
        <v>10918</v>
      </c>
      <c r="AZ18" s="15" t="n">
        <f aca="false">AY18/244</f>
        <v>44.7459016393443</v>
      </c>
    </row>
    <row r="19" customFormat="false" ht="11.25" hidden="false" customHeight="false" outlineLevel="0" collapsed="false">
      <c r="A19" s="31" t="s">
        <v>9</v>
      </c>
      <c r="B19" s="21" t="s">
        <v>22</v>
      </c>
      <c r="C19" s="22" t="n">
        <v>1198</v>
      </c>
      <c r="D19" s="22" t="n">
        <v>957</v>
      </c>
      <c r="E19" s="22" t="n">
        <v>1024</v>
      </c>
      <c r="F19" s="22" t="n">
        <v>1045</v>
      </c>
      <c r="G19" s="22" t="n">
        <v>1048</v>
      </c>
      <c r="H19" s="22" t="n">
        <v>1096</v>
      </c>
      <c r="I19" s="22" t="n">
        <v>821</v>
      </c>
      <c r="J19" s="22" t="n">
        <v>750</v>
      </c>
      <c r="K19" s="22" t="n">
        <v>926</v>
      </c>
      <c r="L19" s="22" t="n">
        <v>844</v>
      </c>
      <c r="M19" s="22" t="n">
        <v>821</v>
      </c>
      <c r="N19" s="22" t="n">
        <v>1198</v>
      </c>
      <c r="O19" s="22" t="n">
        <v>926</v>
      </c>
      <c r="P19" s="22" t="n">
        <v>1048</v>
      </c>
      <c r="Q19" s="22" t="n">
        <v>845</v>
      </c>
      <c r="R19" s="22" t="n">
        <v>1099</v>
      </c>
      <c r="S19" s="22" t="n">
        <v>987</v>
      </c>
      <c r="T19" s="22" t="n">
        <v>2265</v>
      </c>
      <c r="U19" s="22" t="n">
        <v>2124</v>
      </c>
      <c r="V19" s="22" t="n">
        <v>2261</v>
      </c>
      <c r="W19" s="22" t="n">
        <v>1732</v>
      </c>
      <c r="X19" s="22" t="n">
        <v>1408</v>
      </c>
      <c r="Y19" s="22" t="n">
        <v>1114</v>
      </c>
      <c r="Z19" s="22" t="n">
        <v>2380</v>
      </c>
      <c r="AA19" s="22" t="n">
        <v>1696</v>
      </c>
      <c r="AB19" s="22" t="n">
        <v>1207</v>
      </c>
      <c r="AC19" s="22" t="n">
        <v>1331</v>
      </c>
      <c r="AD19" s="22" t="n">
        <v>1098</v>
      </c>
      <c r="AE19" s="22" t="n">
        <v>1721</v>
      </c>
      <c r="AF19" s="22" t="n">
        <v>1050</v>
      </c>
      <c r="AG19" s="22" t="n">
        <v>2045</v>
      </c>
      <c r="AH19" s="22" t="n">
        <v>1801</v>
      </c>
      <c r="AI19" s="22" t="n">
        <v>1130</v>
      </c>
      <c r="AJ19" s="22" t="n">
        <v>1607</v>
      </c>
      <c r="AK19" s="22" t="n">
        <v>1631</v>
      </c>
      <c r="AL19" s="22" t="n">
        <v>1780</v>
      </c>
      <c r="AM19" s="22" t="n">
        <v>1230</v>
      </c>
      <c r="AN19" s="22" t="n">
        <v>1022</v>
      </c>
      <c r="AO19" s="22" t="n">
        <v>1035</v>
      </c>
      <c r="AP19" s="22" t="n">
        <v>933</v>
      </c>
      <c r="AQ19" s="13" t="n">
        <v>1092</v>
      </c>
      <c r="AR19" s="22" t="n">
        <v>757</v>
      </c>
      <c r="AS19" s="22" t="n">
        <v>1790</v>
      </c>
      <c r="AT19" s="22" t="n">
        <v>1607</v>
      </c>
      <c r="AU19" s="22" t="n">
        <v>1398</v>
      </c>
      <c r="AV19" s="22" t="n">
        <v>782</v>
      </c>
      <c r="AW19" s="22"/>
      <c r="AX19" s="22"/>
      <c r="AY19" s="15" t="n">
        <f aca="false">SUM(AM19:AX19)</f>
        <v>11646</v>
      </c>
      <c r="AZ19" s="15" t="n">
        <f aca="false">AY19/244</f>
        <v>47.7295081967213</v>
      </c>
    </row>
    <row r="20" customFormat="false" ht="11.25" hidden="false" customHeight="false" outlineLevel="0" collapsed="false">
      <c r="A20" s="58" t="s">
        <v>9</v>
      </c>
      <c r="B20" s="22" t="s">
        <v>23</v>
      </c>
      <c r="C20" s="22" t="n">
        <v>4742</v>
      </c>
      <c r="D20" s="22" t="n">
        <v>3878</v>
      </c>
      <c r="E20" s="22" t="n">
        <v>3698</v>
      </c>
      <c r="F20" s="22" t="n">
        <v>4633</v>
      </c>
      <c r="G20" s="22" t="n">
        <v>3821</v>
      </c>
      <c r="H20" s="22" t="n">
        <v>3714</v>
      </c>
      <c r="I20" s="22" t="n">
        <v>4078</v>
      </c>
      <c r="J20" s="22" t="n">
        <v>4051</v>
      </c>
      <c r="K20" s="22" t="n">
        <v>3715</v>
      </c>
      <c r="L20" s="22" t="n">
        <v>2276</v>
      </c>
      <c r="M20" s="22" t="n">
        <v>3483</v>
      </c>
      <c r="N20" s="22" t="n">
        <v>1230</v>
      </c>
      <c r="O20" s="22" t="n">
        <v>2468</v>
      </c>
      <c r="P20" s="22" t="n">
        <v>261</v>
      </c>
      <c r="Q20" s="22" t="n">
        <v>856</v>
      </c>
      <c r="R20" s="22" t="n">
        <v>1927</v>
      </c>
      <c r="S20" s="22" t="n">
        <v>841</v>
      </c>
      <c r="T20" s="22" t="n">
        <v>870</v>
      </c>
      <c r="U20" s="22" t="n">
        <v>45</v>
      </c>
      <c r="V20" s="22" t="n">
        <v>1051</v>
      </c>
      <c r="W20" s="22" t="n">
        <v>1168</v>
      </c>
      <c r="X20" s="22" t="n">
        <v>1981</v>
      </c>
      <c r="Y20" s="22" t="n">
        <v>567</v>
      </c>
      <c r="Z20" s="22" t="n">
        <v>929</v>
      </c>
      <c r="AA20" s="22" t="n">
        <v>609</v>
      </c>
      <c r="AB20" s="22" t="n">
        <v>408</v>
      </c>
      <c r="AC20" s="22" t="n">
        <v>305</v>
      </c>
      <c r="AD20" s="22" t="n">
        <v>1625</v>
      </c>
      <c r="AE20" s="22" t="n">
        <v>2004</v>
      </c>
      <c r="AF20" s="22" t="n">
        <v>1860</v>
      </c>
      <c r="AG20" s="22" t="n">
        <v>2072</v>
      </c>
      <c r="AH20" s="22" t="n">
        <v>2990</v>
      </c>
      <c r="AI20" s="22" t="n">
        <v>1160</v>
      </c>
      <c r="AJ20" s="22" t="n">
        <v>1930</v>
      </c>
      <c r="AK20" s="22" t="n">
        <v>2850</v>
      </c>
      <c r="AL20" s="22" t="n">
        <v>3255</v>
      </c>
      <c r="AM20" s="22" t="n">
        <v>2284</v>
      </c>
      <c r="AN20" s="22" t="n">
        <v>3438</v>
      </c>
      <c r="AO20" s="22" t="n">
        <v>3393</v>
      </c>
      <c r="AP20" s="22" t="n">
        <v>523</v>
      </c>
      <c r="AQ20" s="13" t="n">
        <v>2470</v>
      </c>
      <c r="AR20" s="22" t="n">
        <v>1278</v>
      </c>
      <c r="AS20" s="22" t="n">
        <v>57</v>
      </c>
      <c r="AT20" s="22" t="n">
        <v>890</v>
      </c>
      <c r="AU20" s="22" t="n">
        <v>1507</v>
      </c>
      <c r="AV20" s="22" t="n">
        <v>88</v>
      </c>
      <c r="AW20" s="22"/>
      <c r="AX20" s="22"/>
      <c r="AY20" s="15" t="n">
        <f aca="false">SUM(AM20:AX20)</f>
        <v>15928</v>
      </c>
      <c r="AZ20" s="15" t="n">
        <f aca="false">AY20/244</f>
        <v>65.2786885245902</v>
      </c>
    </row>
    <row r="21" customFormat="false" ht="11.25" hidden="false" customHeight="false" outlineLevel="0" collapsed="false">
      <c r="A21" s="31" t="s">
        <v>9</v>
      </c>
      <c r="B21" s="21" t="s">
        <v>24</v>
      </c>
      <c r="C21" s="22" t="n">
        <v>2392</v>
      </c>
      <c r="D21" s="22" t="n">
        <v>2035</v>
      </c>
      <c r="E21" s="22" t="n">
        <v>2304</v>
      </c>
      <c r="F21" s="22" t="n">
        <v>2306</v>
      </c>
      <c r="G21" s="22" t="n">
        <v>2034</v>
      </c>
      <c r="H21" s="22" t="n">
        <v>3266</v>
      </c>
      <c r="I21" s="22" t="n">
        <v>2365</v>
      </c>
      <c r="J21" s="22" t="n">
        <v>2358</v>
      </c>
      <c r="K21" s="22" t="n">
        <v>2070</v>
      </c>
      <c r="L21" s="22" t="n">
        <v>2009</v>
      </c>
      <c r="M21" s="22" t="n">
        <v>2012</v>
      </c>
      <c r="N21" s="22" t="n">
        <v>2067</v>
      </c>
      <c r="O21" s="22" t="n">
        <v>2031</v>
      </c>
      <c r="P21" s="22" t="n">
        <v>1563</v>
      </c>
      <c r="Q21" s="22" t="n">
        <v>1819</v>
      </c>
      <c r="R21" s="22" t="n">
        <v>1751</v>
      </c>
      <c r="S21" s="22" t="n">
        <v>2068</v>
      </c>
      <c r="T21" s="22" t="n">
        <v>1928</v>
      </c>
      <c r="U21" s="22" t="n">
        <v>2004</v>
      </c>
      <c r="V21" s="22" t="n">
        <v>2082</v>
      </c>
      <c r="W21" s="22" t="n">
        <v>1886</v>
      </c>
      <c r="X21" s="22" t="n">
        <v>2098</v>
      </c>
      <c r="Y21" s="22" t="n">
        <v>1877</v>
      </c>
      <c r="Z21" s="22" t="n">
        <v>1842</v>
      </c>
      <c r="AA21" s="22" t="n">
        <v>1686</v>
      </c>
      <c r="AB21" s="22" t="n">
        <v>1462</v>
      </c>
      <c r="AC21" s="22" t="n">
        <v>2067</v>
      </c>
      <c r="AD21" s="22" t="n">
        <v>2287</v>
      </c>
      <c r="AE21" s="22" t="n">
        <v>2671</v>
      </c>
      <c r="AF21" s="22" t="n">
        <v>2109</v>
      </c>
      <c r="AG21" s="22" t="n">
        <v>2533</v>
      </c>
      <c r="AH21" s="22" t="n">
        <v>2409</v>
      </c>
      <c r="AI21" s="22" t="n">
        <v>1941</v>
      </c>
      <c r="AJ21" s="22" t="n">
        <v>2137</v>
      </c>
      <c r="AK21" s="22" t="n">
        <v>2428</v>
      </c>
      <c r="AL21" s="22" t="n">
        <v>3082</v>
      </c>
      <c r="AM21" s="22" t="n">
        <v>2216</v>
      </c>
      <c r="AN21" s="22" t="n">
        <v>1950</v>
      </c>
      <c r="AO21" s="22" t="n">
        <v>2135</v>
      </c>
      <c r="AP21" s="22" t="n">
        <v>1844</v>
      </c>
      <c r="AQ21" s="13" t="n">
        <v>1857</v>
      </c>
      <c r="AR21" s="22" t="n">
        <v>1366</v>
      </c>
      <c r="AS21" s="22" t="n">
        <v>1166</v>
      </c>
      <c r="AT21" s="22" t="n">
        <v>1583</v>
      </c>
      <c r="AU21" s="22" t="n">
        <v>1193</v>
      </c>
      <c r="AV21" s="22" t="n">
        <v>1372</v>
      </c>
      <c r="AW21" s="22"/>
      <c r="AX21" s="22"/>
      <c r="AY21" s="15" t="n">
        <f aca="false">SUM(AM21:AX21)</f>
        <v>16682</v>
      </c>
      <c r="AZ21" s="15" t="n">
        <f aca="false">AY21/244</f>
        <v>68.3688524590164</v>
      </c>
    </row>
    <row r="22" customFormat="false" ht="11.25" hidden="false" customHeight="false" outlineLevel="0" collapsed="false">
      <c r="A22" s="31" t="s">
        <v>9</v>
      </c>
      <c r="B22" s="21" t="s">
        <v>25</v>
      </c>
      <c r="C22" s="22" t="n">
        <v>5056</v>
      </c>
      <c r="D22" s="22" t="n">
        <v>4410</v>
      </c>
      <c r="E22" s="22" t="n">
        <v>4642</v>
      </c>
      <c r="F22" s="22" t="n">
        <v>4016</v>
      </c>
      <c r="G22" s="22" t="n">
        <v>4580</v>
      </c>
      <c r="H22" s="22" t="n">
        <v>5290</v>
      </c>
      <c r="I22" s="22" t="n">
        <v>5352</v>
      </c>
      <c r="J22" s="22" t="n">
        <v>5453</v>
      </c>
      <c r="K22" s="22" t="n">
        <v>5026</v>
      </c>
      <c r="L22" s="22" t="n">
        <v>5330</v>
      </c>
      <c r="M22" s="22" t="n">
        <v>4978</v>
      </c>
      <c r="N22" s="22" t="n">
        <v>4964</v>
      </c>
      <c r="O22" s="22" t="n">
        <v>4706</v>
      </c>
      <c r="P22" s="22" t="n">
        <v>4352</v>
      </c>
      <c r="Q22" s="22" t="n">
        <v>4969</v>
      </c>
      <c r="R22" s="22" t="n">
        <v>4839</v>
      </c>
      <c r="S22" s="22" t="n">
        <v>4615</v>
      </c>
      <c r="T22" s="22" t="n">
        <v>7033</v>
      </c>
      <c r="U22" s="22" t="n">
        <v>5473</v>
      </c>
      <c r="V22" s="22" t="n">
        <v>5638</v>
      </c>
      <c r="W22" s="22" t="n">
        <v>4875</v>
      </c>
      <c r="X22" s="22" t="n">
        <v>13604</v>
      </c>
      <c r="Y22" s="22" t="n">
        <v>12447</v>
      </c>
      <c r="Z22" s="22" t="n">
        <v>12190</v>
      </c>
      <c r="AA22" s="22" t="n">
        <v>12582</v>
      </c>
      <c r="AB22" s="22" t="n">
        <v>11814</v>
      </c>
      <c r="AC22" s="22" t="n">
        <v>12334</v>
      </c>
      <c r="AD22" s="22" t="n">
        <v>7501</v>
      </c>
      <c r="AE22" s="22" t="n">
        <v>12654</v>
      </c>
      <c r="AF22" s="22" t="n">
        <v>8520</v>
      </c>
      <c r="AG22" s="22" t="n">
        <v>11647</v>
      </c>
      <c r="AH22" s="22" t="n">
        <v>11127</v>
      </c>
      <c r="AI22" s="22" t="n">
        <v>10430</v>
      </c>
      <c r="AJ22" s="22" t="n">
        <v>12982</v>
      </c>
      <c r="AK22" s="22" t="n">
        <v>10954</v>
      </c>
      <c r="AL22" s="22" t="n">
        <v>10442</v>
      </c>
      <c r="AM22" s="22" t="n">
        <v>11771</v>
      </c>
      <c r="AN22" s="22" t="n">
        <v>9999</v>
      </c>
      <c r="AO22" s="22" t="n">
        <v>10410</v>
      </c>
      <c r="AP22" s="22" t="n">
        <v>10910</v>
      </c>
      <c r="AQ22" s="13" t="n">
        <v>11218</v>
      </c>
      <c r="AR22" s="22" t="n">
        <v>4305</v>
      </c>
      <c r="AS22" s="22" t="n">
        <v>3274</v>
      </c>
      <c r="AT22" s="22" t="n">
        <v>5418</v>
      </c>
      <c r="AU22" s="22" t="n">
        <v>10933</v>
      </c>
      <c r="AV22" s="22" t="n">
        <v>11718</v>
      </c>
      <c r="AW22" s="22"/>
      <c r="AX22" s="22"/>
      <c r="AY22" s="15" t="n">
        <f aca="false">SUM(AM22:AX22)</f>
        <v>89956</v>
      </c>
      <c r="AZ22" s="15" t="n">
        <f aca="false">AY22/244</f>
        <v>368.672131147541</v>
      </c>
    </row>
    <row r="23" customFormat="false" ht="11.25" hidden="false" customHeight="false" outlineLevel="0" collapsed="false">
      <c r="A23" s="58" t="s">
        <v>9</v>
      </c>
      <c r="B23" s="22" t="s">
        <v>26</v>
      </c>
      <c r="C23" s="22" t="n">
        <v>2122</v>
      </c>
      <c r="D23" s="22" t="n">
        <v>1639</v>
      </c>
      <c r="E23" s="22" t="n">
        <v>1856</v>
      </c>
      <c r="F23" s="22" t="n">
        <v>2073</v>
      </c>
      <c r="G23" s="22" t="n">
        <v>2301</v>
      </c>
      <c r="H23" s="22" t="n">
        <v>2413</v>
      </c>
      <c r="I23" s="22" t="n">
        <v>2332</v>
      </c>
      <c r="J23" s="22" t="n">
        <v>2166</v>
      </c>
      <c r="K23" s="22" t="n">
        <v>1835</v>
      </c>
      <c r="L23" s="22" t="n">
        <v>2029</v>
      </c>
      <c r="M23" s="22" t="n">
        <v>2034</v>
      </c>
      <c r="N23" s="22" t="n">
        <v>2043</v>
      </c>
      <c r="O23" s="22" t="n">
        <v>514</v>
      </c>
      <c r="P23" s="22" t="n">
        <v>2002</v>
      </c>
      <c r="Q23" s="22" t="n">
        <v>2025</v>
      </c>
      <c r="R23" s="22" t="n">
        <v>2064</v>
      </c>
      <c r="S23" s="22" t="n">
        <v>1077</v>
      </c>
      <c r="T23" s="22" t="n">
        <v>2118</v>
      </c>
      <c r="U23" s="22" t="n">
        <v>1916</v>
      </c>
      <c r="V23" s="22" t="n">
        <v>2140</v>
      </c>
      <c r="W23" s="22" t="n">
        <v>1580</v>
      </c>
      <c r="X23" s="22" t="n">
        <v>1768</v>
      </c>
      <c r="Y23" s="22" t="n">
        <v>1479</v>
      </c>
      <c r="Z23" s="22" t="n">
        <v>1598</v>
      </c>
      <c r="AA23" s="22" t="n">
        <v>1563</v>
      </c>
      <c r="AB23" s="22" t="n">
        <v>1425</v>
      </c>
      <c r="AC23" s="22" t="n">
        <v>1366</v>
      </c>
      <c r="AD23" s="22" t="n">
        <v>1491</v>
      </c>
      <c r="AE23" s="22" t="n">
        <v>1640</v>
      </c>
      <c r="AF23" s="22" t="n">
        <v>1521</v>
      </c>
      <c r="AG23" s="22" t="n">
        <v>1724</v>
      </c>
      <c r="AH23" s="22" t="n">
        <v>1945</v>
      </c>
      <c r="AI23" s="22" t="n">
        <v>1464</v>
      </c>
      <c r="AJ23" s="22" t="n">
        <v>1647</v>
      </c>
      <c r="AK23" s="22" t="n">
        <v>1447</v>
      </c>
      <c r="AL23" s="22" t="n">
        <v>1564</v>
      </c>
      <c r="AM23" s="22" t="n">
        <v>1611</v>
      </c>
      <c r="AN23" s="22" t="n">
        <v>1471</v>
      </c>
      <c r="AO23" s="22" t="n">
        <v>1500</v>
      </c>
      <c r="AP23" s="22" t="n">
        <v>1476</v>
      </c>
      <c r="AQ23" s="13" t="n">
        <v>1650</v>
      </c>
      <c r="AR23" s="22" t="n">
        <v>1125</v>
      </c>
      <c r="AS23" s="22" t="n">
        <v>1748</v>
      </c>
      <c r="AT23" s="22" t="n">
        <v>1865</v>
      </c>
      <c r="AU23" s="22" t="n">
        <v>1595</v>
      </c>
      <c r="AV23" s="22" t="n">
        <v>1362</v>
      </c>
      <c r="AW23" s="22"/>
      <c r="AX23" s="22"/>
      <c r="AY23" s="15" t="n">
        <f aca="false">SUM(AM23:AX23)</f>
        <v>15403</v>
      </c>
      <c r="AZ23" s="15" t="n">
        <f aca="false">AY23/244</f>
        <v>63.1270491803279</v>
      </c>
    </row>
    <row r="24" customFormat="false" ht="11.25" hidden="false" customHeight="false" outlineLevel="0" collapsed="false">
      <c r="A24" s="31" t="s">
        <v>9</v>
      </c>
      <c r="B24" s="21" t="s">
        <v>27</v>
      </c>
      <c r="C24" s="22" t="n">
        <v>936</v>
      </c>
      <c r="D24" s="22" t="n">
        <v>745</v>
      </c>
      <c r="E24" s="22" t="n">
        <v>820</v>
      </c>
      <c r="F24" s="22" t="n">
        <v>876</v>
      </c>
      <c r="G24" s="22" t="n">
        <v>1120</v>
      </c>
      <c r="H24" s="22" t="n">
        <v>216</v>
      </c>
      <c r="I24" s="22" t="n">
        <v>176</v>
      </c>
      <c r="J24" s="22" t="n">
        <v>858</v>
      </c>
      <c r="K24" s="22" t="n">
        <v>416</v>
      </c>
      <c r="L24" s="22" t="n">
        <v>790</v>
      </c>
      <c r="M24" s="22" t="n">
        <v>720</v>
      </c>
      <c r="N24" s="22" t="n">
        <v>592</v>
      </c>
      <c r="O24" s="22" t="n">
        <v>800</v>
      </c>
      <c r="P24" s="22" t="n">
        <v>194</v>
      </c>
      <c r="Q24" s="22" t="n">
        <v>811</v>
      </c>
      <c r="R24" s="22" t="n">
        <v>958</v>
      </c>
      <c r="S24" s="22" t="n">
        <v>184</v>
      </c>
      <c r="T24" s="22" t="n">
        <v>745</v>
      </c>
      <c r="U24" s="22" t="n">
        <v>854</v>
      </c>
      <c r="V24" s="22" t="n">
        <v>879</v>
      </c>
      <c r="W24" s="22" t="n">
        <v>502</v>
      </c>
      <c r="X24" s="22" t="n">
        <v>755</v>
      </c>
      <c r="Y24" s="22" t="n">
        <v>737</v>
      </c>
      <c r="Z24" s="22" t="n">
        <v>703</v>
      </c>
      <c r="AA24" s="22" t="n">
        <v>603</v>
      </c>
      <c r="AB24" s="22" t="n">
        <v>664</v>
      </c>
      <c r="AC24" s="22" t="n">
        <v>294</v>
      </c>
      <c r="AD24" s="22" t="n">
        <v>104</v>
      </c>
      <c r="AE24" s="22" t="n">
        <v>1063</v>
      </c>
      <c r="AF24" s="22" t="n">
        <v>558</v>
      </c>
      <c r="AG24" s="22" t="n">
        <v>961</v>
      </c>
      <c r="AH24" s="22" t="n">
        <v>310</v>
      </c>
      <c r="AI24" s="22" t="n">
        <v>779</v>
      </c>
      <c r="AJ24" s="22" t="n">
        <v>773</v>
      </c>
      <c r="AK24" s="22" t="n">
        <v>640</v>
      </c>
      <c r="AL24" s="22" t="n">
        <v>569</v>
      </c>
      <c r="AM24" s="22" t="n">
        <v>787</v>
      </c>
      <c r="AN24" s="22" t="n">
        <v>714</v>
      </c>
      <c r="AO24" s="22" t="n">
        <v>739</v>
      </c>
      <c r="AP24" s="22" t="n">
        <v>697</v>
      </c>
      <c r="AQ24" s="13" t="n">
        <v>747</v>
      </c>
      <c r="AR24" s="22" t="n">
        <v>292</v>
      </c>
      <c r="AS24" s="22" t="n">
        <v>576</v>
      </c>
      <c r="AT24" s="22" t="n">
        <v>705</v>
      </c>
      <c r="AU24" s="22" t="n">
        <v>575</v>
      </c>
      <c r="AV24" s="22" t="n">
        <v>650</v>
      </c>
      <c r="AW24" s="22"/>
      <c r="AX24" s="22"/>
      <c r="AY24" s="15" t="n">
        <f aca="false">SUM(AM24:AX24)</f>
        <v>6482</v>
      </c>
      <c r="AZ24" s="15" t="n">
        <f aca="false">AY24/244</f>
        <v>26.5655737704918</v>
      </c>
    </row>
    <row r="25" customFormat="false" ht="11.25" hidden="false" customHeight="false" outlineLevel="0" collapsed="false">
      <c r="A25" s="58" t="s">
        <v>9</v>
      </c>
      <c r="B25" s="22" t="s">
        <v>28</v>
      </c>
      <c r="C25" s="22" t="n">
        <v>1320</v>
      </c>
      <c r="D25" s="22" t="n">
        <v>882</v>
      </c>
      <c r="E25" s="22" t="n">
        <v>1040</v>
      </c>
      <c r="F25" s="22" t="n">
        <v>1293</v>
      </c>
      <c r="G25" s="22" t="n">
        <v>1114</v>
      </c>
      <c r="H25" s="22" t="n">
        <v>1160</v>
      </c>
      <c r="I25" s="22" t="n">
        <v>1229</v>
      </c>
      <c r="J25" s="22" t="n">
        <v>1146</v>
      </c>
      <c r="K25" s="22" t="n">
        <v>1090</v>
      </c>
      <c r="L25" s="22" t="n">
        <v>1093</v>
      </c>
      <c r="M25" s="22" t="n">
        <v>1112</v>
      </c>
      <c r="N25" s="22" t="n">
        <v>1079</v>
      </c>
      <c r="O25" s="22" t="n">
        <v>1029</v>
      </c>
      <c r="P25" s="22" t="n">
        <v>1031</v>
      </c>
      <c r="Q25" s="22" t="n">
        <v>969</v>
      </c>
      <c r="R25" s="22" t="n">
        <v>980</v>
      </c>
      <c r="S25" s="22" t="n">
        <v>817</v>
      </c>
      <c r="T25" s="22" t="n">
        <v>727</v>
      </c>
      <c r="U25" s="22" t="n">
        <v>665</v>
      </c>
      <c r="V25" s="22" t="n">
        <v>1001</v>
      </c>
      <c r="W25" s="22" t="n">
        <v>461</v>
      </c>
      <c r="X25" s="22" t="n">
        <v>742</v>
      </c>
      <c r="Y25" s="22" t="n">
        <v>794</v>
      </c>
      <c r="Z25" s="22" t="n">
        <v>891</v>
      </c>
      <c r="AA25" s="22" t="n">
        <v>952</v>
      </c>
      <c r="AB25" s="22" t="n">
        <v>621</v>
      </c>
      <c r="AC25" s="22" t="n">
        <v>485</v>
      </c>
      <c r="AD25" s="22" t="n">
        <v>428</v>
      </c>
      <c r="AE25" s="22" t="n">
        <v>731</v>
      </c>
      <c r="AF25" s="22" t="n">
        <v>417</v>
      </c>
      <c r="AG25" s="22" t="n">
        <v>1333</v>
      </c>
      <c r="AH25" s="22" t="n">
        <v>1291</v>
      </c>
      <c r="AI25" s="22" t="n">
        <v>566</v>
      </c>
      <c r="AJ25" s="22" t="n">
        <v>720</v>
      </c>
      <c r="AK25" s="22" t="n">
        <v>631</v>
      </c>
      <c r="AL25" s="22" t="n">
        <v>593</v>
      </c>
      <c r="AM25" s="22" t="n">
        <v>712</v>
      </c>
      <c r="AN25" s="22" t="n">
        <v>964</v>
      </c>
      <c r="AO25" s="22" t="n">
        <v>1020</v>
      </c>
      <c r="AP25" s="22" t="n">
        <v>1003</v>
      </c>
      <c r="AQ25" s="13" t="n">
        <v>864</v>
      </c>
      <c r="AR25" s="22" t="n">
        <v>588</v>
      </c>
      <c r="AS25" s="22" t="n">
        <v>1122</v>
      </c>
      <c r="AT25" s="22" t="n">
        <v>1255</v>
      </c>
      <c r="AU25" s="22" t="n">
        <v>977</v>
      </c>
      <c r="AV25" s="22" t="n">
        <v>888</v>
      </c>
      <c r="AW25" s="22"/>
      <c r="AX25" s="22"/>
      <c r="AY25" s="15" t="n">
        <f aca="false">SUM(AM25:AX25)</f>
        <v>9393</v>
      </c>
      <c r="AZ25" s="15" t="n">
        <f aca="false">AY25/244</f>
        <v>38.4959016393443</v>
      </c>
    </row>
    <row r="26" customFormat="false" ht="11.25" hidden="false" customHeight="false" outlineLevel="0" collapsed="false">
      <c r="A26" s="58" t="s">
        <v>9</v>
      </c>
      <c r="B26" s="22" t="s">
        <v>29</v>
      </c>
      <c r="C26" s="22" t="n">
        <v>2198</v>
      </c>
      <c r="D26" s="22" t="n">
        <v>3461</v>
      </c>
      <c r="E26" s="22" t="n">
        <v>3877</v>
      </c>
      <c r="F26" s="22" t="n">
        <v>3370</v>
      </c>
      <c r="G26" s="22" t="n">
        <v>3150</v>
      </c>
      <c r="H26" s="22" t="n">
        <v>3323</v>
      </c>
      <c r="I26" s="22" t="n">
        <v>3334</v>
      </c>
      <c r="J26" s="22" t="n">
        <v>3620</v>
      </c>
      <c r="K26" s="22" t="n">
        <v>4229</v>
      </c>
      <c r="L26" s="22" t="n">
        <v>3600</v>
      </c>
      <c r="M26" s="22" t="n">
        <v>3058</v>
      </c>
      <c r="N26" s="22" t="n">
        <v>3157</v>
      </c>
      <c r="O26" s="22" t="n">
        <v>1837</v>
      </c>
      <c r="P26" s="22" t="n">
        <v>1804</v>
      </c>
      <c r="Q26" s="22" t="n">
        <v>2951</v>
      </c>
      <c r="R26" s="22" t="n">
        <v>3274</v>
      </c>
      <c r="S26" s="22" t="n">
        <v>3092</v>
      </c>
      <c r="T26" s="22" t="n">
        <v>1967</v>
      </c>
      <c r="U26" s="22" t="n">
        <v>12</v>
      </c>
      <c r="V26" s="22" t="n">
        <v>74</v>
      </c>
      <c r="W26" s="22" t="n">
        <v>341</v>
      </c>
      <c r="X26" s="22" t="n">
        <v>645</v>
      </c>
      <c r="Y26" s="22" t="n">
        <v>584</v>
      </c>
      <c r="Z26" s="22" t="n">
        <v>778</v>
      </c>
      <c r="AA26" s="22" t="n">
        <v>764</v>
      </c>
      <c r="AB26" s="22" t="n">
        <v>614</v>
      </c>
      <c r="AC26" s="22" t="n">
        <v>523</v>
      </c>
      <c r="AD26" s="22" t="n">
        <v>431</v>
      </c>
      <c r="AE26" s="22" t="n">
        <v>697</v>
      </c>
      <c r="AF26" s="22" t="n">
        <v>605</v>
      </c>
      <c r="AG26" s="22" t="n">
        <v>1035</v>
      </c>
      <c r="AH26" s="22" t="n">
        <v>807</v>
      </c>
      <c r="AI26" s="22" t="n">
        <v>667</v>
      </c>
      <c r="AJ26" s="22" t="n">
        <v>654</v>
      </c>
      <c r="AK26" s="22" t="n">
        <v>515</v>
      </c>
      <c r="AL26" s="22" t="n">
        <v>729</v>
      </c>
      <c r="AM26" s="22" t="n">
        <v>536</v>
      </c>
      <c r="AN26" s="22" t="n">
        <v>641</v>
      </c>
      <c r="AO26" s="22" t="n">
        <v>910</v>
      </c>
      <c r="AP26" s="22" t="n">
        <v>688</v>
      </c>
      <c r="AQ26" s="13" t="n">
        <v>541</v>
      </c>
      <c r="AR26" s="22" t="n">
        <v>465</v>
      </c>
      <c r="AS26" s="22" t="n">
        <v>870</v>
      </c>
      <c r="AT26" s="22" t="n">
        <v>795</v>
      </c>
      <c r="AU26" s="22" t="n">
        <v>787</v>
      </c>
      <c r="AV26" s="22" t="n">
        <v>746</v>
      </c>
      <c r="AW26" s="22"/>
      <c r="AX26" s="22"/>
      <c r="AY26" s="15" t="n">
        <f aca="false">SUM(AM26:AX26)</f>
        <v>6979</v>
      </c>
      <c r="AZ26" s="15" t="n">
        <f aca="false">AY26/244</f>
        <v>28.6024590163934</v>
      </c>
    </row>
    <row r="27" customFormat="false" ht="11.25" hidden="false" customHeight="false" outlineLevel="0" collapsed="false">
      <c r="A27" s="31" t="s">
        <v>9</v>
      </c>
      <c r="B27" s="21" t="s">
        <v>30</v>
      </c>
      <c r="C27" s="22" t="n">
        <v>1063</v>
      </c>
      <c r="D27" s="22" t="n">
        <v>1194</v>
      </c>
      <c r="E27" s="22" t="n">
        <v>1250</v>
      </c>
      <c r="F27" s="22" t="n">
        <v>1262</v>
      </c>
      <c r="G27" s="22" t="n">
        <v>1403</v>
      </c>
      <c r="H27" s="22" t="n">
        <v>1354</v>
      </c>
      <c r="I27" s="22" t="n">
        <v>1389</v>
      </c>
      <c r="J27" s="22" t="n">
        <v>1385</v>
      </c>
      <c r="K27" s="22" t="n">
        <v>1353</v>
      </c>
      <c r="L27" s="22" t="n">
        <v>1328</v>
      </c>
      <c r="M27" s="22" t="n">
        <v>1270</v>
      </c>
      <c r="N27" s="22" t="n">
        <v>1131</v>
      </c>
      <c r="O27" s="22" t="n">
        <v>1103</v>
      </c>
      <c r="P27" s="22" t="n">
        <v>1412</v>
      </c>
      <c r="Q27" s="22" t="n">
        <v>1404</v>
      </c>
      <c r="R27" s="22" t="n">
        <v>1247</v>
      </c>
      <c r="S27" s="22" t="n">
        <v>1379</v>
      </c>
      <c r="T27" s="22" t="n">
        <v>1336</v>
      </c>
      <c r="U27" s="22" t="n">
        <v>1422</v>
      </c>
      <c r="V27" s="22" t="n">
        <v>1326</v>
      </c>
      <c r="W27" s="22" t="n">
        <v>1196</v>
      </c>
      <c r="X27" s="22" t="n">
        <v>1375</v>
      </c>
      <c r="Y27" s="22" t="n">
        <v>1404</v>
      </c>
      <c r="Z27" s="22" t="n">
        <v>1148</v>
      </c>
      <c r="AA27" s="22" t="n">
        <v>1446</v>
      </c>
      <c r="AB27" s="22" t="n">
        <v>1176</v>
      </c>
      <c r="AC27" s="22" t="n">
        <v>1260</v>
      </c>
      <c r="AD27" s="22" t="n">
        <v>1261</v>
      </c>
      <c r="AE27" s="22" t="n">
        <v>1311</v>
      </c>
      <c r="AF27" s="22" t="n">
        <v>1251</v>
      </c>
      <c r="AG27" s="22" t="n">
        <v>1361</v>
      </c>
      <c r="AH27" s="22" t="n">
        <v>1320</v>
      </c>
      <c r="AI27" s="22" t="n">
        <v>1222</v>
      </c>
      <c r="AJ27" s="22" t="n">
        <v>1245</v>
      </c>
      <c r="AK27" s="22" t="n">
        <v>1230</v>
      </c>
      <c r="AL27" s="22" t="n">
        <v>1111</v>
      </c>
      <c r="AM27" s="22" t="n">
        <v>1208</v>
      </c>
      <c r="AN27" s="22" t="n">
        <v>1141</v>
      </c>
      <c r="AO27" s="22" t="n">
        <v>1229</v>
      </c>
      <c r="AP27" s="22" t="n">
        <v>1187</v>
      </c>
      <c r="AQ27" s="13" t="n">
        <v>1267</v>
      </c>
      <c r="AR27" s="22" t="n">
        <v>1202</v>
      </c>
      <c r="AS27" s="22" t="n">
        <v>1264</v>
      </c>
      <c r="AT27" s="22" t="n">
        <v>1182</v>
      </c>
      <c r="AU27" s="22" t="n">
        <v>1193</v>
      </c>
      <c r="AV27" s="22" t="n">
        <v>1245</v>
      </c>
      <c r="AW27" s="22"/>
      <c r="AX27" s="22"/>
      <c r="AY27" s="15" t="n">
        <f aca="false">SUM(AM27:AX27)</f>
        <v>12118</v>
      </c>
      <c r="AZ27" s="15" t="n">
        <f aca="false">AY27/244</f>
        <v>49.6639344262295</v>
      </c>
    </row>
    <row r="28" customFormat="false" ht="11.25" hidden="false" customHeight="false" outlineLevel="0" collapsed="false">
      <c r="A28" s="58" t="s">
        <v>9</v>
      </c>
      <c r="B28" s="22" t="s">
        <v>31</v>
      </c>
      <c r="C28" s="22" t="n">
        <v>380</v>
      </c>
      <c r="D28" s="22" t="n">
        <v>351</v>
      </c>
      <c r="E28" s="22" t="n">
        <v>403</v>
      </c>
      <c r="F28" s="22" t="n">
        <v>553</v>
      </c>
      <c r="G28" s="22" t="n">
        <v>493</v>
      </c>
      <c r="H28" s="22" t="n">
        <v>434</v>
      </c>
      <c r="I28" s="22" t="n">
        <v>434</v>
      </c>
      <c r="J28" s="22" t="n">
        <v>431</v>
      </c>
      <c r="K28" s="22" t="n">
        <v>426</v>
      </c>
      <c r="L28" s="22" t="n">
        <v>445</v>
      </c>
      <c r="M28" s="22" t="n">
        <v>473</v>
      </c>
      <c r="N28" s="22" t="n">
        <v>443</v>
      </c>
      <c r="O28" s="22" t="n">
        <v>171</v>
      </c>
      <c r="P28" s="22" t="n">
        <v>366</v>
      </c>
      <c r="Q28" s="22" t="n">
        <v>401</v>
      </c>
      <c r="R28" s="22" t="n">
        <v>403</v>
      </c>
      <c r="S28" s="22" t="n">
        <v>395</v>
      </c>
      <c r="T28" s="22" t="n">
        <v>313</v>
      </c>
      <c r="U28" s="22" t="n">
        <v>378</v>
      </c>
      <c r="V28" s="22" t="n">
        <v>354</v>
      </c>
      <c r="W28" s="22" t="n">
        <v>329</v>
      </c>
      <c r="X28" s="22" t="n">
        <v>270</v>
      </c>
      <c r="Y28" s="22" t="n">
        <v>371</v>
      </c>
      <c r="Z28" s="22" t="n">
        <v>503</v>
      </c>
      <c r="AA28" s="22" t="n">
        <v>526</v>
      </c>
      <c r="AB28" s="22" t="n">
        <v>382</v>
      </c>
      <c r="AC28" s="22" t="n">
        <v>278</v>
      </c>
      <c r="AD28" s="22" t="n">
        <v>776</v>
      </c>
      <c r="AE28" s="22" t="n">
        <v>1056</v>
      </c>
      <c r="AF28" s="22" t="n">
        <v>916</v>
      </c>
      <c r="AG28" s="22" t="n">
        <v>661</v>
      </c>
      <c r="AH28" s="22" t="n">
        <v>796</v>
      </c>
      <c r="AI28" s="22" t="n">
        <v>556</v>
      </c>
      <c r="AJ28" s="22" t="n">
        <v>639</v>
      </c>
      <c r="AK28" s="22" t="n">
        <v>564</v>
      </c>
      <c r="AL28" s="22" t="n">
        <v>552</v>
      </c>
      <c r="AM28" s="22" t="n">
        <v>482</v>
      </c>
      <c r="AN28" s="22" t="n">
        <v>454</v>
      </c>
      <c r="AO28" s="22" t="n">
        <v>494</v>
      </c>
      <c r="AP28" s="22" t="n">
        <v>512</v>
      </c>
      <c r="AQ28" s="13" t="n">
        <v>545</v>
      </c>
      <c r="AR28" s="22" t="n">
        <v>444</v>
      </c>
      <c r="AS28" s="22" t="n">
        <v>420</v>
      </c>
      <c r="AT28" s="22" t="n">
        <v>455</v>
      </c>
      <c r="AU28" s="22" t="n">
        <v>444</v>
      </c>
      <c r="AV28" s="22" t="n">
        <v>458</v>
      </c>
      <c r="AW28" s="22"/>
      <c r="AX28" s="22"/>
      <c r="AY28" s="15" t="n">
        <f aca="false">SUM(AM28:AX28)</f>
        <v>4708</v>
      </c>
      <c r="AZ28" s="15" t="n">
        <f aca="false">AY28/244</f>
        <v>19.2950819672131</v>
      </c>
    </row>
    <row r="29" customFormat="false" ht="11.25" hidden="false" customHeight="false" outlineLevel="0" collapsed="false">
      <c r="A29" s="58" t="s">
        <v>9</v>
      </c>
      <c r="B29" s="22" t="s">
        <v>32</v>
      </c>
      <c r="C29" s="22" t="n">
        <v>2540</v>
      </c>
      <c r="D29" s="22" t="n">
        <v>2470</v>
      </c>
      <c r="E29" s="22" t="n">
        <v>2769</v>
      </c>
      <c r="F29" s="22" t="n">
        <v>2582</v>
      </c>
      <c r="G29" s="22" t="n">
        <v>2220</v>
      </c>
      <c r="H29" s="22" t="n">
        <v>634</v>
      </c>
      <c r="I29" s="22" t="n">
        <v>312</v>
      </c>
      <c r="J29" s="22" t="n">
        <v>993</v>
      </c>
      <c r="K29" s="22" t="n">
        <v>1090</v>
      </c>
      <c r="L29" s="22" t="n">
        <v>1263</v>
      </c>
      <c r="M29" s="22" t="n">
        <v>1052</v>
      </c>
      <c r="N29" s="22" t="n">
        <v>1154</v>
      </c>
      <c r="O29" s="22" t="n">
        <v>1118</v>
      </c>
      <c r="P29" s="22" t="n">
        <v>429</v>
      </c>
      <c r="Q29" s="22" t="n">
        <v>998</v>
      </c>
      <c r="R29" s="22" t="n">
        <v>860</v>
      </c>
      <c r="S29" s="22" t="n">
        <v>695</v>
      </c>
      <c r="T29" s="22" t="n">
        <v>851</v>
      </c>
      <c r="U29" s="22" t="n">
        <v>1056</v>
      </c>
      <c r="V29" s="22" t="n">
        <v>865</v>
      </c>
      <c r="W29" s="22" t="n">
        <v>522</v>
      </c>
      <c r="X29" s="22" t="n">
        <v>589</v>
      </c>
      <c r="Y29" s="22" t="n">
        <v>377</v>
      </c>
      <c r="Z29" s="22" t="n">
        <v>833</v>
      </c>
      <c r="AA29" s="22" t="n">
        <v>161</v>
      </c>
      <c r="AB29" s="22" t="n">
        <v>481</v>
      </c>
      <c r="AC29" s="22" t="n">
        <v>46</v>
      </c>
      <c r="AD29" s="22" t="n">
        <v>30</v>
      </c>
      <c r="AE29" s="22" t="n">
        <v>322</v>
      </c>
      <c r="AF29" s="22" t="n">
        <v>534</v>
      </c>
      <c r="AG29" s="22" t="n">
        <v>861</v>
      </c>
      <c r="AH29" s="22" t="n">
        <v>1826</v>
      </c>
      <c r="AI29" s="22" t="n">
        <v>956</v>
      </c>
      <c r="AJ29" s="22" t="n">
        <v>2263</v>
      </c>
      <c r="AK29" s="22" t="n">
        <v>2343</v>
      </c>
      <c r="AL29" s="22" t="n">
        <v>2390</v>
      </c>
      <c r="AM29" s="22" t="n">
        <v>1873</v>
      </c>
      <c r="AN29" s="22" t="n">
        <v>2218</v>
      </c>
      <c r="AO29" s="22" t="n">
        <v>2048</v>
      </c>
      <c r="AP29" s="22" t="n">
        <v>2167</v>
      </c>
      <c r="AQ29" s="13" t="n">
        <v>2414</v>
      </c>
      <c r="AR29" s="22" t="n">
        <v>1273</v>
      </c>
      <c r="AS29" s="22" t="n">
        <v>350</v>
      </c>
      <c r="AT29" s="22" t="n">
        <v>482</v>
      </c>
      <c r="AU29" s="22" t="n">
        <v>407</v>
      </c>
      <c r="AV29" s="22" t="n">
        <v>713</v>
      </c>
      <c r="AW29" s="22"/>
      <c r="AX29" s="22"/>
      <c r="AY29" s="15" t="n">
        <f aca="false">SUM(AM29:AX29)</f>
        <v>13945</v>
      </c>
      <c r="AZ29" s="15" t="n">
        <f aca="false">AY29/244</f>
        <v>57.1516393442623</v>
      </c>
    </row>
    <row r="30" customFormat="false" ht="11.25" hidden="false" customHeight="false" outlineLevel="0" collapsed="false">
      <c r="A30" s="31" t="s">
        <v>9</v>
      </c>
      <c r="B30" s="21" t="s">
        <v>33</v>
      </c>
      <c r="C30" s="22" t="n">
        <v>410</v>
      </c>
      <c r="D30" s="22" t="n">
        <v>267</v>
      </c>
      <c r="E30" s="22" t="n">
        <v>393</v>
      </c>
      <c r="F30" s="22" t="n">
        <v>342</v>
      </c>
      <c r="G30" s="22" t="n">
        <v>369</v>
      </c>
      <c r="H30" s="22" t="n">
        <v>366</v>
      </c>
      <c r="I30" s="22" t="n">
        <v>381</v>
      </c>
      <c r="J30" s="22" t="n">
        <v>356</v>
      </c>
      <c r="K30" s="22" t="n">
        <v>390</v>
      </c>
      <c r="L30" s="22" t="n">
        <v>377</v>
      </c>
      <c r="M30" s="22" t="n">
        <v>0</v>
      </c>
      <c r="N30" s="22" t="n">
        <v>0</v>
      </c>
      <c r="O30" s="22" t="n">
        <v>0</v>
      </c>
      <c r="P30" s="22" t="n">
        <v>0</v>
      </c>
      <c r="Q30" s="22" t="n">
        <v>0</v>
      </c>
      <c r="R30" s="22" t="n">
        <v>0</v>
      </c>
      <c r="S30" s="22" t="n">
        <v>0</v>
      </c>
      <c r="T30" s="22" t="n">
        <v>0</v>
      </c>
      <c r="U30" s="22" t="n">
        <v>0</v>
      </c>
      <c r="V30" s="22" t="n">
        <v>0</v>
      </c>
      <c r="W30" s="22" t="n">
        <v>0</v>
      </c>
      <c r="X30" s="22" t="n">
        <v>0</v>
      </c>
      <c r="Y30" s="22" t="n">
        <v>0</v>
      </c>
      <c r="Z30" s="22" t="n">
        <v>0</v>
      </c>
      <c r="AA30" s="22" t="n">
        <v>0</v>
      </c>
      <c r="AB30" s="22" t="n">
        <v>0</v>
      </c>
      <c r="AC30" s="22" t="n">
        <v>0</v>
      </c>
      <c r="AD30" s="22" t="n">
        <v>0</v>
      </c>
      <c r="AE30" s="22" t="n">
        <v>0</v>
      </c>
      <c r="AF30" s="22" t="n">
        <v>0</v>
      </c>
      <c r="AG30" s="22" t="n">
        <v>0</v>
      </c>
      <c r="AH30" s="22" t="n">
        <v>0</v>
      </c>
      <c r="AI30" s="22" t="n">
        <v>0</v>
      </c>
      <c r="AJ30" s="22" t="n">
        <v>0</v>
      </c>
      <c r="AK30" s="22" t="n">
        <v>0</v>
      </c>
      <c r="AL30" s="22" t="n">
        <v>0</v>
      </c>
      <c r="AM30" s="22" t="n">
        <v>0</v>
      </c>
      <c r="AN30" s="22" t="n">
        <v>0</v>
      </c>
      <c r="AO30" s="22" t="n">
        <v>0</v>
      </c>
      <c r="AP30" s="22" t="n">
        <v>0</v>
      </c>
      <c r="AQ30" s="13" t="n">
        <v>0</v>
      </c>
      <c r="AR30" s="22"/>
      <c r="AS30" s="22"/>
      <c r="AT30" s="22"/>
      <c r="AU30" s="22"/>
      <c r="AV30" s="22"/>
      <c r="AW30" s="22"/>
      <c r="AX30" s="22"/>
      <c r="AY30" s="15" t="n">
        <f aca="false">SUM(AM30:AX30)</f>
        <v>0</v>
      </c>
      <c r="AZ30" s="15" t="n">
        <f aca="false">AY30/121</f>
        <v>0</v>
      </c>
    </row>
    <row r="31" customFormat="false" ht="11.25" hidden="false" customHeight="false" outlineLevel="0" collapsed="false">
      <c r="A31" s="58" t="s">
        <v>9</v>
      </c>
      <c r="B31" s="22" t="s">
        <v>34</v>
      </c>
      <c r="C31" s="22" t="n">
        <v>1894</v>
      </c>
      <c r="D31" s="22" t="n">
        <v>1487</v>
      </c>
      <c r="E31" s="22" t="n">
        <v>1173</v>
      </c>
      <c r="F31" s="22" t="n">
        <v>1255</v>
      </c>
      <c r="G31" s="22" t="n">
        <v>1586</v>
      </c>
      <c r="H31" s="22" t="n">
        <v>1815</v>
      </c>
      <c r="I31" s="22" t="n">
        <v>1603</v>
      </c>
      <c r="J31" s="22" t="n">
        <v>1542</v>
      </c>
      <c r="K31" s="22" t="n">
        <v>1489</v>
      </c>
      <c r="L31" s="22" t="n">
        <v>1487</v>
      </c>
      <c r="M31" s="22" t="n">
        <v>1372</v>
      </c>
      <c r="N31" s="22" t="n">
        <v>1516</v>
      </c>
      <c r="O31" s="22" t="n">
        <v>1177</v>
      </c>
      <c r="P31" s="22" t="n">
        <v>1130</v>
      </c>
      <c r="Q31" s="22" t="n">
        <v>1165</v>
      </c>
      <c r="R31" s="22" t="n">
        <v>1252</v>
      </c>
      <c r="S31" s="22" t="n">
        <v>1331</v>
      </c>
      <c r="T31" s="22" t="n">
        <v>1460</v>
      </c>
      <c r="U31" s="22" t="n">
        <v>1836</v>
      </c>
      <c r="V31" s="22" t="n">
        <v>1760</v>
      </c>
      <c r="W31" s="22" t="n">
        <v>1320</v>
      </c>
      <c r="X31" s="22" t="n">
        <v>1430</v>
      </c>
      <c r="Y31" s="22" t="n">
        <v>1567</v>
      </c>
      <c r="Z31" s="22" t="n">
        <v>1684</v>
      </c>
      <c r="AA31" s="22" t="n">
        <v>1630</v>
      </c>
      <c r="AB31" s="22" t="n">
        <v>1443</v>
      </c>
      <c r="AC31" s="22" t="n">
        <v>1575</v>
      </c>
      <c r="AD31" s="22" t="n">
        <v>1399</v>
      </c>
      <c r="AE31" s="22" t="n">
        <v>1502</v>
      </c>
      <c r="AF31" s="22" t="n">
        <v>1417</v>
      </c>
      <c r="AG31" s="22" t="n">
        <v>1458</v>
      </c>
      <c r="AH31" s="22" t="n">
        <v>1468</v>
      </c>
      <c r="AI31" s="22" t="n">
        <v>1374</v>
      </c>
      <c r="AJ31" s="22" t="n">
        <v>1377</v>
      </c>
      <c r="AK31" s="22" t="n">
        <v>1314</v>
      </c>
      <c r="AL31" s="22" t="n">
        <v>1459</v>
      </c>
      <c r="AM31" s="22" t="n">
        <v>1291</v>
      </c>
      <c r="AN31" s="22" t="n">
        <v>1216</v>
      </c>
      <c r="AO31" s="22" t="n">
        <v>1267</v>
      </c>
      <c r="AP31" s="22" t="n">
        <v>1246</v>
      </c>
      <c r="AQ31" s="13" t="n">
        <v>1355</v>
      </c>
      <c r="AR31" s="22" t="n">
        <v>1432</v>
      </c>
      <c r="AS31" s="22" t="n">
        <v>1722</v>
      </c>
      <c r="AT31" s="22" t="n">
        <v>1638</v>
      </c>
      <c r="AU31" s="22" t="n">
        <v>1616</v>
      </c>
      <c r="AV31" s="22" t="n">
        <v>1449</v>
      </c>
      <c r="AW31" s="22"/>
      <c r="AX31" s="22"/>
      <c r="AY31" s="15" t="n">
        <f aca="false">SUM(AM31:AX31)</f>
        <v>14232</v>
      </c>
      <c r="AZ31" s="15" t="n">
        <f aca="false">AY31/244</f>
        <v>58.327868852459</v>
      </c>
    </row>
    <row r="32" customFormat="false" ht="11.25" hidden="false" customHeight="false" outlineLevel="0" collapsed="false">
      <c r="A32" s="58" t="s">
        <v>9</v>
      </c>
      <c r="B32" s="22" t="s">
        <v>35</v>
      </c>
      <c r="C32" s="22" t="n">
        <v>623</v>
      </c>
      <c r="D32" s="22" t="n">
        <v>528</v>
      </c>
      <c r="E32" s="22" t="n">
        <v>599</v>
      </c>
      <c r="F32" s="22" t="n">
        <v>546</v>
      </c>
      <c r="G32" s="22" t="n">
        <v>603</v>
      </c>
      <c r="H32" s="22" t="n">
        <v>605</v>
      </c>
      <c r="I32" s="22" t="n">
        <v>613</v>
      </c>
      <c r="J32" s="22" t="n">
        <v>591</v>
      </c>
      <c r="K32" s="22" t="n">
        <v>579</v>
      </c>
      <c r="L32" s="22" t="n">
        <v>583</v>
      </c>
      <c r="M32" s="22" t="n">
        <v>536</v>
      </c>
      <c r="N32" s="22" t="n">
        <v>540</v>
      </c>
      <c r="O32" s="22" t="n">
        <v>499</v>
      </c>
      <c r="P32" s="22" t="n">
        <v>486</v>
      </c>
      <c r="Q32" s="22" t="n">
        <v>461</v>
      </c>
      <c r="R32" s="22" t="n">
        <v>505</v>
      </c>
      <c r="S32" s="22" t="n">
        <v>492</v>
      </c>
      <c r="T32" s="22" t="n">
        <v>553</v>
      </c>
      <c r="U32" s="22" t="n">
        <v>635</v>
      </c>
      <c r="V32" s="22" t="n">
        <v>578</v>
      </c>
      <c r="W32" s="22" t="n">
        <v>461</v>
      </c>
      <c r="X32" s="22" t="n">
        <v>402</v>
      </c>
      <c r="Y32" s="22" t="n">
        <v>504</v>
      </c>
      <c r="Z32" s="22" t="n">
        <v>571</v>
      </c>
      <c r="AA32" s="22" t="n">
        <v>432</v>
      </c>
      <c r="AB32" s="22" t="n">
        <v>705</v>
      </c>
      <c r="AC32" s="22" t="n">
        <v>1184</v>
      </c>
      <c r="AD32" s="22" t="n">
        <v>1310</v>
      </c>
      <c r="AE32" s="22" t="n">
        <v>1537</v>
      </c>
      <c r="AF32" s="22" t="n">
        <v>1303</v>
      </c>
      <c r="AG32" s="22" t="n">
        <v>1284</v>
      </c>
      <c r="AH32" s="22" t="n">
        <v>1040</v>
      </c>
      <c r="AI32" s="22" t="n">
        <v>977</v>
      </c>
      <c r="AJ32" s="22" t="n">
        <v>965</v>
      </c>
      <c r="AK32" s="22" t="n">
        <v>1180</v>
      </c>
      <c r="AL32" s="22" t="n">
        <v>1194</v>
      </c>
      <c r="AM32" s="22" t="n">
        <v>1159</v>
      </c>
      <c r="AN32" s="22" t="n">
        <v>1064</v>
      </c>
      <c r="AO32" s="22" t="n">
        <v>962</v>
      </c>
      <c r="AP32" s="22" t="n">
        <v>917</v>
      </c>
      <c r="AQ32" s="13" t="n">
        <v>734</v>
      </c>
      <c r="AR32" s="22" t="n">
        <v>955</v>
      </c>
      <c r="AS32" s="22" t="n">
        <v>1024</v>
      </c>
      <c r="AT32" s="22" t="n">
        <v>1085</v>
      </c>
      <c r="AU32" s="22" t="n">
        <v>627</v>
      </c>
      <c r="AV32" s="22" t="n">
        <v>863</v>
      </c>
      <c r="AW32" s="22"/>
      <c r="AX32" s="22"/>
      <c r="AY32" s="15" t="n">
        <f aca="false">SUM(AM32:AX32)</f>
        <v>9390</v>
      </c>
      <c r="AZ32" s="15" t="n">
        <f aca="false">AY32/244</f>
        <v>38.4836065573771</v>
      </c>
    </row>
    <row r="33" customFormat="false" ht="11.25" hidden="false" customHeight="false" outlineLevel="0" collapsed="false">
      <c r="A33" s="58" t="s">
        <v>9</v>
      </c>
      <c r="B33" s="22" t="s">
        <v>36</v>
      </c>
      <c r="C33" s="22" t="n">
        <v>608</v>
      </c>
      <c r="D33" s="22" t="n">
        <v>600</v>
      </c>
      <c r="E33" s="22" t="n">
        <v>646</v>
      </c>
      <c r="F33" s="22" t="n">
        <v>675</v>
      </c>
      <c r="G33" s="22" t="n">
        <v>658</v>
      </c>
      <c r="H33" s="22" t="n">
        <v>676</v>
      </c>
      <c r="I33" s="22" t="n">
        <v>669</v>
      </c>
      <c r="J33" s="22" t="n">
        <v>657</v>
      </c>
      <c r="K33" s="22" t="n">
        <v>635</v>
      </c>
      <c r="L33" s="22" t="n">
        <v>728</v>
      </c>
      <c r="M33" s="22" t="n">
        <v>618</v>
      </c>
      <c r="N33" s="22" t="n">
        <v>630</v>
      </c>
      <c r="O33" s="22" t="n">
        <v>551</v>
      </c>
      <c r="P33" s="22" t="n">
        <v>553</v>
      </c>
      <c r="Q33" s="22" t="n">
        <v>697</v>
      </c>
      <c r="R33" s="22" t="n">
        <v>869</v>
      </c>
      <c r="S33" s="22" t="n">
        <v>984</v>
      </c>
      <c r="T33" s="22" t="n">
        <v>776</v>
      </c>
      <c r="U33" s="22" t="n">
        <v>728</v>
      </c>
      <c r="V33" s="22" t="n">
        <v>1055</v>
      </c>
      <c r="W33" s="22" t="n">
        <v>1210</v>
      </c>
      <c r="X33" s="22" t="n">
        <v>1430</v>
      </c>
      <c r="Y33" s="22" t="n">
        <v>1145</v>
      </c>
      <c r="Z33" s="22" t="n">
        <v>1182</v>
      </c>
      <c r="AA33" s="22" t="n">
        <v>732</v>
      </c>
      <c r="AB33" s="22" t="n">
        <v>611</v>
      </c>
      <c r="AC33" s="22" t="n">
        <v>1144</v>
      </c>
      <c r="AD33" s="22" t="n">
        <v>1514</v>
      </c>
      <c r="AE33" s="22" t="n">
        <v>1589</v>
      </c>
      <c r="AF33" s="22" t="n">
        <v>1364</v>
      </c>
      <c r="AG33" s="22" t="n">
        <v>1329</v>
      </c>
      <c r="AH33" s="22" t="n">
        <v>1265</v>
      </c>
      <c r="AI33" s="22" t="n">
        <v>1206</v>
      </c>
      <c r="AJ33" s="22" t="n">
        <v>1397</v>
      </c>
      <c r="AK33" s="22" t="n">
        <v>1236</v>
      </c>
      <c r="AL33" s="22" t="n">
        <v>1198</v>
      </c>
      <c r="AM33" s="22" t="n">
        <v>1176</v>
      </c>
      <c r="AN33" s="22" t="n">
        <v>1093</v>
      </c>
      <c r="AO33" s="22" t="n">
        <v>1135</v>
      </c>
      <c r="AP33" s="22" t="n">
        <v>1037</v>
      </c>
      <c r="AQ33" s="13" t="n">
        <v>1085</v>
      </c>
      <c r="AR33" s="22" t="n">
        <v>973</v>
      </c>
      <c r="AS33" s="22" t="n">
        <v>1229</v>
      </c>
      <c r="AT33" s="22" t="n">
        <v>1168</v>
      </c>
      <c r="AU33" s="22" t="n">
        <v>872</v>
      </c>
      <c r="AV33" s="22" t="n">
        <v>1132</v>
      </c>
      <c r="AW33" s="22"/>
      <c r="AX33" s="22"/>
      <c r="AY33" s="15" t="n">
        <f aca="false">SUM(AM33:AX33)</f>
        <v>10900</v>
      </c>
      <c r="AZ33" s="15" t="n">
        <f aca="false">AY33/244</f>
        <v>44.672131147541</v>
      </c>
    </row>
    <row r="34" customFormat="false" ht="11.25" hidden="false" customHeight="false" outlineLevel="0" collapsed="false">
      <c r="A34" s="58" t="s">
        <v>9</v>
      </c>
      <c r="B34" s="22" t="s">
        <v>37</v>
      </c>
      <c r="C34" s="22" t="n">
        <v>2182</v>
      </c>
      <c r="D34" s="22" t="n">
        <v>1990</v>
      </c>
      <c r="E34" s="22" t="n">
        <v>1991</v>
      </c>
      <c r="F34" s="22" t="n">
        <v>1811</v>
      </c>
      <c r="G34" s="22" t="n">
        <v>2068</v>
      </c>
      <c r="H34" s="22" t="n">
        <v>6788</v>
      </c>
      <c r="I34" s="22" t="n">
        <v>16376</v>
      </c>
      <c r="J34" s="22" t="n">
        <v>14558</v>
      </c>
      <c r="K34" s="22" t="n">
        <v>14300</v>
      </c>
      <c r="L34" s="22" t="n">
        <v>15233</v>
      </c>
      <c r="M34" s="22" t="n">
        <v>15511</v>
      </c>
      <c r="N34" s="22" t="n">
        <v>3013</v>
      </c>
      <c r="O34" s="22" t="n">
        <v>2565</v>
      </c>
      <c r="P34" s="22" t="n">
        <v>15958</v>
      </c>
      <c r="Q34" s="22" t="n">
        <v>14305</v>
      </c>
      <c r="R34" s="22" t="n">
        <v>14438</v>
      </c>
      <c r="S34" s="22" t="n">
        <v>11979</v>
      </c>
      <c r="T34" s="22" t="n">
        <v>9787</v>
      </c>
      <c r="U34" s="22" t="n">
        <v>12530</v>
      </c>
      <c r="V34" s="22" t="n">
        <v>11307</v>
      </c>
      <c r="W34" s="22" t="n">
        <v>9328</v>
      </c>
      <c r="X34" s="22" t="n">
        <v>13428</v>
      </c>
      <c r="Y34" s="22" t="n">
        <v>13519</v>
      </c>
      <c r="Z34" s="22" t="n">
        <v>11148</v>
      </c>
      <c r="AA34" s="22" t="n">
        <v>11070</v>
      </c>
      <c r="AB34" s="22" t="n">
        <v>9921</v>
      </c>
      <c r="AC34" s="22" t="n">
        <v>11152</v>
      </c>
      <c r="AD34" s="22" t="n">
        <v>8831</v>
      </c>
      <c r="AE34" s="22" t="n">
        <v>12326</v>
      </c>
      <c r="AF34" s="22" t="n">
        <v>10234</v>
      </c>
      <c r="AG34" s="22" t="n">
        <v>11257</v>
      </c>
      <c r="AH34" s="22" t="n">
        <v>11302</v>
      </c>
      <c r="AI34" s="22" t="n">
        <v>9955</v>
      </c>
      <c r="AJ34" s="22" t="n">
        <v>9907</v>
      </c>
      <c r="AK34" s="22" t="n">
        <v>8676</v>
      </c>
      <c r="AL34" s="22" t="n">
        <v>8185</v>
      </c>
      <c r="AM34" s="22" t="n">
        <v>9239</v>
      </c>
      <c r="AN34" s="22" t="n">
        <v>8264</v>
      </c>
      <c r="AO34" s="22" t="n">
        <v>9637</v>
      </c>
      <c r="AP34" s="22" t="n">
        <v>9145</v>
      </c>
      <c r="AQ34" s="13" t="n">
        <v>9278</v>
      </c>
      <c r="AR34" s="22" t="n">
        <v>6496</v>
      </c>
      <c r="AS34" s="22" t="n">
        <v>4730</v>
      </c>
      <c r="AT34" s="22" t="n">
        <v>8018</v>
      </c>
      <c r="AU34" s="22" t="n">
        <v>9704</v>
      </c>
      <c r="AV34" s="22" t="n">
        <v>9091</v>
      </c>
      <c r="AW34" s="22"/>
      <c r="AX34" s="22"/>
      <c r="AY34" s="15" t="n">
        <f aca="false">SUM(AM34:AX34)</f>
        <v>83602</v>
      </c>
      <c r="AZ34" s="15" t="n">
        <f aca="false">AY34/244</f>
        <v>342.631147540984</v>
      </c>
    </row>
    <row r="35" customFormat="false" ht="11.25" hidden="false" customHeight="false" outlineLevel="0" collapsed="false">
      <c r="A35" s="31" t="s">
        <v>38</v>
      </c>
      <c r="B35" s="21" t="s">
        <v>39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0</v>
      </c>
      <c r="M35" s="22" t="n">
        <v>0</v>
      </c>
      <c r="N35" s="22" t="n">
        <v>0</v>
      </c>
      <c r="O35" s="22" t="n">
        <v>0</v>
      </c>
      <c r="P35" s="22" t="n">
        <v>0</v>
      </c>
      <c r="Q35" s="22" t="n">
        <v>0</v>
      </c>
      <c r="R35" s="22" t="n">
        <v>0</v>
      </c>
      <c r="S35" s="22" t="n">
        <v>0</v>
      </c>
      <c r="T35" s="22" t="n">
        <v>0</v>
      </c>
      <c r="U35" s="22" t="n">
        <v>0</v>
      </c>
      <c r="V35" s="22" t="n">
        <v>0</v>
      </c>
      <c r="W35" s="22" t="n">
        <v>0</v>
      </c>
      <c r="X35" s="22" t="n">
        <v>0</v>
      </c>
      <c r="Y35" s="22" t="n">
        <v>0</v>
      </c>
      <c r="Z35" s="22" t="n">
        <v>0</v>
      </c>
      <c r="AA35" s="22" t="n">
        <v>0</v>
      </c>
      <c r="AB35" s="22" t="n">
        <v>0</v>
      </c>
      <c r="AC35" s="22" t="n">
        <v>0</v>
      </c>
      <c r="AD35" s="22" t="n">
        <v>0</v>
      </c>
      <c r="AE35" s="22" t="n">
        <v>0</v>
      </c>
      <c r="AF35" s="22" t="n">
        <v>0</v>
      </c>
      <c r="AG35" s="22" t="n">
        <v>0</v>
      </c>
      <c r="AH35" s="22" t="n">
        <v>0</v>
      </c>
      <c r="AI35" s="22" t="n">
        <v>472</v>
      </c>
      <c r="AJ35" s="22" t="n">
        <v>718</v>
      </c>
      <c r="AK35" s="22" t="n">
        <v>558</v>
      </c>
      <c r="AL35" s="22" t="n">
        <v>310</v>
      </c>
      <c r="AM35" s="22" t="n">
        <v>458</v>
      </c>
      <c r="AN35" s="22" t="n">
        <v>162</v>
      </c>
      <c r="AO35" s="22" t="n">
        <v>331</v>
      </c>
      <c r="AP35" s="22" t="n">
        <v>307</v>
      </c>
      <c r="AQ35" s="13" t="n">
        <v>407</v>
      </c>
      <c r="AR35" s="22" t="n">
        <v>271</v>
      </c>
      <c r="AS35" s="22" t="n">
        <v>334</v>
      </c>
      <c r="AT35" s="22" t="n">
        <v>18</v>
      </c>
      <c r="AU35" s="22" t="n">
        <v>320</v>
      </c>
      <c r="AV35" s="22" t="n">
        <v>223</v>
      </c>
      <c r="AW35" s="22"/>
      <c r="AX35" s="22"/>
      <c r="AY35" s="15" t="n">
        <f aca="false">SUM(AM35:AX35)</f>
        <v>2831</v>
      </c>
      <c r="AZ35" s="15" t="n">
        <f aca="false">AY35/244</f>
        <v>11.6024590163934</v>
      </c>
    </row>
    <row r="36" customFormat="false" ht="11.25" hidden="false" customHeight="false" outlineLevel="0" collapsed="false">
      <c r="A36" s="58" t="s">
        <v>40</v>
      </c>
      <c r="B36" s="22" t="s">
        <v>41</v>
      </c>
      <c r="C36" s="22" t="n">
        <v>4763</v>
      </c>
      <c r="D36" s="22" t="n">
        <v>4371</v>
      </c>
      <c r="E36" s="22" t="n">
        <v>3641</v>
      </c>
      <c r="F36" s="22" t="n">
        <v>3268</v>
      </c>
      <c r="G36" s="22" t="n">
        <v>3608</v>
      </c>
      <c r="H36" s="22" t="n">
        <v>3512</v>
      </c>
      <c r="I36" s="22" t="n">
        <v>3255</v>
      </c>
      <c r="J36" s="22" t="n">
        <v>4094</v>
      </c>
      <c r="K36" s="22" t="n">
        <v>3953</v>
      </c>
      <c r="L36" s="22" t="n">
        <v>2992</v>
      </c>
      <c r="M36" s="22" t="n">
        <v>2899</v>
      </c>
      <c r="N36" s="22" t="n">
        <v>2486</v>
      </c>
      <c r="O36" s="22" t="n">
        <v>1490</v>
      </c>
      <c r="P36" s="22" t="n">
        <v>2113</v>
      </c>
      <c r="Q36" s="22" t="n">
        <v>1140</v>
      </c>
      <c r="R36" s="22" t="n">
        <v>2263</v>
      </c>
      <c r="S36" s="22" t="n">
        <v>2869</v>
      </c>
      <c r="T36" s="22" t="n">
        <v>2650</v>
      </c>
      <c r="U36" s="22" t="n">
        <v>2272</v>
      </c>
      <c r="V36" s="22" t="n">
        <v>1053</v>
      </c>
      <c r="W36" s="22" t="n">
        <v>1359</v>
      </c>
      <c r="X36" s="22" t="n">
        <v>2056</v>
      </c>
      <c r="Y36" s="22" t="n">
        <v>1766</v>
      </c>
      <c r="Z36" s="22" t="n">
        <v>1485</v>
      </c>
      <c r="AA36" s="22" t="n">
        <v>1800</v>
      </c>
      <c r="AB36" s="22" t="n">
        <v>1100</v>
      </c>
      <c r="AC36" s="22" t="n">
        <v>885</v>
      </c>
      <c r="AD36" s="22" t="n">
        <v>1814</v>
      </c>
      <c r="AE36" s="22" t="n">
        <v>3810</v>
      </c>
      <c r="AF36" s="22" t="n">
        <v>3477</v>
      </c>
      <c r="AG36" s="22" t="n">
        <v>2285</v>
      </c>
      <c r="AH36" s="22" t="n">
        <v>2556</v>
      </c>
      <c r="AI36" s="22" t="n">
        <v>2482</v>
      </c>
      <c r="AJ36" s="22" t="n">
        <v>2010</v>
      </c>
      <c r="AK36" s="22" t="n">
        <v>1579</v>
      </c>
      <c r="AL36" s="22" t="n">
        <v>1941</v>
      </c>
      <c r="AM36" s="22" t="n">
        <v>942</v>
      </c>
      <c r="AN36" s="22" t="n">
        <v>1303</v>
      </c>
      <c r="AO36" s="22" t="n">
        <v>1018</v>
      </c>
      <c r="AP36" s="22" t="n">
        <v>1432</v>
      </c>
      <c r="AQ36" s="13" t="n">
        <v>3027</v>
      </c>
      <c r="AR36" s="22" t="n">
        <v>1402</v>
      </c>
      <c r="AS36" s="22" t="n">
        <v>1734</v>
      </c>
      <c r="AT36" s="22" t="n">
        <v>1846</v>
      </c>
      <c r="AU36" s="22" t="n">
        <v>1326</v>
      </c>
      <c r="AV36" s="22" t="n">
        <v>2019</v>
      </c>
      <c r="AW36" s="22"/>
      <c r="AX36" s="22"/>
      <c r="AY36" s="15" t="n">
        <f aca="false">SUM(AM36:AX36)</f>
        <v>16049</v>
      </c>
      <c r="AZ36" s="15" t="n">
        <f aca="false">AY36/244</f>
        <v>65.7745901639344</v>
      </c>
    </row>
    <row r="37" customFormat="false" ht="11.25" hidden="false" customHeight="false" outlineLevel="0" collapsed="false">
      <c r="A37" s="31" t="s">
        <v>40</v>
      </c>
      <c r="B37" s="21" t="s">
        <v>42</v>
      </c>
      <c r="C37" s="22" t="n">
        <v>1052</v>
      </c>
      <c r="D37" s="22" t="n">
        <v>784</v>
      </c>
      <c r="E37" s="22" t="n">
        <v>803</v>
      </c>
      <c r="F37" s="22" t="n">
        <v>874</v>
      </c>
      <c r="G37" s="22" t="n">
        <v>714</v>
      </c>
      <c r="H37" s="22" t="n">
        <v>425</v>
      </c>
      <c r="I37" s="22" t="n">
        <v>908</v>
      </c>
      <c r="J37" s="22" t="n">
        <v>817</v>
      </c>
      <c r="K37" s="22" t="n">
        <v>877</v>
      </c>
      <c r="L37" s="22" t="n">
        <v>788</v>
      </c>
      <c r="M37" s="22" t="n">
        <v>790</v>
      </c>
      <c r="N37" s="22" t="n">
        <v>955</v>
      </c>
      <c r="O37" s="22" t="n">
        <v>705</v>
      </c>
      <c r="P37" s="22" t="n">
        <v>461</v>
      </c>
      <c r="Q37" s="22" t="n">
        <v>504</v>
      </c>
      <c r="R37" s="22" t="n">
        <v>809</v>
      </c>
      <c r="S37" s="22" t="n">
        <v>766</v>
      </c>
      <c r="T37" s="22" t="n">
        <v>685</v>
      </c>
      <c r="U37" s="22" t="n">
        <v>783</v>
      </c>
      <c r="V37" s="22" t="n">
        <v>623</v>
      </c>
      <c r="W37" s="22" t="n">
        <v>549</v>
      </c>
      <c r="X37" s="22" t="n">
        <v>701</v>
      </c>
      <c r="Y37" s="22" t="n">
        <v>836</v>
      </c>
      <c r="Z37" s="22" t="n">
        <v>1063</v>
      </c>
      <c r="AA37" s="22" t="n">
        <v>223</v>
      </c>
      <c r="AB37" s="22" t="n">
        <v>711</v>
      </c>
      <c r="AC37" s="22" t="n">
        <v>842</v>
      </c>
      <c r="AD37" s="22" t="n">
        <v>1212</v>
      </c>
      <c r="AE37" s="22" t="n">
        <v>1079</v>
      </c>
      <c r="AF37" s="22" t="n">
        <v>1129</v>
      </c>
      <c r="AG37" s="22" t="n">
        <v>843</v>
      </c>
      <c r="AH37" s="22" t="n">
        <v>2323</v>
      </c>
      <c r="AI37" s="22" t="n">
        <v>1612</v>
      </c>
      <c r="AJ37" s="22" t="n">
        <v>1948</v>
      </c>
      <c r="AK37" s="22" t="n">
        <v>2031</v>
      </c>
      <c r="AL37" s="22" t="n">
        <v>1649</v>
      </c>
      <c r="AM37" s="22" t="n">
        <v>1540</v>
      </c>
      <c r="AN37" s="22" t="n">
        <v>1319</v>
      </c>
      <c r="AO37" s="22" t="n">
        <v>849</v>
      </c>
      <c r="AP37" s="22" t="n">
        <v>1320</v>
      </c>
      <c r="AQ37" s="13" t="n">
        <v>1009</v>
      </c>
      <c r="AR37" s="22" t="n">
        <v>998</v>
      </c>
      <c r="AS37" s="22" t="n">
        <v>1064</v>
      </c>
      <c r="AT37" s="22" t="n">
        <v>1004</v>
      </c>
      <c r="AU37" s="22" t="n">
        <v>696</v>
      </c>
      <c r="AV37" s="22" t="n">
        <v>1290</v>
      </c>
      <c r="AW37" s="22"/>
      <c r="AX37" s="22"/>
      <c r="AY37" s="15" t="n">
        <f aca="false">SUM(AM37:AX37)</f>
        <v>11089</v>
      </c>
      <c r="AZ37" s="15" t="n">
        <f aca="false">AY37/244</f>
        <v>45.4467213114754</v>
      </c>
    </row>
    <row r="38" customFormat="false" ht="11.25" hidden="false" customHeight="false" outlineLevel="0" collapsed="false">
      <c r="A38" s="31" t="s">
        <v>40</v>
      </c>
      <c r="B38" s="21" t="s">
        <v>43</v>
      </c>
      <c r="C38" s="22" t="n">
        <v>1387</v>
      </c>
      <c r="D38" s="22" t="n">
        <v>1202</v>
      </c>
      <c r="E38" s="22" t="n">
        <v>1277</v>
      </c>
      <c r="F38" s="22" t="n">
        <v>1091</v>
      </c>
      <c r="G38" s="22" t="n">
        <v>1254</v>
      </c>
      <c r="H38" s="22" t="n">
        <v>1257</v>
      </c>
      <c r="I38" s="22" t="n">
        <v>1343</v>
      </c>
      <c r="J38" s="22" t="n">
        <v>1123</v>
      </c>
      <c r="K38" s="22" t="n">
        <v>1146</v>
      </c>
      <c r="L38" s="22" t="n">
        <v>1247</v>
      </c>
      <c r="M38" s="22" t="n">
        <v>1279</v>
      </c>
      <c r="N38" s="22" t="n">
        <v>1173</v>
      </c>
      <c r="O38" s="22" t="n">
        <v>1310</v>
      </c>
      <c r="P38" s="22" t="n">
        <v>988</v>
      </c>
      <c r="Q38" s="22" t="n">
        <v>571</v>
      </c>
      <c r="R38" s="22" t="n">
        <v>442</v>
      </c>
      <c r="S38" s="22" t="n">
        <v>618</v>
      </c>
      <c r="T38" s="22" t="n">
        <v>0</v>
      </c>
      <c r="U38" s="22" t="n">
        <v>22</v>
      </c>
      <c r="V38" s="22" t="n">
        <v>636</v>
      </c>
      <c r="W38" s="22" t="n">
        <v>1206</v>
      </c>
      <c r="X38" s="22" t="n">
        <v>2396</v>
      </c>
      <c r="Y38" s="22" t="n">
        <v>1520</v>
      </c>
      <c r="Z38" s="22" t="n">
        <v>548</v>
      </c>
      <c r="AA38" s="22" t="n">
        <v>14</v>
      </c>
      <c r="AB38" s="22" t="n">
        <v>1160</v>
      </c>
      <c r="AC38" s="22" t="n">
        <v>2971</v>
      </c>
      <c r="AD38" s="22" t="n">
        <v>2576</v>
      </c>
      <c r="AE38" s="22" t="n">
        <v>1962</v>
      </c>
      <c r="AF38" s="22" t="n">
        <v>2183</v>
      </c>
      <c r="AG38" s="22" t="n">
        <v>2361</v>
      </c>
      <c r="AH38" s="22" t="n">
        <v>2473</v>
      </c>
      <c r="AI38" s="22" t="n">
        <v>1781</v>
      </c>
      <c r="AJ38" s="22" t="n">
        <v>1417</v>
      </c>
      <c r="AK38" s="22" t="n">
        <v>1087</v>
      </c>
      <c r="AL38" s="22" t="n">
        <v>1416</v>
      </c>
      <c r="AM38" s="22" t="n">
        <v>1211</v>
      </c>
      <c r="AN38" s="22" t="n">
        <v>1246</v>
      </c>
      <c r="AO38" s="22" t="n">
        <v>1305</v>
      </c>
      <c r="AP38" s="22" t="n">
        <v>1133</v>
      </c>
      <c r="AQ38" s="13" t="n">
        <v>949</v>
      </c>
      <c r="AR38" s="22" t="n">
        <v>1372</v>
      </c>
      <c r="AS38" s="22" t="n">
        <v>2101</v>
      </c>
      <c r="AT38" s="22" t="n">
        <v>1715</v>
      </c>
      <c r="AU38" s="22" t="n">
        <v>2041</v>
      </c>
      <c r="AV38" s="22" t="n">
        <v>2040</v>
      </c>
      <c r="AW38" s="22"/>
      <c r="AX38" s="22"/>
      <c r="AY38" s="15" t="n">
        <f aca="false">SUM(AM38:AX38)</f>
        <v>15113</v>
      </c>
      <c r="AZ38" s="15" t="n">
        <f aca="false">AY38/244</f>
        <v>61.9385245901639</v>
      </c>
    </row>
    <row r="39" customFormat="false" ht="11.25" hidden="false" customHeight="false" outlineLevel="0" collapsed="false">
      <c r="A39" s="31" t="s">
        <v>40</v>
      </c>
      <c r="B39" s="21" t="s">
        <v>44</v>
      </c>
      <c r="C39" s="22" t="n">
        <v>774</v>
      </c>
      <c r="D39" s="22" t="n">
        <v>887</v>
      </c>
      <c r="E39" s="22" t="n">
        <v>889</v>
      </c>
      <c r="F39" s="22" t="n">
        <v>958</v>
      </c>
      <c r="G39" s="22" t="n">
        <v>594</v>
      </c>
      <c r="H39" s="22" t="n">
        <v>812</v>
      </c>
      <c r="I39" s="22" t="n">
        <v>584</v>
      </c>
      <c r="J39" s="22" t="n">
        <v>578</v>
      </c>
      <c r="K39" s="22" t="n">
        <v>517</v>
      </c>
      <c r="L39" s="22" t="n">
        <v>430</v>
      </c>
      <c r="M39" s="22" t="n">
        <v>683</v>
      </c>
      <c r="N39" s="22" t="n">
        <v>464</v>
      </c>
      <c r="O39" s="22" t="n">
        <v>642</v>
      </c>
      <c r="P39" s="22" t="n">
        <v>470</v>
      </c>
      <c r="Q39" s="22" t="n">
        <v>832</v>
      </c>
      <c r="R39" s="22" t="n">
        <v>520</v>
      </c>
      <c r="S39" s="22" t="n">
        <v>835</v>
      </c>
      <c r="T39" s="22" t="n">
        <v>652</v>
      </c>
      <c r="U39" s="22" t="n">
        <v>501</v>
      </c>
      <c r="V39" s="22" t="n">
        <v>574</v>
      </c>
      <c r="W39" s="22" t="n">
        <v>460</v>
      </c>
      <c r="X39" s="22" t="n">
        <v>470</v>
      </c>
      <c r="Y39" s="22" t="n">
        <v>510</v>
      </c>
      <c r="Z39" s="22" t="n">
        <v>559</v>
      </c>
      <c r="AA39" s="22" t="n">
        <v>572</v>
      </c>
      <c r="AB39" s="22" t="n">
        <v>304</v>
      </c>
      <c r="AC39" s="22" t="n">
        <v>464</v>
      </c>
      <c r="AD39" s="22" t="n">
        <v>676</v>
      </c>
      <c r="AE39" s="22" t="n">
        <v>590</v>
      </c>
      <c r="AF39" s="22" t="n">
        <v>598</v>
      </c>
      <c r="AG39" s="22" t="n">
        <v>364</v>
      </c>
      <c r="AH39" s="22" t="n">
        <v>592</v>
      </c>
      <c r="AI39" s="22" t="n">
        <v>507</v>
      </c>
      <c r="AJ39" s="22" t="n">
        <v>503</v>
      </c>
      <c r="AK39" s="22" t="n">
        <v>472</v>
      </c>
      <c r="AL39" s="22" t="n">
        <v>308</v>
      </c>
      <c r="AM39" s="22" t="n">
        <v>390</v>
      </c>
      <c r="AN39" s="22" t="n">
        <v>400</v>
      </c>
      <c r="AO39" s="22" t="n">
        <v>529</v>
      </c>
      <c r="AP39" s="22" t="n">
        <v>517</v>
      </c>
      <c r="AQ39" s="13" t="n">
        <v>469</v>
      </c>
      <c r="AR39" s="22" t="n">
        <v>538</v>
      </c>
      <c r="AS39" s="22" t="n">
        <v>489</v>
      </c>
      <c r="AT39" s="22" t="n">
        <v>824</v>
      </c>
      <c r="AU39" s="22" t="n">
        <v>703</v>
      </c>
      <c r="AV39" s="22" t="n">
        <v>443</v>
      </c>
      <c r="AW39" s="22"/>
      <c r="AX39" s="22"/>
      <c r="AY39" s="15" t="n">
        <f aca="false">SUM(AM39:AX39)</f>
        <v>5302</v>
      </c>
      <c r="AZ39" s="15" t="n">
        <f aca="false">AY39/244</f>
        <v>21.7295081967213</v>
      </c>
    </row>
    <row r="40" customFormat="false" ht="11.25" hidden="false" customHeight="false" outlineLevel="0" collapsed="false">
      <c r="A40" s="31" t="s">
        <v>45</v>
      </c>
      <c r="B40" s="21" t="s">
        <v>46</v>
      </c>
      <c r="C40" s="22" t="n">
        <v>7142</v>
      </c>
      <c r="D40" s="22" t="n">
        <v>6077</v>
      </c>
      <c r="E40" s="22" t="n">
        <v>5688</v>
      </c>
      <c r="F40" s="22" t="n">
        <v>5745</v>
      </c>
      <c r="G40" s="22" t="n">
        <v>5454</v>
      </c>
      <c r="H40" s="22" t="n">
        <v>4866</v>
      </c>
      <c r="I40" s="22" t="n">
        <v>4814</v>
      </c>
      <c r="J40" s="22" t="n">
        <v>4673</v>
      </c>
      <c r="K40" s="22" t="n">
        <v>4373</v>
      </c>
      <c r="L40" s="22" t="n">
        <v>4923</v>
      </c>
      <c r="M40" s="22" t="n">
        <v>4753</v>
      </c>
      <c r="N40" s="22" t="n">
        <v>1710</v>
      </c>
      <c r="O40" s="22" t="n">
        <v>5326</v>
      </c>
      <c r="P40" s="22" t="n">
        <v>5760</v>
      </c>
      <c r="Q40" s="22" t="n">
        <v>6149</v>
      </c>
      <c r="R40" s="22" t="n">
        <v>5122</v>
      </c>
      <c r="S40" s="22" t="n">
        <v>4414</v>
      </c>
      <c r="T40" s="22" t="n">
        <v>3763</v>
      </c>
      <c r="U40" s="22" t="n">
        <v>3648</v>
      </c>
      <c r="V40" s="22" t="n">
        <v>4061</v>
      </c>
      <c r="W40" s="22" t="n">
        <v>4255</v>
      </c>
      <c r="X40" s="22" t="n">
        <v>5505</v>
      </c>
      <c r="Y40" s="22" t="n">
        <v>7045</v>
      </c>
      <c r="Z40" s="22" t="n">
        <v>5842</v>
      </c>
      <c r="AA40" s="22" t="n">
        <v>4352</v>
      </c>
      <c r="AB40" s="22" t="n">
        <v>4482</v>
      </c>
      <c r="AC40" s="22" t="n">
        <v>6593</v>
      </c>
      <c r="AD40" s="22" t="n">
        <v>7306</v>
      </c>
      <c r="AE40" s="22" t="n">
        <v>3994</v>
      </c>
      <c r="AF40" s="22" t="n">
        <v>2590</v>
      </c>
      <c r="AG40" s="22" t="n">
        <v>4285</v>
      </c>
      <c r="AH40" s="22" t="n">
        <v>7056</v>
      </c>
      <c r="AI40" s="22" t="n">
        <v>5530</v>
      </c>
      <c r="AJ40" s="22" t="n">
        <v>5782</v>
      </c>
      <c r="AK40" s="22" t="n">
        <v>3999</v>
      </c>
      <c r="AL40" s="22" t="n">
        <v>5155</v>
      </c>
      <c r="AM40" s="22" t="n">
        <v>5068</v>
      </c>
      <c r="AN40" s="22" t="n">
        <v>4373</v>
      </c>
      <c r="AO40" s="22" t="n">
        <v>4466</v>
      </c>
      <c r="AP40" s="22" t="n">
        <v>4041</v>
      </c>
      <c r="AQ40" s="13" t="n">
        <v>4479</v>
      </c>
      <c r="AR40" s="22" t="n">
        <v>2532</v>
      </c>
      <c r="AS40" s="22" t="n">
        <v>3131</v>
      </c>
      <c r="AT40" s="22" t="n">
        <v>3647</v>
      </c>
      <c r="AU40" s="22" t="n">
        <v>4510</v>
      </c>
      <c r="AV40" s="22" t="n">
        <v>4526</v>
      </c>
      <c r="AW40" s="22"/>
      <c r="AX40" s="22"/>
      <c r="AY40" s="15" t="n">
        <f aca="false">SUM(AM40:AX40)</f>
        <v>40773</v>
      </c>
      <c r="AZ40" s="15" t="n">
        <f aca="false">AY40/244</f>
        <v>167.102459016393</v>
      </c>
    </row>
    <row r="41" customFormat="false" ht="11.25" hidden="false" customHeight="false" outlineLevel="0" collapsed="false">
      <c r="A41" s="31" t="s">
        <v>47</v>
      </c>
      <c r="B41" s="21" t="s">
        <v>48</v>
      </c>
      <c r="C41" s="22" t="n">
        <v>1056</v>
      </c>
      <c r="D41" s="22" t="n">
        <v>911</v>
      </c>
      <c r="E41" s="22" t="n">
        <v>1163</v>
      </c>
      <c r="F41" s="22" t="n">
        <v>1102</v>
      </c>
      <c r="G41" s="22" t="n">
        <v>1026</v>
      </c>
      <c r="H41" s="22" t="n">
        <v>1027</v>
      </c>
      <c r="I41" s="22" t="n">
        <v>1044</v>
      </c>
      <c r="J41" s="22" t="n">
        <v>893</v>
      </c>
      <c r="K41" s="22" t="n">
        <v>841</v>
      </c>
      <c r="L41" s="22" t="n">
        <v>1027</v>
      </c>
      <c r="M41" s="22" t="n">
        <v>1002</v>
      </c>
      <c r="N41" s="22" t="n">
        <v>821</v>
      </c>
      <c r="O41" s="22" t="n">
        <v>549</v>
      </c>
      <c r="P41" s="22" t="n">
        <v>529</v>
      </c>
      <c r="Q41" s="22" t="n">
        <v>999</v>
      </c>
      <c r="R41" s="22" t="n">
        <v>703</v>
      </c>
      <c r="S41" s="22" t="n">
        <v>298</v>
      </c>
      <c r="T41" s="22" t="n">
        <v>243</v>
      </c>
      <c r="U41" s="22" t="n">
        <v>599</v>
      </c>
      <c r="V41" s="22" t="n">
        <v>399</v>
      </c>
      <c r="W41" s="22" t="n">
        <v>223</v>
      </c>
      <c r="X41" s="22" t="n">
        <v>2534</v>
      </c>
      <c r="Y41" s="22" t="n">
        <v>1606</v>
      </c>
      <c r="Z41" s="22" t="n">
        <v>1595</v>
      </c>
      <c r="AA41" s="22" t="n">
        <v>1831</v>
      </c>
      <c r="AB41" s="22" t="n">
        <v>2598</v>
      </c>
      <c r="AC41" s="22" t="n">
        <v>1207</v>
      </c>
      <c r="AD41" s="22" t="n">
        <v>771</v>
      </c>
      <c r="AE41" s="22" t="n">
        <v>1358</v>
      </c>
      <c r="AF41" s="22" t="n">
        <v>1345</v>
      </c>
      <c r="AG41" s="22" t="n">
        <v>1101</v>
      </c>
      <c r="AH41" s="22" t="n">
        <v>1452</v>
      </c>
      <c r="AI41" s="22" t="n">
        <v>1081</v>
      </c>
      <c r="AJ41" s="22" t="n">
        <v>789</v>
      </c>
      <c r="AK41" s="22" t="n">
        <v>914</v>
      </c>
      <c r="AL41" s="22" t="n">
        <v>878</v>
      </c>
      <c r="AM41" s="22" t="n">
        <v>652</v>
      </c>
      <c r="AN41" s="22" t="n">
        <v>751</v>
      </c>
      <c r="AO41" s="22" t="n">
        <v>1020</v>
      </c>
      <c r="AP41" s="22" t="n">
        <v>845</v>
      </c>
      <c r="AQ41" s="13" t="n">
        <v>883</v>
      </c>
      <c r="AR41" s="22" t="n">
        <v>710</v>
      </c>
      <c r="AS41" s="22" t="n">
        <v>584</v>
      </c>
      <c r="AT41" s="22" t="n">
        <v>967</v>
      </c>
      <c r="AU41" s="22" t="n">
        <v>1028</v>
      </c>
      <c r="AV41" s="22" t="n">
        <v>1062</v>
      </c>
      <c r="AW41" s="22"/>
      <c r="AX41" s="22"/>
      <c r="AY41" s="15" t="n">
        <f aca="false">SUM(AM41:AX41)</f>
        <v>8502</v>
      </c>
      <c r="AZ41" s="15" t="n">
        <f aca="false">AY41/244</f>
        <v>34.844262295082</v>
      </c>
    </row>
    <row r="42" customFormat="false" ht="11.25" hidden="false" customHeight="false" outlineLevel="0" collapsed="false">
      <c r="A42" s="31" t="s">
        <v>49</v>
      </c>
      <c r="B42" s="21" t="s">
        <v>50</v>
      </c>
      <c r="C42" s="22" t="n">
        <v>1949</v>
      </c>
      <c r="D42" s="22" t="n">
        <v>1092</v>
      </c>
      <c r="E42" s="22" t="n">
        <v>1653</v>
      </c>
      <c r="F42" s="22" t="n">
        <v>1946</v>
      </c>
      <c r="G42" s="22" t="n">
        <v>1775</v>
      </c>
      <c r="H42" s="22" t="n">
        <v>1636</v>
      </c>
      <c r="I42" s="22" t="n">
        <v>1759</v>
      </c>
      <c r="J42" s="22" t="n">
        <v>1236</v>
      </c>
      <c r="K42" s="22" t="n">
        <v>633</v>
      </c>
      <c r="L42" s="22" t="n">
        <v>178</v>
      </c>
      <c r="M42" s="22" t="n">
        <v>322</v>
      </c>
      <c r="N42" s="22" t="n">
        <v>866</v>
      </c>
      <c r="O42" s="22" t="n">
        <v>772</v>
      </c>
      <c r="P42" s="22" t="n">
        <v>539</v>
      </c>
      <c r="Q42" s="22" t="n">
        <v>326</v>
      </c>
      <c r="R42" s="22" t="n">
        <v>603</v>
      </c>
      <c r="S42" s="22" t="n">
        <v>576</v>
      </c>
      <c r="T42" s="22" t="n">
        <v>696</v>
      </c>
      <c r="U42" s="22" t="n">
        <v>840</v>
      </c>
      <c r="V42" s="22" t="n">
        <v>673</v>
      </c>
      <c r="W42" s="22" t="n">
        <v>498</v>
      </c>
      <c r="X42" s="22" t="n">
        <v>532</v>
      </c>
      <c r="Y42" s="22" t="n">
        <v>447</v>
      </c>
      <c r="Z42" s="22" t="n">
        <v>518</v>
      </c>
      <c r="AA42" s="22" t="n">
        <v>468</v>
      </c>
      <c r="AB42" s="22" t="n">
        <v>623</v>
      </c>
      <c r="AC42" s="22" t="n">
        <v>733</v>
      </c>
      <c r="AD42" s="22" t="n">
        <v>1492</v>
      </c>
      <c r="AE42" s="22" t="n">
        <v>1706</v>
      </c>
      <c r="AF42" s="22" t="n">
        <v>1713</v>
      </c>
      <c r="AG42" s="22" t="n">
        <v>1701</v>
      </c>
      <c r="AH42" s="22" t="n">
        <v>2213</v>
      </c>
      <c r="AI42" s="22" t="n">
        <v>1890</v>
      </c>
      <c r="AJ42" s="22" t="n">
        <v>2191</v>
      </c>
      <c r="AK42" s="22" t="n">
        <v>1822</v>
      </c>
      <c r="AL42" s="22" t="n">
        <v>1967</v>
      </c>
      <c r="AM42" s="22" t="n">
        <v>1426</v>
      </c>
      <c r="AN42" s="22" t="n">
        <v>808</v>
      </c>
      <c r="AO42" s="22" t="n">
        <v>867</v>
      </c>
      <c r="AP42" s="22" t="n">
        <v>1538</v>
      </c>
      <c r="AQ42" s="13" t="n">
        <v>2179</v>
      </c>
      <c r="AR42" s="22" t="n">
        <v>1074</v>
      </c>
      <c r="AS42" s="22" t="n">
        <v>798</v>
      </c>
      <c r="AT42" s="22" t="n">
        <v>776</v>
      </c>
      <c r="AU42" s="22" t="n">
        <v>1728</v>
      </c>
      <c r="AV42" s="22" t="n">
        <v>941</v>
      </c>
      <c r="AW42" s="22"/>
      <c r="AX42" s="22"/>
      <c r="AY42" s="15" t="n">
        <f aca="false">SUM(AM42:AX42)</f>
        <v>12135</v>
      </c>
      <c r="AZ42" s="15" t="n">
        <f aca="false">AY42/244</f>
        <v>49.7336065573771</v>
      </c>
    </row>
    <row r="43" customFormat="false" ht="12" hidden="false" customHeight="false" outlineLevel="0" collapsed="false">
      <c r="A43" s="59" t="s">
        <v>51</v>
      </c>
      <c r="B43" s="60" t="s">
        <v>46</v>
      </c>
      <c r="C43" s="60" t="n">
        <v>5889</v>
      </c>
      <c r="D43" s="60" t="n">
        <v>4905</v>
      </c>
      <c r="E43" s="60" t="n">
        <v>4647</v>
      </c>
      <c r="F43" s="60" t="n">
        <v>3860</v>
      </c>
      <c r="G43" s="60" t="n">
        <v>4192</v>
      </c>
      <c r="H43" s="60" t="n">
        <v>3637</v>
      </c>
      <c r="I43" s="60" t="n">
        <v>3740</v>
      </c>
      <c r="J43" s="60" t="n">
        <v>3347</v>
      </c>
      <c r="K43" s="60" t="n">
        <v>3314</v>
      </c>
      <c r="L43" s="60" t="n">
        <v>2978</v>
      </c>
      <c r="M43" s="60" t="n">
        <v>2920</v>
      </c>
      <c r="N43" s="60" t="n">
        <v>3532</v>
      </c>
      <c r="O43" s="60" t="n">
        <v>2044</v>
      </c>
      <c r="P43" s="60" t="n">
        <v>2134</v>
      </c>
      <c r="Q43" s="60" t="n">
        <v>3035</v>
      </c>
      <c r="R43" s="60" t="n">
        <v>2419</v>
      </c>
      <c r="S43" s="60" t="n">
        <v>2131</v>
      </c>
      <c r="T43" s="60" t="n">
        <v>2698</v>
      </c>
      <c r="U43" s="60" t="n">
        <v>2355</v>
      </c>
      <c r="V43" s="60" t="n">
        <v>2011</v>
      </c>
      <c r="W43" s="60" t="n">
        <v>2217</v>
      </c>
      <c r="X43" s="60" t="n">
        <v>2299</v>
      </c>
      <c r="Y43" s="60" t="n">
        <v>2178</v>
      </c>
      <c r="Z43" s="60" t="n">
        <v>2590</v>
      </c>
      <c r="AA43" s="60" t="n">
        <v>2727</v>
      </c>
      <c r="AB43" s="60" t="n">
        <v>1959</v>
      </c>
      <c r="AC43" s="60" t="n">
        <v>2488</v>
      </c>
      <c r="AD43" s="60" t="n">
        <v>2227</v>
      </c>
      <c r="AE43" s="60" t="n">
        <v>2395</v>
      </c>
      <c r="AF43" s="60" t="n">
        <v>1858</v>
      </c>
      <c r="AG43" s="60" t="n">
        <v>1675</v>
      </c>
      <c r="AH43" s="60" t="n">
        <v>2329</v>
      </c>
      <c r="AI43" s="60" t="n">
        <v>2998</v>
      </c>
      <c r="AJ43" s="60" t="n">
        <v>2648</v>
      </c>
      <c r="AK43" s="60" t="n">
        <v>2456</v>
      </c>
      <c r="AL43" s="60" t="n">
        <v>2832</v>
      </c>
      <c r="AM43" s="60" t="n">
        <v>2684</v>
      </c>
      <c r="AN43" s="60" t="n">
        <v>2530</v>
      </c>
      <c r="AO43" s="60" t="n">
        <v>2401</v>
      </c>
      <c r="AP43" s="60" t="n">
        <v>3108</v>
      </c>
      <c r="AQ43" s="13" t="n">
        <v>2029</v>
      </c>
      <c r="AR43" s="60" t="n">
        <v>2151</v>
      </c>
      <c r="AS43" s="60" t="n">
        <v>2327</v>
      </c>
      <c r="AT43" s="60" t="n">
        <v>2253</v>
      </c>
      <c r="AU43" s="60" t="n">
        <v>2504</v>
      </c>
      <c r="AV43" s="60" t="n">
        <v>2961</v>
      </c>
      <c r="AW43" s="60"/>
      <c r="AX43" s="60"/>
      <c r="AY43" s="61" t="n">
        <f aca="false">SUM(AM43:AX43)</f>
        <v>24948</v>
      </c>
      <c r="AZ43" s="15" t="n">
        <f aca="false">AY43/244</f>
        <v>102.245901639344</v>
      </c>
    </row>
    <row r="44" customFormat="false" ht="12" hidden="false" customHeight="false" outlineLevel="0" collapsed="false">
      <c r="A44" s="31"/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R44" s="22"/>
      <c r="AS44" s="22"/>
      <c r="AT44" s="22"/>
      <c r="AU44" s="22"/>
      <c r="AV44" s="22"/>
      <c r="AW44" s="22"/>
      <c r="AX44" s="22"/>
      <c r="AY44" s="88"/>
      <c r="AZ44" s="15"/>
    </row>
    <row r="45" customFormat="false" ht="11.25" hidden="false" customHeight="false" outlineLevel="0" collapsed="false">
      <c r="A45" s="20" t="s">
        <v>52</v>
      </c>
      <c r="B45" s="21"/>
      <c r="C45" s="22" t="n">
        <f aca="false">SUM(C7:C44)</f>
        <v>88825</v>
      </c>
      <c r="D45" s="22" t="n">
        <f aca="false">SUM(D7:D44)</f>
        <v>79226</v>
      </c>
      <c r="E45" s="22" t="n">
        <f aca="false">SUM(E7:E44)</f>
        <v>81226</v>
      </c>
      <c r="F45" s="22" t="n">
        <f aca="false">SUM(F7:F44)</f>
        <v>78539</v>
      </c>
      <c r="G45" s="22" t="n">
        <f aca="false">SUM(G7:G44)</f>
        <v>80451</v>
      </c>
      <c r="H45" s="22" t="n">
        <f aca="false">SUM(H7:H44)</f>
        <v>80082</v>
      </c>
      <c r="I45" s="22" t="n">
        <f aca="false">SUM(I7:I44)</f>
        <v>88922</v>
      </c>
      <c r="J45" s="22" t="n">
        <f aca="false">SUM(J7:J44)</f>
        <v>87207</v>
      </c>
      <c r="K45" s="22" t="n">
        <f aca="false">SUM(K7:K44)</f>
        <v>85062</v>
      </c>
      <c r="L45" s="22" t="n">
        <f aca="false">SUM(L7:L44)</f>
        <v>85618</v>
      </c>
      <c r="M45" s="22" t="n">
        <f aca="false">SUM(M7:M44)</f>
        <v>81174</v>
      </c>
      <c r="N45" s="22" t="n">
        <f aca="false">SUM(N7:N44)</f>
        <v>58137</v>
      </c>
      <c r="O45" s="22" t="n">
        <f aca="false">SUM(O7:O44)</f>
        <v>58895</v>
      </c>
      <c r="P45" s="22" t="n">
        <f aca="false">SUM(P7:P44)</f>
        <v>63479</v>
      </c>
      <c r="Q45" s="22" t="n">
        <f aca="false">SUM(Q7:Q44)</f>
        <v>71591</v>
      </c>
      <c r="R45" s="22" t="n">
        <f aca="false">SUM(R7:R44)</f>
        <v>75137</v>
      </c>
      <c r="S45" s="22" t="n">
        <f aca="false">SUM(S7:S44)</f>
        <v>66817</v>
      </c>
      <c r="T45" s="22" t="n">
        <f aca="false">SUM(T7:T44)</f>
        <v>63315</v>
      </c>
      <c r="U45" s="22" t="n">
        <f aca="false">SUM(U7:U44)</f>
        <v>62032</v>
      </c>
      <c r="V45" s="22" t="n">
        <f aca="false">SUM(V7:V44)</f>
        <v>63843</v>
      </c>
      <c r="W45" s="22" t="n">
        <f aca="false">SUM(W7:W44)</f>
        <v>57664</v>
      </c>
      <c r="X45" s="22" t="n">
        <f aca="false">SUM(X7:X44)</f>
        <v>88852</v>
      </c>
      <c r="Y45" s="22" t="n">
        <f aca="false">SUM(Y7:Y44)</f>
        <v>82630</v>
      </c>
      <c r="Z45" s="22" t="n">
        <f aca="false">SUM(Z7:Z44)</f>
        <v>78661</v>
      </c>
      <c r="AA45" s="22" t="n">
        <f aca="false">SUM(AA7:AA44)</f>
        <v>77211</v>
      </c>
      <c r="AB45" s="22" t="n">
        <f aca="false">SUM(AB7:AB44)</f>
        <v>70106</v>
      </c>
      <c r="AC45" s="22" t="n">
        <f aca="false">SUM(AC7:AC44)</f>
        <v>77106</v>
      </c>
      <c r="AD45" s="22" t="n">
        <f aca="false">SUM(AD7:AD44)</f>
        <v>73721</v>
      </c>
      <c r="AE45" s="22" t="n">
        <f aca="false">SUM(AE7:AE44)</f>
        <v>88093</v>
      </c>
      <c r="AF45" s="22" t="n">
        <f aca="false">SUM(AF7:AF44)</f>
        <v>74181</v>
      </c>
      <c r="AG45" s="22" t="n">
        <f aca="false">SUM(AG7:AG44)</f>
        <v>91913</v>
      </c>
      <c r="AH45" s="22" t="n">
        <f aca="false">SUM(AH7:AH44)</f>
        <v>95351</v>
      </c>
      <c r="AI45" s="22" t="n">
        <f aca="false">SUM(AI7:AI44)</f>
        <v>84073</v>
      </c>
      <c r="AJ45" s="22" t="n">
        <f aca="false">SUM(AJ7:AJ44)</f>
        <v>93243</v>
      </c>
      <c r="AK45" s="22" t="n">
        <f aca="false">SUM(AK7:AK44)</f>
        <v>89338</v>
      </c>
      <c r="AL45" s="22" t="n">
        <f aca="false">SUM(AL7:AL44)</f>
        <v>92932</v>
      </c>
      <c r="AM45" s="22" t="n">
        <f aca="false">SUM(AM7:AM44)</f>
        <v>85056</v>
      </c>
      <c r="AN45" s="22" t="n">
        <f aca="false">SUM(AN7:AN44)</f>
        <v>82820</v>
      </c>
      <c r="AO45" s="22" t="n">
        <f aca="false">SUM(AO7:AO44)</f>
        <v>82199</v>
      </c>
      <c r="AP45" s="22" t="n">
        <f aca="false">SUM(AP7:AP44)</f>
        <v>77106</v>
      </c>
      <c r="AQ45" s="22" t="n">
        <f aca="false">SUM(AQ7:AQ43)</f>
        <v>89530</v>
      </c>
      <c r="AR45" s="22" t="n">
        <f aca="false">SUM(AR7:AR44)</f>
        <v>54697</v>
      </c>
      <c r="AS45" s="22" t="n">
        <f aca="false">SUM(AS7:AS44)</f>
        <v>59000</v>
      </c>
      <c r="AT45" s="22" t="n">
        <f aca="false">SUM(AT7:AT44)</f>
        <v>70885</v>
      </c>
      <c r="AU45" s="22" t="n">
        <f aca="false">SUM(AU7:AU44)</f>
        <v>82040</v>
      </c>
      <c r="AV45" s="22" t="n">
        <f aca="false">SUM(AV7:AV44)</f>
        <v>80156</v>
      </c>
      <c r="AW45" s="22" t="n">
        <f aca="false">SUM(AW7:AW44)</f>
        <v>0</v>
      </c>
      <c r="AX45" s="22" t="n">
        <f aca="false">SUM(AX7:AX44)</f>
        <v>0</v>
      </c>
      <c r="AY45" s="23" t="n">
        <f aca="false">SUM(AY7:AY44)</f>
        <v>763489</v>
      </c>
      <c r="AZ45" s="15" t="n">
        <f aca="false">AY45/244</f>
        <v>3129.05327868852</v>
      </c>
    </row>
    <row r="46" customFormat="false" ht="12" hidden="false" customHeight="false" outlineLevel="0" collapsed="false">
      <c r="A46" s="24" t="s">
        <v>53</v>
      </c>
      <c r="B46" s="25"/>
      <c r="C46" s="26" t="n">
        <f aca="false">C45/31</f>
        <v>2865.32258064516</v>
      </c>
      <c r="D46" s="26" t="n">
        <f aca="false">D45/28</f>
        <v>2829.5</v>
      </c>
      <c r="E46" s="26" t="n">
        <f aca="false">E45/31</f>
        <v>2620.1935483871</v>
      </c>
      <c r="F46" s="26" t="n">
        <f aca="false">F45/30</f>
        <v>2617.96666666667</v>
      </c>
      <c r="G46" s="26" t="n">
        <f aca="false">G45/31</f>
        <v>2595.1935483871</v>
      </c>
      <c r="H46" s="26" t="n">
        <f aca="false">H45/30</f>
        <v>2669.4</v>
      </c>
      <c r="I46" s="26" t="n">
        <f aca="false">I45/31</f>
        <v>2868.45161290323</v>
      </c>
      <c r="J46" s="26" t="n">
        <f aca="false">J45/31</f>
        <v>2813.12903225806</v>
      </c>
      <c r="K46" s="26" t="n">
        <f aca="false">K45/30</f>
        <v>2835.4</v>
      </c>
      <c r="L46" s="26" t="n">
        <f aca="false">L45/31</f>
        <v>2761.87096774194</v>
      </c>
      <c r="M46" s="26" t="n">
        <f aca="false">M45/30</f>
        <v>2705.8</v>
      </c>
      <c r="N46" s="26" t="n">
        <f aca="false">N45/31</f>
        <v>1875.38709677419</v>
      </c>
      <c r="O46" s="26" t="n">
        <f aca="false">O45/31</f>
        <v>1899.83870967742</v>
      </c>
      <c r="P46" s="26" t="n">
        <f aca="false">P45/28</f>
        <v>2267.10714285714</v>
      </c>
      <c r="Q46" s="26" t="n">
        <f aca="false">Q45/31</f>
        <v>2309.38709677419</v>
      </c>
      <c r="R46" s="26" t="n">
        <f aca="false">R45/30</f>
        <v>2504.56666666667</v>
      </c>
      <c r="S46" s="26" t="n">
        <f aca="false">S45/31</f>
        <v>2155.38709677419</v>
      </c>
      <c r="T46" s="26" t="n">
        <f aca="false">T45/30</f>
        <v>2110.5</v>
      </c>
      <c r="U46" s="26" t="n">
        <f aca="false">U45/31</f>
        <v>2001.03225806452</v>
      </c>
      <c r="V46" s="26" t="n">
        <f aca="false">V45/31</f>
        <v>2059.45161290323</v>
      </c>
      <c r="W46" s="26" t="n">
        <f aca="false">W45/30</f>
        <v>1922.13333333333</v>
      </c>
      <c r="X46" s="26" t="n">
        <f aca="false">X45/31</f>
        <v>2866.1935483871</v>
      </c>
      <c r="Y46" s="26" t="n">
        <f aca="false">Y45/30</f>
        <v>2754.33333333333</v>
      </c>
      <c r="Z46" s="26" t="n">
        <f aca="false">Z45/31</f>
        <v>2537.45161290323</v>
      </c>
      <c r="AA46" s="26" t="n">
        <f aca="false">AA45/31</f>
        <v>2490.67741935484</v>
      </c>
      <c r="AB46" s="26" t="n">
        <f aca="false">AB45/28</f>
        <v>2503.78571428571</v>
      </c>
      <c r="AC46" s="26" t="n">
        <f aca="false">AC45/31</f>
        <v>2487.29032258065</v>
      </c>
      <c r="AD46" s="26" t="n">
        <f aca="false">AD45/30</f>
        <v>2457.36666666667</v>
      </c>
      <c r="AE46" s="26" t="n">
        <f aca="false">AE45/31</f>
        <v>2841.70967741935</v>
      </c>
      <c r="AF46" s="26" t="n">
        <f aca="false">AF45/30</f>
        <v>2472.7</v>
      </c>
      <c r="AG46" s="26" t="n">
        <f aca="false">AG45/31</f>
        <v>2964.93548387097</v>
      </c>
      <c r="AH46" s="26" t="n">
        <f aca="false">AH45/31</f>
        <v>3075.83870967742</v>
      </c>
      <c r="AI46" s="26" t="n">
        <f aca="false">AI45/30</f>
        <v>2802.43333333333</v>
      </c>
      <c r="AJ46" s="26" t="n">
        <f aca="false">AJ45/31</f>
        <v>3007.83870967742</v>
      </c>
      <c r="AK46" s="26" t="n">
        <f aca="false">AK45/30</f>
        <v>2977.93333333333</v>
      </c>
      <c r="AL46" s="26" t="n">
        <f aca="false">AL45/31</f>
        <v>2997.8064516129</v>
      </c>
      <c r="AM46" s="26" t="n">
        <f aca="false">AM45/31</f>
        <v>2743.74193548387</v>
      </c>
      <c r="AN46" s="26" t="n">
        <f aca="false">AN45/29</f>
        <v>2855.86206896552</v>
      </c>
      <c r="AO46" s="26" t="n">
        <f aca="false">AO45/31</f>
        <v>2651.58064516129</v>
      </c>
      <c r="AP46" s="26" t="n">
        <f aca="false">AP45/30</f>
        <v>2570.2</v>
      </c>
      <c r="AQ46" s="26" t="n">
        <f aca="false">AQ45/31</f>
        <v>2888.06451612903</v>
      </c>
      <c r="AR46" s="26" t="n">
        <f aca="false">AR45/30</f>
        <v>1823.23333333333</v>
      </c>
      <c r="AS46" s="26" t="n">
        <f aca="false">AS45/31</f>
        <v>1903.22580645161</v>
      </c>
      <c r="AT46" s="26" t="n">
        <f aca="false">AT45/31</f>
        <v>2286.61290322581</v>
      </c>
      <c r="AU46" s="26" t="n">
        <f aca="false">AU45/30</f>
        <v>2734.66666666667</v>
      </c>
      <c r="AV46" s="26" t="n">
        <f aca="false">AV45/31</f>
        <v>2585.67741935484</v>
      </c>
      <c r="AW46" s="26" t="n">
        <f aca="false">AW45/30</f>
        <v>0</v>
      </c>
      <c r="AX46" s="26" t="n">
        <f aca="false">AX45/31</f>
        <v>0</v>
      </c>
      <c r="AY46" s="27"/>
      <c r="AZ46" s="28"/>
    </row>
    <row r="47" customFormat="false" ht="12" hidden="false" customHeight="false" outlineLevel="0" collapsed="false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customFormat="false" ht="11.25" hidden="false" customHeight="false" outlineLevel="0" collapsed="false">
      <c r="A48" s="29" t="s">
        <v>9</v>
      </c>
      <c r="B48" s="30" t="s">
        <v>54</v>
      </c>
      <c r="C48" s="62" t="n">
        <v>2602</v>
      </c>
      <c r="D48" s="62" t="n">
        <v>1485</v>
      </c>
      <c r="E48" s="62" t="n">
        <v>1700</v>
      </c>
      <c r="F48" s="62" t="n">
        <v>2324</v>
      </c>
      <c r="G48" s="62" t="n">
        <v>2704</v>
      </c>
      <c r="H48" s="62" t="n">
        <v>2445</v>
      </c>
      <c r="I48" s="62" t="n">
        <v>2629</v>
      </c>
      <c r="J48" s="62" t="n">
        <v>2696</v>
      </c>
      <c r="K48" s="62" t="n">
        <v>2326</v>
      </c>
      <c r="L48" s="62" t="n">
        <v>2191</v>
      </c>
      <c r="M48" s="62" t="n">
        <v>1847</v>
      </c>
      <c r="N48" s="62" t="n">
        <v>2288</v>
      </c>
      <c r="O48" s="62" t="n">
        <v>1608</v>
      </c>
      <c r="P48" s="62" t="n">
        <v>1278</v>
      </c>
      <c r="Q48" s="62" t="n">
        <v>709</v>
      </c>
      <c r="R48" s="62" t="n">
        <v>1435</v>
      </c>
      <c r="S48" s="62" t="n">
        <v>468</v>
      </c>
      <c r="T48" s="62" t="n">
        <v>0</v>
      </c>
      <c r="U48" s="62" t="n">
        <v>0</v>
      </c>
      <c r="V48" s="62" t="n">
        <v>0</v>
      </c>
      <c r="W48" s="62" t="n">
        <v>0</v>
      </c>
      <c r="X48" s="62" t="n">
        <v>1520</v>
      </c>
      <c r="Y48" s="62" t="n">
        <v>716</v>
      </c>
      <c r="Z48" s="62" t="n">
        <v>1338</v>
      </c>
      <c r="AA48" s="62" t="n">
        <v>1173</v>
      </c>
      <c r="AB48" s="62" t="n">
        <v>909</v>
      </c>
      <c r="AC48" s="62" t="n">
        <v>795</v>
      </c>
      <c r="AD48" s="62" t="n">
        <v>415</v>
      </c>
      <c r="AE48" s="62" t="n">
        <v>0</v>
      </c>
      <c r="AF48" s="62"/>
      <c r="AG48" s="62" t="n">
        <v>1776</v>
      </c>
      <c r="AH48" s="62" t="n">
        <v>1952</v>
      </c>
      <c r="AI48" s="62"/>
      <c r="AJ48" s="62"/>
      <c r="AK48" s="62"/>
      <c r="AL48" s="6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customFormat="false" ht="11.25" hidden="false" customHeight="false" outlineLevel="0" collapsed="false">
      <c r="A49" s="31" t="s">
        <v>9</v>
      </c>
      <c r="B49" s="21" t="s">
        <v>55</v>
      </c>
      <c r="C49" s="22" t="n">
        <v>5530</v>
      </c>
      <c r="D49" s="22" t="n">
        <v>4374</v>
      </c>
      <c r="E49" s="22" t="n">
        <v>5146</v>
      </c>
      <c r="F49" s="22" t="n">
        <v>4563</v>
      </c>
      <c r="G49" s="22" t="n">
        <v>4996</v>
      </c>
      <c r="H49" s="22" t="n">
        <v>4825</v>
      </c>
      <c r="I49" s="22" t="n">
        <v>4303</v>
      </c>
      <c r="J49" s="22" t="n">
        <v>4704</v>
      </c>
      <c r="K49" s="22" t="n">
        <v>5393</v>
      </c>
      <c r="L49" s="22" t="n">
        <v>4651</v>
      </c>
      <c r="M49" s="22" t="n">
        <v>2737</v>
      </c>
      <c r="N49" s="22" t="n">
        <v>3656</v>
      </c>
      <c r="O49" s="22" t="n">
        <v>2189</v>
      </c>
      <c r="P49" s="22" t="n">
        <v>3258</v>
      </c>
      <c r="Q49" s="22" t="n">
        <v>4130</v>
      </c>
      <c r="R49" s="22" t="n">
        <v>4098</v>
      </c>
      <c r="S49" s="22" t="n">
        <v>4935</v>
      </c>
      <c r="T49" s="22" t="n">
        <v>3916</v>
      </c>
      <c r="U49" s="22" t="n">
        <v>4431</v>
      </c>
      <c r="V49" s="22" t="n">
        <v>3228</v>
      </c>
      <c r="W49" s="22" t="n">
        <v>2875</v>
      </c>
      <c r="X49" s="22" t="n">
        <v>3802</v>
      </c>
      <c r="Y49" s="22" t="n">
        <v>4663</v>
      </c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customFormat="false" ht="11.25" hidden="false" customHeight="false" outlineLevel="0" collapsed="false">
      <c r="A50" s="31" t="s">
        <v>9</v>
      </c>
      <c r="B50" s="21" t="s">
        <v>56</v>
      </c>
      <c r="C50" s="22" t="n">
        <v>1409</v>
      </c>
      <c r="D50" s="22" t="n">
        <v>1215</v>
      </c>
      <c r="E50" s="22" t="n">
        <v>1591</v>
      </c>
      <c r="F50" s="22" t="n">
        <v>1366</v>
      </c>
      <c r="G50" s="22" t="n">
        <v>0</v>
      </c>
      <c r="H50" s="22" t="n">
        <v>1747</v>
      </c>
      <c r="I50" s="22" t="n">
        <v>0</v>
      </c>
      <c r="J50" s="22" t="n">
        <v>1809</v>
      </c>
      <c r="K50" s="22" t="n">
        <v>1351</v>
      </c>
      <c r="L50" s="22" t="n">
        <v>1570</v>
      </c>
      <c r="M50" s="22" t="n">
        <v>1362</v>
      </c>
      <c r="N50" s="22" t="n">
        <v>1067</v>
      </c>
      <c r="O50" s="21" t="n">
        <v>876</v>
      </c>
      <c r="P50" s="21" t="n">
        <v>769</v>
      </c>
      <c r="Q50" s="21" t="n">
        <v>1351</v>
      </c>
      <c r="R50" s="21" t="n">
        <v>784</v>
      </c>
      <c r="S50" s="21" t="n">
        <v>0</v>
      </c>
      <c r="T50" s="21" t="n">
        <v>1506</v>
      </c>
      <c r="U50" s="21" t="n">
        <v>0</v>
      </c>
      <c r="V50" s="21" t="n">
        <v>1523</v>
      </c>
      <c r="W50" s="21" t="n">
        <v>1198</v>
      </c>
      <c r="X50" s="21" t="n">
        <v>1024</v>
      </c>
      <c r="Y50" s="21" t="n">
        <v>1060</v>
      </c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customFormat="false" ht="11.25" hidden="false" customHeight="false" outlineLevel="0" collapsed="false">
      <c r="A51" s="31" t="s">
        <v>9</v>
      </c>
      <c r="B51" s="21" t="s">
        <v>57</v>
      </c>
      <c r="C51" s="22" t="n">
        <v>2092</v>
      </c>
      <c r="D51" s="22" t="n">
        <v>1895</v>
      </c>
      <c r="E51" s="22" t="n">
        <v>1904</v>
      </c>
      <c r="F51" s="22" t="n">
        <v>1905</v>
      </c>
      <c r="G51" s="22" t="n">
        <v>2469</v>
      </c>
      <c r="H51" s="22" t="n">
        <v>2113</v>
      </c>
      <c r="I51" s="22" t="n">
        <v>1783</v>
      </c>
      <c r="J51" s="22" t="n">
        <v>2149</v>
      </c>
      <c r="K51" s="22" t="n">
        <v>2066</v>
      </c>
      <c r="L51" s="22" t="n">
        <v>1654</v>
      </c>
      <c r="M51" s="22" t="n">
        <v>1824</v>
      </c>
      <c r="N51" s="22" t="n">
        <v>1121</v>
      </c>
      <c r="O51" s="21" t="n">
        <v>1122</v>
      </c>
      <c r="P51" s="21" t="n">
        <v>1274</v>
      </c>
      <c r="Q51" s="21" t="n">
        <v>1359</v>
      </c>
      <c r="R51" s="21" t="n">
        <v>893</v>
      </c>
      <c r="S51" s="21" t="n">
        <v>1634</v>
      </c>
      <c r="T51" s="21" t="n">
        <v>1634</v>
      </c>
      <c r="U51" s="21" t="n">
        <v>2226</v>
      </c>
      <c r="V51" s="21" t="n">
        <v>1512</v>
      </c>
      <c r="W51" s="21" t="n">
        <v>1742</v>
      </c>
      <c r="X51" s="21" t="n">
        <v>1757</v>
      </c>
      <c r="Y51" s="21" t="n">
        <v>1853</v>
      </c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customFormat="false" ht="11.25" hidden="false" customHeight="false" outlineLevel="0" collapsed="false">
      <c r="A52" s="31" t="s">
        <v>9</v>
      </c>
      <c r="B52" s="21" t="s">
        <v>58</v>
      </c>
      <c r="C52" s="22" t="n">
        <v>2367</v>
      </c>
      <c r="D52" s="22" t="n">
        <v>1773</v>
      </c>
      <c r="E52" s="22" t="n">
        <v>2037</v>
      </c>
      <c r="F52" s="22" t="n">
        <v>1899</v>
      </c>
      <c r="G52" s="22" t="n">
        <v>2275</v>
      </c>
      <c r="H52" s="22" t="n">
        <v>1765</v>
      </c>
      <c r="I52" s="22" t="n">
        <v>1913</v>
      </c>
      <c r="J52" s="22" t="n">
        <v>1552</v>
      </c>
      <c r="K52" s="22" t="n">
        <v>2127</v>
      </c>
      <c r="L52" s="22" t="n">
        <v>1603</v>
      </c>
      <c r="M52" s="22" t="n">
        <v>1904</v>
      </c>
      <c r="N52" s="22" t="n">
        <v>1650</v>
      </c>
      <c r="O52" s="21" t="n">
        <v>1378</v>
      </c>
      <c r="P52" s="21" t="n">
        <v>453</v>
      </c>
      <c r="Q52" s="21" t="n">
        <v>540</v>
      </c>
      <c r="R52" s="21" t="n">
        <v>444</v>
      </c>
      <c r="S52" s="21" t="n">
        <v>0</v>
      </c>
      <c r="T52" s="21" t="n">
        <v>0</v>
      </c>
      <c r="U52" s="21" t="n">
        <v>0</v>
      </c>
      <c r="V52" s="21" t="n">
        <v>0</v>
      </c>
      <c r="W52" s="21" t="n">
        <v>0</v>
      </c>
      <c r="X52" s="21" t="n">
        <v>2251</v>
      </c>
      <c r="Y52" s="21" t="n">
        <v>1258</v>
      </c>
      <c r="Z52" s="21" t="n">
        <v>1524</v>
      </c>
      <c r="AA52" s="21" t="n">
        <v>1294</v>
      </c>
      <c r="AB52" s="21" t="n">
        <v>1</v>
      </c>
      <c r="AC52" s="21" t="n">
        <v>1157</v>
      </c>
      <c r="AD52" s="21" t="n">
        <v>0</v>
      </c>
      <c r="AE52" s="21" t="n">
        <v>2233</v>
      </c>
      <c r="AF52" s="21"/>
      <c r="AG52" s="21" t="n">
        <v>0</v>
      </c>
      <c r="AH52" s="21" t="n">
        <v>2453</v>
      </c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customFormat="false" ht="11.25" hidden="false" customHeight="false" outlineLevel="0" collapsed="false">
      <c r="A53" s="31" t="s">
        <v>9</v>
      </c>
      <c r="B53" s="21" t="s">
        <v>59</v>
      </c>
      <c r="C53" s="22" t="n">
        <v>2260</v>
      </c>
      <c r="D53" s="22" t="n">
        <v>2013</v>
      </c>
      <c r="E53" s="22" t="n">
        <v>2228</v>
      </c>
      <c r="F53" s="22" t="n">
        <v>2091</v>
      </c>
      <c r="G53" s="22" t="n">
        <v>2230</v>
      </c>
      <c r="H53" s="22" t="n">
        <v>2223</v>
      </c>
      <c r="I53" s="22" t="n">
        <v>2112</v>
      </c>
      <c r="J53" s="22" t="n">
        <v>2293</v>
      </c>
      <c r="K53" s="22" t="n">
        <v>2184</v>
      </c>
      <c r="L53" s="22" t="n">
        <v>2107</v>
      </c>
      <c r="M53" s="22" t="n">
        <v>2014</v>
      </c>
      <c r="N53" s="22" t="n">
        <v>1724</v>
      </c>
      <c r="O53" s="21" t="n">
        <v>1732</v>
      </c>
      <c r="P53" s="21" t="n">
        <v>1720</v>
      </c>
      <c r="Q53" s="21" t="n">
        <v>1959</v>
      </c>
      <c r="R53" s="21" t="n">
        <v>1829</v>
      </c>
      <c r="S53" s="21" t="n">
        <v>1985</v>
      </c>
      <c r="T53" s="21" t="n">
        <v>1771</v>
      </c>
      <c r="U53" s="21" t="n">
        <v>2260</v>
      </c>
      <c r="V53" s="21" t="n">
        <v>1802</v>
      </c>
      <c r="W53" s="21" t="n">
        <v>1769</v>
      </c>
      <c r="X53" s="21" t="n">
        <v>1798</v>
      </c>
      <c r="Y53" s="21" t="n">
        <v>1787</v>
      </c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customFormat="false" ht="12" hidden="false" customHeight="false" outlineLevel="0" collapsed="false">
      <c r="A54" s="32" t="s">
        <v>9</v>
      </c>
      <c r="B54" s="25" t="s">
        <v>60</v>
      </c>
      <c r="C54" s="26" t="n">
        <v>1511</v>
      </c>
      <c r="D54" s="26" t="n">
        <v>2706</v>
      </c>
      <c r="E54" s="26" t="n">
        <v>2906</v>
      </c>
      <c r="F54" s="26" t="n">
        <v>2383</v>
      </c>
      <c r="G54" s="26" t="n">
        <v>2586</v>
      </c>
      <c r="H54" s="26" t="n">
        <v>2807</v>
      </c>
      <c r="I54" s="26" t="n">
        <v>2489</v>
      </c>
      <c r="J54" s="26" t="n">
        <v>1519</v>
      </c>
      <c r="K54" s="26" t="n">
        <v>2126</v>
      </c>
      <c r="L54" s="26" t="n">
        <v>1606</v>
      </c>
      <c r="M54" s="26" t="n">
        <v>1643</v>
      </c>
      <c r="N54" s="26" t="n">
        <v>2092</v>
      </c>
      <c r="O54" s="25" t="n">
        <v>2553</v>
      </c>
      <c r="P54" s="25" t="n">
        <v>1586</v>
      </c>
      <c r="Q54" s="25" t="n">
        <v>2567</v>
      </c>
      <c r="R54" s="25" t="n">
        <v>2461</v>
      </c>
      <c r="S54" s="25" t="n">
        <v>2794</v>
      </c>
      <c r="T54" s="25" t="n">
        <v>2261</v>
      </c>
      <c r="U54" s="25" t="n">
        <v>3174</v>
      </c>
      <c r="V54" s="25" t="n">
        <v>1956</v>
      </c>
      <c r="W54" s="25" t="n">
        <v>1922</v>
      </c>
      <c r="X54" s="25" t="n">
        <v>2457</v>
      </c>
      <c r="Y54" s="25" t="n">
        <v>2501</v>
      </c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customFormat="false" ht="11.25" hidden="false" customHeight="false" outlineLevel="0" collapsed="false">
      <c r="A55" s="31"/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customFormat="false" ht="11.25" hidden="false" customHeight="false" outlineLevel="0" collapsed="false">
      <c r="A56" s="20" t="s">
        <v>52</v>
      </c>
      <c r="B56" s="21"/>
      <c r="C56" s="22" t="n">
        <f aca="false">SUM(C48:C55)</f>
        <v>17771</v>
      </c>
      <c r="D56" s="22" t="n">
        <f aca="false">SUM(D48:D55)</f>
        <v>15461</v>
      </c>
      <c r="E56" s="22" t="n">
        <f aca="false">SUM(E48:E55)</f>
        <v>17512</v>
      </c>
      <c r="F56" s="22" t="n">
        <f aca="false">SUM(F48:F55)</f>
        <v>16531</v>
      </c>
      <c r="G56" s="22" t="n">
        <f aca="false">SUM(G48:G55)</f>
        <v>17260</v>
      </c>
      <c r="H56" s="22" t="n">
        <f aca="false">SUM(H48:H55)</f>
        <v>17925</v>
      </c>
      <c r="I56" s="22" t="n">
        <f aca="false">SUM(I48:I55)</f>
        <v>15229</v>
      </c>
      <c r="J56" s="22" t="n">
        <f aca="false">SUM(J48:J55)</f>
        <v>16722</v>
      </c>
      <c r="K56" s="22" t="n">
        <f aca="false">SUM(K48:K55)</f>
        <v>17573</v>
      </c>
      <c r="L56" s="22" t="n">
        <f aca="false">SUM(L48:L55)</f>
        <v>15382</v>
      </c>
      <c r="M56" s="22" t="n">
        <f aca="false">SUM(M48:M55)</f>
        <v>13331</v>
      </c>
      <c r="N56" s="22" t="n">
        <f aca="false">SUM(N48:N55)</f>
        <v>13598</v>
      </c>
      <c r="O56" s="21" t="n">
        <f aca="false">SUM(O48:O55)</f>
        <v>11458</v>
      </c>
      <c r="P56" s="21" t="n">
        <f aca="false">SUM(P48:P55)</f>
        <v>10338</v>
      </c>
      <c r="Q56" s="21" t="n">
        <f aca="false">SUM(Q48:Q55)</f>
        <v>12615</v>
      </c>
      <c r="R56" s="21" t="n">
        <f aca="false">SUM(R48:R55)</f>
        <v>11944</v>
      </c>
      <c r="S56" s="21" t="n">
        <f aca="false">SUM(S48:S55)</f>
        <v>11816</v>
      </c>
      <c r="T56" s="21" t="n">
        <f aca="false">SUM(T48:T55)</f>
        <v>11088</v>
      </c>
      <c r="U56" s="21" t="n">
        <f aca="false">SUM(U48:U55)</f>
        <v>12091</v>
      </c>
      <c r="V56" s="21" t="n">
        <f aca="false">SUM(V48:V55)</f>
        <v>10021</v>
      </c>
      <c r="W56" s="21" t="n">
        <f aca="false">SUM(W48:W55)</f>
        <v>9506</v>
      </c>
      <c r="X56" s="21" t="n">
        <f aca="false">SUM(X48:X55)</f>
        <v>14609</v>
      </c>
      <c r="Y56" s="21" t="n">
        <f aca="false">SUM(Y48:Y55)</f>
        <v>13838</v>
      </c>
      <c r="Z56" s="21" t="n">
        <f aca="false">SUM(Z48:Z55)</f>
        <v>2862</v>
      </c>
      <c r="AA56" s="21" t="n">
        <f aca="false">SUM(AA48:AA55)</f>
        <v>2467</v>
      </c>
      <c r="AB56" s="21" t="n">
        <f aca="false">SUM(AB48:AB55)</f>
        <v>910</v>
      </c>
      <c r="AC56" s="21" t="n">
        <f aca="false">SUM(AC48:AC55)</f>
        <v>1952</v>
      </c>
      <c r="AD56" s="21" t="n">
        <f aca="false">SUM(AD48:AD55)</f>
        <v>415</v>
      </c>
      <c r="AE56" s="21" t="n">
        <f aca="false">SUM(AE48:AE55)</f>
        <v>2233</v>
      </c>
      <c r="AF56" s="21" t="n">
        <f aca="false">SUM(AF48:AF55)</f>
        <v>0</v>
      </c>
      <c r="AG56" s="21" t="n">
        <f aca="false">SUM(AG48:AG55)</f>
        <v>1776</v>
      </c>
      <c r="AH56" s="21" t="n">
        <f aca="false">SUM(AH48:AH55)</f>
        <v>4405</v>
      </c>
      <c r="AI56" s="21" t="n">
        <f aca="false">SUM(AI48:AI55)</f>
        <v>0</v>
      </c>
      <c r="AJ56" s="21" t="n">
        <f aca="false">SUM(AJ48:AJ55)</f>
        <v>0</v>
      </c>
      <c r="AK56" s="21" t="n">
        <f aca="false">SUM(AK48:AK55)</f>
        <v>0</v>
      </c>
      <c r="AL56" s="21" t="n">
        <f aca="false">SUM(AL48:AL55)</f>
        <v>0</v>
      </c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customFormat="false" ht="12" hidden="false" customHeight="false" outlineLevel="0" collapsed="false">
      <c r="A57" s="33" t="s">
        <v>53</v>
      </c>
      <c r="B57" s="25"/>
      <c r="C57" s="26" t="n">
        <f aca="false">C56/31</f>
        <v>573.258064516129</v>
      </c>
      <c r="D57" s="26" t="n">
        <f aca="false">D56/28</f>
        <v>552.178571428571</v>
      </c>
      <c r="E57" s="26" t="n">
        <f aca="false">E56/31</f>
        <v>564.903225806452</v>
      </c>
      <c r="F57" s="26" t="n">
        <f aca="false">F56/30</f>
        <v>551.033333333333</v>
      </c>
      <c r="G57" s="26" t="n">
        <f aca="false">G56/31</f>
        <v>556.774193548387</v>
      </c>
      <c r="H57" s="26" t="n">
        <f aca="false">H56/30</f>
        <v>597.5</v>
      </c>
      <c r="I57" s="26" t="n">
        <f aca="false">I56/31</f>
        <v>491.258064516129</v>
      </c>
      <c r="J57" s="26" t="n">
        <f aca="false">J56/31</f>
        <v>539.41935483871</v>
      </c>
      <c r="K57" s="26" t="n">
        <f aca="false">K56/30</f>
        <v>585.766666666667</v>
      </c>
      <c r="L57" s="26" t="n">
        <f aca="false">L56/31</f>
        <v>496.193548387097</v>
      </c>
      <c r="M57" s="26" t="n">
        <f aca="false">M56/30</f>
        <v>444.366666666667</v>
      </c>
      <c r="N57" s="26" t="n">
        <f aca="false">N56/31</f>
        <v>438.645161290323</v>
      </c>
      <c r="O57" s="25" t="n">
        <f aca="false">O56/31</f>
        <v>369.612903225806</v>
      </c>
      <c r="P57" s="25" t="n">
        <f aca="false">P56/28</f>
        <v>369.214285714286</v>
      </c>
      <c r="Q57" s="25" t="n">
        <f aca="false">Q56/31</f>
        <v>406.935483870968</v>
      </c>
      <c r="R57" s="25" t="n">
        <f aca="false">R56/30</f>
        <v>398.133333333333</v>
      </c>
      <c r="S57" s="25" t="n">
        <f aca="false">S56/31</f>
        <v>381.161290322581</v>
      </c>
      <c r="T57" s="25" t="n">
        <f aca="false">T56/30</f>
        <v>369.6</v>
      </c>
      <c r="U57" s="25" t="n">
        <f aca="false">U56/31</f>
        <v>390.032258064516</v>
      </c>
      <c r="V57" s="25" t="n">
        <f aca="false">V56/31</f>
        <v>323.258064516129</v>
      </c>
      <c r="W57" s="25" t="n">
        <f aca="false">W56/30</f>
        <v>316.866666666667</v>
      </c>
      <c r="X57" s="25" t="n">
        <f aca="false">X56/31</f>
        <v>471.258064516129</v>
      </c>
      <c r="Y57" s="25" t="n">
        <f aca="false">Y56/30</f>
        <v>461.266666666667</v>
      </c>
      <c r="Z57" s="25" t="n">
        <f aca="false">Z56/31</f>
        <v>92.3225806451613</v>
      </c>
      <c r="AA57" s="25" t="n">
        <f aca="false">AA56/31</f>
        <v>79.5806451612903</v>
      </c>
      <c r="AB57" s="25" t="n">
        <f aca="false">AB56/28</f>
        <v>32.5</v>
      </c>
      <c r="AC57" s="25" t="n">
        <f aca="false">AC56/31</f>
        <v>62.9677419354839</v>
      </c>
      <c r="AD57" s="25" t="n">
        <f aca="false">AD56/30</f>
        <v>13.8333333333333</v>
      </c>
      <c r="AE57" s="25" t="n">
        <f aca="false">AE56/31</f>
        <v>72.0322580645161</v>
      </c>
      <c r="AF57" s="25" t="n">
        <f aca="false">AF56/30</f>
        <v>0</v>
      </c>
      <c r="AG57" s="25" t="n">
        <f aca="false">AG56/31</f>
        <v>57.2903225806452</v>
      </c>
      <c r="AH57" s="25" t="n">
        <f aca="false">AH56/31</f>
        <v>142.096774193548</v>
      </c>
      <c r="AI57" s="25" t="n">
        <f aca="false">AI56/30</f>
        <v>0</v>
      </c>
      <c r="AJ57" s="25" t="n">
        <f aca="false">AJ56/31</f>
        <v>0</v>
      </c>
      <c r="AK57" s="25" t="n">
        <f aca="false">AK56/30</f>
        <v>0</v>
      </c>
      <c r="AL57" s="25" t="n">
        <f aca="false">AL56/31</f>
        <v>0</v>
      </c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customFormat="false" ht="11.25" hidden="false" customHeight="false" outlineLevel="0" collapsed="false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customFormat="false" ht="11.25" hidden="false" customHeight="false" outlineLevel="0" collapsed="false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5" customFormat="false" ht="11.25" hidden="false" customHeight="false" outlineLevel="0" collapsed="false">
      <c r="A65" s="1" t="s">
        <v>61</v>
      </c>
    </row>
    <row r="66" customFormat="false" ht="11.25" hidden="false" customHeight="false" outlineLevel="0" collapsed="false">
      <c r="A66" s="1" t="s">
        <v>1</v>
      </c>
    </row>
    <row r="67" customFormat="false" ht="11.25" hidden="false" customHeight="false" outlineLevel="0" collapsed="false">
      <c r="A67" s="1" t="s">
        <v>2</v>
      </c>
    </row>
    <row r="68" customFormat="false" ht="11.25" hidden="false" customHeight="false" outlineLevel="0" collapsed="false">
      <c r="A68" s="85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85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5"/>
      <c r="AM68" s="85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5"/>
      <c r="AY68" s="5" t="s">
        <v>3</v>
      </c>
      <c r="AZ68" s="6" t="s">
        <v>4</v>
      </c>
    </row>
    <row r="69" customFormat="false" ht="11.25" hidden="false" customHeight="false" outlineLevel="0" collapsed="false">
      <c r="A69" s="51" t="s">
        <v>5</v>
      </c>
      <c r="B69" s="52" t="s">
        <v>6</v>
      </c>
      <c r="C69" s="53" t="n">
        <v>35431</v>
      </c>
      <c r="D69" s="53" t="n">
        <v>35462</v>
      </c>
      <c r="E69" s="53" t="n">
        <v>35490</v>
      </c>
      <c r="F69" s="53" t="n">
        <v>35521</v>
      </c>
      <c r="G69" s="53" t="n">
        <v>35551</v>
      </c>
      <c r="H69" s="53" t="n">
        <v>35582</v>
      </c>
      <c r="I69" s="53" t="n">
        <v>35612</v>
      </c>
      <c r="J69" s="53" t="n">
        <v>35643</v>
      </c>
      <c r="K69" s="53" t="n">
        <v>35674</v>
      </c>
      <c r="L69" s="53" t="n">
        <v>35704</v>
      </c>
      <c r="M69" s="53" t="n">
        <v>35735</v>
      </c>
      <c r="N69" s="53" t="n">
        <v>35765</v>
      </c>
      <c r="O69" s="53" t="n">
        <v>35796</v>
      </c>
      <c r="P69" s="89" t="n">
        <v>35827</v>
      </c>
      <c r="Q69" s="53" t="n">
        <v>35855</v>
      </c>
      <c r="R69" s="53" t="n">
        <v>35886</v>
      </c>
      <c r="S69" s="53" t="n">
        <v>35916</v>
      </c>
      <c r="T69" s="53" t="n">
        <v>35947</v>
      </c>
      <c r="U69" s="53" t="n">
        <v>35977</v>
      </c>
      <c r="V69" s="53" t="n">
        <v>36008</v>
      </c>
      <c r="W69" s="53" t="n">
        <v>36039</v>
      </c>
      <c r="X69" s="53" t="n">
        <v>36069</v>
      </c>
      <c r="Y69" s="53" t="n">
        <v>36100</v>
      </c>
      <c r="Z69" s="53" t="n">
        <v>36130</v>
      </c>
      <c r="AA69" s="53" t="n">
        <v>36161</v>
      </c>
      <c r="AB69" s="89" t="n">
        <v>36192</v>
      </c>
      <c r="AC69" s="53" t="n">
        <v>36220</v>
      </c>
      <c r="AD69" s="53" t="n">
        <v>36251</v>
      </c>
      <c r="AE69" s="53" t="n">
        <v>36281</v>
      </c>
      <c r="AF69" s="53" t="n">
        <v>36312</v>
      </c>
      <c r="AG69" s="53" t="n">
        <v>36342</v>
      </c>
      <c r="AH69" s="53" t="n">
        <v>36373</v>
      </c>
      <c r="AI69" s="53" t="n">
        <v>36404</v>
      </c>
      <c r="AJ69" s="53" t="n">
        <v>36434</v>
      </c>
      <c r="AK69" s="53" t="n">
        <v>36465</v>
      </c>
      <c r="AL69" s="53" t="n">
        <v>36495</v>
      </c>
      <c r="AM69" s="53" t="n">
        <v>36526</v>
      </c>
      <c r="AN69" s="53" t="n">
        <v>36557</v>
      </c>
      <c r="AO69" s="53" t="n">
        <v>36586</v>
      </c>
      <c r="AP69" s="53" t="n">
        <v>36617</v>
      </c>
      <c r="AQ69" s="53" t="n">
        <v>36647</v>
      </c>
      <c r="AR69" s="53" t="n">
        <v>36678</v>
      </c>
      <c r="AS69" s="53" t="n">
        <v>36708</v>
      </c>
      <c r="AT69" s="53" t="n">
        <v>36739</v>
      </c>
      <c r="AU69" s="53" t="n">
        <v>36770</v>
      </c>
      <c r="AV69" s="53" t="n">
        <v>36800</v>
      </c>
      <c r="AW69" s="53" t="n">
        <v>36831</v>
      </c>
      <c r="AX69" s="53" t="n">
        <v>36861</v>
      </c>
      <c r="AY69" s="10" t="s">
        <v>62</v>
      </c>
      <c r="AZ69" s="10" t="s">
        <v>62</v>
      </c>
    </row>
    <row r="70" customFormat="false" ht="11.25" hidden="false" customHeight="false" outlineLevel="0" collapsed="false">
      <c r="A70" s="90"/>
      <c r="B70" s="55"/>
      <c r="AY70" s="44"/>
      <c r="AZ70" s="44"/>
    </row>
    <row r="71" customFormat="false" ht="11.25" hidden="false" customHeight="false" outlineLevel="0" collapsed="false">
      <c r="A71" s="91" t="s">
        <v>9</v>
      </c>
      <c r="B71" s="92" t="s">
        <v>10</v>
      </c>
      <c r="C71" s="1" t="n">
        <v>0</v>
      </c>
      <c r="D71" s="1" t="n">
        <v>0</v>
      </c>
      <c r="E71" s="1" t="n">
        <v>0</v>
      </c>
      <c r="F71" s="1" t="n">
        <v>0</v>
      </c>
      <c r="G71" s="1" t="n">
        <v>0</v>
      </c>
      <c r="H71" s="1" t="n">
        <v>0</v>
      </c>
      <c r="I71" s="1" t="n">
        <v>0</v>
      </c>
      <c r="J71" s="1" t="n">
        <v>0</v>
      </c>
      <c r="K71" s="1" t="n">
        <v>0</v>
      </c>
      <c r="L71" s="1" t="n">
        <v>78</v>
      </c>
      <c r="M71" s="76" t="n">
        <v>79</v>
      </c>
      <c r="N71" s="76" t="n">
        <v>100</v>
      </c>
      <c r="O71" s="1" t="n">
        <v>78</v>
      </c>
      <c r="P71" s="1" t="n">
        <v>130</v>
      </c>
      <c r="Q71" s="1" t="n">
        <v>104</v>
      </c>
      <c r="R71" s="1" t="n">
        <v>93</v>
      </c>
      <c r="S71" s="1" t="n">
        <v>116</v>
      </c>
      <c r="T71" s="1" t="n">
        <v>125</v>
      </c>
      <c r="U71" s="1" t="n">
        <v>133</v>
      </c>
      <c r="V71" s="1" t="n">
        <v>120</v>
      </c>
      <c r="W71" s="1" t="n">
        <v>132</v>
      </c>
      <c r="X71" s="1" t="n">
        <v>68</v>
      </c>
      <c r="Y71" s="1" t="n">
        <v>66</v>
      </c>
      <c r="Z71" s="1" t="n">
        <v>64</v>
      </c>
      <c r="AA71" s="1" t="n">
        <v>65</v>
      </c>
      <c r="AB71" s="1" t="n">
        <v>56</v>
      </c>
      <c r="AC71" s="1" t="n">
        <v>69</v>
      </c>
      <c r="AD71" s="1" t="n">
        <v>84</v>
      </c>
      <c r="AE71" s="1" t="n">
        <v>59</v>
      </c>
      <c r="AF71" s="1" t="n">
        <v>81</v>
      </c>
      <c r="AG71" s="1" t="n">
        <v>73</v>
      </c>
      <c r="AH71" s="1" t="n">
        <v>69</v>
      </c>
      <c r="AI71" s="1" t="n">
        <v>71</v>
      </c>
      <c r="AJ71" s="1" t="n">
        <v>62</v>
      </c>
      <c r="AK71" s="1" t="n">
        <v>59</v>
      </c>
      <c r="AL71" s="1" t="n">
        <v>55</v>
      </c>
      <c r="AM71" s="1" t="n">
        <v>50</v>
      </c>
      <c r="AN71" s="1" t="n">
        <v>55</v>
      </c>
      <c r="AO71" s="1" t="n">
        <v>51</v>
      </c>
      <c r="AP71" s="1" t="n">
        <v>54</v>
      </c>
      <c r="AQ71" s="1" t="n">
        <v>57</v>
      </c>
      <c r="AR71" s="1" t="n">
        <v>83</v>
      </c>
      <c r="AS71" s="1" t="n">
        <v>125</v>
      </c>
      <c r="AT71" s="1" t="n">
        <v>112</v>
      </c>
      <c r="AU71" s="1" t="n">
        <v>67</v>
      </c>
      <c r="AV71" s="1" t="n">
        <v>63</v>
      </c>
      <c r="AY71" s="44" t="n">
        <f aca="false">SUM(AM71:AX71)</f>
        <v>717</v>
      </c>
      <c r="AZ71" s="40" t="n">
        <f aca="false">AY71/8</f>
        <v>89.625</v>
      </c>
    </row>
    <row r="72" customFormat="false" ht="11.25" hidden="false" customHeight="false" outlineLevel="0" collapsed="false">
      <c r="A72" s="93" t="s">
        <v>9</v>
      </c>
      <c r="B72" s="94" t="s">
        <v>11</v>
      </c>
      <c r="C72" s="76" t="n">
        <v>93</v>
      </c>
      <c r="D72" s="1" t="n">
        <v>100</v>
      </c>
      <c r="E72" s="1" t="n">
        <v>104</v>
      </c>
      <c r="F72" s="76" t="n">
        <v>102</v>
      </c>
      <c r="G72" s="76" t="n">
        <v>92</v>
      </c>
      <c r="H72" s="76" t="n">
        <v>83</v>
      </c>
      <c r="I72" s="76" t="n">
        <v>90</v>
      </c>
      <c r="J72" s="76" t="n">
        <v>91</v>
      </c>
      <c r="K72" s="1" t="n">
        <v>92</v>
      </c>
      <c r="L72" s="1" t="n">
        <v>86</v>
      </c>
      <c r="M72" s="76" t="n">
        <v>85</v>
      </c>
      <c r="N72" s="1" t="n">
        <v>80</v>
      </c>
      <c r="O72" s="1" t="n">
        <v>98</v>
      </c>
      <c r="P72" s="1" t="n">
        <v>127</v>
      </c>
      <c r="Q72" s="1" t="n">
        <v>119</v>
      </c>
      <c r="R72" s="1" t="n">
        <v>123</v>
      </c>
      <c r="S72" s="1" t="n">
        <v>139</v>
      </c>
      <c r="T72" s="1" t="n">
        <v>141</v>
      </c>
      <c r="U72" s="1" t="n">
        <v>138</v>
      </c>
      <c r="V72" s="1" t="n">
        <v>132</v>
      </c>
      <c r="W72" s="1" t="n">
        <v>125</v>
      </c>
      <c r="X72" s="1" t="n">
        <v>129</v>
      </c>
      <c r="Y72" s="1" t="n">
        <v>104</v>
      </c>
      <c r="Z72" s="1" t="n">
        <v>109</v>
      </c>
      <c r="AA72" s="1" t="n">
        <v>121</v>
      </c>
      <c r="AB72" s="1" t="n">
        <v>126</v>
      </c>
      <c r="AC72" s="1" t="n">
        <v>144</v>
      </c>
      <c r="AD72" s="1" t="n">
        <v>152</v>
      </c>
      <c r="AE72" s="1" t="n">
        <v>123</v>
      </c>
      <c r="AF72" s="1" t="n">
        <v>129</v>
      </c>
      <c r="AG72" s="1" t="n">
        <v>120</v>
      </c>
      <c r="AH72" s="1" t="n">
        <v>116</v>
      </c>
      <c r="AI72" s="1" t="n">
        <v>133</v>
      </c>
      <c r="AJ72" s="1" t="n">
        <v>112</v>
      </c>
      <c r="AK72" s="1" t="n">
        <v>111</v>
      </c>
      <c r="AL72" s="1" t="n">
        <v>102</v>
      </c>
      <c r="AM72" s="1" t="n">
        <v>93</v>
      </c>
      <c r="AN72" s="1" t="n">
        <v>95</v>
      </c>
      <c r="AO72" s="1" t="n">
        <v>98</v>
      </c>
      <c r="AP72" s="1" t="n">
        <v>102</v>
      </c>
      <c r="AQ72" s="1" t="n">
        <v>90</v>
      </c>
      <c r="AR72" s="1" t="n">
        <v>127</v>
      </c>
      <c r="AS72" s="1" t="n">
        <v>127</v>
      </c>
      <c r="AT72" s="1" t="n">
        <v>109</v>
      </c>
      <c r="AU72" s="1" t="n">
        <v>115</v>
      </c>
      <c r="AV72" s="1" t="n">
        <v>114</v>
      </c>
      <c r="AY72" s="44" t="n">
        <f aca="false">SUM(AM72:AX72)</f>
        <v>1070</v>
      </c>
      <c r="AZ72" s="40" t="n">
        <f aca="false">AY72/8</f>
        <v>133.75</v>
      </c>
    </row>
    <row r="73" customFormat="false" ht="11.25" hidden="false" customHeight="false" outlineLevel="0" collapsed="false">
      <c r="A73" s="31" t="s">
        <v>9</v>
      </c>
      <c r="B73" s="95" t="s">
        <v>12</v>
      </c>
      <c r="C73" s="1" t="n">
        <v>102</v>
      </c>
      <c r="D73" s="1" t="n">
        <v>101</v>
      </c>
      <c r="E73" s="1" t="n">
        <v>105</v>
      </c>
      <c r="F73" s="76" t="n">
        <v>115</v>
      </c>
      <c r="G73" s="76" t="n">
        <v>99</v>
      </c>
      <c r="H73" s="76" t="n">
        <v>83</v>
      </c>
      <c r="I73" s="76" t="n">
        <v>80</v>
      </c>
      <c r="J73" s="76" t="n">
        <v>81</v>
      </c>
      <c r="K73" s="1" t="n">
        <v>82</v>
      </c>
      <c r="L73" s="1" t="n">
        <v>94</v>
      </c>
      <c r="M73" s="76" t="n">
        <v>106</v>
      </c>
      <c r="N73" s="76" t="n">
        <v>116</v>
      </c>
      <c r="O73" s="1" t="n">
        <v>113</v>
      </c>
      <c r="P73" s="1" t="n">
        <v>137</v>
      </c>
      <c r="Q73" s="1" t="n">
        <v>114</v>
      </c>
      <c r="R73" s="1" t="n">
        <v>104</v>
      </c>
      <c r="S73" s="1" t="n">
        <v>117</v>
      </c>
      <c r="T73" s="1" t="n">
        <v>130</v>
      </c>
      <c r="U73" s="1" t="n">
        <v>131</v>
      </c>
      <c r="V73" s="1" t="n">
        <v>125</v>
      </c>
      <c r="W73" s="1" t="n">
        <v>118</v>
      </c>
      <c r="X73" s="1" t="n">
        <v>76</v>
      </c>
      <c r="Y73" s="1" t="n">
        <v>92</v>
      </c>
      <c r="Z73" s="1" t="n">
        <v>98</v>
      </c>
      <c r="AA73" s="1" t="n">
        <v>102</v>
      </c>
      <c r="AB73" s="1" t="n">
        <v>92</v>
      </c>
      <c r="AC73" s="1" t="n">
        <v>91</v>
      </c>
      <c r="AD73" s="1" t="n">
        <v>108</v>
      </c>
      <c r="AE73" s="1" t="n">
        <v>66</v>
      </c>
      <c r="AF73" s="1" t="n">
        <v>66</v>
      </c>
      <c r="AG73" s="1" t="n">
        <v>85</v>
      </c>
      <c r="AH73" s="1" t="n">
        <v>85</v>
      </c>
      <c r="AI73" s="1" t="n">
        <v>104</v>
      </c>
      <c r="AJ73" s="1" t="n">
        <v>86</v>
      </c>
      <c r="AK73" s="1" t="n">
        <v>94</v>
      </c>
      <c r="AL73" s="1" t="n">
        <v>98</v>
      </c>
      <c r="AM73" s="1" t="n">
        <v>85</v>
      </c>
      <c r="AN73" s="1" t="n">
        <v>94</v>
      </c>
      <c r="AO73" s="1" t="n">
        <v>87</v>
      </c>
      <c r="AP73" s="1" t="n">
        <v>60</v>
      </c>
      <c r="AQ73" s="1" t="n">
        <v>56</v>
      </c>
      <c r="AR73" s="1" t="n">
        <v>76</v>
      </c>
      <c r="AS73" s="1" t="n">
        <v>109</v>
      </c>
      <c r="AT73" s="1" t="n">
        <v>109</v>
      </c>
      <c r="AU73" s="1" t="n">
        <v>69</v>
      </c>
      <c r="AV73" s="1" t="n">
        <v>67</v>
      </c>
      <c r="AY73" s="44" t="n">
        <f aca="false">SUM(AM73:AX73)</f>
        <v>812</v>
      </c>
      <c r="AZ73" s="40" t="n">
        <f aca="false">AY73/8</f>
        <v>101.5</v>
      </c>
    </row>
    <row r="74" customFormat="false" ht="11.25" hidden="false" customHeight="false" outlineLevel="0" collapsed="false">
      <c r="A74" s="31" t="s">
        <v>9</v>
      </c>
      <c r="B74" s="95" t="s">
        <v>13</v>
      </c>
      <c r="C74" s="1" t="n">
        <v>93</v>
      </c>
      <c r="D74" s="1" t="n">
        <v>85</v>
      </c>
      <c r="E74" s="76" t="n">
        <v>83</v>
      </c>
      <c r="F74" s="76" t="n">
        <v>90</v>
      </c>
      <c r="G74" s="76" t="n">
        <v>86</v>
      </c>
      <c r="H74" s="76" t="n">
        <v>85</v>
      </c>
      <c r="I74" s="76" t="n">
        <v>86</v>
      </c>
      <c r="J74" s="76" t="n">
        <v>85</v>
      </c>
      <c r="K74" s="1" t="n">
        <v>90</v>
      </c>
      <c r="L74" s="1" t="n">
        <v>95</v>
      </c>
      <c r="M74" s="76" t="n">
        <v>97</v>
      </c>
      <c r="N74" s="1" t="n">
        <v>108</v>
      </c>
      <c r="O74" s="1" t="n">
        <v>105</v>
      </c>
      <c r="P74" s="1" t="n">
        <v>178</v>
      </c>
      <c r="Q74" s="1" t="n">
        <v>129</v>
      </c>
      <c r="R74" s="1" t="n">
        <v>115</v>
      </c>
      <c r="S74" s="1" t="n">
        <v>127</v>
      </c>
      <c r="T74" s="1" t="n">
        <v>135</v>
      </c>
      <c r="U74" s="1" t="n">
        <v>138</v>
      </c>
      <c r="V74" s="1" t="n">
        <v>124</v>
      </c>
      <c r="W74" s="1" t="n">
        <v>120</v>
      </c>
      <c r="X74" s="1" t="n">
        <v>71</v>
      </c>
      <c r="Y74" s="1" t="n">
        <v>74</v>
      </c>
      <c r="Z74" s="1" t="n">
        <v>84</v>
      </c>
      <c r="AA74" s="1" t="n">
        <v>70</v>
      </c>
      <c r="AB74" s="1" t="n">
        <v>68</v>
      </c>
      <c r="AC74" s="1" t="n">
        <v>77</v>
      </c>
      <c r="AD74" s="1" t="n">
        <v>101</v>
      </c>
      <c r="AE74" s="1" t="n">
        <v>69</v>
      </c>
      <c r="AF74" s="1" t="n">
        <v>83</v>
      </c>
      <c r="AG74" s="1" t="n">
        <v>98</v>
      </c>
      <c r="AH74" s="1" t="n">
        <v>74</v>
      </c>
      <c r="AI74" s="1" t="n">
        <v>87</v>
      </c>
      <c r="AJ74" s="1" t="n">
        <v>74</v>
      </c>
      <c r="AK74" s="1" t="n">
        <v>65</v>
      </c>
      <c r="AL74" s="1" t="n">
        <v>66</v>
      </c>
      <c r="AM74" s="1" t="n">
        <v>57</v>
      </c>
      <c r="AN74" s="1" t="n">
        <v>69</v>
      </c>
      <c r="AO74" s="1" t="n">
        <v>68</v>
      </c>
      <c r="AP74" s="1" t="n">
        <v>68</v>
      </c>
      <c r="AQ74" s="1" t="n">
        <v>61</v>
      </c>
      <c r="AR74" s="1" t="n">
        <v>121</v>
      </c>
      <c r="AS74" s="1" t="n">
        <v>120</v>
      </c>
      <c r="AT74" s="1" t="n">
        <v>109</v>
      </c>
      <c r="AU74" s="1" t="n">
        <v>70</v>
      </c>
      <c r="AV74" s="1" t="n">
        <v>62</v>
      </c>
      <c r="AY74" s="44" t="n">
        <f aca="false">SUM(AM74:AX74)</f>
        <v>805</v>
      </c>
      <c r="AZ74" s="40" t="n">
        <f aca="false">AY74/8</f>
        <v>100.625</v>
      </c>
    </row>
    <row r="75" customFormat="false" ht="11.25" hidden="false" customHeight="false" outlineLevel="0" collapsed="false">
      <c r="A75" s="31" t="s">
        <v>9</v>
      </c>
      <c r="B75" s="95" t="s">
        <v>14</v>
      </c>
      <c r="C75" s="1" t="n">
        <v>99</v>
      </c>
      <c r="D75" s="1" t="n">
        <v>95</v>
      </c>
      <c r="E75" s="1" t="n">
        <v>97</v>
      </c>
      <c r="F75" s="76" t="n">
        <v>104</v>
      </c>
      <c r="G75" s="76" t="n">
        <v>93</v>
      </c>
      <c r="H75" s="76" t="n">
        <v>82</v>
      </c>
      <c r="I75" s="76" t="n">
        <v>91</v>
      </c>
      <c r="J75" s="76" t="n">
        <v>97</v>
      </c>
      <c r="K75" s="1" t="n">
        <v>105</v>
      </c>
      <c r="L75" s="76" t="n">
        <v>97</v>
      </c>
      <c r="M75" s="76" t="n">
        <v>88</v>
      </c>
      <c r="N75" s="1" t="n">
        <v>94</v>
      </c>
      <c r="O75" s="1" t="n">
        <v>92</v>
      </c>
      <c r="P75" s="1" t="n">
        <v>134</v>
      </c>
      <c r="Q75" s="1" t="n">
        <v>106</v>
      </c>
      <c r="R75" s="1" t="n">
        <v>118</v>
      </c>
      <c r="S75" s="1" t="n">
        <v>130</v>
      </c>
      <c r="T75" s="1" t="n">
        <v>147</v>
      </c>
      <c r="U75" s="1" t="n">
        <v>142</v>
      </c>
      <c r="V75" s="1" t="n">
        <v>136</v>
      </c>
      <c r="W75" s="1" t="n">
        <v>144</v>
      </c>
      <c r="X75" s="1" t="n">
        <v>79</v>
      </c>
      <c r="Y75" s="1" t="n">
        <v>72</v>
      </c>
      <c r="Z75" s="1" t="n">
        <v>79</v>
      </c>
      <c r="AA75" s="1" t="n">
        <v>74</v>
      </c>
      <c r="AB75" s="1" t="n">
        <v>72</v>
      </c>
      <c r="AC75" s="1" t="n">
        <v>83</v>
      </c>
      <c r="AD75" s="1" t="n">
        <v>86</v>
      </c>
      <c r="AE75" s="1" t="n">
        <v>73</v>
      </c>
      <c r="AF75" s="1" t="n">
        <v>87</v>
      </c>
      <c r="AG75" s="1" t="n">
        <v>80</v>
      </c>
      <c r="AH75" s="1" t="n">
        <v>75</v>
      </c>
      <c r="AI75" s="1" t="n">
        <v>76</v>
      </c>
      <c r="AJ75" s="1" t="n">
        <v>71</v>
      </c>
      <c r="AK75" s="1" t="n">
        <v>71</v>
      </c>
      <c r="AL75" s="1" t="n">
        <v>74</v>
      </c>
      <c r="AM75" s="1" t="n">
        <v>73</v>
      </c>
      <c r="AN75" s="1" t="n">
        <v>76</v>
      </c>
      <c r="AO75" s="1" t="n">
        <v>70</v>
      </c>
      <c r="AP75" s="1" t="n">
        <v>66</v>
      </c>
      <c r="AQ75" s="1" t="n">
        <v>67</v>
      </c>
      <c r="AR75" s="1" t="n">
        <v>92</v>
      </c>
      <c r="AS75" s="1" t="n">
        <v>123</v>
      </c>
      <c r="AT75" s="1" t="n">
        <v>111</v>
      </c>
      <c r="AU75" s="1" t="n">
        <v>76</v>
      </c>
      <c r="AV75" s="1" t="n">
        <v>67</v>
      </c>
      <c r="AY75" s="44" t="n">
        <f aca="false">SUM(AM75:AX75)</f>
        <v>821</v>
      </c>
      <c r="AZ75" s="40" t="n">
        <f aca="false">AY75/8</f>
        <v>102.625</v>
      </c>
    </row>
    <row r="76" customFormat="false" ht="11.25" hidden="false" customHeight="false" outlineLevel="0" collapsed="false">
      <c r="A76" s="58" t="s">
        <v>9</v>
      </c>
      <c r="B76" s="96" t="s">
        <v>15</v>
      </c>
      <c r="C76" s="1" t="n">
        <v>82</v>
      </c>
      <c r="D76" s="1" t="n">
        <v>82</v>
      </c>
      <c r="E76" s="1" t="n">
        <v>86</v>
      </c>
      <c r="F76" s="1" t="n">
        <v>94</v>
      </c>
      <c r="G76" s="1" t="n">
        <v>87</v>
      </c>
      <c r="H76" s="1" t="n">
        <v>84</v>
      </c>
      <c r="I76" s="1" t="n">
        <v>86</v>
      </c>
      <c r="J76" s="76" t="n">
        <v>85</v>
      </c>
      <c r="K76" s="1" t="n">
        <v>87</v>
      </c>
      <c r="L76" s="1" t="n">
        <v>86</v>
      </c>
      <c r="M76" s="1" t="n">
        <v>88</v>
      </c>
      <c r="N76" s="76" t="n">
        <v>81</v>
      </c>
      <c r="O76" s="1" t="n">
        <v>83</v>
      </c>
      <c r="P76" s="1" t="n">
        <v>124</v>
      </c>
      <c r="Q76" s="1" t="n">
        <v>109</v>
      </c>
      <c r="R76" s="1" t="n">
        <v>102</v>
      </c>
      <c r="S76" s="1" t="n">
        <v>124</v>
      </c>
      <c r="T76" s="1" t="n">
        <v>127</v>
      </c>
      <c r="U76" s="1" t="n">
        <v>125</v>
      </c>
      <c r="V76" s="1" t="n">
        <v>121</v>
      </c>
      <c r="W76" s="1" t="n">
        <v>119</v>
      </c>
      <c r="X76" s="1" t="n">
        <v>123</v>
      </c>
      <c r="Y76" s="1" t="n">
        <v>120</v>
      </c>
      <c r="Z76" s="1" t="n">
        <v>108</v>
      </c>
      <c r="AA76" s="1" t="n">
        <v>109</v>
      </c>
      <c r="AB76" s="1" t="n">
        <v>112</v>
      </c>
      <c r="AC76" s="1" t="n">
        <v>128</v>
      </c>
      <c r="AD76" s="1" t="n">
        <v>133</v>
      </c>
      <c r="AE76" s="1" t="n">
        <v>109</v>
      </c>
      <c r="AF76" s="1" t="n">
        <v>119</v>
      </c>
      <c r="AG76" s="1" t="n">
        <v>111</v>
      </c>
      <c r="AH76" s="1" t="n">
        <v>106</v>
      </c>
      <c r="AI76" s="1" t="n">
        <v>125</v>
      </c>
      <c r="AJ76" s="1" t="n">
        <v>103</v>
      </c>
      <c r="AK76" s="1" t="n">
        <v>103</v>
      </c>
      <c r="AL76" s="1" t="n">
        <v>90</v>
      </c>
      <c r="AM76" s="1" t="n">
        <v>90</v>
      </c>
      <c r="AN76" s="1" t="n">
        <v>88</v>
      </c>
      <c r="AO76" s="1" t="n">
        <v>91</v>
      </c>
      <c r="AP76" s="1" t="n">
        <v>96</v>
      </c>
      <c r="AQ76" s="1" t="n">
        <v>83</v>
      </c>
      <c r="AR76" s="1" t="n">
        <v>97</v>
      </c>
      <c r="AS76" s="1" t="n">
        <v>121</v>
      </c>
      <c r="AT76" s="1" t="n">
        <v>110</v>
      </c>
      <c r="AU76" s="1" t="n">
        <v>114</v>
      </c>
      <c r="AV76" s="1" t="n">
        <v>113</v>
      </c>
      <c r="AY76" s="44" t="n">
        <f aca="false">SUM(AM76:AX76)</f>
        <v>1003</v>
      </c>
      <c r="AZ76" s="40" t="n">
        <f aca="false">AY76/8</f>
        <v>125.375</v>
      </c>
    </row>
    <row r="77" customFormat="false" ht="11.25" hidden="false" customHeight="false" outlineLevel="0" collapsed="false">
      <c r="A77" s="58" t="s">
        <v>9</v>
      </c>
      <c r="B77" s="96" t="s">
        <v>16</v>
      </c>
      <c r="C77" s="76" t="n">
        <v>122</v>
      </c>
      <c r="D77" s="76" t="n">
        <v>104</v>
      </c>
      <c r="E77" s="76" t="n">
        <v>110</v>
      </c>
      <c r="F77" s="76" t="n">
        <v>105</v>
      </c>
      <c r="G77" s="76" t="n">
        <v>100</v>
      </c>
      <c r="H77" s="1" t="n">
        <v>107</v>
      </c>
      <c r="I77" s="1" t="n">
        <v>91</v>
      </c>
      <c r="J77" s="1" t="n">
        <v>87</v>
      </c>
      <c r="K77" s="1" t="n">
        <v>90</v>
      </c>
      <c r="L77" s="1" t="n">
        <v>98</v>
      </c>
      <c r="M77" s="1" t="n">
        <v>84</v>
      </c>
      <c r="N77" s="1" t="n">
        <v>92</v>
      </c>
      <c r="O77" s="1" t="n">
        <v>92</v>
      </c>
      <c r="P77" s="1" t="n">
        <v>149</v>
      </c>
      <c r="Q77" s="1" t="n">
        <v>119</v>
      </c>
      <c r="R77" s="1" t="n">
        <v>105</v>
      </c>
      <c r="S77" s="1" t="n">
        <v>121</v>
      </c>
      <c r="T77" s="1" t="n">
        <v>132</v>
      </c>
      <c r="U77" s="1" t="n">
        <v>129</v>
      </c>
      <c r="V77" s="1" t="n">
        <v>118</v>
      </c>
      <c r="W77" s="1" t="n">
        <v>125</v>
      </c>
      <c r="X77" s="1" t="n">
        <v>103</v>
      </c>
      <c r="Y77" s="1" t="n">
        <v>101</v>
      </c>
      <c r="Z77" s="1" t="n">
        <v>64</v>
      </c>
      <c r="AA77" s="1" t="n">
        <v>84</v>
      </c>
      <c r="AB77" s="1" t="n">
        <v>70</v>
      </c>
      <c r="AC77" s="1" t="n">
        <v>93</v>
      </c>
      <c r="AD77" s="1" t="n">
        <v>84</v>
      </c>
      <c r="AE77" s="1" t="n">
        <v>85</v>
      </c>
      <c r="AF77" s="1" t="n">
        <v>122</v>
      </c>
      <c r="AG77" s="1" t="n">
        <v>100</v>
      </c>
      <c r="AH77" s="1" t="n">
        <v>74</v>
      </c>
      <c r="AI77" s="1" t="n">
        <v>77</v>
      </c>
      <c r="AJ77" s="1" t="n">
        <v>83</v>
      </c>
      <c r="AK77" s="1" t="n">
        <v>69</v>
      </c>
      <c r="AL77" s="1" t="n">
        <v>74</v>
      </c>
      <c r="AM77" s="1" t="n">
        <v>58</v>
      </c>
      <c r="AN77" s="1" t="n">
        <v>60</v>
      </c>
      <c r="AO77" s="1" t="n">
        <v>56</v>
      </c>
      <c r="AP77" s="1" t="n">
        <v>59</v>
      </c>
      <c r="AQ77" s="1" t="n">
        <v>57</v>
      </c>
      <c r="AR77" s="1" t="n">
        <v>125</v>
      </c>
      <c r="AS77" s="1" t="n">
        <v>125</v>
      </c>
      <c r="AT77" s="1" t="n">
        <v>114</v>
      </c>
      <c r="AU77" s="1" t="n">
        <v>74</v>
      </c>
      <c r="AV77" s="1" t="n">
        <v>66</v>
      </c>
      <c r="AY77" s="44" t="n">
        <f aca="false">SUM(AM77:AX77)</f>
        <v>794</v>
      </c>
      <c r="AZ77" s="40" t="n">
        <f aca="false">AY77/8</f>
        <v>99.25</v>
      </c>
    </row>
    <row r="78" customFormat="false" ht="11.25" hidden="false" customHeight="false" outlineLevel="0" collapsed="false">
      <c r="A78" s="31" t="s">
        <v>9</v>
      </c>
      <c r="B78" s="95" t="s">
        <v>17</v>
      </c>
      <c r="C78" s="76" t="n">
        <v>96</v>
      </c>
      <c r="D78" s="76" t="n">
        <v>94</v>
      </c>
      <c r="E78" s="76" t="n">
        <v>97</v>
      </c>
      <c r="F78" s="76" t="n">
        <v>104</v>
      </c>
      <c r="G78" s="76" t="n">
        <v>95</v>
      </c>
      <c r="H78" s="1" t="n">
        <v>93</v>
      </c>
      <c r="I78" s="1" t="n">
        <v>91</v>
      </c>
      <c r="J78" s="76" t="n">
        <v>87</v>
      </c>
      <c r="K78" s="1" t="n">
        <v>94</v>
      </c>
      <c r="L78" s="1" t="n">
        <v>107</v>
      </c>
      <c r="M78" s="1" t="n">
        <v>110</v>
      </c>
      <c r="N78" s="1" t="n">
        <v>115</v>
      </c>
      <c r="O78" s="1" t="n">
        <v>113</v>
      </c>
      <c r="P78" s="1" t="n">
        <v>146</v>
      </c>
      <c r="Q78" s="1" t="n">
        <v>127</v>
      </c>
      <c r="R78" s="1" t="n">
        <v>126</v>
      </c>
      <c r="S78" s="1" t="n">
        <v>140</v>
      </c>
      <c r="T78" s="1" t="n">
        <v>141</v>
      </c>
      <c r="U78" s="1" t="n">
        <v>132</v>
      </c>
      <c r="V78" s="1" t="n">
        <v>122</v>
      </c>
      <c r="W78" s="1" t="n">
        <v>129</v>
      </c>
      <c r="X78" s="1" t="n">
        <v>134</v>
      </c>
      <c r="Y78" s="1" t="n">
        <v>127</v>
      </c>
      <c r="Z78" s="1" t="n">
        <v>128</v>
      </c>
      <c r="AA78" s="1" t="n">
        <v>124</v>
      </c>
      <c r="AB78" s="1" t="n">
        <v>121</v>
      </c>
      <c r="AC78" s="1" t="n">
        <v>138</v>
      </c>
      <c r="AD78" s="1" t="n">
        <v>142</v>
      </c>
      <c r="AE78" s="1" t="n">
        <v>115</v>
      </c>
      <c r="AF78" s="1" t="n">
        <v>125</v>
      </c>
      <c r="AG78" s="1" t="n">
        <v>118</v>
      </c>
      <c r="AH78" s="1" t="n">
        <v>111</v>
      </c>
      <c r="AI78" s="1" t="n">
        <v>126</v>
      </c>
      <c r="AJ78" s="1" t="n">
        <v>110</v>
      </c>
      <c r="AK78" s="1" t="n">
        <v>106</v>
      </c>
      <c r="AL78" s="1" t="n">
        <v>102</v>
      </c>
      <c r="AM78" s="1" t="n">
        <v>101</v>
      </c>
      <c r="AN78" s="1" t="n">
        <v>103</v>
      </c>
      <c r="AO78" s="1" t="n">
        <v>101</v>
      </c>
      <c r="AP78" s="1" t="n">
        <v>105</v>
      </c>
      <c r="AQ78" s="1" t="n">
        <v>93</v>
      </c>
      <c r="AR78" s="1" t="n">
        <v>112</v>
      </c>
      <c r="AS78" s="1" t="n">
        <v>123</v>
      </c>
      <c r="AT78" s="1" t="n">
        <v>111</v>
      </c>
      <c r="AU78" s="1" t="n">
        <v>117</v>
      </c>
      <c r="AV78" s="1" t="n">
        <v>111</v>
      </c>
      <c r="AY78" s="44" t="n">
        <f aca="false">SUM(AM78:AX78)</f>
        <v>1077</v>
      </c>
      <c r="AZ78" s="40" t="n">
        <f aca="false">AY78/8</f>
        <v>134.625</v>
      </c>
    </row>
    <row r="79" customFormat="false" ht="11.25" hidden="false" customHeight="false" outlineLevel="0" collapsed="false">
      <c r="A79" s="31" t="s">
        <v>9</v>
      </c>
      <c r="B79" s="95" t="s">
        <v>18</v>
      </c>
      <c r="C79" s="1" t="n">
        <v>106</v>
      </c>
      <c r="D79" s="1" t="n">
        <v>110</v>
      </c>
      <c r="E79" s="1" t="n">
        <v>115</v>
      </c>
      <c r="F79" s="1" t="n">
        <v>118</v>
      </c>
      <c r="G79" s="76" t="n">
        <v>113</v>
      </c>
      <c r="H79" s="1" t="n">
        <v>101</v>
      </c>
      <c r="I79" s="1" t="n">
        <v>98</v>
      </c>
      <c r="J79" s="1" t="n">
        <v>100</v>
      </c>
      <c r="K79" s="1" t="n">
        <v>101</v>
      </c>
      <c r="L79" s="76" t="n">
        <v>90</v>
      </c>
      <c r="M79" s="76" t="n">
        <v>83</v>
      </c>
      <c r="N79" s="1" t="n">
        <v>90</v>
      </c>
      <c r="O79" s="1" t="n">
        <v>98</v>
      </c>
      <c r="P79" s="1" t="n">
        <v>151</v>
      </c>
      <c r="Q79" s="1" t="n">
        <v>127</v>
      </c>
      <c r="R79" s="1" t="n">
        <v>119</v>
      </c>
      <c r="S79" s="1" t="n">
        <v>142</v>
      </c>
      <c r="T79" s="1" t="n">
        <v>148</v>
      </c>
      <c r="U79" s="1" t="n">
        <v>138</v>
      </c>
      <c r="V79" s="1" t="n">
        <v>131</v>
      </c>
      <c r="W79" s="1" t="n">
        <v>128</v>
      </c>
      <c r="X79" s="1" t="n">
        <v>134</v>
      </c>
      <c r="Y79" s="1" t="n">
        <v>121</v>
      </c>
      <c r="Z79" s="1" t="n">
        <v>129</v>
      </c>
      <c r="AA79" s="1" t="n">
        <v>129</v>
      </c>
      <c r="AB79" s="1" t="n">
        <v>141</v>
      </c>
      <c r="AC79" s="1" t="n">
        <v>150</v>
      </c>
      <c r="AD79" s="1" t="n">
        <v>149</v>
      </c>
      <c r="AE79" s="1" t="n">
        <v>122</v>
      </c>
      <c r="AF79" s="1" t="n">
        <v>127</v>
      </c>
      <c r="AG79" s="1" t="n">
        <v>119</v>
      </c>
      <c r="AH79" s="1" t="n">
        <v>113</v>
      </c>
      <c r="AI79" s="1" t="n">
        <v>132</v>
      </c>
      <c r="AJ79" s="1" t="n">
        <v>119</v>
      </c>
      <c r="AK79" s="1" t="n">
        <v>112</v>
      </c>
      <c r="AL79" s="1" t="n">
        <v>102</v>
      </c>
      <c r="AM79" s="1" t="n">
        <v>96</v>
      </c>
      <c r="AN79" s="1" t="n">
        <v>95</v>
      </c>
      <c r="AO79" s="1" t="n">
        <v>97</v>
      </c>
      <c r="AP79" s="1" t="n">
        <v>106</v>
      </c>
      <c r="AQ79" s="1" t="n">
        <v>90</v>
      </c>
      <c r="AR79" s="1" t="n">
        <v>123</v>
      </c>
      <c r="AS79" s="1" t="n">
        <v>125</v>
      </c>
      <c r="AT79" s="1" t="n">
        <v>108</v>
      </c>
      <c r="AU79" s="1" t="n">
        <v>114</v>
      </c>
      <c r="AV79" s="1" t="n">
        <v>116</v>
      </c>
      <c r="AY79" s="44" t="n">
        <f aca="false">SUM(AM79:AX79)</f>
        <v>1070</v>
      </c>
      <c r="AZ79" s="40" t="n">
        <f aca="false">AY79/8</f>
        <v>133.75</v>
      </c>
    </row>
    <row r="80" customFormat="false" ht="11.25" hidden="false" customHeight="false" outlineLevel="0" collapsed="false">
      <c r="A80" s="31" t="s">
        <v>9</v>
      </c>
      <c r="B80" s="95" t="s">
        <v>19</v>
      </c>
      <c r="C80" s="1" t="n">
        <v>100</v>
      </c>
      <c r="D80" s="1" t="n">
        <v>105</v>
      </c>
      <c r="E80" s="1" t="n">
        <v>109</v>
      </c>
      <c r="F80" s="1" t="n">
        <v>108</v>
      </c>
      <c r="G80" s="1" t="n">
        <v>131</v>
      </c>
      <c r="H80" s="1" t="n">
        <v>96</v>
      </c>
      <c r="I80" s="1" t="n">
        <v>94</v>
      </c>
      <c r="J80" s="1" t="n">
        <v>92</v>
      </c>
      <c r="K80" s="1" t="n">
        <v>96</v>
      </c>
      <c r="L80" s="1" t="n">
        <v>93</v>
      </c>
      <c r="M80" s="1" t="n">
        <v>96</v>
      </c>
      <c r="N80" s="1" t="n">
        <v>93</v>
      </c>
      <c r="O80" s="1" t="n">
        <v>91</v>
      </c>
      <c r="P80" s="1" t="n">
        <v>143</v>
      </c>
      <c r="Q80" s="1" t="n">
        <v>131</v>
      </c>
      <c r="R80" s="1" t="n">
        <v>131</v>
      </c>
      <c r="S80" s="1" t="n">
        <v>147</v>
      </c>
      <c r="T80" s="1" t="n">
        <v>142</v>
      </c>
      <c r="U80" s="1" t="n">
        <v>136</v>
      </c>
      <c r="V80" s="1" t="n">
        <v>129</v>
      </c>
      <c r="W80" s="1" t="n">
        <v>135</v>
      </c>
      <c r="X80" s="1" t="n">
        <v>132</v>
      </c>
      <c r="Y80" s="1" t="n">
        <v>128</v>
      </c>
      <c r="Z80" s="1" t="n">
        <v>110</v>
      </c>
      <c r="AA80" s="1" t="n">
        <v>126</v>
      </c>
      <c r="AB80" s="1" t="n">
        <v>129</v>
      </c>
      <c r="AC80" s="1" t="n">
        <v>147</v>
      </c>
      <c r="AD80" s="1" t="n">
        <v>149</v>
      </c>
      <c r="AE80" s="1" t="n">
        <v>121</v>
      </c>
      <c r="AF80" s="1" t="n">
        <v>128</v>
      </c>
      <c r="AG80" s="1" t="n">
        <v>116</v>
      </c>
      <c r="AH80" s="1" t="n">
        <v>111</v>
      </c>
      <c r="AI80" s="1" t="n">
        <v>129</v>
      </c>
      <c r="AJ80" s="1" t="n">
        <v>110</v>
      </c>
      <c r="AK80" s="1" t="n">
        <v>110</v>
      </c>
      <c r="AL80" s="1" t="n">
        <v>97</v>
      </c>
      <c r="AM80" s="1" t="n">
        <v>95</v>
      </c>
      <c r="AN80" s="1" t="n">
        <v>95</v>
      </c>
      <c r="AO80" s="1" t="n">
        <v>100</v>
      </c>
      <c r="AP80" s="1" t="n">
        <v>105</v>
      </c>
      <c r="AQ80" s="1" t="n">
        <v>88</v>
      </c>
      <c r="AR80" s="1" t="n">
        <v>127</v>
      </c>
      <c r="AS80" s="1" t="n">
        <v>126</v>
      </c>
      <c r="AT80" s="1" t="n">
        <v>109</v>
      </c>
      <c r="AU80" s="1" t="n">
        <v>115</v>
      </c>
      <c r="AV80" s="1" t="n">
        <v>120</v>
      </c>
      <c r="AY80" s="44" t="n">
        <f aca="false">SUM(AM80:AX80)</f>
        <v>1080</v>
      </c>
      <c r="AZ80" s="40" t="n">
        <f aca="false">AY80/8</f>
        <v>135</v>
      </c>
    </row>
    <row r="81" customFormat="false" ht="11.25" hidden="false" customHeight="false" outlineLevel="0" collapsed="false">
      <c r="A81" s="31" t="s">
        <v>9</v>
      </c>
      <c r="B81" s="95" t="s">
        <v>20</v>
      </c>
      <c r="C81" s="1" t="n">
        <v>87</v>
      </c>
      <c r="D81" s="1" t="n">
        <v>89</v>
      </c>
      <c r="E81" s="1" t="n">
        <v>87</v>
      </c>
      <c r="F81" s="1" t="n">
        <v>95</v>
      </c>
      <c r="G81" s="76" t="n">
        <v>92</v>
      </c>
      <c r="H81" s="1" t="n">
        <v>94</v>
      </c>
      <c r="I81" s="1" t="n">
        <v>93</v>
      </c>
      <c r="J81" s="1" t="n">
        <v>86</v>
      </c>
      <c r="K81" s="1" t="n">
        <v>93</v>
      </c>
      <c r="L81" s="1" t="n">
        <v>87</v>
      </c>
      <c r="M81" s="1" t="n">
        <v>90</v>
      </c>
      <c r="N81" s="1" t="n">
        <v>89</v>
      </c>
      <c r="O81" s="1" t="n">
        <v>78</v>
      </c>
      <c r="P81" s="1" t="n">
        <v>135</v>
      </c>
      <c r="Q81" s="1" t="n">
        <v>112</v>
      </c>
      <c r="R81" s="1" t="n">
        <v>105</v>
      </c>
      <c r="S81" s="1" t="n">
        <v>120</v>
      </c>
      <c r="T81" s="1" t="n">
        <v>122</v>
      </c>
      <c r="U81" s="1" t="n">
        <v>131</v>
      </c>
      <c r="V81" s="1" t="n">
        <v>123</v>
      </c>
      <c r="W81" s="1" t="n">
        <v>130</v>
      </c>
      <c r="X81" s="1" t="n">
        <v>127</v>
      </c>
      <c r="Y81" s="1" t="n">
        <v>125</v>
      </c>
      <c r="Z81" s="1" t="n">
        <v>123</v>
      </c>
      <c r="AA81" s="1" t="n">
        <v>111</v>
      </c>
      <c r="AB81" s="1" t="n">
        <v>110</v>
      </c>
      <c r="AC81" s="1" t="n">
        <v>128</v>
      </c>
      <c r="AD81" s="1" t="n">
        <v>133</v>
      </c>
      <c r="AE81" s="1" t="n">
        <v>107</v>
      </c>
      <c r="AF81" s="1" t="n">
        <v>125</v>
      </c>
      <c r="AG81" s="1" t="n">
        <v>72</v>
      </c>
      <c r="AH81" s="1" t="n">
        <v>49</v>
      </c>
      <c r="AI81" s="1" t="n">
        <v>59</v>
      </c>
      <c r="AJ81" s="1" t="n">
        <v>58</v>
      </c>
      <c r="AK81" s="1" t="n">
        <v>61</v>
      </c>
      <c r="AL81" s="1" t="n">
        <v>46</v>
      </c>
      <c r="AM81" s="1" t="n">
        <v>42</v>
      </c>
      <c r="AN81" s="1" t="n">
        <v>42</v>
      </c>
      <c r="AO81" s="1" t="n">
        <v>39</v>
      </c>
      <c r="AP81" s="1" t="n">
        <v>39</v>
      </c>
      <c r="AQ81" s="1" t="n">
        <v>44</v>
      </c>
      <c r="AR81" s="1" t="n">
        <v>82</v>
      </c>
      <c r="AS81" s="1" t="n">
        <v>128</v>
      </c>
      <c r="AT81" s="1" t="n">
        <v>110</v>
      </c>
      <c r="AU81" s="1" t="n">
        <v>50</v>
      </c>
      <c r="AV81" s="1" t="n">
        <v>42</v>
      </c>
      <c r="AY81" s="44" t="n">
        <f aca="false">SUM(AM81:AX81)</f>
        <v>618</v>
      </c>
      <c r="AZ81" s="40" t="n">
        <f aca="false">AY81/8</f>
        <v>77.25</v>
      </c>
    </row>
    <row r="82" customFormat="false" ht="11.25" hidden="false" customHeight="false" outlineLevel="0" collapsed="false">
      <c r="A82" s="31" t="s">
        <v>9</v>
      </c>
      <c r="B82" s="95" t="s">
        <v>21</v>
      </c>
      <c r="C82" s="1" t="n">
        <v>85</v>
      </c>
      <c r="D82" s="1" t="n">
        <v>84</v>
      </c>
      <c r="E82" s="1" t="n">
        <v>86</v>
      </c>
      <c r="F82" s="1" t="n">
        <v>93</v>
      </c>
      <c r="G82" s="1" t="n">
        <v>87</v>
      </c>
      <c r="H82" s="1" t="n">
        <v>85</v>
      </c>
      <c r="I82" s="1" t="n">
        <v>87</v>
      </c>
      <c r="J82" s="1" t="n">
        <v>84</v>
      </c>
      <c r="K82" s="1" t="n">
        <v>89</v>
      </c>
      <c r="L82" s="1" t="n">
        <v>86</v>
      </c>
      <c r="M82" s="1" t="n">
        <v>89</v>
      </c>
      <c r="N82" s="1" t="n">
        <v>83</v>
      </c>
      <c r="O82" s="1" t="n">
        <v>88</v>
      </c>
      <c r="P82" s="1" t="n">
        <v>128</v>
      </c>
      <c r="Q82" s="1" t="n">
        <v>112</v>
      </c>
      <c r="R82" s="1" t="n">
        <v>109</v>
      </c>
      <c r="S82" s="1" t="n">
        <v>128</v>
      </c>
      <c r="T82" s="1" t="n">
        <v>132</v>
      </c>
      <c r="U82" s="1" t="n">
        <v>130</v>
      </c>
      <c r="V82" s="1" t="n">
        <v>122</v>
      </c>
      <c r="W82" s="1" t="n">
        <v>125</v>
      </c>
      <c r="X82" s="1" t="n">
        <v>129</v>
      </c>
      <c r="Y82" s="1" t="n">
        <v>121</v>
      </c>
      <c r="Z82" s="1" t="n">
        <v>120</v>
      </c>
      <c r="AA82" s="1" t="n">
        <v>114</v>
      </c>
      <c r="AB82" s="1" t="n">
        <v>111</v>
      </c>
      <c r="AC82" s="1" t="n">
        <v>131</v>
      </c>
      <c r="AD82" s="1" t="n">
        <v>135</v>
      </c>
      <c r="AE82" s="1" t="n">
        <v>114</v>
      </c>
      <c r="AF82" s="1" t="n">
        <v>122</v>
      </c>
      <c r="AG82" s="1" t="n">
        <v>110</v>
      </c>
      <c r="AH82" s="1" t="n">
        <v>106</v>
      </c>
      <c r="AI82" s="1" t="n">
        <v>125</v>
      </c>
      <c r="AJ82" s="1" t="n">
        <v>105</v>
      </c>
      <c r="AK82" s="1" t="n">
        <v>104</v>
      </c>
      <c r="AL82" s="1" t="n">
        <v>94</v>
      </c>
      <c r="AM82" s="1" t="n">
        <v>91</v>
      </c>
      <c r="AN82" s="1" t="n">
        <v>89</v>
      </c>
      <c r="AO82" s="1" t="n">
        <v>93</v>
      </c>
      <c r="AP82" s="1" t="n">
        <v>98</v>
      </c>
      <c r="AQ82" s="1" t="n">
        <v>88</v>
      </c>
      <c r="AR82" s="1" t="n">
        <v>119</v>
      </c>
      <c r="AS82" s="1" t="n">
        <v>124</v>
      </c>
      <c r="AT82" s="1" t="n">
        <v>110</v>
      </c>
      <c r="AU82" s="1" t="n">
        <v>115</v>
      </c>
      <c r="AV82" s="1" t="n">
        <v>112</v>
      </c>
      <c r="AY82" s="44" t="n">
        <f aca="false">SUM(AM82:AX82)</f>
        <v>1039</v>
      </c>
      <c r="AZ82" s="40" t="n">
        <f aca="false">AY82/8</f>
        <v>129.875</v>
      </c>
    </row>
    <row r="83" customFormat="false" ht="11.25" hidden="false" customHeight="false" outlineLevel="0" collapsed="false">
      <c r="A83" s="31" t="s">
        <v>9</v>
      </c>
      <c r="B83" s="95" t="s">
        <v>22</v>
      </c>
      <c r="C83" s="1" t="n">
        <v>92</v>
      </c>
      <c r="D83" s="1" t="n">
        <v>93</v>
      </c>
      <c r="E83" s="1" t="n">
        <v>99</v>
      </c>
      <c r="F83" s="1" t="n">
        <v>104</v>
      </c>
      <c r="G83" s="1" t="n">
        <v>91</v>
      </c>
      <c r="H83" s="1" t="n">
        <v>88</v>
      </c>
      <c r="I83" s="1" t="n">
        <v>89</v>
      </c>
      <c r="J83" s="1" t="n">
        <v>87</v>
      </c>
      <c r="K83" s="1" t="n">
        <v>92</v>
      </c>
      <c r="L83" s="76" t="n">
        <v>90</v>
      </c>
      <c r="M83" s="76" t="n">
        <v>93</v>
      </c>
      <c r="N83" s="1" t="n">
        <v>86</v>
      </c>
      <c r="O83" s="1" t="n">
        <v>85</v>
      </c>
      <c r="P83" s="1" t="n">
        <v>133</v>
      </c>
      <c r="Q83" s="1" t="n">
        <v>123</v>
      </c>
      <c r="R83" s="1" t="n">
        <v>119</v>
      </c>
      <c r="S83" s="1" t="n">
        <v>137</v>
      </c>
      <c r="T83" s="1" t="n">
        <v>131</v>
      </c>
      <c r="U83" s="1" t="n">
        <v>125</v>
      </c>
      <c r="V83" s="1" t="n">
        <v>122</v>
      </c>
      <c r="W83" s="1" t="n">
        <v>125</v>
      </c>
      <c r="X83" s="1" t="n">
        <v>127</v>
      </c>
      <c r="Y83" s="1" t="n">
        <v>120</v>
      </c>
      <c r="Z83" s="1" t="n">
        <v>116</v>
      </c>
      <c r="AA83" s="1" t="n">
        <v>120</v>
      </c>
      <c r="AB83" s="1" t="n">
        <v>120</v>
      </c>
      <c r="AC83" s="1" t="n">
        <v>141</v>
      </c>
      <c r="AD83" s="1" t="n">
        <v>145</v>
      </c>
      <c r="AE83" s="1" t="n">
        <v>119</v>
      </c>
      <c r="AF83" s="1" t="n">
        <v>126</v>
      </c>
      <c r="AG83" s="1" t="n">
        <v>113</v>
      </c>
      <c r="AH83" s="1" t="n">
        <v>109</v>
      </c>
      <c r="AI83" s="1" t="n">
        <v>127</v>
      </c>
      <c r="AJ83" s="1" t="n">
        <v>107</v>
      </c>
      <c r="AK83" s="1" t="n">
        <v>105</v>
      </c>
      <c r="AL83" s="1" t="n">
        <v>93</v>
      </c>
      <c r="AM83" s="1" t="n">
        <v>92</v>
      </c>
      <c r="AN83" s="1" t="n">
        <v>94</v>
      </c>
      <c r="AO83" s="1" t="n">
        <v>97</v>
      </c>
      <c r="AP83" s="1" t="n">
        <v>103</v>
      </c>
      <c r="AQ83" s="1" t="n">
        <v>88</v>
      </c>
      <c r="AR83" s="1" t="n">
        <v>112</v>
      </c>
      <c r="AS83" s="1" t="n">
        <v>125</v>
      </c>
      <c r="AT83" s="1" t="n">
        <v>115</v>
      </c>
      <c r="AU83" s="1" t="n">
        <v>115</v>
      </c>
      <c r="AV83" s="1" t="n">
        <v>113</v>
      </c>
      <c r="AY83" s="44" t="n">
        <f aca="false">SUM(AM83:AX83)</f>
        <v>1054</v>
      </c>
      <c r="AZ83" s="40" t="n">
        <f aca="false">AY83/8</f>
        <v>131.75</v>
      </c>
    </row>
    <row r="84" customFormat="false" ht="11.25" hidden="false" customHeight="false" outlineLevel="0" collapsed="false">
      <c r="A84" s="58" t="s">
        <v>9</v>
      </c>
      <c r="B84" s="96" t="s">
        <v>23</v>
      </c>
      <c r="C84" s="1" t="n">
        <v>87</v>
      </c>
      <c r="D84" s="76" t="n">
        <v>86</v>
      </c>
      <c r="E84" s="76" t="n">
        <v>87</v>
      </c>
      <c r="F84" s="76" t="n">
        <v>85</v>
      </c>
      <c r="G84" s="76" t="n">
        <v>80</v>
      </c>
      <c r="H84" s="76" t="n">
        <v>82</v>
      </c>
      <c r="I84" s="76" t="n">
        <v>83</v>
      </c>
      <c r="J84" s="76" t="n">
        <v>82</v>
      </c>
      <c r="K84" s="76" t="n">
        <v>79</v>
      </c>
      <c r="L84" s="76" t="n">
        <v>77</v>
      </c>
      <c r="M84" s="76" t="n">
        <v>82</v>
      </c>
      <c r="N84" s="76" t="n">
        <v>80</v>
      </c>
      <c r="O84" s="1" t="n">
        <v>83</v>
      </c>
      <c r="P84" s="1" t="n">
        <v>107</v>
      </c>
      <c r="Q84" s="1" t="n">
        <v>104</v>
      </c>
      <c r="R84" s="1" t="n">
        <v>95</v>
      </c>
      <c r="S84" s="1" t="n">
        <v>115</v>
      </c>
      <c r="T84" s="1" t="n">
        <v>129</v>
      </c>
      <c r="U84" s="1" t="n">
        <v>127</v>
      </c>
      <c r="V84" s="1" t="n">
        <v>123</v>
      </c>
      <c r="W84" s="1" t="n">
        <v>117</v>
      </c>
      <c r="X84" s="1" t="n">
        <v>122</v>
      </c>
      <c r="Y84" s="1" t="n">
        <v>124</v>
      </c>
      <c r="Z84" s="1" t="n">
        <v>122</v>
      </c>
      <c r="AA84" s="1" t="n">
        <v>85</v>
      </c>
      <c r="AB84" s="1" t="n">
        <v>106</v>
      </c>
      <c r="AC84" s="1" t="n">
        <v>139</v>
      </c>
      <c r="AD84" s="1" t="n">
        <v>128</v>
      </c>
      <c r="AE84" s="1" t="n">
        <v>112</v>
      </c>
      <c r="AF84" s="1" t="n">
        <v>122</v>
      </c>
      <c r="AG84" s="1" t="n">
        <v>114</v>
      </c>
      <c r="AH84" s="1" t="n">
        <v>117</v>
      </c>
      <c r="AI84" s="1" t="n">
        <v>130</v>
      </c>
      <c r="AJ84" s="1" t="n">
        <v>106</v>
      </c>
      <c r="AK84" s="1" t="n">
        <v>105</v>
      </c>
      <c r="AL84" s="1" t="n">
        <v>92</v>
      </c>
      <c r="AM84" s="1" t="n">
        <v>92</v>
      </c>
      <c r="AN84" s="1" t="n">
        <v>93</v>
      </c>
      <c r="AO84" s="1" t="n">
        <v>91</v>
      </c>
      <c r="AP84" s="1" t="n">
        <v>95</v>
      </c>
      <c r="AQ84" s="1" t="n">
        <v>93</v>
      </c>
      <c r="AR84" s="1" t="n">
        <v>100</v>
      </c>
      <c r="AS84" s="1" t="n">
        <v>125</v>
      </c>
      <c r="AT84" s="1" t="n">
        <v>113</v>
      </c>
      <c r="AU84" s="1" t="n">
        <v>119</v>
      </c>
      <c r="AV84" s="1" t="n">
        <v>109</v>
      </c>
      <c r="AY84" s="44" t="n">
        <f aca="false">SUM(AM84:AX84)</f>
        <v>1030</v>
      </c>
      <c r="AZ84" s="40" t="n">
        <f aca="false">AY84/8</f>
        <v>128.75</v>
      </c>
    </row>
    <row r="85" customFormat="false" ht="11.25" hidden="false" customHeight="false" outlineLevel="0" collapsed="false">
      <c r="A85" s="31" t="s">
        <v>9</v>
      </c>
      <c r="B85" s="95" t="s">
        <v>24</v>
      </c>
      <c r="C85" s="1" t="n">
        <v>90</v>
      </c>
      <c r="D85" s="1" t="n">
        <v>94</v>
      </c>
      <c r="E85" s="1" t="n">
        <v>98</v>
      </c>
      <c r="F85" s="1" t="n">
        <v>104</v>
      </c>
      <c r="G85" s="76" t="n">
        <v>97</v>
      </c>
      <c r="H85" s="1" t="n">
        <v>193</v>
      </c>
      <c r="I85" s="1" t="n">
        <v>94</v>
      </c>
      <c r="J85" s="1" t="n">
        <v>91</v>
      </c>
      <c r="K85" s="1" t="n">
        <v>96</v>
      </c>
      <c r="L85" s="1" t="n">
        <v>95</v>
      </c>
      <c r="M85" s="1" t="n">
        <v>98</v>
      </c>
      <c r="N85" s="76" t="n">
        <v>102</v>
      </c>
      <c r="O85" s="1" t="n">
        <v>104</v>
      </c>
      <c r="P85" s="1" t="n">
        <v>144</v>
      </c>
      <c r="Q85" s="1" t="n">
        <v>128</v>
      </c>
      <c r="R85" s="1" t="n">
        <v>122</v>
      </c>
      <c r="S85" s="1" t="n">
        <v>140</v>
      </c>
      <c r="T85" s="1" t="n">
        <v>139</v>
      </c>
      <c r="U85" s="1" t="n">
        <v>135</v>
      </c>
      <c r="V85" s="1" t="n">
        <v>127</v>
      </c>
      <c r="W85" s="1" t="n">
        <v>132</v>
      </c>
      <c r="X85" s="1" t="n">
        <v>133</v>
      </c>
      <c r="Y85" s="1" t="n">
        <v>122</v>
      </c>
      <c r="Z85" s="1" t="n">
        <v>127</v>
      </c>
      <c r="AA85" s="1" t="n">
        <v>126</v>
      </c>
      <c r="AB85" s="1" t="n">
        <v>128</v>
      </c>
      <c r="AC85" s="1" t="n">
        <v>147</v>
      </c>
      <c r="AD85" s="1" t="n">
        <v>150</v>
      </c>
      <c r="AE85" s="1" t="n">
        <v>121</v>
      </c>
      <c r="AF85" s="1" t="n">
        <v>127</v>
      </c>
      <c r="AG85" s="1" t="n">
        <v>117</v>
      </c>
      <c r="AH85" s="1" t="n">
        <v>112</v>
      </c>
      <c r="AI85" s="1" t="n">
        <v>128</v>
      </c>
      <c r="AJ85" s="1" t="n">
        <v>110</v>
      </c>
      <c r="AK85" s="1" t="n">
        <v>109</v>
      </c>
      <c r="AL85" s="1" t="n">
        <v>97</v>
      </c>
      <c r="AM85" s="1" t="n">
        <v>94</v>
      </c>
      <c r="AN85" s="1" t="n">
        <v>95</v>
      </c>
      <c r="AO85" s="1" t="n">
        <v>98</v>
      </c>
      <c r="AP85" s="1" t="n">
        <v>103</v>
      </c>
      <c r="AQ85" s="1" t="n">
        <v>90</v>
      </c>
      <c r="AR85" s="1" t="n">
        <v>125</v>
      </c>
      <c r="AS85" s="1" t="n">
        <v>120</v>
      </c>
      <c r="AT85" s="1" t="n">
        <v>105</v>
      </c>
      <c r="AU85" s="1" t="n">
        <v>114</v>
      </c>
      <c r="AV85" s="1" t="n">
        <v>116</v>
      </c>
      <c r="AY85" s="44" t="n">
        <f aca="false">SUM(AM85:AX85)</f>
        <v>1060</v>
      </c>
      <c r="AZ85" s="40" t="n">
        <f aca="false">AY85/8</f>
        <v>132.5</v>
      </c>
    </row>
    <row r="86" customFormat="false" ht="11.25" hidden="false" customHeight="false" outlineLevel="0" collapsed="false">
      <c r="A86" s="31" t="s">
        <v>9</v>
      </c>
      <c r="B86" s="95" t="s">
        <v>25</v>
      </c>
      <c r="C86" s="1" t="n">
        <v>107</v>
      </c>
      <c r="D86" s="1" t="n">
        <v>99</v>
      </c>
      <c r="E86" s="1" t="n">
        <v>99</v>
      </c>
      <c r="F86" s="1" t="n">
        <v>104</v>
      </c>
      <c r="G86" s="76" t="n">
        <v>115</v>
      </c>
      <c r="H86" s="1" t="n">
        <v>112</v>
      </c>
      <c r="I86" s="76" t="n">
        <v>106</v>
      </c>
      <c r="J86" s="1" t="n">
        <v>109</v>
      </c>
      <c r="K86" s="1" t="n">
        <v>101</v>
      </c>
      <c r="L86" s="1" t="n">
        <v>98</v>
      </c>
      <c r="M86" s="1" t="n">
        <v>105</v>
      </c>
      <c r="N86" s="1" t="n">
        <v>120</v>
      </c>
      <c r="O86" s="1" t="n">
        <v>106</v>
      </c>
      <c r="P86" s="1" t="n">
        <v>149</v>
      </c>
      <c r="Q86" s="1" t="n">
        <v>126</v>
      </c>
      <c r="R86" s="1" t="n">
        <v>106</v>
      </c>
      <c r="S86" s="1" t="n">
        <v>124</v>
      </c>
      <c r="T86" s="1" t="n">
        <v>131</v>
      </c>
      <c r="U86" s="1" t="n">
        <v>133</v>
      </c>
      <c r="V86" s="1" t="n">
        <v>128</v>
      </c>
      <c r="W86" s="1" t="n">
        <v>121</v>
      </c>
      <c r="X86" s="1" t="n">
        <v>81</v>
      </c>
      <c r="Y86" s="1" t="n">
        <v>88</v>
      </c>
      <c r="Z86" s="1" t="n">
        <v>86</v>
      </c>
      <c r="AA86" s="1" t="n">
        <v>84</v>
      </c>
      <c r="AB86" s="1" t="n">
        <v>84</v>
      </c>
      <c r="AC86" s="1" t="n">
        <v>80</v>
      </c>
      <c r="AD86" s="1" t="n">
        <v>91</v>
      </c>
      <c r="AE86" s="1" t="n">
        <v>67</v>
      </c>
      <c r="AF86" s="1" t="n">
        <v>79</v>
      </c>
      <c r="AG86" s="1" t="n">
        <v>77</v>
      </c>
      <c r="AH86" s="1" t="n">
        <v>72</v>
      </c>
      <c r="AI86" s="1" t="n">
        <v>79</v>
      </c>
      <c r="AJ86" s="1" t="n">
        <v>75</v>
      </c>
      <c r="AK86" s="1" t="n">
        <v>75</v>
      </c>
      <c r="AL86" s="1" t="n">
        <v>79</v>
      </c>
      <c r="AM86" s="1" t="n">
        <v>76</v>
      </c>
      <c r="AN86" s="1" t="n">
        <v>75</v>
      </c>
      <c r="AO86" s="1" t="n">
        <v>73</v>
      </c>
      <c r="AP86" s="1" t="n">
        <v>63</v>
      </c>
      <c r="AQ86" s="1" t="n">
        <v>62</v>
      </c>
      <c r="AR86" s="1" t="n">
        <v>81</v>
      </c>
      <c r="AS86" s="1" t="n">
        <v>121</v>
      </c>
      <c r="AT86" s="1" t="n">
        <v>109</v>
      </c>
      <c r="AU86" s="1" t="n">
        <v>73</v>
      </c>
      <c r="AV86" s="1" t="n">
        <v>68</v>
      </c>
      <c r="AY86" s="44" t="n">
        <f aca="false">SUM(AM86:AX86)</f>
        <v>801</v>
      </c>
      <c r="AZ86" s="40" t="n">
        <f aca="false">AY86/8</f>
        <v>100.125</v>
      </c>
    </row>
    <row r="87" customFormat="false" ht="11.25" hidden="false" customHeight="false" outlineLevel="0" collapsed="false">
      <c r="A87" s="58" t="s">
        <v>9</v>
      </c>
      <c r="B87" s="96" t="s">
        <v>26</v>
      </c>
      <c r="C87" s="1" t="n">
        <v>108</v>
      </c>
      <c r="D87" s="76" t="n">
        <v>107</v>
      </c>
      <c r="E87" s="76" t="n">
        <v>116</v>
      </c>
      <c r="F87" s="76" t="n">
        <v>115</v>
      </c>
      <c r="G87" s="76" t="n">
        <v>110</v>
      </c>
      <c r="H87" s="1" t="n">
        <v>101</v>
      </c>
      <c r="I87" s="76" t="n">
        <v>101</v>
      </c>
      <c r="J87" s="1" t="n">
        <v>95</v>
      </c>
      <c r="K87" s="1" t="n">
        <v>107</v>
      </c>
      <c r="L87" s="1" t="n">
        <v>96</v>
      </c>
      <c r="M87" s="1" t="n">
        <v>111</v>
      </c>
      <c r="N87" s="1" t="n">
        <v>125</v>
      </c>
      <c r="O87" s="1" t="n">
        <v>146</v>
      </c>
      <c r="P87" s="1" t="n">
        <v>144</v>
      </c>
      <c r="Q87" s="1" t="n">
        <v>127</v>
      </c>
      <c r="R87" s="1" t="n">
        <v>123</v>
      </c>
      <c r="S87" s="1" t="n">
        <v>146</v>
      </c>
      <c r="T87" s="1" t="n">
        <v>140</v>
      </c>
      <c r="U87" s="1" t="n">
        <v>135</v>
      </c>
      <c r="V87" s="1" t="n">
        <v>130</v>
      </c>
      <c r="W87" s="1" t="n">
        <v>126</v>
      </c>
      <c r="X87" s="1" t="n">
        <v>133</v>
      </c>
      <c r="Y87" s="1" t="n">
        <v>118</v>
      </c>
      <c r="Z87" s="1" t="n">
        <v>125</v>
      </c>
      <c r="AA87" s="1" t="n">
        <v>126</v>
      </c>
      <c r="AB87" s="1" t="n">
        <v>130</v>
      </c>
      <c r="AC87" s="1" t="n">
        <v>151</v>
      </c>
      <c r="AD87" s="1" t="n">
        <v>149</v>
      </c>
      <c r="AE87" s="1" t="n">
        <v>119</v>
      </c>
      <c r="AF87" s="1" t="n">
        <v>126</v>
      </c>
      <c r="AG87" s="1" t="n">
        <v>119</v>
      </c>
      <c r="AH87" s="1" t="n">
        <v>112</v>
      </c>
      <c r="AI87" s="1" t="n">
        <v>128</v>
      </c>
      <c r="AJ87" s="1" t="n">
        <v>116</v>
      </c>
      <c r="AK87" s="1" t="n">
        <v>113</v>
      </c>
      <c r="AL87" s="1" t="n">
        <v>105</v>
      </c>
      <c r="AM87" s="1" t="n">
        <v>98</v>
      </c>
      <c r="AN87" s="1" t="n">
        <v>102</v>
      </c>
      <c r="AO87" s="1" t="n">
        <v>106</v>
      </c>
      <c r="AP87" s="1" t="n">
        <v>107</v>
      </c>
      <c r="AQ87" s="1" t="n">
        <v>92</v>
      </c>
      <c r="AR87" s="1" t="n">
        <v>128</v>
      </c>
      <c r="AS87" s="1" t="n">
        <v>125</v>
      </c>
      <c r="AT87" s="1" t="n">
        <v>110</v>
      </c>
      <c r="AU87" s="1" t="n">
        <v>118</v>
      </c>
      <c r="AV87" s="1" t="n">
        <v>119</v>
      </c>
      <c r="AY87" s="44" t="n">
        <f aca="false">SUM(AM87:AX87)</f>
        <v>1105</v>
      </c>
      <c r="AZ87" s="40" t="n">
        <f aca="false">AY87/8</f>
        <v>138.125</v>
      </c>
    </row>
    <row r="88" customFormat="false" ht="11.25" hidden="false" customHeight="false" outlineLevel="0" collapsed="false">
      <c r="A88" s="31" t="s">
        <v>9</v>
      </c>
      <c r="B88" s="95" t="s">
        <v>27</v>
      </c>
      <c r="C88" s="1" t="n">
        <v>105</v>
      </c>
      <c r="D88" s="1" t="n">
        <v>114</v>
      </c>
      <c r="E88" s="1" t="n">
        <v>109</v>
      </c>
      <c r="F88" s="1" t="n">
        <v>111</v>
      </c>
      <c r="G88" s="76" t="n">
        <v>100</v>
      </c>
      <c r="H88" s="1" t="n">
        <v>102</v>
      </c>
      <c r="I88" s="76" t="n">
        <v>85</v>
      </c>
      <c r="J88" s="76" t="n">
        <v>90</v>
      </c>
      <c r="K88" s="1" t="n">
        <v>92</v>
      </c>
      <c r="L88" s="1" t="n">
        <v>88</v>
      </c>
      <c r="M88" s="1" t="n">
        <v>89</v>
      </c>
      <c r="N88" s="1" t="n">
        <v>92</v>
      </c>
      <c r="O88" s="1" t="n">
        <v>102</v>
      </c>
      <c r="P88" s="1" t="n">
        <v>132</v>
      </c>
      <c r="Q88" s="1" t="n">
        <v>130</v>
      </c>
      <c r="R88" s="1" t="n">
        <v>125</v>
      </c>
      <c r="S88" s="1" t="n">
        <v>135</v>
      </c>
      <c r="T88" s="1" t="n">
        <v>138</v>
      </c>
      <c r="U88" s="1" t="n">
        <v>132</v>
      </c>
      <c r="V88" s="1" t="n">
        <v>127</v>
      </c>
      <c r="W88" s="1" t="n">
        <v>110</v>
      </c>
      <c r="X88" s="1" t="n">
        <v>126</v>
      </c>
      <c r="Y88" s="1" t="n">
        <v>116</v>
      </c>
      <c r="Z88" s="1" t="n">
        <v>125</v>
      </c>
      <c r="AA88" s="1" t="n">
        <v>121</v>
      </c>
      <c r="AB88" s="1" t="n">
        <v>125</v>
      </c>
      <c r="AC88" s="1" t="n">
        <v>144</v>
      </c>
      <c r="AD88" s="1" t="n">
        <v>145</v>
      </c>
      <c r="AE88" s="1" t="n">
        <v>124</v>
      </c>
      <c r="AF88" s="1" t="n">
        <v>126</v>
      </c>
      <c r="AG88" s="1" t="n">
        <v>117</v>
      </c>
      <c r="AH88" s="1" t="n">
        <v>119</v>
      </c>
      <c r="AI88" s="1" t="n">
        <v>130</v>
      </c>
      <c r="AJ88" s="1" t="n">
        <v>111</v>
      </c>
      <c r="AK88" s="1" t="n">
        <v>114</v>
      </c>
      <c r="AL88" s="1" t="n">
        <v>103</v>
      </c>
      <c r="AM88" s="1" t="n">
        <v>101</v>
      </c>
      <c r="AN88" s="1" t="n">
        <v>101</v>
      </c>
      <c r="AO88" s="1" t="n">
        <v>103</v>
      </c>
      <c r="AP88" s="1" t="n">
        <v>107</v>
      </c>
      <c r="AQ88" s="1" t="n">
        <v>90</v>
      </c>
      <c r="AR88" s="1" t="n">
        <v>104</v>
      </c>
      <c r="AS88" s="1" t="n">
        <v>122</v>
      </c>
      <c r="AT88" s="1" t="n">
        <v>106</v>
      </c>
      <c r="AU88" s="1" t="n">
        <v>117</v>
      </c>
      <c r="AV88" s="1" t="n">
        <v>116</v>
      </c>
      <c r="AY88" s="44" t="n">
        <f aca="false">SUM(AM88:AX88)</f>
        <v>1067</v>
      </c>
      <c r="AZ88" s="40" t="n">
        <f aca="false">AY88/8</f>
        <v>133.375</v>
      </c>
    </row>
    <row r="89" customFormat="false" ht="11.25" hidden="false" customHeight="false" outlineLevel="0" collapsed="false">
      <c r="A89" s="58" t="s">
        <v>9</v>
      </c>
      <c r="B89" s="96" t="s">
        <v>28</v>
      </c>
      <c r="C89" s="81" t="n">
        <v>104</v>
      </c>
      <c r="D89" s="81" t="n">
        <v>110</v>
      </c>
      <c r="E89" s="81" t="n">
        <v>110</v>
      </c>
      <c r="F89" s="1" t="n">
        <v>111</v>
      </c>
      <c r="G89" s="76" t="n">
        <v>97</v>
      </c>
      <c r="H89" s="1" t="n">
        <v>92</v>
      </c>
      <c r="I89" s="76" t="n">
        <v>92</v>
      </c>
      <c r="J89" s="1" t="n">
        <v>91</v>
      </c>
      <c r="K89" s="1" t="n">
        <v>92</v>
      </c>
      <c r="L89" s="1" t="n">
        <v>93</v>
      </c>
      <c r="M89" s="1" t="n">
        <v>100</v>
      </c>
      <c r="N89" s="1" t="n">
        <v>101</v>
      </c>
      <c r="O89" s="1" t="n">
        <v>106</v>
      </c>
      <c r="P89" s="1" t="n">
        <v>140</v>
      </c>
      <c r="Q89" s="1" t="n">
        <v>131</v>
      </c>
      <c r="R89" s="1" t="n">
        <v>124</v>
      </c>
      <c r="S89" s="1" t="n">
        <v>139</v>
      </c>
      <c r="T89" s="1" t="n">
        <v>140</v>
      </c>
      <c r="U89" s="1" t="n">
        <v>138</v>
      </c>
      <c r="V89" s="1" t="n">
        <v>129</v>
      </c>
      <c r="W89" s="1" t="n">
        <v>124</v>
      </c>
      <c r="X89" s="1" t="n">
        <v>129</v>
      </c>
      <c r="Y89" s="1" t="n">
        <v>118</v>
      </c>
      <c r="Z89" s="1" t="n">
        <v>123</v>
      </c>
      <c r="AA89" s="1" t="n">
        <v>122</v>
      </c>
      <c r="AB89" s="1" t="n">
        <v>124</v>
      </c>
      <c r="AC89" s="1" t="n">
        <v>147</v>
      </c>
      <c r="AD89" s="1" t="n">
        <v>151</v>
      </c>
      <c r="AE89" s="1" t="n">
        <v>131</v>
      </c>
      <c r="AF89" s="1" t="n">
        <v>133</v>
      </c>
      <c r="AG89" s="1" t="n">
        <v>119</v>
      </c>
      <c r="AH89" s="1" t="n">
        <v>114</v>
      </c>
      <c r="AI89" s="1" t="n">
        <v>132</v>
      </c>
      <c r="AJ89" s="1" t="n">
        <v>115</v>
      </c>
      <c r="AK89" s="1" t="n">
        <v>114</v>
      </c>
      <c r="AL89" s="1" t="n">
        <v>109</v>
      </c>
      <c r="AM89" s="1" t="n">
        <v>110</v>
      </c>
      <c r="AN89" s="1" t="n">
        <v>107</v>
      </c>
      <c r="AO89" s="1" t="n">
        <v>108</v>
      </c>
      <c r="AP89" s="1" t="n">
        <v>111</v>
      </c>
      <c r="AQ89" s="1" t="n">
        <v>92</v>
      </c>
      <c r="AR89" s="1" t="n">
        <v>131</v>
      </c>
      <c r="AS89" s="1" t="n">
        <v>129</v>
      </c>
      <c r="AT89" s="1" t="n">
        <v>116</v>
      </c>
      <c r="AU89" s="1" t="n">
        <v>120</v>
      </c>
      <c r="AV89" s="1" t="n">
        <v>114</v>
      </c>
      <c r="AY89" s="44" t="n">
        <f aca="false">SUM(AM89:AX89)</f>
        <v>1138</v>
      </c>
      <c r="AZ89" s="40" t="n">
        <f aca="false">AY89/8</f>
        <v>142.25</v>
      </c>
    </row>
    <row r="90" customFormat="false" ht="11.25" hidden="false" customHeight="false" outlineLevel="0" collapsed="false">
      <c r="A90" s="58" t="s">
        <v>9</v>
      </c>
      <c r="B90" s="96" t="s">
        <v>29</v>
      </c>
      <c r="C90" s="76" t="n">
        <v>98</v>
      </c>
      <c r="D90" s="76" t="n">
        <v>101</v>
      </c>
      <c r="E90" s="76" t="n">
        <v>96</v>
      </c>
      <c r="F90" s="76" t="n">
        <v>93</v>
      </c>
      <c r="G90" s="76" t="n">
        <v>91</v>
      </c>
      <c r="H90" s="1" t="n">
        <v>94</v>
      </c>
      <c r="I90" s="76" t="n">
        <v>98</v>
      </c>
      <c r="J90" s="1" t="n">
        <v>98</v>
      </c>
      <c r="K90" s="1" t="n">
        <v>97</v>
      </c>
      <c r="L90" s="76" t="n">
        <v>93</v>
      </c>
      <c r="M90" s="76" t="n">
        <v>96</v>
      </c>
      <c r="N90" s="1" t="n">
        <v>87</v>
      </c>
      <c r="O90" s="1" t="n">
        <v>91</v>
      </c>
      <c r="P90" s="76" t="n">
        <v>123</v>
      </c>
      <c r="Q90" s="1" t="n">
        <v>111</v>
      </c>
      <c r="R90" s="1" t="n">
        <v>104</v>
      </c>
      <c r="S90" s="1" t="n">
        <v>123</v>
      </c>
      <c r="T90" s="1" t="n">
        <v>125</v>
      </c>
      <c r="U90" s="1" t="n">
        <v>131</v>
      </c>
      <c r="V90" s="1" t="n">
        <v>121</v>
      </c>
      <c r="W90" s="1" t="n">
        <v>116</v>
      </c>
      <c r="X90" s="1" t="n">
        <v>78</v>
      </c>
      <c r="Y90" s="1" t="n">
        <v>68</v>
      </c>
      <c r="Z90" s="1" t="n">
        <v>64</v>
      </c>
      <c r="AA90" s="1" t="n">
        <v>64</v>
      </c>
      <c r="AB90" s="1" t="n">
        <v>61</v>
      </c>
      <c r="AC90" s="1" t="n">
        <v>62</v>
      </c>
      <c r="AD90" s="1" t="n">
        <v>62</v>
      </c>
      <c r="AE90" s="1" t="n">
        <v>62</v>
      </c>
      <c r="AF90" s="1" t="n">
        <v>87</v>
      </c>
      <c r="AG90" s="1" t="n">
        <v>74</v>
      </c>
      <c r="AH90" s="1" t="n">
        <v>64</v>
      </c>
      <c r="AI90" s="1" t="n">
        <v>70</v>
      </c>
      <c r="AJ90" s="1" t="n">
        <v>63</v>
      </c>
      <c r="AK90" s="1" t="n">
        <v>61</v>
      </c>
      <c r="AL90" s="1" t="n">
        <v>56</v>
      </c>
      <c r="AM90" s="1" t="n">
        <v>52</v>
      </c>
      <c r="AN90" s="1" t="n">
        <v>57</v>
      </c>
      <c r="AO90" s="1" t="n">
        <v>55</v>
      </c>
      <c r="AP90" s="1" t="n">
        <v>59</v>
      </c>
      <c r="AQ90" s="1" t="n">
        <v>62</v>
      </c>
      <c r="AR90" s="1" t="n">
        <v>120</v>
      </c>
      <c r="AS90" s="1" t="n">
        <v>123</v>
      </c>
      <c r="AT90" s="1" t="n">
        <v>108</v>
      </c>
      <c r="AU90" s="1" t="n">
        <v>64</v>
      </c>
      <c r="AV90" s="1" t="n">
        <v>61</v>
      </c>
      <c r="AY90" s="44" t="n">
        <f aca="false">SUM(AM90:AX90)</f>
        <v>761</v>
      </c>
      <c r="AZ90" s="40" t="n">
        <f aca="false">AY90/8</f>
        <v>95.125</v>
      </c>
    </row>
    <row r="91" customFormat="false" ht="11.25" hidden="false" customHeight="false" outlineLevel="0" collapsed="false">
      <c r="A91" s="31" t="s">
        <v>9</v>
      </c>
      <c r="B91" s="95" t="s">
        <v>30</v>
      </c>
      <c r="C91" s="1" t="n">
        <v>113</v>
      </c>
      <c r="D91" s="1" t="n">
        <v>109</v>
      </c>
      <c r="E91" s="1" t="n">
        <v>102</v>
      </c>
      <c r="F91" s="1" t="n">
        <v>106</v>
      </c>
      <c r="G91" s="1" t="n">
        <v>98</v>
      </c>
      <c r="H91" s="76" t="n">
        <v>95</v>
      </c>
      <c r="I91" s="1" t="n">
        <v>93</v>
      </c>
      <c r="J91" s="1" t="n">
        <v>92</v>
      </c>
      <c r="K91" s="1" t="n">
        <v>99</v>
      </c>
      <c r="L91" s="1" t="n">
        <v>96</v>
      </c>
      <c r="M91" s="1" t="n">
        <v>116</v>
      </c>
      <c r="N91" s="1" t="n">
        <v>120</v>
      </c>
      <c r="O91" s="1" t="n">
        <v>122</v>
      </c>
      <c r="P91" s="1" t="n">
        <v>160</v>
      </c>
      <c r="Q91" s="1" t="n">
        <v>157</v>
      </c>
      <c r="R91" s="1" t="n">
        <v>149</v>
      </c>
      <c r="S91" s="1" t="n">
        <v>149</v>
      </c>
      <c r="T91" s="1" t="n">
        <v>141</v>
      </c>
      <c r="U91" s="1" t="n">
        <v>138</v>
      </c>
      <c r="V91" s="1" t="n">
        <v>128</v>
      </c>
      <c r="W91" s="1" t="n">
        <v>133</v>
      </c>
      <c r="X91" s="1" t="n">
        <v>137</v>
      </c>
      <c r="Y91" s="1" t="n">
        <v>153</v>
      </c>
      <c r="Z91" s="1" t="n">
        <v>138</v>
      </c>
      <c r="AA91" s="1" t="n">
        <v>146</v>
      </c>
      <c r="AB91" s="1" t="n">
        <v>124</v>
      </c>
      <c r="AC91" s="1" t="n">
        <v>152</v>
      </c>
      <c r="AD91" s="1" t="n">
        <v>164</v>
      </c>
      <c r="AE91" s="1" t="n">
        <v>132</v>
      </c>
      <c r="AF91" s="1" t="n">
        <v>136</v>
      </c>
      <c r="AG91" s="1" t="n">
        <v>119</v>
      </c>
      <c r="AH91" s="1" t="n">
        <v>113</v>
      </c>
      <c r="AI91" s="1" t="n">
        <v>130</v>
      </c>
      <c r="AJ91" s="1" t="n">
        <v>117</v>
      </c>
      <c r="AK91" s="1" t="n">
        <v>120</v>
      </c>
      <c r="AL91" s="1" t="n">
        <v>108</v>
      </c>
      <c r="AM91" s="1" t="n">
        <v>111</v>
      </c>
      <c r="AN91" s="1" t="n">
        <v>105</v>
      </c>
      <c r="AO91" s="1" t="n">
        <v>117</v>
      </c>
      <c r="AP91" s="1" t="n">
        <v>114</v>
      </c>
      <c r="AQ91" s="1" t="n">
        <v>97</v>
      </c>
      <c r="AR91" s="1" t="n">
        <v>131</v>
      </c>
      <c r="AS91" s="1" t="n">
        <v>129</v>
      </c>
      <c r="AT91" s="1" t="n">
        <v>115</v>
      </c>
      <c r="AU91" s="1" t="n">
        <v>118</v>
      </c>
      <c r="AV91" s="1" t="n">
        <v>122</v>
      </c>
      <c r="AY91" s="44" t="n">
        <f aca="false">SUM(AM91:AX91)</f>
        <v>1159</v>
      </c>
      <c r="AZ91" s="40" t="n">
        <f aca="false">AY91/8</f>
        <v>144.875</v>
      </c>
    </row>
    <row r="92" customFormat="false" ht="11.25" hidden="false" customHeight="false" outlineLevel="0" collapsed="false">
      <c r="A92" s="58" t="s">
        <v>9</v>
      </c>
      <c r="B92" s="96" t="s">
        <v>31</v>
      </c>
      <c r="C92" s="76" t="n">
        <v>177</v>
      </c>
      <c r="D92" s="76" t="n">
        <v>83</v>
      </c>
      <c r="E92" s="76" t="n">
        <v>84</v>
      </c>
      <c r="F92" s="76" t="n">
        <v>91</v>
      </c>
      <c r="G92" s="76" t="n">
        <v>86</v>
      </c>
      <c r="H92" s="76" t="n">
        <v>85</v>
      </c>
      <c r="I92" s="1" t="n">
        <v>88</v>
      </c>
      <c r="J92" s="1" t="n">
        <v>89</v>
      </c>
      <c r="K92" s="1" t="n">
        <v>90</v>
      </c>
      <c r="L92" s="1" t="n">
        <v>85</v>
      </c>
      <c r="M92" s="1" t="n">
        <v>83</v>
      </c>
      <c r="N92" s="1" t="n">
        <v>85</v>
      </c>
      <c r="O92" s="1" t="n">
        <v>75</v>
      </c>
      <c r="P92" s="1" t="n">
        <v>133</v>
      </c>
      <c r="Q92" s="1" t="n">
        <v>111</v>
      </c>
      <c r="R92" s="1" t="n">
        <v>104</v>
      </c>
      <c r="S92" s="1" t="n">
        <v>122</v>
      </c>
      <c r="T92" s="1" t="n">
        <v>125</v>
      </c>
      <c r="U92" s="1" t="n">
        <v>133</v>
      </c>
      <c r="V92" s="1" t="n">
        <v>126</v>
      </c>
      <c r="W92" s="1" t="n">
        <v>134</v>
      </c>
      <c r="X92" s="1" t="n">
        <v>71</v>
      </c>
      <c r="Y92" s="1" t="n">
        <v>70</v>
      </c>
      <c r="Z92" s="1" t="n">
        <v>66</v>
      </c>
      <c r="AA92" s="1" t="n">
        <v>71</v>
      </c>
      <c r="AB92" s="1" t="n">
        <v>56</v>
      </c>
      <c r="AC92" s="1" t="n">
        <v>68</v>
      </c>
      <c r="AD92" s="1" t="n">
        <v>84</v>
      </c>
      <c r="AE92" s="1" t="n">
        <v>63</v>
      </c>
      <c r="AF92" s="1" t="n">
        <v>84</v>
      </c>
      <c r="AG92" s="1" t="n">
        <v>77</v>
      </c>
      <c r="AH92" s="1" t="n">
        <v>73</v>
      </c>
      <c r="AI92" s="1" t="n">
        <v>73</v>
      </c>
      <c r="AJ92" s="1" t="n">
        <v>69</v>
      </c>
      <c r="AK92" s="1" t="n">
        <v>65</v>
      </c>
      <c r="AL92" s="1" t="n">
        <v>63</v>
      </c>
      <c r="AM92" s="1" t="n">
        <v>54</v>
      </c>
      <c r="AN92" s="1" t="n">
        <v>60</v>
      </c>
      <c r="AO92" s="1" t="n">
        <v>54</v>
      </c>
      <c r="AP92" s="1" t="n">
        <v>57</v>
      </c>
      <c r="AQ92" s="1" t="n">
        <v>64</v>
      </c>
      <c r="AR92" s="1" t="n">
        <v>121</v>
      </c>
      <c r="AS92" s="1" t="n">
        <v>129</v>
      </c>
      <c r="AT92" s="1" t="n">
        <v>121</v>
      </c>
      <c r="AU92" s="1" t="n">
        <v>89</v>
      </c>
      <c r="AV92" s="1" t="n">
        <v>65</v>
      </c>
      <c r="AY92" s="44" t="n">
        <f aca="false">SUM(AM92:AX92)</f>
        <v>814</v>
      </c>
      <c r="AZ92" s="40" t="n">
        <f aca="false">AY92/8</f>
        <v>101.75</v>
      </c>
    </row>
    <row r="93" customFormat="false" ht="11.25" hidden="false" customHeight="false" outlineLevel="0" collapsed="false">
      <c r="A93" s="58" t="s">
        <v>9</v>
      </c>
      <c r="B93" s="96" t="s">
        <v>32</v>
      </c>
      <c r="C93" s="76" t="n">
        <v>91</v>
      </c>
      <c r="D93" s="76" t="n">
        <v>81</v>
      </c>
      <c r="E93" s="76" t="n">
        <v>79</v>
      </c>
      <c r="F93" s="76" t="n">
        <v>87</v>
      </c>
      <c r="G93" s="76" t="n">
        <v>85</v>
      </c>
      <c r="H93" s="1" t="n">
        <v>80</v>
      </c>
      <c r="I93" s="1" t="n">
        <v>105</v>
      </c>
      <c r="J93" s="76" t="n">
        <v>85</v>
      </c>
      <c r="K93" s="1" t="n">
        <v>83</v>
      </c>
      <c r="L93" s="76" t="n">
        <v>103</v>
      </c>
      <c r="M93" s="1" t="n">
        <v>94</v>
      </c>
      <c r="N93" s="1" t="n">
        <v>93</v>
      </c>
      <c r="O93" s="1" t="n">
        <v>95</v>
      </c>
      <c r="P93" s="1" t="n">
        <v>140</v>
      </c>
      <c r="Q93" s="1" t="n">
        <v>112</v>
      </c>
      <c r="R93" s="1" t="n">
        <v>100</v>
      </c>
      <c r="S93" s="1" t="n">
        <v>126</v>
      </c>
      <c r="T93" s="1" t="n">
        <v>136</v>
      </c>
      <c r="U93" s="1" t="n">
        <v>133</v>
      </c>
      <c r="V93" s="1" t="n">
        <v>125</v>
      </c>
      <c r="W93" s="1" t="n">
        <v>129</v>
      </c>
      <c r="X93" s="1" t="n">
        <v>129</v>
      </c>
      <c r="Y93" s="1" t="n">
        <v>141</v>
      </c>
      <c r="Z93" s="1" t="n">
        <v>135</v>
      </c>
      <c r="AA93" s="1" t="n">
        <v>122</v>
      </c>
      <c r="AB93" s="1" t="n">
        <v>121</v>
      </c>
      <c r="AC93" s="1" t="n">
        <v>140</v>
      </c>
      <c r="AD93" s="1" t="n">
        <v>146</v>
      </c>
      <c r="AE93" s="1" t="n">
        <v>108</v>
      </c>
      <c r="AF93" s="1" t="n">
        <v>130</v>
      </c>
      <c r="AG93" s="1" t="n">
        <v>120</v>
      </c>
      <c r="AH93" s="1" t="n">
        <v>115</v>
      </c>
      <c r="AI93" s="1" t="n">
        <v>131</v>
      </c>
      <c r="AJ93" s="1" t="n">
        <v>112</v>
      </c>
      <c r="AK93" s="1" t="n">
        <v>106</v>
      </c>
      <c r="AL93" s="1" t="n">
        <v>92</v>
      </c>
      <c r="AM93" s="1" t="n">
        <v>92</v>
      </c>
      <c r="AN93" s="1" t="n">
        <v>91</v>
      </c>
      <c r="AO93" s="1" t="n">
        <v>90</v>
      </c>
      <c r="AP93" s="1" t="n">
        <v>94</v>
      </c>
      <c r="AQ93" s="1" t="n">
        <v>90</v>
      </c>
      <c r="AR93" s="1" t="n">
        <v>138</v>
      </c>
      <c r="AS93" s="1" t="n">
        <v>135</v>
      </c>
      <c r="AT93" s="1" t="n">
        <v>144</v>
      </c>
      <c r="AU93" s="1" t="n">
        <v>141</v>
      </c>
      <c r="AV93" s="1" t="n">
        <v>126</v>
      </c>
      <c r="AY93" s="44" t="n">
        <f aca="false">SUM(AM93:AX93)</f>
        <v>1141</v>
      </c>
      <c r="AZ93" s="40" t="n">
        <f aca="false">AY93/8</f>
        <v>142.625</v>
      </c>
    </row>
    <row r="94" customFormat="false" ht="11.25" hidden="false" customHeight="false" outlineLevel="0" collapsed="false">
      <c r="A94" s="31" t="s">
        <v>9</v>
      </c>
      <c r="B94" s="95" t="s">
        <v>33</v>
      </c>
      <c r="C94" s="1" t="n">
        <v>94</v>
      </c>
      <c r="D94" s="1" t="n">
        <v>93</v>
      </c>
      <c r="E94" s="1" t="n">
        <v>101</v>
      </c>
      <c r="F94" s="1" t="n">
        <v>105</v>
      </c>
      <c r="G94" s="1" t="n">
        <v>92</v>
      </c>
      <c r="H94" s="1" t="n">
        <v>89</v>
      </c>
      <c r="I94" s="1" t="n">
        <v>89</v>
      </c>
      <c r="J94" s="1" t="n">
        <v>87</v>
      </c>
      <c r="K94" s="1" t="n">
        <v>92</v>
      </c>
      <c r="L94" s="1" t="n">
        <v>87</v>
      </c>
      <c r="M94" s="1" t="n">
        <v>0</v>
      </c>
      <c r="N94" s="1" t="n">
        <v>0</v>
      </c>
      <c r="O94" s="1" t="n">
        <v>0</v>
      </c>
      <c r="P94" s="1" t="n">
        <v>0</v>
      </c>
      <c r="Q94" s="1" t="n">
        <v>0</v>
      </c>
      <c r="R94" s="1" t="n">
        <v>0</v>
      </c>
      <c r="S94" s="1" t="n">
        <v>0</v>
      </c>
      <c r="T94" s="1" t="n">
        <v>0</v>
      </c>
      <c r="U94" s="1" t="n">
        <v>0</v>
      </c>
      <c r="V94" s="1" t="n">
        <v>0</v>
      </c>
      <c r="W94" s="1" t="n">
        <v>0</v>
      </c>
      <c r="X94" s="1" t="n">
        <v>0</v>
      </c>
      <c r="Y94" s="1" t="n">
        <v>0</v>
      </c>
      <c r="Z94" s="1" t="n">
        <v>0</v>
      </c>
      <c r="AA94" s="1" t="n">
        <v>0</v>
      </c>
      <c r="AB94" s="1" t="n">
        <v>0</v>
      </c>
      <c r="AC94" s="1" t="n">
        <v>0</v>
      </c>
      <c r="AD94" s="1" t="n">
        <v>0</v>
      </c>
      <c r="AE94" s="1" t="n">
        <v>0</v>
      </c>
      <c r="AF94" s="1" t="n">
        <v>0</v>
      </c>
      <c r="AG94" s="1" t="n">
        <v>0</v>
      </c>
      <c r="AH94" s="1" t="n">
        <v>0</v>
      </c>
      <c r="AI94" s="1" t="n">
        <v>0</v>
      </c>
      <c r="AJ94" s="1" t="n">
        <v>0</v>
      </c>
      <c r="AK94" s="1" t="n">
        <v>0</v>
      </c>
      <c r="AL94" s="1" t="n">
        <v>0</v>
      </c>
      <c r="AM94" s="1" t="n">
        <v>0</v>
      </c>
      <c r="AN94" s="1" t="n">
        <v>0</v>
      </c>
      <c r="AO94" s="1" t="n">
        <v>0</v>
      </c>
      <c r="AP94" s="1" t="n">
        <v>0</v>
      </c>
      <c r="AQ94" s="1" t="n">
        <v>0</v>
      </c>
      <c r="AY94" s="44"/>
      <c r="AZ94" s="40"/>
    </row>
    <row r="95" customFormat="false" ht="11.25" hidden="false" customHeight="false" outlineLevel="0" collapsed="false">
      <c r="A95" s="58" t="s">
        <v>9</v>
      </c>
      <c r="B95" s="96" t="s">
        <v>34</v>
      </c>
      <c r="C95" s="1" t="n">
        <v>97</v>
      </c>
      <c r="D95" s="76" t="n">
        <v>90</v>
      </c>
      <c r="E95" s="76" t="n">
        <v>98</v>
      </c>
      <c r="F95" s="1" t="n">
        <v>103</v>
      </c>
      <c r="G95" s="1" t="n">
        <v>93</v>
      </c>
      <c r="H95" s="76" t="n">
        <v>129</v>
      </c>
      <c r="I95" s="1" t="n">
        <v>91</v>
      </c>
      <c r="J95" s="1" t="n">
        <v>87</v>
      </c>
      <c r="K95" s="1" t="n">
        <v>96</v>
      </c>
      <c r="L95" s="1" t="n">
        <v>92</v>
      </c>
      <c r="M95" s="1" t="n">
        <v>96</v>
      </c>
      <c r="N95" s="1" t="n">
        <v>108</v>
      </c>
      <c r="O95" s="1" t="n">
        <v>101</v>
      </c>
      <c r="P95" s="1" t="n">
        <v>138</v>
      </c>
      <c r="Q95" s="1" t="n">
        <v>123</v>
      </c>
      <c r="R95" s="1" t="n">
        <v>121</v>
      </c>
      <c r="S95" s="1" t="n">
        <v>139</v>
      </c>
      <c r="T95" s="1" t="n">
        <v>141</v>
      </c>
      <c r="U95" s="1" t="n">
        <v>135</v>
      </c>
      <c r="V95" s="1" t="n">
        <v>126</v>
      </c>
      <c r="W95" s="1" t="n">
        <v>130</v>
      </c>
      <c r="X95" s="1" t="n">
        <v>132</v>
      </c>
      <c r="Y95" s="1" t="n">
        <v>122</v>
      </c>
      <c r="Z95" s="1" t="n">
        <v>122</v>
      </c>
      <c r="AA95" s="1" t="n">
        <v>123</v>
      </c>
      <c r="AB95" s="1" t="n">
        <v>126</v>
      </c>
      <c r="AC95" s="1" t="n">
        <v>144</v>
      </c>
      <c r="AD95" s="1" t="n">
        <v>150</v>
      </c>
      <c r="AE95" s="1" t="n">
        <v>121</v>
      </c>
      <c r="AF95" s="1" t="n">
        <v>126</v>
      </c>
      <c r="AG95" s="1" t="n">
        <v>113</v>
      </c>
      <c r="AH95" s="1" t="n">
        <v>110</v>
      </c>
      <c r="AI95" s="1" t="n">
        <v>128</v>
      </c>
      <c r="AJ95" s="1" t="n">
        <v>108</v>
      </c>
      <c r="AK95" s="1" t="n">
        <v>106</v>
      </c>
      <c r="AL95" s="1" t="n">
        <v>94</v>
      </c>
      <c r="AM95" s="1" t="n">
        <v>92</v>
      </c>
      <c r="AN95" s="1" t="n">
        <v>95</v>
      </c>
      <c r="AO95" s="1" t="n">
        <v>99</v>
      </c>
      <c r="AP95" s="1" t="n">
        <v>108</v>
      </c>
      <c r="AQ95" s="1" t="n">
        <v>86</v>
      </c>
      <c r="AR95" s="1" t="n">
        <v>124</v>
      </c>
      <c r="AS95" s="1" t="n">
        <v>119</v>
      </c>
      <c r="AT95" s="1" t="n">
        <v>102</v>
      </c>
      <c r="AU95" s="1" t="n">
        <v>108</v>
      </c>
      <c r="AV95" s="1" t="n">
        <v>110</v>
      </c>
      <c r="AY95" s="44" t="n">
        <f aca="false">SUM(AM95:AX95)</f>
        <v>1043</v>
      </c>
      <c r="AZ95" s="40" t="n">
        <f aca="false">AY95/8</f>
        <v>130.375</v>
      </c>
    </row>
    <row r="96" customFormat="false" ht="11.25" hidden="false" customHeight="false" outlineLevel="0" collapsed="false">
      <c r="A96" s="58" t="s">
        <v>9</v>
      </c>
      <c r="B96" s="96" t="s">
        <v>35</v>
      </c>
      <c r="C96" s="76" t="n">
        <v>94</v>
      </c>
      <c r="D96" s="76" t="n">
        <v>96</v>
      </c>
      <c r="E96" s="76" t="n">
        <v>105</v>
      </c>
      <c r="F96" s="76" t="n">
        <v>100</v>
      </c>
      <c r="G96" s="76" t="n">
        <v>88</v>
      </c>
      <c r="H96" s="76" t="n">
        <v>92</v>
      </c>
      <c r="I96" s="76" t="n">
        <v>95</v>
      </c>
      <c r="J96" s="76" t="n">
        <v>88</v>
      </c>
      <c r="K96" s="1" t="n">
        <v>98</v>
      </c>
      <c r="L96" s="1" t="n">
        <v>94</v>
      </c>
      <c r="M96" s="1" t="n">
        <v>106</v>
      </c>
      <c r="N96" s="1" t="n">
        <v>115</v>
      </c>
      <c r="O96" s="1" t="n">
        <v>98</v>
      </c>
      <c r="P96" s="1" t="n">
        <v>143</v>
      </c>
      <c r="Q96" s="1" t="n">
        <v>126</v>
      </c>
      <c r="R96" s="1" t="n">
        <v>122</v>
      </c>
      <c r="S96" s="1" t="n">
        <v>142</v>
      </c>
      <c r="T96" s="1" t="n">
        <v>149</v>
      </c>
      <c r="U96" s="1" t="n">
        <v>133</v>
      </c>
      <c r="V96" s="1" t="n">
        <v>128</v>
      </c>
      <c r="W96" s="1" t="n">
        <v>131</v>
      </c>
      <c r="X96" s="1" t="n">
        <v>137</v>
      </c>
      <c r="Y96" s="1" t="n">
        <v>135</v>
      </c>
      <c r="Z96" s="1" t="n">
        <v>116</v>
      </c>
      <c r="AA96" s="1" t="n">
        <v>125</v>
      </c>
      <c r="AB96" s="1" t="n">
        <v>130</v>
      </c>
      <c r="AC96" s="1" t="n">
        <v>149</v>
      </c>
      <c r="AD96" s="1" t="n">
        <v>143</v>
      </c>
      <c r="AE96" s="1" t="n">
        <v>117</v>
      </c>
      <c r="AF96" s="1" t="n">
        <v>132</v>
      </c>
      <c r="AG96" s="1" t="n">
        <v>120</v>
      </c>
      <c r="AH96" s="1" t="n">
        <v>114</v>
      </c>
      <c r="AI96" s="1" t="n">
        <v>132</v>
      </c>
      <c r="AJ96" s="1" t="n">
        <v>118</v>
      </c>
      <c r="AK96" s="1" t="n">
        <v>116</v>
      </c>
      <c r="AL96" s="1" t="n">
        <v>105</v>
      </c>
      <c r="AM96" s="1" t="n">
        <v>102</v>
      </c>
      <c r="AN96" s="1" t="n">
        <v>98</v>
      </c>
      <c r="AO96" s="1" t="n">
        <v>107</v>
      </c>
      <c r="AP96" s="1" t="n">
        <v>106</v>
      </c>
      <c r="AQ96" s="1" t="n">
        <v>88</v>
      </c>
      <c r="AR96" s="1" t="n">
        <v>132</v>
      </c>
      <c r="AS96" s="1" t="n">
        <v>128</v>
      </c>
      <c r="AT96" s="1" t="n">
        <v>112</v>
      </c>
      <c r="AU96" s="1" t="n">
        <v>115</v>
      </c>
      <c r="AV96" s="1" t="n">
        <v>120</v>
      </c>
      <c r="AY96" s="44" t="n">
        <f aca="false">SUM(AM96:AX96)</f>
        <v>1108</v>
      </c>
      <c r="AZ96" s="40" t="n">
        <f aca="false">AY96/8</f>
        <v>138.5</v>
      </c>
    </row>
    <row r="97" customFormat="false" ht="11.25" hidden="false" customHeight="false" outlineLevel="0" collapsed="false">
      <c r="A97" s="58" t="s">
        <v>9</v>
      </c>
      <c r="B97" s="96" t="s">
        <v>36</v>
      </c>
      <c r="C97" s="76" t="n">
        <v>111</v>
      </c>
      <c r="D97" s="76" t="n">
        <v>113</v>
      </c>
      <c r="E97" s="76" t="n">
        <v>106</v>
      </c>
      <c r="F97" s="76" t="n">
        <v>107</v>
      </c>
      <c r="G97" s="76" t="n">
        <v>95</v>
      </c>
      <c r="H97" s="76" t="n">
        <v>97</v>
      </c>
      <c r="I97" s="76" t="n">
        <v>92</v>
      </c>
      <c r="J97" s="76" t="n">
        <v>91</v>
      </c>
      <c r="K97" s="1" t="n">
        <v>96</v>
      </c>
      <c r="L97" s="76" t="n">
        <v>93</v>
      </c>
      <c r="M97" s="1" t="n">
        <v>98</v>
      </c>
      <c r="N97" s="1" t="n">
        <v>119</v>
      </c>
      <c r="O97" s="1" t="n">
        <v>106</v>
      </c>
      <c r="P97" s="1" t="n">
        <v>152</v>
      </c>
      <c r="Q97" s="1" t="n">
        <v>134</v>
      </c>
      <c r="R97" s="1" t="n">
        <v>125</v>
      </c>
      <c r="S97" s="1" t="n">
        <v>138</v>
      </c>
      <c r="T97" s="1" t="n">
        <v>139</v>
      </c>
      <c r="U97" s="1" t="n">
        <v>134</v>
      </c>
      <c r="V97" s="1" t="n">
        <v>126</v>
      </c>
      <c r="W97" s="1" t="n">
        <v>131</v>
      </c>
      <c r="X97" s="1" t="n">
        <v>141</v>
      </c>
      <c r="Y97" s="1" t="n">
        <v>129</v>
      </c>
      <c r="Z97" s="1" t="n">
        <v>135</v>
      </c>
      <c r="AA97" s="1" t="n">
        <v>133</v>
      </c>
      <c r="AB97" s="1" t="n">
        <v>130</v>
      </c>
      <c r="AC97" s="1" t="n">
        <v>147</v>
      </c>
      <c r="AD97" s="1" t="n">
        <v>151</v>
      </c>
      <c r="AE97" s="1" t="n">
        <v>130</v>
      </c>
      <c r="AF97" s="1" t="n">
        <v>135</v>
      </c>
      <c r="AG97" s="1" t="n">
        <v>117</v>
      </c>
      <c r="AH97" s="1" t="n">
        <v>112</v>
      </c>
      <c r="AI97" s="1" t="n">
        <v>129</v>
      </c>
      <c r="AJ97" s="1" t="n">
        <v>111</v>
      </c>
      <c r="AK97" s="1" t="n">
        <v>111</v>
      </c>
      <c r="AL97" s="1" t="n">
        <v>103</v>
      </c>
      <c r="AM97" s="1" t="n">
        <v>105</v>
      </c>
      <c r="AN97" s="1" t="n">
        <v>103</v>
      </c>
      <c r="AO97" s="1" t="n">
        <v>106</v>
      </c>
      <c r="AP97" s="1" t="n">
        <v>109</v>
      </c>
      <c r="AQ97" s="1" t="n">
        <v>90</v>
      </c>
      <c r="AR97" s="1" t="n">
        <v>131</v>
      </c>
      <c r="AS97" s="1" t="n">
        <v>129</v>
      </c>
      <c r="AT97" s="1" t="n">
        <v>112</v>
      </c>
      <c r="AU97" s="1" t="n">
        <v>117</v>
      </c>
      <c r="AV97" s="1" t="n">
        <v>121</v>
      </c>
      <c r="AY97" s="44" t="n">
        <f aca="false">SUM(AM97:AX97)</f>
        <v>1123</v>
      </c>
      <c r="AZ97" s="40" t="n">
        <f aca="false">AY97/8</f>
        <v>140.375</v>
      </c>
    </row>
    <row r="98" customFormat="false" ht="11.25" hidden="false" customHeight="false" outlineLevel="0" collapsed="false">
      <c r="A98" s="58" t="s">
        <v>9</v>
      </c>
      <c r="B98" s="96" t="s">
        <v>37</v>
      </c>
      <c r="C98" s="76" t="n">
        <v>112</v>
      </c>
      <c r="D98" s="76" t="n">
        <v>102</v>
      </c>
      <c r="E98" s="76" t="n">
        <v>104</v>
      </c>
      <c r="F98" s="1" t="n">
        <v>111</v>
      </c>
      <c r="G98" s="76" t="n">
        <v>97</v>
      </c>
      <c r="H98" s="76" t="n">
        <v>97</v>
      </c>
      <c r="I98" s="76" t="n">
        <v>283</v>
      </c>
      <c r="J98" s="1" t="n">
        <v>228</v>
      </c>
      <c r="K98" s="1" t="n">
        <v>215</v>
      </c>
      <c r="L98" s="76" t="n">
        <v>182</v>
      </c>
      <c r="M98" s="76" t="n">
        <v>128</v>
      </c>
      <c r="N98" s="76" t="n">
        <v>170</v>
      </c>
      <c r="O98" s="1" t="n">
        <v>347</v>
      </c>
      <c r="P98" s="1" t="n">
        <v>172</v>
      </c>
      <c r="Q98" s="1" t="n">
        <v>153</v>
      </c>
      <c r="R98" s="1" t="n">
        <v>155</v>
      </c>
      <c r="S98" s="1" t="n">
        <v>151</v>
      </c>
      <c r="T98" s="1" t="n">
        <v>149</v>
      </c>
      <c r="U98" s="1" t="n">
        <v>149</v>
      </c>
      <c r="V98" s="1" t="n">
        <v>149</v>
      </c>
      <c r="W98" s="1" t="n">
        <v>156</v>
      </c>
      <c r="X98" s="1" t="n">
        <v>86</v>
      </c>
      <c r="Y98" s="1" t="n">
        <v>96</v>
      </c>
      <c r="Z98" s="1" t="n">
        <v>100</v>
      </c>
      <c r="AA98" s="1" t="n">
        <v>99</v>
      </c>
      <c r="AB98" s="1" t="n">
        <v>84</v>
      </c>
      <c r="AC98" s="1" t="n">
        <v>90</v>
      </c>
      <c r="AD98" s="1" t="n">
        <v>99</v>
      </c>
      <c r="AE98" s="1" t="n">
        <v>79</v>
      </c>
      <c r="AF98" s="1" t="n">
        <v>90</v>
      </c>
      <c r="AG98" s="1" t="n">
        <v>82</v>
      </c>
      <c r="AH98" s="1" t="n">
        <v>79</v>
      </c>
      <c r="AI98" s="1" t="n">
        <v>79</v>
      </c>
      <c r="AJ98" s="1" t="n">
        <v>73</v>
      </c>
      <c r="AK98" s="1" t="n">
        <v>77</v>
      </c>
      <c r="AL98" s="1" t="n">
        <v>84</v>
      </c>
      <c r="AM98" s="1" t="n">
        <v>84</v>
      </c>
      <c r="AN98" s="1" t="n">
        <v>86</v>
      </c>
      <c r="AO98" s="1" t="n">
        <v>81</v>
      </c>
      <c r="AP98" s="1" t="n">
        <v>72</v>
      </c>
      <c r="AQ98" s="1" t="n">
        <v>69</v>
      </c>
      <c r="AR98" s="1" t="n">
        <v>119</v>
      </c>
      <c r="AS98" s="1" t="n">
        <v>124</v>
      </c>
      <c r="AT98" s="1" t="n">
        <v>112</v>
      </c>
      <c r="AU98" s="1" t="n">
        <v>74</v>
      </c>
      <c r="AV98" s="1" t="n">
        <v>72</v>
      </c>
      <c r="AY98" s="44" t="n">
        <f aca="false">SUM(AM98:AX98)</f>
        <v>893</v>
      </c>
      <c r="AZ98" s="40" t="n">
        <f aca="false">AY98/8</f>
        <v>111.625</v>
      </c>
    </row>
    <row r="99" customFormat="false" ht="11.25" hidden="false" customHeight="false" outlineLevel="0" collapsed="false">
      <c r="A99" s="31" t="s">
        <v>38</v>
      </c>
      <c r="B99" s="95" t="s">
        <v>39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0</v>
      </c>
      <c r="J99" s="1" t="n">
        <v>0</v>
      </c>
      <c r="K99" s="1" t="n">
        <v>0</v>
      </c>
      <c r="L99" s="1" t="n">
        <v>0</v>
      </c>
      <c r="M99" s="1" t="n">
        <v>0</v>
      </c>
      <c r="N99" s="1" t="n">
        <v>0</v>
      </c>
      <c r="O99" s="1" t="n">
        <v>0</v>
      </c>
      <c r="P99" s="1" t="n">
        <v>0</v>
      </c>
      <c r="Q99" s="1" t="n">
        <v>0</v>
      </c>
      <c r="R99" s="1" t="n">
        <v>0</v>
      </c>
      <c r="S99" s="1" t="n">
        <v>0</v>
      </c>
      <c r="T99" s="1" t="n">
        <v>0</v>
      </c>
      <c r="U99" s="1" t="n">
        <v>0</v>
      </c>
      <c r="V99" s="1" t="n">
        <v>0</v>
      </c>
      <c r="W99" s="1" t="n">
        <v>0</v>
      </c>
      <c r="X99" s="1" t="n">
        <v>0</v>
      </c>
      <c r="Y99" s="1" t="n">
        <v>0</v>
      </c>
      <c r="Z99" s="1" t="n">
        <v>0</v>
      </c>
      <c r="AA99" s="1" t="n">
        <v>0</v>
      </c>
      <c r="AB99" s="1" t="n">
        <v>0</v>
      </c>
      <c r="AC99" s="1" t="n">
        <v>0</v>
      </c>
      <c r="AD99" s="1" t="n">
        <v>0</v>
      </c>
      <c r="AE99" s="1" t="n">
        <v>0</v>
      </c>
      <c r="AF99" s="1" t="n">
        <v>0</v>
      </c>
      <c r="AG99" s="1" t="n">
        <v>0</v>
      </c>
      <c r="AH99" s="1" t="n">
        <v>0</v>
      </c>
      <c r="AI99" s="1" t="n">
        <v>67</v>
      </c>
      <c r="AJ99" s="1" t="n">
        <v>64</v>
      </c>
      <c r="AK99" s="1" t="n">
        <v>61</v>
      </c>
      <c r="AL99" s="1" t="n">
        <v>60</v>
      </c>
      <c r="AM99" s="1" t="n">
        <v>53</v>
      </c>
      <c r="AN99" s="1" t="n">
        <v>62</v>
      </c>
      <c r="AO99" s="1" t="n">
        <v>65</v>
      </c>
      <c r="AP99" s="1" t="n">
        <v>73</v>
      </c>
      <c r="AQ99" s="1" t="n">
        <v>73</v>
      </c>
      <c r="AR99" s="1" t="n">
        <v>145</v>
      </c>
      <c r="AS99" s="1" t="n">
        <v>140</v>
      </c>
      <c r="AT99" s="1" t="n">
        <v>104</v>
      </c>
      <c r="AU99" s="1" t="n">
        <v>69</v>
      </c>
      <c r="AV99" s="1" t="n">
        <v>66</v>
      </c>
      <c r="AY99" s="44" t="n">
        <f aca="false">SUM(AM99:AX99)</f>
        <v>850</v>
      </c>
      <c r="AZ99" s="40" t="n">
        <f aca="false">AY99/8</f>
        <v>106.25</v>
      </c>
    </row>
    <row r="100" customFormat="false" ht="11.25" hidden="false" customHeight="false" outlineLevel="0" collapsed="false">
      <c r="A100" s="58" t="s">
        <v>40</v>
      </c>
      <c r="B100" s="96" t="s">
        <v>41</v>
      </c>
      <c r="C100" s="76" t="n">
        <v>137</v>
      </c>
      <c r="D100" s="76" t="n">
        <v>106</v>
      </c>
      <c r="E100" s="76" t="n">
        <v>108</v>
      </c>
      <c r="F100" s="76" t="n">
        <v>101</v>
      </c>
      <c r="G100" s="76" t="n">
        <v>95</v>
      </c>
      <c r="H100" s="76" t="n">
        <v>108</v>
      </c>
      <c r="I100" s="76" t="n">
        <v>106</v>
      </c>
      <c r="J100" s="76" t="n">
        <v>103</v>
      </c>
      <c r="K100" s="1" t="n">
        <v>103</v>
      </c>
      <c r="L100" s="76" t="n">
        <v>97</v>
      </c>
      <c r="M100" s="76" t="n">
        <v>101</v>
      </c>
      <c r="N100" s="76" t="n">
        <v>104</v>
      </c>
      <c r="O100" s="1" t="n">
        <v>100</v>
      </c>
      <c r="P100" s="1" t="n">
        <v>152</v>
      </c>
      <c r="Q100" s="1" t="n">
        <v>142</v>
      </c>
      <c r="R100" s="1" t="n">
        <v>140</v>
      </c>
      <c r="S100" s="1" t="n">
        <v>150</v>
      </c>
      <c r="T100" s="1" t="n">
        <v>165</v>
      </c>
      <c r="U100" s="1" t="n">
        <v>167</v>
      </c>
      <c r="V100" s="1" t="n">
        <v>164</v>
      </c>
      <c r="W100" s="1" t="n">
        <v>167</v>
      </c>
      <c r="X100" s="1" t="n">
        <v>137</v>
      </c>
      <c r="Y100" s="1" t="n">
        <v>132</v>
      </c>
      <c r="Z100" s="1" t="n">
        <v>130</v>
      </c>
      <c r="AA100" s="1" t="n">
        <v>119</v>
      </c>
      <c r="AB100" s="1" t="n">
        <v>118</v>
      </c>
      <c r="AC100" s="1" t="n">
        <v>148</v>
      </c>
      <c r="AD100" s="1" t="n">
        <v>137</v>
      </c>
      <c r="AE100" s="1" t="n">
        <v>114</v>
      </c>
      <c r="AF100" s="1" t="n">
        <v>131</v>
      </c>
      <c r="AG100" s="1" t="n">
        <v>132</v>
      </c>
      <c r="AH100" s="1" t="n">
        <v>123</v>
      </c>
      <c r="AI100" s="1" t="n">
        <v>131</v>
      </c>
      <c r="AJ100" s="1" t="n">
        <v>113</v>
      </c>
      <c r="AK100" s="1" t="n">
        <v>113</v>
      </c>
      <c r="AL100" s="1" t="n">
        <v>99</v>
      </c>
      <c r="AM100" s="1" t="n">
        <v>100</v>
      </c>
      <c r="AN100" s="1" t="n">
        <v>95</v>
      </c>
      <c r="AO100" s="1" t="n">
        <v>92</v>
      </c>
      <c r="AP100" s="1" t="n">
        <v>94</v>
      </c>
      <c r="AQ100" s="1" t="n">
        <v>93</v>
      </c>
      <c r="AR100" s="1" t="n">
        <v>158</v>
      </c>
      <c r="AS100" s="1" t="n">
        <v>175</v>
      </c>
      <c r="AT100" s="1" t="n">
        <v>161</v>
      </c>
      <c r="AU100" s="1" t="n">
        <v>160</v>
      </c>
      <c r="AV100" s="1" t="n">
        <v>148</v>
      </c>
      <c r="AY100" s="44" t="n">
        <f aca="false">SUM(AM100:AX100)</f>
        <v>1276</v>
      </c>
      <c r="AZ100" s="40" t="n">
        <f aca="false">AY100/8</f>
        <v>159.5</v>
      </c>
    </row>
    <row r="101" customFormat="false" ht="11.25" hidden="false" customHeight="false" outlineLevel="0" collapsed="false">
      <c r="A101" s="31" t="s">
        <v>40</v>
      </c>
      <c r="B101" s="95" t="s">
        <v>42</v>
      </c>
      <c r="C101" s="1" t="n">
        <v>102</v>
      </c>
      <c r="D101" s="1" t="n">
        <v>100</v>
      </c>
      <c r="E101" s="1" t="n">
        <v>104</v>
      </c>
      <c r="F101" s="1" t="n">
        <v>104</v>
      </c>
      <c r="G101" s="1" t="n">
        <v>90</v>
      </c>
      <c r="H101" s="76" t="n">
        <v>103</v>
      </c>
      <c r="I101" s="1" t="n">
        <v>102</v>
      </c>
      <c r="J101" s="1" t="n">
        <v>95</v>
      </c>
      <c r="K101" s="1" t="n">
        <v>97</v>
      </c>
      <c r="L101" s="1" t="n">
        <v>95</v>
      </c>
      <c r="M101" s="1" t="n">
        <v>100</v>
      </c>
      <c r="N101" s="1" t="n">
        <v>104</v>
      </c>
      <c r="O101" s="1" t="n">
        <v>98</v>
      </c>
      <c r="P101" s="1" t="n">
        <v>116</v>
      </c>
      <c r="Q101" s="1" t="n">
        <v>122</v>
      </c>
      <c r="R101" s="1" t="n">
        <v>133</v>
      </c>
      <c r="S101" s="1" t="n">
        <v>150</v>
      </c>
      <c r="T101" s="1" t="n">
        <v>153</v>
      </c>
      <c r="U101" s="1" t="n">
        <v>163</v>
      </c>
      <c r="V101" s="1" t="n">
        <v>156</v>
      </c>
      <c r="W101" s="1" t="n">
        <v>175</v>
      </c>
      <c r="X101" s="1" t="n">
        <v>135</v>
      </c>
      <c r="Y101" s="1" t="n">
        <v>144</v>
      </c>
      <c r="Z101" s="1" t="n">
        <v>136</v>
      </c>
      <c r="AA101" s="1" t="n">
        <v>130</v>
      </c>
      <c r="AB101" s="1" t="n">
        <v>130</v>
      </c>
      <c r="AC101" s="1" t="n">
        <v>146</v>
      </c>
      <c r="AD101" s="1" t="n">
        <v>138</v>
      </c>
      <c r="AE101" s="1" t="n">
        <v>116</v>
      </c>
      <c r="AF101" s="1" t="n">
        <v>134</v>
      </c>
      <c r="AG101" s="1" t="n">
        <v>132</v>
      </c>
      <c r="AH101" s="1" t="n">
        <v>132</v>
      </c>
      <c r="AI101" s="1" t="n">
        <v>132</v>
      </c>
      <c r="AJ101" s="1" t="n">
        <v>132</v>
      </c>
      <c r="AK101" s="1" t="n">
        <v>118</v>
      </c>
      <c r="AL101" s="1" t="n">
        <v>105</v>
      </c>
      <c r="AM101" s="1" t="n">
        <v>104</v>
      </c>
      <c r="AN101" s="1" t="n">
        <v>95</v>
      </c>
      <c r="AO101" s="1" t="n">
        <v>99</v>
      </c>
      <c r="AP101" s="1" t="n">
        <v>97</v>
      </c>
      <c r="AQ101" s="1" t="n">
        <v>94</v>
      </c>
      <c r="AR101" s="1" t="n">
        <v>147</v>
      </c>
      <c r="AS101" s="1" t="n">
        <v>194</v>
      </c>
      <c r="AT101" s="1" t="n">
        <v>185</v>
      </c>
      <c r="AU101" s="1" t="n">
        <v>174</v>
      </c>
      <c r="AV101" s="1" t="n">
        <v>153</v>
      </c>
      <c r="AY101" s="44" t="n">
        <f aca="false">SUM(AM101:AX101)</f>
        <v>1342</v>
      </c>
      <c r="AZ101" s="40" t="n">
        <f aca="false">AY101/8</f>
        <v>167.75</v>
      </c>
    </row>
    <row r="102" customFormat="false" ht="11.25" hidden="false" customHeight="false" outlineLevel="0" collapsed="false">
      <c r="A102" s="31" t="s">
        <v>40</v>
      </c>
      <c r="B102" s="95" t="s">
        <v>43</v>
      </c>
      <c r="C102" s="1" t="n">
        <v>113</v>
      </c>
      <c r="D102" s="1" t="n">
        <v>116</v>
      </c>
      <c r="E102" s="1" t="n">
        <v>118</v>
      </c>
      <c r="F102" s="1" t="n">
        <v>110</v>
      </c>
      <c r="G102" s="1" t="n">
        <v>99</v>
      </c>
      <c r="H102" s="1" t="n">
        <v>104</v>
      </c>
      <c r="I102" s="1" t="n">
        <v>106</v>
      </c>
      <c r="J102" s="1" t="n">
        <v>100</v>
      </c>
      <c r="K102" s="1" t="n">
        <v>100</v>
      </c>
      <c r="L102" s="1" t="n">
        <v>93</v>
      </c>
      <c r="M102" s="1" t="n">
        <v>98</v>
      </c>
      <c r="N102" s="1" t="n">
        <v>111</v>
      </c>
      <c r="O102" s="1" t="n">
        <v>148</v>
      </c>
      <c r="P102" s="1" t="n">
        <v>140</v>
      </c>
      <c r="Q102" s="1" t="n">
        <v>158</v>
      </c>
      <c r="R102" s="1" t="n">
        <v>136</v>
      </c>
      <c r="S102" s="1" t="n">
        <v>150</v>
      </c>
      <c r="T102" s="1" t="n">
        <v>0</v>
      </c>
      <c r="U102" s="1" t="n">
        <v>0</v>
      </c>
      <c r="V102" s="1" t="n">
        <v>166</v>
      </c>
      <c r="W102" s="1" t="n">
        <v>173</v>
      </c>
      <c r="X102" s="1" t="n">
        <v>137</v>
      </c>
      <c r="Y102" s="1" t="n">
        <v>137</v>
      </c>
      <c r="Z102" s="1" t="n">
        <v>142</v>
      </c>
      <c r="AA102" s="1" t="n">
        <v>143</v>
      </c>
      <c r="AB102" s="1" t="n">
        <v>137</v>
      </c>
      <c r="AC102" s="1" t="n">
        <v>143</v>
      </c>
      <c r="AD102" s="1" t="n">
        <v>146</v>
      </c>
      <c r="AE102" s="1" t="n">
        <v>116</v>
      </c>
      <c r="AF102" s="1" t="n">
        <v>132</v>
      </c>
      <c r="AG102" s="1" t="n">
        <v>129</v>
      </c>
      <c r="AH102" s="1" t="n">
        <v>128</v>
      </c>
      <c r="AI102" s="1" t="n">
        <v>132</v>
      </c>
      <c r="AJ102" s="1" t="n">
        <v>111</v>
      </c>
      <c r="AK102" s="1" t="n">
        <v>109</v>
      </c>
      <c r="AL102" s="1" t="n">
        <v>92</v>
      </c>
      <c r="AM102" s="1" t="n">
        <v>85</v>
      </c>
      <c r="AN102" s="1" t="n">
        <v>96</v>
      </c>
      <c r="AO102" s="1" t="n">
        <v>95</v>
      </c>
      <c r="AP102" s="1" t="n">
        <v>95</v>
      </c>
      <c r="AQ102" s="1" t="n">
        <v>88</v>
      </c>
      <c r="AR102" s="1" t="n">
        <v>150</v>
      </c>
      <c r="AS102" s="1" t="n">
        <v>179</v>
      </c>
      <c r="AT102" s="1" t="n">
        <v>178</v>
      </c>
      <c r="AU102" s="1" t="n">
        <v>167</v>
      </c>
      <c r="AV102" s="1" t="n">
        <v>151</v>
      </c>
      <c r="AY102" s="44" t="n">
        <f aca="false">SUM(AM102:AX102)</f>
        <v>1284</v>
      </c>
      <c r="AZ102" s="40" t="n">
        <f aca="false">AY102/8</f>
        <v>160.5</v>
      </c>
    </row>
    <row r="103" customFormat="false" ht="11.25" hidden="false" customHeight="false" outlineLevel="0" collapsed="false">
      <c r="A103" s="31" t="s">
        <v>40</v>
      </c>
      <c r="B103" s="95" t="s">
        <v>44</v>
      </c>
      <c r="C103" s="1" t="n">
        <v>112</v>
      </c>
      <c r="D103" s="1" t="n">
        <v>113</v>
      </c>
      <c r="E103" s="1" t="n">
        <v>116</v>
      </c>
      <c r="F103" s="1" t="n">
        <v>111</v>
      </c>
      <c r="G103" s="1" t="n">
        <v>107</v>
      </c>
      <c r="H103" s="1" t="n">
        <v>114</v>
      </c>
      <c r="I103" s="1" t="n">
        <v>112</v>
      </c>
      <c r="J103" s="1" t="n">
        <v>100</v>
      </c>
      <c r="K103" s="1" t="n">
        <v>97</v>
      </c>
      <c r="L103" s="76" t="n">
        <v>93</v>
      </c>
      <c r="M103" s="1" t="n">
        <v>97</v>
      </c>
      <c r="N103" s="1" t="n">
        <v>121</v>
      </c>
      <c r="O103" s="1" t="n">
        <v>98</v>
      </c>
      <c r="P103" s="1" t="n">
        <v>142</v>
      </c>
      <c r="Q103" s="1" t="n">
        <v>151</v>
      </c>
      <c r="R103" s="1" t="n">
        <v>130</v>
      </c>
      <c r="S103" s="1" t="n">
        <v>152</v>
      </c>
      <c r="T103" s="1" t="n">
        <v>168</v>
      </c>
      <c r="U103" s="1" t="n">
        <v>168</v>
      </c>
      <c r="V103" s="1" t="n">
        <v>164</v>
      </c>
      <c r="W103" s="1" t="n">
        <v>157</v>
      </c>
      <c r="X103" s="1" t="n">
        <v>141</v>
      </c>
      <c r="Y103" s="1" t="n">
        <v>137</v>
      </c>
      <c r="Z103" s="1" t="n">
        <v>140</v>
      </c>
      <c r="AA103" s="1" t="n">
        <v>131</v>
      </c>
      <c r="AB103" s="1" t="n">
        <v>138</v>
      </c>
      <c r="AC103" s="1" t="n">
        <v>165</v>
      </c>
      <c r="AD103" s="1" t="n">
        <v>158</v>
      </c>
      <c r="AE103" s="1" t="n">
        <v>117</v>
      </c>
      <c r="AF103" s="1" t="n">
        <v>137</v>
      </c>
      <c r="AG103" s="1" t="n">
        <v>134</v>
      </c>
      <c r="AH103" s="1" t="n">
        <v>131</v>
      </c>
      <c r="AI103" s="1" t="n">
        <v>135</v>
      </c>
      <c r="AJ103" s="1" t="n">
        <v>116</v>
      </c>
      <c r="AK103" s="1" t="n">
        <v>107</v>
      </c>
      <c r="AL103" s="1" t="n">
        <v>92</v>
      </c>
      <c r="AM103" s="1" t="n">
        <v>90</v>
      </c>
      <c r="AN103" s="1" t="n">
        <v>109</v>
      </c>
      <c r="AO103" s="1" t="n">
        <v>93</v>
      </c>
      <c r="AP103" s="1" t="n">
        <v>97</v>
      </c>
      <c r="AQ103" s="1" t="n">
        <v>98</v>
      </c>
      <c r="AR103" s="1" t="n">
        <v>154</v>
      </c>
      <c r="AS103" s="1" t="n">
        <v>189</v>
      </c>
      <c r="AT103" s="1" t="n">
        <v>170</v>
      </c>
      <c r="AU103" s="1" t="n">
        <v>165</v>
      </c>
      <c r="AV103" s="1" t="n">
        <v>153</v>
      </c>
      <c r="AY103" s="44" t="n">
        <f aca="false">SUM(AM103:AX103)</f>
        <v>1318</v>
      </c>
      <c r="AZ103" s="40" t="n">
        <f aca="false">AY103/8</f>
        <v>164.75</v>
      </c>
    </row>
    <row r="104" customFormat="false" ht="11.25" hidden="false" customHeight="false" outlineLevel="0" collapsed="false">
      <c r="A104" s="31" t="s">
        <v>45</v>
      </c>
      <c r="B104" s="95" t="s">
        <v>46</v>
      </c>
      <c r="C104" s="1" t="n">
        <v>106</v>
      </c>
      <c r="D104" s="1" t="n">
        <v>103</v>
      </c>
      <c r="E104" s="1" t="n">
        <v>104</v>
      </c>
      <c r="F104" s="1" t="n">
        <v>108</v>
      </c>
      <c r="G104" s="1" t="n">
        <v>112</v>
      </c>
      <c r="H104" s="76" t="n">
        <v>99</v>
      </c>
      <c r="I104" s="76" t="n">
        <v>98</v>
      </c>
      <c r="J104" s="76" t="n">
        <v>96</v>
      </c>
      <c r="K104" s="1" t="n">
        <v>105</v>
      </c>
      <c r="L104" s="1" t="n">
        <v>97</v>
      </c>
      <c r="M104" s="1" t="n">
        <v>97</v>
      </c>
      <c r="N104" s="76" t="n">
        <v>100</v>
      </c>
      <c r="O104" s="1" t="n">
        <v>123</v>
      </c>
      <c r="P104" s="1" t="n">
        <v>127</v>
      </c>
      <c r="Q104" s="1" t="n">
        <v>125</v>
      </c>
      <c r="R104" s="1" t="n">
        <v>107</v>
      </c>
      <c r="S104" s="1" t="n">
        <v>124</v>
      </c>
      <c r="T104" s="1" t="n">
        <v>127</v>
      </c>
      <c r="U104" s="1" t="n">
        <v>133</v>
      </c>
      <c r="V104" s="1" t="n">
        <v>124</v>
      </c>
      <c r="W104" s="1" t="n">
        <v>136</v>
      </c>
      <c r="X104" s="1" t="n">
        <v>130</v>
      </c>
      <c r="Y104" s="1" t="n">
        <v>132</v>
      </c>
      <c r="Z104" s="1" t="n">
        <v>132</v>
      </c>
      <c r="AA104" s="1" t="n">
        <v>115</v>
      </c>
      <c r="AB104" s="1" t="n">
        <v>143</v>
      </c>
      <c r="AC104" s="1" t="n">
        <v>134</v>
      </c>
      <c r="AD104" s="1" t="n">
        <v>134</v>
      </c>
      <c r="AE104" s="1" t="n">
        <v>112</v>
      </c>
      <c r="AF104" s="1" t="n">
        <v>128</v>
      </c>
      <c r="AG104" s="1" t="n">
        <v>112</v>
      </c>
      <c r="AH104" s="1" t="n">
        <v>69</v>
      </c>
      <c r="AI104" s="1" t="n">
        <v>78</v>
      </c>
      <c r="AJ104" s="1" t="n">
        <v>64</v>
      </c>
      <c r="AK104" s="1" t="n">
        <v>73</v>
      </c>
      <c r="AL104" s="1" t="n">
        <v>63</v>
      </c>
      <c r="AM104" s="1" t="n">
        <v>56</v>
      </c>
      <c r="AN104" s="1" t="n">
        <v>55</v>
      </c>
      <c r="AO104" s="1" t="n">
        <v>51</v>
      </c>
      <c r="AP104" s="1" t="n">
        <v>62</v>
      </c>
      <c r="AQ104" s="1" t="n">
        <v>63</v>
      </c>
      <c r="AR104" s="1" t="n">
        <v>83</v>
      </c>
      <c r="AS104" s="1" t="n">
        <v>127</v>
      </c>
      <c r="AT104" s="1" t="n">
        <v>110</v>
      </c>
      <c r="AU104" s="1" t="n">
        <v>62</v>
      </c>
      <c r="AV104" s="1" t="n">
        <v>58</v>
      </c>
      <c r="AY104" s="44" t="n">
        <f aca="false">SUM(AM104:AX104)</f>
        <v>727</v>
      </c>
      <c r="AZ104" s="40" t="n">
        <f aca="false">AY104/8</f>
        <v>90.875</v>
      </c>
    </row>
    <row r="105" customFormat="false" ht="11.25" hidden="false" customHeight="false" outlineLevel="0" collapsed="false">
      <c r="A105" s="31" t="s">
        <v>47</v>
      </c>
      <c r="B105" s="95" t="s">
        <v>48</v>
      </c>
      <c r="C105" s="1" t="n">
        <v>100</v>
      </c>
      <c r="D105" s="1" t="n">
        <v>101</v>
      </c>
      <c r="E105" s="1" t="n">
        <v>103</v>
      </c>
      <c r="F105" s="1" t="n">
        <v>100</v>
      </c>
      <c r="G105" s="76" t="n">
        <v>94</v>
      </c>
      <c r="H105" s="1" t="n">
        <v>101</v>
      </c>
      <c r="I105" s="1" t="n">
        <v>103</v>
      </c>
      <c r="J105" s="1" t="n">
        <v>99</v>
      </c>
      <c r="K105" s="1" t="n">
        <v>98</v>
      </c>
      <c r="L105" s="1" t="n">
        <v>95</v>
      </c>
      <c r="M105" s="1" t="n">
        <v>98</v>
      </c>
      <c r="N105" s="1" t="n">
        <v>92</v>
      </c>
      <c r="O105" s="1" t="n">
        <v>90</v>
      </c>
      <c r="P105" s="1" t="n">
        <v>122</v>
      </c>
      <c r="Q105" s="1" t="n">
        <v>131</v>
      </c>
      <c r="R105" s="1" t="n">
        <v>120</v>
      </c>
      <c r="S105" s="1" t="n">
        <v>138</v>
      </c>
      <c r="T105" s="1" t="n">
        <v>141</v>
      </c>
      <c r="U105" s="1" t="n">
        <v>150</v>
      </c>
      <c r="V105" s="1" t="n">
        <v>133</v>
      </c>
      <c r="W105" s="1" t="n">
        <v>132</v>
      </c>
      <c r="X105" s="1" t="n">
        <v>134</v>
      </c>
      <c r="Y105" s="1" t="n">
        <v>134</v>
      </c>
      <c r="Z105" s="1" t="n">
        <v>130</v>
      </c>
      <c r="AA105" s="1" t="n">
        <v>119</v>
      </c>
      <c r="AB105" s="1" t="n">
        <v>126</v>
      </c>
      <c r="AC105" s="1" t="n">
        <v>146</v>
      </c>
      <c r="AD105" s="1" t="n">
        <v>137</v>
      </c>
      <c r="AE105" s="1" t="n">
        <v>115</v>
      </c>
      <c r="AF105" s="1" t="n">
        <v>135</v>
      </c>
      <c r="AG105" s="1" t="n">
        <v>133</v>
      </c>
      <c r="AH105" s="1" t="n">
        <v>126</v>
      </c>
      <c r="AI105" s="1" t="n">
        <v>133</v>
      </c>
      <c r="AJ105" s="1" t="n">
        <v>117</v>
      </c>
      <c r="AK105" s="1" t="n">
        <v>108</v>
      </c>
      <c r="AL105" s="1" t="n">
        <v>91</v>
      </c>
      <c r="AM105" s="1" t="n">
        <v>88</v>
      </c>
      <c r="AN105" s="1" t="n">
        <v>94</v>
      </c>
      <c r="AO105" s="1" t="n">
        <v>92</v>
      </c>
      <c r="AP105" s="1" t="n">
        <v>97</v>
      </c>
      <c r="AQ105" s="1" t="n">
        <v>95</v>
      </c>
      <c r="AR105" s="1" t="n">
        <v>132</v>
      </c>
      <c r="AS105" s="1" t="n">
        <v>162</v>
      </c>
      <c r="AT105" s="1" t="n">
        <v>145</v>
      </c>
      <c r="AU105" s="1" t="n">
        <v>139</v>
      </c>
      <c r="AV105" s="1" t="n">
        <v>126</v>
      </c>
      <c r="AY105" s="44" t="n">
        <f aca="false">SUM(AM105:AX105)</f>
        <v>1170</v>
      </c>
      <c r="AZ105" s="40" t="n">
        <f aca="false">AY105/8</f>
        <v>146.25</v>
      </c>
    </row>
    <row r="106" customFormat="false" ht="11.25" hidden="false" customHeight="false" outlineLevel="0" collapsed="false">
      <c r="A106" s="31" t="s">
        <v>49</v>
      </c>
      <c r="B106" s="95" t="s">
        <v>50</v>
      </c>
      <c r="C106" s="1" t="n">
        <v>111</v>
      </c>
      <c r="D106" s="1" t="n">
        <v>106</v>
      </c>
      <c r="E106" s="1" t="n">
        <v>101</v>
      </c>
      <c r="F106" s="1" t="n">
        <v>114</v>
      </c>
      <c r="G106" s="76" t="n">
        <v>112</v>
      </c>
      <c r="H106" s="1" t="n">
        <v>114</v>
      </c>
      <c r="I106" s="1" t="n">
        <v>110</v>
      </c>
      <c r="J106" s="1" t="n">
        <v>112</v>
      </c>
      <c r="K106" s="1" t="n">
        <v>110</v>
      </c>
      <c r="L106" s="76" t="n">
        <v>96</v>
      </c>
      <c r="M106" s="76" t="n">
        <v>102</v>
      </c>
      <c r="N106" s="76" t="n">
        <v>100</v>
      </c>
      <c r="O106" s="1" t="n">
        <v>103</v>
      </c>
      <c r="P106" s="1" t="n">
        <v>137</v>
      </c>
      <c r="Q106" s="1" t="n">
        <v>123</v>
      </c>
      <c r="R106" s="1" t="n">
        <v>112</v>
      </c>
      <c r="S106" s="1" t="n">
        <v>125</v>
      </c>
      <c r="T106" s="1" t="n">
        <v>132</v>
      </c>
      <c r="U106" s="1" t="n">
        <v>133</v>
      </c>
      <c r="V106" s="1" t="n">
        <v>127</v>
      </c>
      <c r="W106" s="1" t="n">
        <v>128</v>
      </c>
      <c r="X106" s="1" t="n">
        <v>118</v>
      </c>
      <c r="Y106" s="1" t="n">
        <v>97</v>
      </c>
      <c r="Z106" s="1" t="n">
        <v>90</v>
      </c>
      <c r="AA106" s="1" t="n">
        <v>109</v>
      </c>
      <c r="AB106" s="1" t="n">
        <v>122</v>
      </c>
      <c r="AC106" s="1" t="n">
        <v>137</v>
      </c>
      <c r="AD106" s="1" t="n">
        <v>133</v>
      </c>
      <c r="AE106" s="1" t="n">
        <v>115</v>
      </c>
      <c r="AF106" s="1" t="n">
        <v>129</v>
      </c>
      <c r="AG106" s="1" t="n">
        <v>110</v>
      </c>
      <c r="AH106" s="1" t="n">
        <v>61</v>
      </c>
      <c r="AI106" s="1" t="n">
        <v>74</v>
      </c>
      <c r="AJ106" s="1" t="n">
        <v>61</v>
      </c>
      <c r="AK106" s="1" t="n">
        <v>70</v>
      </c>
      <c r="AL106" s="1" t="n">
        <v>70</v>
      </c>
      <c r="AM106" s="1" t="n">
        <v>57</v>
      </c>
      <c r="AN106" s="1" t="n">
        <v>51</v>
      </c>
      <c r="AO106" s="1" t="n">
        <v>48</v>
      </c>
      <c r="AP106" s="1" t="n">
        <v>63</v>
      </c>
      <c r="AQ106" s="1" t="n">
        <v>65</v>
      </c>
      <c r="AR106" s="1" t="n">
        <v>73</v>
      </c>
      <c r="AS106" s="1" t="n">
        <v>129</v>
      </c>
      <c r="AT106" s="1" t="n">
        <v>106</v>
      </c>
      <c r="AU106" s="1" t="n">
        <v>63</v>
      </c>
      <c r="AV106" s="1" t="n">
        <v>52</v>
      </c>
      <c r="AY106" s="44" t="n">
        <f aca="false">SUM(AM106:AX106)</f>
        <v>707</v>
      </c>
      <c r="AZ106" s="40" t="n">
        <f aca="false">AY106/8</f>
        <v>88.375</v>
      </c>
    </row>
    <row r="107" customFormat="false" ht="12" hidden="false" customHeight="false" outlineLevel="0" collapsed="false">
      <c r="A107" s="59" t="s">
        <v>51</v>
      </c>
      <c r="B107" s="97" t="s">
        <v>46</v>
      </c>
      <c r="C107" s="72" t="n">
        <v>175</v>
      </c>
      <c r="D107" s="82" t="n">
        <v>160</v>
      </c>
      <c r="E107" s="82" t="n">
        <v>160</v>
      </c>
      <c r="F107" s="82" t="n">
        <v>140</v>
      </c>
      <c r="G107" s="82" t="n">
        <v>120</v>
      </c>
      <c r="H107" s="82" t="n">
        <v>108</v>
      </c>
      <c r="I107" s="82" t="n">
        <v>106</v>
      </c>
      <c r="J107" s="82" t="n">
        <v>100</v>
      </c>
      <c r="K107" s="82" t="n">
        <v>107</v>
      </c>
      <c r="L107" s="82" t="n">
        <v>95</v>
      </c>
      <c r="M107" s="72" t="n">
        <v>95</v>
      </c>
      <c r="N107" s="72" t="n">
        <v>114</v>
      </c>
      <c r="O107" s="72" t="n">
        <v>114</v>
      </c>
      <c r="P107" s="72" t="n">
        <v>136</v>
      </c>
      <c r="Q107" s="72" t="n">
        <v>121</v>
      </c>
      <c r="R107" s="72" t="n">
        <v>111</v>
      </c>
      <c r="S107" s="72" t="n">
        <v>123</v>
      </c>
      <c r="T107" s="72" t="n">
        <v>128</v>
      </c>
      <c r="U107" s="72" t="n">
        <v>135</v>
      </c>
      <c r="V107" s="72" t="n">
        <v>127</v>
      </c>
      <c r="W107" s="72" t="n">
        <v>137</v>
      </c>
      <c r="X107" s="72" t="n">
        <v>129</v>
      </c>
      <c r="Y107" s="72" t="n">
        <v>133</v>
      </c>
      <c r="Z107" s="72" t="n">
        <v>115</v>
      </c>
      <c r="AA107" s="72" t="n">
        <v>132</v>
      </c>
      <c r="AB107" s="72" t="n">
        <v>160</v>
      </c>
      <c r="AC107" s="72" t="n">
        <v>133</v>
      </c>
      <c r="AD107" s="72" t="n">
        <v>134</v>
      </c>
      <c r="AE107" s="72" t="n">
        <v>110</v>
      </c>
      <c r="AF107" s="72" t="n">
        <v>125</v>
      </c>
      <c r="AG107" s="72" t="n">
        <v>107</v>
      </c>
      <c r="AH107" s="72" t="n">
        <v>64</v>
      </c>
      <c r="AI107" s="72" t="n">
        <v>76</v>
      </c>
      <c r="AJ107" s="72" t="n">
        <v>64</v>
      </c>
      <c r="AK107" s="72" t="n">
        <v>73</v>
      </c>
      <c r="AL107" s="73" t="n">
        <v>62</v>
      </c>
      <c r="AM107" s="98" t="n">
        <v>53</v>
      </c>
      <c r="AN107" s="72" t="n">
        <v>54</v>
      </c>
      <c r="AO107" s="72" t="n">
        <v>48</v>
      </c>
      <c r="AP107" s="72" t="n">
        <v>57</v>
      </c>
      <c r="AQ107" s="72" t="n">
        <v>63</v>
      </c>
      <c r="AR107" s="72" t="n">
        <v>109</v>
      </c>
      <c r="AS107" s="72" t="n">
        <v>129</v>
      </c>
      <c r="AT107" s="72" t="n">
        <v>112</v>
      </c>
      <c r="AU107" s="72" t="n">
        <v>69</v>
      </c>
      <c r="AV107" s="72" t="n">
        <v>57</v>
      </c>
      <c r="AW107" s="72"/>
      <c r="AX107" s="73"/>
      <c r="AY107" s="74" t="n">
        <f aca="false">SUM(AM107:AX107)</f>
        <v>751</v>
      </c>
      <c r="AZ107" s="40" t="n">
        <f aca="false">AY107/8</f>
        <v>93.875</v>
      </c>
    </row>
    <row r="108" customFormat="false" ht="12" hidden="false" customHeight="false" outlineLevel="0" collapsed="false">
      <c r="A108" s="31"/>
      <c r="AY108" s="44"/>
      <c r="AZ108" s="40"/>
    </row>
    <row r="109" customFormat="false" ht="11.25" hidden="false" customHeight="false" outlineLevel="0" collapsed="false">
      <c r="A109" s="20" t="s">
        <v>52</v>
      </c>
      <c r="C109" s="1" t="n">
        <f aca="false">SUM(C71:C108)</f>
        <v>3701</v>
      </c>
      <c r="D109" s="1" t="n">
        <f aca="false">SUM(D71:D108)</f>
        <v>3525</v>
      </c>
      <c r="E109" s="1" t="n">
        <f aca="false">SUM(E71:E108)</f>
        <v>3586</v>
      </c>
      <c r="F109" s="1" t="n">
        <f aca="false">SUM(F71:F108)</f>
        <v>3653</v>
      </c>
      <c r="G109" s="1" t="n">
        <f aca="false">SUM(G71:G108)</f>
        <v>3419</v>
      </c>
      <c r="H109" s="1" t="n">
        <f aca="false">SUM(H71:H108)</f>
        <v>3472</v>
      </c>
      <c r="I109" s="1" t="n">
        <f aca="false">SUM(I71:I108)</f>
        <v>3514</v>
      </c>
      <c r="J109" s="1" t="n">
        <f aca="false">SUM(J71:J108)</f>
        <v>3370</v>
      </c>
      <c r="K109" s="1" t="n">
        <f aca="false">SUM(K71:K108)</f>
        <v>3461</v>
      </c>
      <c r="L109" s="1" t="n">
        <f aca="false">SUM(L71:L108)</f>
        <v>3420</v>
      </c>
      <c r="M109" s="1" t="n">
        <f aca="false">SUM(M71:M108)</f>
        <v>3378</v>
      </c>
      <c r="N109" s="1" t="n">
        <f aca="false">SUM(N71:N108)</f>
        <v>3590</v>
      </c>
      <c r="O109" s="1" t="n">
        <f aca="false">SUM(O71:O108)</f>
        <v>3770</v>
      </c>
      <c r="P109" s="1" t="n">
        <f aca="false">SUM(P71:P108)</f>
        <v>4864</v>
      </c>
      <c r="Q109" s="1" t="n">
        <f aca="false">SUM(Q71:Q108)</f>
        <v>4378</v>
      </c>
      <c r="R109" s="1" t="n">
        <f aca="false">SUM(R71:R108)</f>
        <v>4133</v>
      </c>
      <c r="S109" s="1" t="n">
        <f aca="false">SUM(S71:S108)</f>
        <v>4689</v>
      </c>
      <c r="T109" s="1" t="n">
        <f aca="false">SUM(T71:T108)</f>
        <v>4689</v>
      </c>
      <c r="U109" s="1" t="n">
        <f aca="false">SUM(U71:U108)</f>
        <v>4663</v>
      </c>
      <c r="V109" s="1" t="n">
        <f aca="false">SUM(V71:V108)</f>
        <v>4579</v>
      </c>
      <c r="W109" s="1" t="n">
        <f aca="false">SUM(W71:W108)</f>
        <v>4650</v>
      </c>
      <c r="X109" s="1" t="n">
        <f aca="false">SUM(X71:X108)</f>
        <v>4128</v>
      </c>
      <c r="Y109" s="1" t="n">
        <f aca="false">SUM(Y71:Y108)</f>
        <v>4017</v>
      </c>
      <c r="Z109" s="1" t="n">
        <f aca="false">SUM(Z71:Z108)</f>
        <v>3931</v>
      </c>
      <c r="AA109" s="1" t="n">
        <f aca="false">SUM(AA71:AA108)</f>
        <v>3894</v>
      </c>
      <c r="AB109" s="1" t="n">
        <f aca="false">SUM(AB71:AB108)</f>
        <v>3931</v>
      </c>
      <c r="AC109" s="1" t="n">
        <f aca="false">SUM(AC71:AC108)</f>
        <v>4432</v>
      </c>
      <c r="AD109" s="1" t="n">
        <f aca="false">SUM(AD71:AD108)</f>
        <v>4531</v>
      </c>
      <c r="AE109" s="1" t="n">
        <f aca="false">SUM(AE71:AE108)</f>
        <v>3683</v>
      </c>
      <c r="AF109" s="1" t="n">
        <f aca="false">SUM(AF71:AF108)</f>
        <v>4124</v>
      </c>
      <c r="AG109" s="1" t="n">
        <f aca="false">SUM(AG71:AG108)</f>
        <v>3789</v>
      </c>
      <c r="AH109" s="1" t="n">
        <f aca="false">SUM(AH71:AH108)</f>
        <v>3458</v>
      </c>
      <c r="AI109" s="1" t="n">
        <f aca="false">SUM(AI71:AI108)</f>
        <v>3928</v>
      </c>
      <c r="AJ109" s="1" t="n">
        <f aca="false">SUM(AJ71:AJ108)</f>
        <v>3446</v>
      </c>
      <c r="AK109" s="1" t="n">
        <f aca="false">SUM(AK71:AK108)</f>
        <v>3394</v>
      </c>
      <c r="AL109" s="1" t="n">
        <f aca="false">SUM(AL71:AL108)</f>
        <v>3117</v>
      </c>
      <c r="AM109" s="1" t="n">
        <f aca="false">SUM(AM71:AM108)</f>
        <v>2972</v>
      </c>
      <c r="AN109" s="1" t="n">
        <f aca="false">SUM(AN71:AN108)</f>
        <v>3034</v>
      </c>
      <c r="AO109" s="1" t="n">
        <f aca="false">SUM(AO71:AO108)</f>
        <v>3019</v>
      </c>
      <c r="AP109" s="1" t="n">
        <f aca="false">SUM(AP71:AP108)</f>
        <v>3101</v>
      </c>
      <c r="AQ109" s="1" t="n">
        <f aca="false">SUM(AQ71:AQ108)</f>
        <v>2859</v>
      </c>
      <c r="AR109" s="1" t="n">
        <f aca="false">SUM(AR71:AR108)</f>
        <v>4232</v>
      </c>
      <c r="AS109" s="1" t="n">
        <f aca="false">SUM(AS71:AS108)</f>
        <v>4783</v>
      </c>
      <c r="AT109" s="1" t="n">
        <f aca="false">SUM(AT71:AT108)</f>
        <v>4293</v>
      </c>
      <c r="AU109" s="1" t="n">
        <f aca="false">SUM(AU71:AU108)</f>
        <v>3766</v>
      </c>
      <c r="AV109" s="1" t="n">
        <f aca="false">SUM(AV71:AV108)</f>
        <v>3569</v>
      </c>
      <c r="AY109" s="45"/>
      <c r="AZ109" s="40"/>
    </row>
    <row r="110" customFormat="false" ht="12" hidden="false" customHeight="false" outlineLevel="0" collapsed="false">
      <c r="A110" s="24" t="s">
        <v>53</v>
      </c>
      <c r="B110" s="47"/>
      <c r="C110" s="48" t="n">
        <f aca="false">C109/35</f>
        <v>105.742857142857</v>
      </c>
      <c r="D110" s="48" t="n">
        <f aca="false">D109/35</f>
        <v>100.714285714286</v>
      </c>
      <c r="E110" s="48" t="n">
        <f aca="false">E109/35</f>
        <v>102.457142857143</v>
      </c>
      <c r="F110" s="48" t="n">
        <f aca="false">F109/35</f>
        <v>104.371428571429</v>
      </c>
      <c r="G110" s="48" t="n">
        <f aca="false">G109/35</f>
        <v>97.6857142857143</v>
      </c>
      <c r="H110" s="48" t="n">
        <f aca="false">H109/35</f>
        <v>99.2</v>
      </c>
      <c r="I110" s="48" t="n">
        <f aca="false">I109/35</f>
        <v>100.4</v>
      </c>
      <c r="J110" s="48" t="n">
        <f aca="false">J109/35</f>
        <v>96.2857142857143</v>
      </c>
      <c r="K110" s="48" t="n">
        <f aca="false">K109/35</f>
        <v>98.8857142857143</v>
      </c>
      <c r="L110" s="48" t="n">
        <f aca="false">L109/36</f>
        <v>95</v>
      </c>
      <c r="M110" s="48" t="n">
        <f aca="false">M109/35</f>
        <v>96.5142857142857</v>
      </c>
      <c r="N110" s="48" t="n">
        <f aca="false">N109/35</f>
        <v>102.571428571429</v>
      </c>
      <c r="O110" s="48" t="n">
        <f aca="false">O109/35</f>
        <v>107.714285714286</v>
      </c>
      <c r="P110" s="48" t="n">
        <f aca="false">P109/35</f>
        <v>138.971428571429</v>
      </c>
      <c r="Q110" s="48" t="n">
        <f aca="false">Q109/35</f>
        <v>125.085714285714</v>
      </c>
      <c r="R110" s="48" t="n">
        <f aca="false">R109/35</f>
        <v>118.085714285714</v>
      </c>
      <c r="S110" s="48" t="n">
        <f aca="false">S109/35</f>
        <v>133.971428571429</v>
      </c>
      <c r="T110" s="48" t="n">
        <f aca="false">T109/34</f>
        <v>137.911764705882</v>
      </c>
      <c r="U110" s="48" t="n">
        <f aca="false">U109/34</f>
        <v>137.147058823529</v>
      </c>
      <c r="V110" s="48" t="n">
        <f aca="false">V109/35</f>
        <v>130.828571428571</v>
      </c>
      <c r="W110" s="48" t="n">
        <f aca="false">W109/35</f>
        <v>132.857142857143</v>
      </c>
      <c r="X110" s="48" t="n">
        <f aca="false">X109/35</f>
        <v>117.942857142857</v>
      </c>
      <c r="Y110" s="48" t="n">
        <f aca="false">Y109/35</f>
        <v>114.771428571429</v>
      </c>
      <c r="Z110" s="48" t="n">
        <f aca="false">Z109/35</f>
        <v>112.314285714286</v>
      </c>
      <c r="AA110" s="48" t="n">
        <f aca="false">AA109/35</f>
        <v>111.257142857143</v>
      </c>
      <c r="AB110" s="48" t="n">
        <f aca="false">AB109/35</f>
        <v>112.314285714286</v>
      </c>
      <c r="AC110" s="48" t="n">
        <f aca="false">AC109/35</f>
        <v>126.628571428571</v>
      </c>
      <c r="AD110" s="48" t="n">
        <f aca="false">AD109/35</f>
        <v>129.457142857143</v>
      </c>
      <c r="AE110" s="48" t="n">
        <f aca="false">AE109/35</f>
        <v>105.228571428571</v>
      </c>
      <c r="AF110" s="48" t="n">
        <f aca="false">AF109/35</f>
        <v>117.828571428571</v>
      </c>
      <c r="AG110" s="48" t="n">
        <f aca="false">AG109/35</f>
        <v>108.257142857143</v>
      </c>
      <c r="AH110" s="48" t="n">
        <f aca="false">AH109/35</f>
        <v>98.8</v>
      </c>
      <c r="AI110" s="48" t="n">
        <f aca="false">AI109/36</f>
        <v>109.111111111111</v>
      </c>
      <c r="AJ110" s="48" t="n">
        <f aca="false">AJ109/36</f>
        <v>95.7222222222222</v>
      </c>
      <c r="AK110" s="48" t="n">
        <f aca="false">AK109/36</f>
        <v>94.2777777777778</v>
      </c>
      <c r="AL110" s="48" t="n">
        <f aca="false">AL109/36</f>
        <v>86.5833333333333</v>
      </c>
      <c r="AM110" s="48" t="n">
        <f aca="false">AM109/36</f>
        <v>82.5555555555556</v>
      </c>
      <c r="AN110" s="48" t="n">
        <f aca="false">AN109/36</f>
        <v>84.2777777777778</v>
      </c>
      <c r="AO110" s="48" t="n">
        <f aca="false">AO109/36</f>
        <v>83.8611111111111</v>
      </c>
      <c r="AP110" s="48" t="n">
        <f aca="false">AP109/36</f>
        <v>86.1388888888889</v>
      </c>
      <c r="AQ110" s="48" t="n">
        <f aca="false">AQ109/36</f>
        <v>79.4166666666667</v>
      </c>
      <c r="AR110" s="48" t="n">
        <f aca="false">AR109/36</f>
        <v>117.555555555556</v>
      </c>
      <c r="AS110" s="48" t="n">
        <f aca="false">AS109/36</f>
        <v>132.861111111111</v>
      </c>
      <c r="AT110" s="48" t="n">
        <f aca="false">AT109/36</f>
        <v>119.25</v>
      </c>
      <c r="AU110" s="48" t="n">
        <f aca="false">AU109/36</f>
        <v>104.611111111111</v>
      </c>
      <c r="AV110" s="48" t="n">
        <f aca="false">AV109/36</f>
        <v>99.1388888888889</v>
      </c>
      <c r="AW110" s="48"/>
      <c r="AX110" s="48"/>
      <c r="AY110" s="49" t="n">
        <f aca="false">SUM(AM110:AX110)</f>
        <v>989.666666666667</v>
      </c>
      <c r="AZ110" s="40" t="n">
        <f aca="false">AY110/8</f>
        <v>123.708333333333</v>
      </c>
    </row>
    <row r="111" customFormat="false" ht="11.25" hidden="false" customHeight="false" outlineLevel="0" collapsed="false">
      <c r="A111" s="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&amp;C&amp;11ENOGEX EXPLORATION</oddHeader>
    <oddFooter>&amp;LNOTE:
ACTUAL SALES VOLUMES&amp;R&amp;D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2000-06-12T01:59:31Z</dcterms:created>
  <dc:creator>Dan Reineke</dc:creator>
  <dc:description/>
  <dc:language>en-US</dc:language>
  <cp:lastModifiedBy>Daniel Reineke</cp:lastModifiedBy>
  <cp:lastPrinted>2000-11-17T19:37:07Z</cp:lastPrinted>
  <dcterms:modified xsi:type="dcterms:W3CDTF">2000-11-17T20:04:08Z</dcterms:modified>
  <cp:revision>0</cp:revision>
  <dc:subject/>
  <dc:title/>
</cp:coreProperties>
</file>