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OLS" sheetId="1" state="visible" r:id="rId3"/>
    <sheet name="FFVOL GRAPH" sheetId="2" state="visible" r:id="rId4"/>
    <sheet name="FFVOLS" sheetId="3" state="visible" r:id="rId5"/>
    <sheet name="covariance" sheetId="4" state="visible" r:id="rId6"/>
    <sheet name="components" sheetId="5" state="visible" r:id="rId7"/>
  </sheets>
  <definedNames>
    <definedName function="false" hidden="false" localSheetId="4" name="_xlnm.Print_Area" vbProcedure="false">components!$B$1:$K$83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<sst xmlns="http://schemas.openxmlformats.org/spreadsheetml/2006/main" count="911" uniqueCount="66">
  <si>
    <t xml:space="preserve">BOOK_TYPE_CD</t>
  </si>
  <si>
    <t xml:space="preserve">CURVE_TYPE_CD</t>
  </si>
  <si>
    <t xml:space="preserve">CURVE_CD</t>
  </si>
  <si>
    <t xml:space="preserve">REF_PERIOD_DT</t>
  </si>
  <si>
    <t xml:space="preserve">CURVE_AMT</t>
  </si>
  <si>
    <t xml:space="preserve">EFFECTIVE_DT</t>
  </si>
  <si>
    <t xml:space="preserve">P</t>
  </si>
  <si>
    <t xml:space="preserve">VO</t>
  </si>
  <si>
    <t xml:space="preserve">NG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</si>
  <si>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</si>
  <si>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</si>
  <si>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</si>
  <si>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</si>
  <si>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</si>
  <si>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</si>
  <si>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</si>
  <si>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</si>
  <si>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</si>
  <si>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</si>
  <si>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</si>
  <si>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</si>
  <si>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covariance matrix</t>
  </si>
  <si>
    <t xml:space="preserve">VarTot</t>
  </si>
  <si>
    <t xml:space="preserve">dollar position</t>
  </si>
  <si>
    <t xml:space="preserve">covar.x</t>
  </si>
  <si>
    <t xml:space="preserve">x.covar.x</t>
  </si>
  <si>
    <t xml:space="preserve">betai</t>
  </si>
  <si>
    <t xml:space="preserve">C-Var</t>
  </si>
  <si>
    <t xml:space="preserve">FFVOLS</t>
  </si>
  <si>
    <t xml:space="preserve">Position</t>
  </si>
  <si>
    <t xml:space="preserve">Risk Metrics</t>
  </si>
  <si>
    <t xml:space="preserve">Time-Period</t>
  </si>
  <si>
    <t xml:space="preserve">Comp-Var</t>
  </si>
  <si>
    <t xml:space="preserve">2M</t>
  </si>
  <si>
    <t xml:space="preserve">3M</t>
  </si>
  <si>
    <t xml:space="preserve">4M</t>
  </si>
  <si>
    <t xml:space="preserve">5M</t>
  </si>
  <si>
    <t xml:space="preserve">6M</t>
  </si>
  <si>
    <t xml:space="preserve">7M</t>
  </si>
  <si>
    <t xml:space="preserve">8M</t>
  </si>
  <si>
    <t xml:space="preserve">9M</t>
  </si>
  <si>
    <t xml:space="preserve">10M</t>
  </si>
  <si>
    <t xml:space="preserve">11M</t>
  </si>
  <si>
    <t xml:space="preserve">12M</t>
  </si>
  <si>
    <t xml:space="preserve">13M</t>
  </si>
  <si>
    <t xml:space="preserve">14M</t>
  </si>
  <si>
    <t xml:space="preserve">15M</t>
  </si>
  <si>
    <t xml:space="preserve">16M</t>
  </si>
  <si>
    <t xml:space="preserve">17M</t>
  </si>
  <si>
    <t xml:space="preserve">18M</t>
  </si>
  <si>
    <t xml:space="preserve">1Y</t>
  </si>
  <si>
    <t xml:space="preserve">2Y</t>
  </si>
  <si>
    <t xml:space="preserve">3Y</t>
  </si>
  <si>
    <t xml:space="preserve">4Y</t>
  </si>
  <si>
    <t xml:space="preserve">5Y</t>
  </si>
  <si>
    <t xml:space="preserve">6Y</t>
  </si>
  <si>
    <t xml:space="preserve">7Y</t>
  </si>
  <si>
    <t xml:space="preserve">8Y</t>
  </si>
  <si>
    <t xml:space="preserve">total</t>
  </si>
  <si>
    <t xml:space="preserve">9Y</t>
  </si>
  <si>
    <t xml:space="preserve">10Y</t>
  </si>
  <si>
    <t xml:space="preserve">CORRELATION</t>
  </si>
  <si>
    <t xml:space="preserve">Correlation Matrix</t>
  </si>
  <si>
    <t xml:space="preserve">C.Var</t>
  </si>
  <si>
    <t xml:space="preserve">VarT.C.Var</t>
  </si>
  <si>
    <t xml:space="preserve">sqrt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</si>
</sst>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0%"/>
    <numFmt numFmtId="168" formatCode="_(* #,##0.00_);_(* \(#,##0.00\);_(* \-??_);_(@_)"/>
    <numFmt numFmtId="169" formatCode="_(* #,##0_);_(* \(#,##0\);_(* \-??_);_(@_)"/>
    <numFmt numFmtId="170" formatCode="[$-409]d\-mmm\-yy"/>
    <numFmt numFmtId="171" formatCode="0.000000"/>
    <numFmt numFmtId="172" formatCode="#,##0"/>
    <numFmt numFmtId="173" formatCode="0.0000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color rgb="FF000000"/>
      <name val="Arial"/>
      <family val="0"/>
    </font>
    <font>
      <sz val="10"/>
      <name val="Arial"/>
      <family val="2"/>
    </font>
    <font>
      <sz val="10"/>
      <color rgb="FFFF0000"/>
      <name val="Arial"/>
      <family val="2"/>
    </font>
    <font>
      <b val="true"/>
      <sz val="12"/>
      <color rgb="FF000000"/>
      <name val="Arial"/>
      <family val="2"/>
    </font>
    <font>
      <sz val="6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FF0000"/>
      <name val="Arial"/>
      <family val="2"/>
    </font>
    <font>
      <b val="true"/>
      <u val="single"/>
      <sz val="10"/>
      <color rgb="FF0000FF"/>
      <name val="Arial"/>
      <family val="2"/>
    </font>
    <font>
      <b val="true"/>
      <sz val="10"/>
      <color rgb="FF99CC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6600"/>
      <name val="Arial"/>
      <family val="2"/>
    </font>
    <font>
      <b val="true"/>
      <u val="single"/>
      <sz val="10"/>
      <color rgb="FF99CC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1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5" fillId="0" borderId="2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2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5" fillId="0" borderId="0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5" fillId="0" borderId="2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2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9" fontId="5" fillId="0" borderId="2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2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2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2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6" fillId="0" borderId="2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0" borderId="2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3" fontId="5" fillId="0" borderId="2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1" fontId="5" fillId="0" borderId="2" xfId="15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mponents" xfId="20"/>
    <cellStyle name="Normal_Sheet1" xfId="21"/>
    <cellStyle name="Normal_Sheet3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Forward Forward Volatility for 6/27/00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5606583739299"/>
          <c:y val="0.066861043005765"/>
          <c:w val="0.966702927682921"/>
          <c:h val="0.91743423232390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FFVOLS!$A$1:$HG$1</c:f>
              <c:strCache>
                <c:ptCount val="215"/>
                <c:pt idx="0">
                  <c:v>Jul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  <c:pt idx="6">
                  <c:v>Jan</c:v>
                </c:pt>
                <c:pt idx="7">
                  <c:v>Feb</c:v>
                </c:pt>
                <c:pt idx="8">
                  <c:v>Mar</c:v>
                </c:pt>
                <c:pt idx="9">
                  <c:v>Apr</c:v>
                </c:pt>
                <c:pt idx="10">
                  <c:v>May</c:v>
                </c:pt>
                <c:pt idx="11">
                  <c:v>Jun</c:v>
                </c:pt>
                <c:pt idx="12">
                  <c:v>Jul</c:v>
                </c:pt>
                <c:pt idx="13">
                  <c:v>Aug</c:v>
                </c:pt>
                <c:pt idx="14">
                  <c:v>Sep</c:v>
                </c:pt>
                <c:pt idx="15">
                  <c:v>Oct</c:v>
                </c:pt>
                <c:pt idx="16">
                  <c:v>Nov</c:v>
                </c:pt>
                <c:pt idx="17">
                  <c:v>Dec</c:v>
                </c:pt>
                <c:pt idx="18">
                  <c:v>Jan</c:v>
                </c:pt>
                <c:pt idx="19">
                  <c:v>Feb</c:v>
                </c:pt>
                <c:pt idx="20">
                  <c:v>Mar</c:v>
                </c:pt>
                <c:pt idx="21">
                  <c:v>Apr</c:v>
                </c:pt>
                <c:pt idx="22">
                  <c:v>May</c:v>
                </c:pt>
                <c:pt idx="23">
                  <c:v>Jun</c:v>
                </c:pt>
                <c:pt idx="24">
                  <c:v>Jul</c:v>
                </c:pt>
                <c:pt idx="25">
                  <c:v>Aug</c:v>
                </c:pt>
                <c:pt idx="26">
                  <c:v>Sep</c:v>
                </c:pt>
                <c:pt idx="27">
                  <c:v>Oct</c:v>
                </c:pt>
                <c:pt idx="28">
                  <c:v>Nov</c:v>
                </c:pt>
                <c:pt idx="29">
                  <c:v>Dec</c:v>
                </c:pt>
                <c:pt idx="30">
                  <c:v>Jan</c:v>
                </c:pt>
                <c:pt idx="31">
                  <c:v>Feb</c:v>
                </c:pt>
                <c:pt idx="32">
                  <c:v>Mar</c:v>
                </c:pt>
                <c:pt idx="33">
                  <c:v>Apr</c:v>
                </c:pt>
                <c:pt idx="34">
                  <c:v>May</c:v>
                </c:pt>
                <c:pt idx="35">
                  <c:v>Jun</c:v>
                </c:pt>
                <c:pt idx="36">
                  <c:v>Jul</c:v>
                </c:pt>
                <c:pt idx="37">
                  <c:v>Aug</c:v>
                </c:pt>
                <c:pt idx="38">
                  <c:v>Sep</c:v>
                </c:pt>
                <c:pt idx="39">
                  <c:v>Oct</c:v>
                </c:pt>
                <c:pt idx="40">
                  <c:v>Nov</c:v>
                </c:pt>
                <c:pt idx="41">
                  <c:v>Dec</c:v>
                </c:pt>
                <c:pt idx="42">
                  <c:v>Jan</c:v>
                </c:pt>
                <c:pt idx="43">
                  <c:v>Feb</c:v>
                </c:pt>
                <c:pt idx="44">
                  <c:v>Mar</c:v>
                </c:pt>
                <c:pt idx="45">
                  <c:v>Apr</c:v>
                </c:pt>
                <c:pt idx="46">
                  <c:v>May</c:v>
                </c:pt>
                <c:pt idx="47">
                  <c:v>Jun</c:v>
                </c:pt>
                <c:pt idx="48">
                  <c:v>Jul</c:v>
                </c:pt>
                <c:pt idx="49">
                  <c:v>Aug</c:v>
                </c:pt>
                <c:pt idx="50">
                  <c:v>Sep</c:v>
                </c:pt>
                <c:pt idx="51">
                  <c:v>Oct</c:v>
                </c:pt>
                <c:pt idx="52">
                  <c:v>Nov</c:v>
                </c:pt>
                <c:pt idx="53">
                  <c:v>Dec</c:v>
                </c:pt>
                <c:pt idx="54">
                  <c:v>Jan</c:v>
                </c:pt>
                <c:pt idx="55">
                  <c:v>Feb</c:v>
                </c:pt>
                <c:pt idx="56">
                  <c:v>Mar</c:v>
                </c:pt>
                <c:pt idx="57">
                  <c:v>Apr</c:v>
                </c:pt>
                <c:pt idx="58">
                  <c:v>May</c:v>
                </c:pt>
                <c:pt idx="59">
                  <c:v>Jun</c:v>
                </c:pt>
                <c:pt idx="60">
                  <c:v>Jul</c:v>
                </c:pt>
                <c:pt idx="61">
                  <c:v>Aug</c:v>
                </c:pt>
                <c:pt idx="62">
                  <c:v>Sep</c:v>
                </c:pt>
                <c:pt idx="63">
                  <c:v>Oct</c:v>
                </c:pt>
                <c:pt idx="64">
                  <c:v>Nov</c:v>
                </c:pt>
                <c:pt idx="65">
                  <c:v>Dec</c:v>
                </c:pt>
                <c:pt idx="66">
                  <c:v>Jan</c:v>
                </c:pt>
                <c:pt idx="67">
                  <c:v>Feb</c:v>
                </c:pt>
                <c:pt idx="68">
                  <c:v>Mar</c:v>
                </c:pt>
                <c:pt idx="69">
                  <c:v>Apr</c:v>
                </c:pt>
                <c:pt idx="70">
                  <c:v>May</c:v>
                </c:pt>
                <c:pt idx="71">
                  <c:v>Jun</c:v>
                </c:pt>
                <c:pt idx="72">
                  <c:v>Jul</c:v>
                </c:pt>
                <c:pt idx="73">
                  <c:v>Aug</c:v>
                </c:pt>
                <c:pt idx="74">
                  <c:v>Sep</c:v>
                </c:pt>
                <c:pt idx="75">
                  <c:v>Oct</c:v>
                </c:pt>
                <c:pt idx="76">
                  <c:v>Nov</c:v>
                </c:pt>
                <c:pt idx="77">
                  <c:v>Dec</c:v>
                </c:pt>
                <c:pt idx="78">
                  <c:v>Jan</c:v>
                </c:pt>
                <c:pt idx="79">
                  <c:v>Feb</c:v>
                </c:pt>
                <c:pt idx="80">
                  <c:v>Mar</c:v>
                </c:pt>
                <c:pt idx="81">
                  <c:v>Apr</c:v>
                </c:pt>
                <c:pt idx="82">
                  <c:v>May</c:v>
                </c:pt>
                <c:pt idx="83">
                  <c:v>Jun</c:v>
                </c:pt>
                <c:pt idx="84">
                  <c:v>Jul</c:v>
                </c:pt>
                <c:pt idx="85">
                  <c:v>Aug</c:v>
                </c:pt>
                <c:pt idx="86">
                  <c:v>Sep</c:v>
                </c:pt>
                <c:pt idx="87">
                  <c:v>Oct</c:v>
                </c:pt>
                <c:pt idx="88">
                  <c:v>Nov</c:v>
                </c:pt>
                <c:pt idx="89">
                  <c:v>Dec</c:v>
                </c:pt>
                <c:pt idx="90">
                  <c:v>Jan</c:v>
                </c:pt>
                <c:pt idx="91">
                  <c:v>Feb</c:v>
                </c:pt>
                <c:pt idx="92">
                  <c:v>Mar</c:v>
                </c:pt>
                <c:pt idx="93">
                  <c:v>Apr</c:v>
                </c:pt>
                <c:pt idx="94">
                  <c:v>May</c:v>
                </c:pt>
                <c:pt idx="95">
                  <c:v>Jun</c:v>
                </c:pt>
                <c:pt idx="96">
                  <c:v>Jul</c:v>
                </c:pt>
                <c:pt idx="97">
                  <c:v>Aug</c:v>
                </c:pt>
                <c:pt idx="98">
                  <c:v>Sep</c:v>
                </c:pt>
                <c:pt idx="99">
                  <c:v>Oct</c:v>
                </c:pt>
                <c:pt idx="100">
                  <c:v>Nov</c:v>
                </c:pt>
                <c:pt idx="101">
                  <c:v>Dec</c:v>
                </c:pt>
                <c:pt idx="102">
                  <c:v>Jan</c:v>
                </c:pt>
                <c:pt idx="103">
                  <c:v>Feb</c:v>
                </c:pt>
                <c:pt idx="104">
                  <c:v>Mar</c:v>
                </c:pt>
                <c:pt idx="105">
                  <c:v>Apr</c:v>
                </c:pt>
                <c:pt idx="106">
                  <c:v>May</c:v>
                </c:pt>
                <c:pt idx="107">
                  <c:v>Jun</c:v>
                </c:pt>
                <c:pt idx="108">
                  <c:v>Jul</c:v>
                </c:pt>
                <c:pt idx="109">
                  <c:v>Aug</c:v>
                </c:pt>
                <c:pt idx="110">
                  <c:v>Sep</c:v>
                </c:pt>
                <c:pt idx="111">
                  <c:v>Oct</c:v>
                </c:pt>
                <c:pt idx="112">
                  <c:v>Nov</c:v>
                </c:pt>
                <c:pt idx="113">
                  <c:v>Dec</c:v>
                </c:pt>
                <c:pt idx="114">
                  <c:v>Jan</c:v>
                </c:pt>
                <c:pt idx="115">
                  <c:v>Feb</c:v>
                </c:pt>
                <c:pt idx="116">
                  <c:v>Mar</c:v>
                </c:pt>
                <c:pt idx="117">
                  <c:v>Apr</c:v>
                </c:pt>
                <c:pt idx="118">
                  <c:v>May</c:v>
                </c:pt>
                <c:pt idx="119">
                  <c:v>Jun</c:v>
                </c:pt>
                <c:pt idx="120">
                  <c:v>Jul</c:v>
                </c:pt>
                <c:pt idx="121">
                  <c:v>Aug</c:v>
                </c:pt>
                <c:pt idx="122">
                  <c:v>Sep</c:v>
                </c:pt>
                <c:pt idx="123">
                  <c:v>Oct</c:v>
                </c:pt>
                <c:pt idx="124">
                  <c:v>Nov</c:v>
                </c:pt>
                <c:pt idx="125">
                  <c:v>Dec</c:v>
                </c:pt>
                <c:pt idx="126">
                  <c:v>Jan</c:v>
                </c:pt>
                <c:pt idx="127">
                  <c:v>Feb</c:v>
                </c:pt>
                <c:pt idx="128">
                  <c:v>Mar</c:v>
                </c:pt>
                <c:pt idx="129">
                  <c:v>Apr</c:v>
                </c:pt>
                <c:pt idx="130">
                  <c:v>May</c:v>
                </c:pt>
                <c:pt idx="131">
                  <c:v>Jun</c:v>
                </c:pt>
                <c:pt idx="132">
                  <c:v>Jul</c:v>
                </c:pt>
                <c:pt idx="133">
                  <c:v>Aug</c:v>
                </c:pt>
                <c:pt idx="134">
                  <c:v>Sep</c:v>
                </c:pt>
                <c:pt idx="135">
                  <c:v>Oct</c:v>
                </c:pt>
                <c:pt idx="136">
                  <c:v>Nov</c:v>
                </c:pt>
                <c:pt idx="137">
                  <c:v>Dec</c:v>
                </c:pt>
                <c:pt idx="138">
                  <c:v>Jan</c:v>
                </c:pt>
                <c:pt idx="139">
                  <c:v>Feb</c:v>
                </c:pt>
                <c:pt idx="140">
                  <c:v>Mar</c:v>
                </c:pt>
                <c:pt idx="141">
                  <c:v>Apr</c:v>
                </c:pt>
                <c:pt idx="142">
                  <c:v>May</c:v>
                </c:pt>
                <c:pt idx="143">
                  <c:v>Jun</c:v>
                </c:pt>
                <c:pt idx="144">
                  <c:v>Jul</c:v>
                </c:pt>
                <c:pt idx="145">
                  <c:v>Aug</c:v>
                </c:pt>
                <c:pt idx="146">
                  <c:v>Sep</c:v>
                </c:pt>
                <c:pt idx="147">
                  <c:v>Oct</c:v>
                </c:pt>
                <c:pt idx="148">
                  <c:v>Nov</c:v>
                </c:pt>
                <c:pt idx="149">
                  <c:v>Dec</c:v>
                </c:pt>
                <c:pt idx="150">
                  <c:v>Jan</c:v>
                </c:pt>
                <c:pt idx="151">
                  <c:v>Feb</c:v>
                </c:pt>
                <c:pt idx="152">
                  <c:v>Mar</c:v>
                </c:pt>
                <c:pt idx="153">
                  <c:v>Apr</c:v>
                </c:pt>
                <c:pt idx="154">
                  <c:v>May</c:v>
                </c:pt>
                <c:pt idx="155">
                  <c:v>Jun</c:v>
                </c:pt>
                <c:pt idx="156">
                  <c:v>Jul</c:v>
                </c:pt>
                <c:pt idx="157">
                  <c:v>Aug</c:v>
                </c:pt>
                <c:pt idx="158">
                  <c:v>Sep</c:v>
                </c:pt>
                <c:pt idx="159">
                  <c:v>Oct</c:v>
                </c:pt>
                <c:pt idx="160">
                  <c:v>Nov</c:v>
                </c:pt>
                <c:pt idx="161">
                  <c:v>Dec</c:v>
                </c:pt>
                <c:pt idx="162">
                  <c:v>Jan</c:v>
                </c:pt>
                <c:pt idx="163">
                  <c:v>Feb</c:v>
                </c:pt>
                <c:pt idx="164">
                  <c:v>Mar</c:v>
                </c:pt>
                <c:pt idx="165">
                  <c:v>Apr</c:v>
                </c:pt>
                <c:pt idx="166">
                  <c:v>May</c:v>
                </c:pt>
                <c:pt idx="167">
                  <c:v>Jun</c:v>
                </c:pt>
                <c:pt idx="168">
                  <c:v>Jul</c:v>
                </c:pt>
                <c:pt idx="169">
                  <c:v>Aug</c:v>
                </c:pt>
                <c:pt idx="170">
                  <c:v>Sep</c:v>
                </c:pt>
                <c:pt idx="171">
                  <c:v>Oct</c:v>
                </c:pt>
                <c:pt idx="172">
                  <c:v>Nov</c:v>
                </c:pt>
                <c:pt idx="173">
                  <c:v>Dec</c:v>
                </c:pt>
                <c:pt idx="174">
                  <c:v>Jan</c:v>
                </c:pt>
                <c:pt idx="175">
                  <c:v>Feb</c:v>
                </c:pt>
                <c:pt idx="176">
                  <c:v>Mar</c:v>
                </c:pt>
                <c:pt idx="177">
                  <c:v>Apr</c:v>
                </c:pt>
                <c:pt idx="178">
                  <c:v>May</c:v>
                </c:pt>
                <c:pt idx="179">
                  <c:v>Jun</c:v>
                </c:pt>
                <c:pt idx="180">
                  <c:v>Jul</c:v>
                </c:pt>
                <c:pt idx="181">
                  <c:v>Aug</c:v>
                </c:pt>
                <c:pt idx="182">
                  <c:v>Sep</c:v>
                </c:pt>
                <c:pt idx="183">
                  <c:v>Oct</c:v>
                </c:pt>
                <c:pt idx="184">
                  <c:v>Nov</c:v>
                </c:pt>
                <c:pt idx="185">
                  <c:v>Dec</c:v>
                </c:pt>
                <c:pt idx="186">
                  <c:v>Jan</c:v>
                </c:pt>
                <c:pt idx="187">
                  <c:v>Feb</c:v>
                </c:pt>
                <c:pt idx="188">
                  <c:v>Mar</c:v>
                </c:pt>
                <c:pt idx="189">
                  <c:v>Apr</c:v>
                </c:pt>
                <c:pt idx="190">
                  <c:v>May</c:v>
                </c:pt>
                <c:pt idx="191">
                  <c:v>Jun</c:v>
                </c:pt>
                <c:pt idx="192">
                  <c:v>Jul</c:v>
                </c:pt>
                <c:pt idx="193">
                  <c:v>Aug</c:v>
                </c:pt>
                <c:pt idx="194">
                  <c:v>Sep</c:v>
                </c:pt>
                <c:pt idx="195">
                  <c:v>Oct</c:v>
                </c:pt>
                <c:pt idx="196">
                  <c:v>Nov</c:v>
                </c:pt>
                <c:pt idx="197">
                  <c:v>Dec</c:v>
                </c:pt>
                <c:pt idx="198">
                  <c:v>Jan</c:v>
                </c:pt>
                <c:pt idx="199">
                  <c:v>Feb</c:v>
                </c:pt>
                <c:pt idx="200">
                  <c:v>Mar</c:v>
                </c:pt>
                <c:pt idx="201">
                  <c:v>Apr</c:v>
                </c:pt>
                <c:pt idx="202">
                  <c:v>May</c:v>
                </c:pt>
                <c:pt idx="203">
                  <c:v>Jun</c:v>
                </c:pt>
                <c:pt idx="204">
                  <c:v>Jul</c:v>
                </c:pt>
                <c:pt idx="205">
                  <c:v>Aug</c:v>
                </c:pt>
                <c:pt idx="206">
                  <c:v>Sep</c:v>
                </c:pt>
                <c:pt idx="207">
                  <c:v>Oct</c:v>
                </c:pt>
                <c:pt idx="208">
                  <c:v>Nov</c:v>
                </c:pt>
                <c:pt idx="209">
                  <c:v>Dec</c:v>
                </c:pt>
                <c:pt idx="210">
                  <c:v>Jan</c:v>
                </c:pt>
                <c:pt idx="211">
                  <c:v>Feb</c:v>
                </c:pt>
                <c:pt idx="212">
                  <c:v>Mar</c:v>
                </c:pt>
                <c:pt idx="213">
                  <c:v>Apr</c:v>
                </c:pt>
                <c:pt idx="214">
                  <c:v>May</c:v>
                </c:pt>
              </c:strCache>
            </c:strRef>
          </c:cat>
          <c:val>
            <c:numRef>
              <c:f>FFVOLS!$A$2:$HG$2</c:f>
              <c:numCache>
                <c:formatCode>General</c:formatCode>
                <c:ptCount val="215"/>
                <c:pt idx="0">
                  <c:v>0.6</c:v>
                </c:pt>
                <c:pt idx="1">
                  <c:v>0.68</c:v>
                </c:pt>
                <c:pt idx="2">
                  <c:v>0.6725</c:v>
                </c:pt>
                <c:pt idx="3">
                  <c:v>0.6725</c:v>
                </c:pt>
                <c:pt idx="4">
                  <c:v>0.6725</c:v>
                </c:pt>
                <c:pt idx="5">
                  <c:v>0.675</c:v>
                </c:pt>
                <c:pt idx="6">
                  <c:v>0.6775</c:v>
                </c:pt>
                <c:pt idx="7">
                  <c:v>0.6475</c:v>
                </c:pt>
                <c:pt idx="8">
                  <c:v>0.6475</c:v>
                </c:pt>
                <c:pt idx="9">
                  <c:v>0.4725</c:v>
                </c:pt>
                <c:pt idx="10">
                  <c:v>0.41</c:v>
                </c:pt>
                <c:pt idx="11">
                  <c:v>0.4</c:v>
                </c:pt>
                <c:pt idx="12">
                  <c:v>0.386747</c:v>
                </c:pt>
                <c:pt idx="13">
                  <c:v>0.3523</c:v>
                </c:pt>
                <c:pt idx="14">
                  <c:v>0.3133</c:v>
                </c:pt>
                <c:pt idx="15">
                  <c:v>0.2732</c:v>
                </c:pt>
                <c:pt idx="16">
                  <c:v>0.2224</c:v>
                </c:pt>
                <c:pt idx="17">
                  <c:v>0.15744</c:v>
                </c:pt>
                <c:pt idx="18">
                  <c:v>0.06734</c:v>
                </c:pt>
                <c:pt idx="19">
                  <c:v>0.518</c:v>
                </c:pt>
                <c:pt idx="20">
                  <c:v>0.46</c:v>
                </c:pt>
                <c:pt idx="21">
                  <c:v>0.027</c:v>
                </c:pt>
                <c:pt idx="22">
                  <c:v>0.158</c:v>
                </c:pt>
                <c:pt idx="23">
                  <c:v>0.152</c:v>
                </c:pt>
                <c:pt idx="24">
                  <c:v>0.154008</c:v>
                </c:pt>
                <c:pt idx="25">
                  <c:v>0.136502</c:v>
                </c:pt>
                <c:pt idx="26">
                  <c:v>0.11411</c:v>
                </c:pt>
                <c:pt idx="27">
                  <c:v>0.121675</c:v>
                </c:pt>
                <c:pt idx="28">
                  <c:v>0.115353</c:v>
                </c:pt>
                <c:pt idx="29">
                  <c:v>0.095767</c:v>
                </c:pt>
                <c:pt idx="30">
                  <c:v>0.100514</c:v>
                </c:pt>
                <c:pt idx="31">
                  <c:v>0.31</c:v>
                </c:pt>
                <c:pt idx="32">
                  <c:v>0.114264</c:v>
                </c:pt>
                <c:pt idx="33">
                  <c:v>0.146004</c:v>
                </c:pt>
                <c:pt idx="34">
                  <c:v>0.151221</c:v>
                </c:pt>
                <c:pt idx="35">
                  <c:v>0.145131</c:v>
                </c:pt>
                <c:pt idx="36">
                  <c:v>0.157515706888763</c:v>
                </c:pt>
                <c:pt idx="37">
                  <c:v>0.152125564912673</c:v>
                </c:pt>
                <c:pt idx="38">
                  <c:v>0.145946979527955</c:v>
                </c:pt>
                <c:pt idx="39">
                  <c:v>0.113996984609243</c:v>
                </c:pt>
                <c:pt idx="40">
                  <c:v>0.127172782727542</c:v>
                </c:pt>
                <c:pt idx="41">
                  <c:v>0.122725982035862</c:v>
                </c:pt>
                <c:pt idx="42">
                  <c:v>0.104925568857167</c:v>
                </c:pt>
                <c:pt idx="43">
                  <c:v>0.123484563812648</c:v>
                </c:pt>
                <c:pt idx="44">
                  <c:v>0.125698050899766</c:v>
                </c:pt>
                <c:pt idx="45">
                  <c:v>0.162812200095693</c:v>
                </c:pt>
                <c:pt idx="46">
                  <c:v>0.181472564501267</c:v>
                </c:pt>
                <c:pt idx="47">
                  <c:v>0.179462449647087</c:v>
                </c:pt>
                <c:pt idx="48">
                  <c:v>0.163336309496695</c:v>
                </c:pt>
                <c:pt idx="49">
                  <c:v>0.160876505431962</c:v>
                </c:pt>
                <c:pt idx="50">
                  <c:v>0.158117835806085</c:v>
                </c:pt>
                <c:pt idx="51">
                  <c:v>0.155663900760581</c:v>
                </c:pt>
                <c:pt idx="52">
                  <c:v>0.141111657916701</c:v>
                </c:pt>
                <c:pt idx="53">
                  <c:v>0.140571934432162</c:v>
                </c:pt>
                <c:pt idx="54">
                  <c:v>0.143189123190276</c:v>
                </c:pt>
                <c:pt idx="55">
                  <c:v>0.13375</c:v>
                </c:pt>
                <c:pt idx="56">
                  <c:v>0.144683562761405</c:v>
                </c:pt>
                <c:pt idx="57">
                  <c:v>0.172748914613088</c:v>
                </c:pt>
                <c:pt idx="58">
                  <c:v>0.171333617055537</c:v>
                </c:pt>
                <c:pt idx="59">
                  <c:v>0.169906530676919</c:v>
                </c:pt>
                <c:pt idx="60">
                  <c:v>0.182053105805238</c:v>
                </c:pt>
                <c:pt idx="61">
                  <c:v>0.181021407573801</c:v>
                </c:pt>
                <c:pt idx="62">
                  <c:v>0.179876114775327</c:v>
                </c:pt>
                <c:pt idx="63">
                  <c:v>0.161414644626812</c:v>
                </c:pt>
                <c:pt idx="64">
                  <c:v>0.142828568570857</c:v>
                </c:pt>
                <c:pt idx="65">
                  <c:v>0.143524097860487</c:v>
                </c:pt>
                <c:pt idx="66">
                  <c:v>0.12368053605964</c:v>
                </c:pt>
                <c:pt idx="67">
                  <c:v>0.114575757325303</c:v>
                </c:pt>
                <c:pt idx="68">
                  <c:v>0.192</c:v>
                </c:pt>
                <c:pt idx="69">
                  <c:v>0.182</c:v>
                </c:pt>
                <c:pt idx="70">
                  <c:v>0.182</c:v>
                </c:pt>
                <c:pt idx="71">
                  <c:v>0.182</c:v>
                </c:pt>
                <c:pt idx="72">
                  <c:v>0.182</c:v>
                </c:pt>
                <c:pt idx="73">
                  <c:v>0.182</c:v>
                </c:pt>
                <c:pt idx="74">
                  <c:v>0.182</c:v>
                </c:pt>
                <c:pt idx="75">
                  <c:v>0.18</c:v>
                </c:pt>
                <c:pt idx="76">
                  <c:v>0.18</c:v>
                </c:pt>
                <c:pt idx="77">
                  <c:v>0.182</c:v>
                </c:pt>
                <c:pt idx="78">
                  <c:v>0.184</c:v>
                </c:pt>
                <c:pt idx="79">
                  <c:v>0.18</c:v>
                </c:pt>
                <c:pt idx="80">
                  <c:v>0.151708876910131</c:v>
                </c:pt>
                <c:pt idx="81">
                  <c:v>0.1575</c:v>
                </c:pt>
                <c:pt idx="82">
                  <c:v>0.1575</c:v>
                </c:pt>
                <c:pt idx="83">
                  <c:v>0.1575</c:v>
                </c:pt>
                <c:pt idx="84">
                  <c:v>0.1575</c:v>
                </c:pt>
                <c:pt idx="85">
                  <c:v>0.1575</c:v>
                </c:pt>
                <c:pt idx="86">
                  <c:v>0.1575</c:v>
                </c:pt>
                <c:pt idx="87">
                  <c:v>0.1575</c:v>
                </c:pt>
                <c:pt idx="88">
                  <c:v>0.1575</c:v>
                </c:pt>
                <c:pt idx="89">
                  <c:v>0.1575</c:v>
                </c:pt>
                <c:pt idx="90">
                  <c:v>0.1575</c:v>
                </c:pt>
                <c:pt idx="91">
                  <c:v>0.1575</c:v>
                </c:pt>
                <c:pt idx="92">
                  <c:v>0.1575</c:v>
                </c:pt>
                <c:pt idx="93">
                  <c:v>0.1575</c:v>
                </c:pt>
                <c:pt idx="94">
                  <c:v>0.1575</c:v>
                </c:pt>
                <c:pt idx="95">
                  <c:v>0.1575</c:v>
                </c:pt>
                <c:pt idx="96">
                  <c:v>0.1575</c:v>
                </c:pt>
                <c:pt idx="97">
                  <c:v>0.1575</c:v>
                </c:pt>
                <c:pt idx="98">
                  <c:v>0.1575</c:v>
                </c:pt>
                <c:pt idx="99">
                  <c:v>0.1575</c:v>
                </c:pt>
                <c:pt idx="100">
                  <c:v>0.1575</c:v>
                </c:pt>
                <c:pt idx="101">
                  <c:v>0.1575</c:v>
                </c:pt>
                <c:pt idx="102">
                  <c:v>0.1575</c:v>
                </c:pt>
                <c:pt idx="103">
                  <c:v>0.1575</c:v>
                </c:pt>
                <c:pt idx="104">
                  <c:v>0.1575</c:v>
                </c:pt>
                <c:pt idx="105">
                  <c:v>0.1575</c:v>
                </c:pt>
                <c:pt idx="106">
                  <c:v>0.1575</c:v>
                </c:pt>
                <c:pt idx="107">
                  <c:v>0.1575</c:v>
                </c:pt>
                <c:pt idx="108">
                  <c:v>0.1575</c:v>
                </c:pt>
                <c:pt idx="109">
                  <c:v>0.1575</c:v>
                </c:pt>
                <c:pt idx="110">
                  <c:v>0.1575</c:v>
                </c:pt>
                <c:pt idx="111">
                  <c:v>0.1575</c:v>
                </c:pt>
                <c:pt idx="112">
                  <c:v>0.1575</c:v>
                </c:pt>
                <c:pt idx="113">
                  <c:v>0.132088262263449</c:v>
                </c:pt>
                <c:pt idx="114">
                  <c:v>0.0538226253540273</c:v>
                </c:pt>
                <c:pt idx="115">
                  <c:v>0.0520066101567867</c:v>
                </c:pt>
                <c:pt idx="116">
                  <c:v>0.0501248441394081</c:v>
                </c:pt>
                <c:pt idx="117">
                  <c:v>0.0481696221699938</c:v>
                </c:pt>
                <c:pt idx="118">
                  <c:v>0.0461316052181145</c:v>
                </c:pt>
                <c:pt idx="119">
                  <c:v>0.0439992897669948</c:v>
                </c:pt>
                <c:pt idx="120">
                  <c:v>0.0416814557087438</c:v>
                </c:pt>
                <c:pt idx="121">
                  <c:v>0.0393898781414716</c:v>
                </c:pt>
                <c:pt idx="122">
                  <c:v>0.0366955378758776</c:v>
                </c:pt>
                <c:pt idx="123">
                  <c:v>0.0341641259217904</c:v>
                </c:pt>
                <c:pt idx="124">
                  <c:v>0.031224989991992</c:v>
                </c:pt>
                <c:pt idx="125">
                  <c:v>0.090196159686664</c:v>
                </c:pt>
                <c:pt idx="126">
                  <c:v>0.15</c:v>
                </c:pt>
                <c:pt idx="127">
                  <c:v>0.15</c:v>
                </c:pt>
                <c:pt idx="128">
                  <c:v>0.15</c:v>
                </c:pt>
                <c:pt idx="129">
                  <c:v>0.15</c:v>
                </c:pt>
                <c:pt idx="130">
                  <c:v>0.15</c:v>
                </c:pt>
                <c:pt idx="131">
                  <c:v>0.15</c:v>
                </c:pt>
                <c:pt idx="132">
                  <c:v>0.15</c:v>
                </c:pt>
                <c:pt idx="133">
                  <c:v>0.15</c:v>
                </c:pt>
                <c:pt idx="134">
                  <c:v>0.15</c:v>
                </c:pt>
                <c:pt idx="135">
                  <c:v>0.15</c:v>
                </c:pt>
                <c:pt idx="136">
                  <c:v>0.15</c:v>
                </c:pt>
                <c:pt idx="137">
                  <c:v>0.15</c:v>
                </c:pt>
                <c:pt idx="138">
                  <c:v>0.15</c:v>
                </c:pt>
                <c:pt idx="139">
                  <c:v>0.15</c:v>
                </c:pt>
                <c:pt idx="140">
                  <c:v>0.15</c:v>
                </c:pt>
                <c:pt idx="141">
                  <c:v>0.15</c:v>
                </c:pt>
                <c:pt idx="142">
                  <c:v>0.15</c:v>
                </c:pt>
                <c:pt idx="143">
                  <c:v>0.15</c:v>
                </c:pt>
                <c:pt idx="144">
                  <c:v>0.15</c:v>
                </c:pt>
                <c:pt idx="145">
                  <c:v>0.15</c:v>
                </c:pt>
                <c:pt idx="146">
                  <c:v>0.15</c:v>
                </c:pt>
                <c:pt idx="147">
                  <c:v>0.15</c:v>
                </c:pt>
                <c:pt idx="148">
                  <c:v>0.15</c:v>
                </c:pt>
                <c:pt idx="149">
                  <c:v>0.15</c:v>
                </c:pt>
                <c:pt idx="150">
                  <c:v>0.15</c:v>
                </c:pt>
                <c:pt idx="151">
                  <c:v>0.15</c:v>
                </c:pt>
                <c:pt idx="152">
                  <c:v>0.15</c:v>
                </c:pt>
                <c:pt idx="153">
                  <c:v>0.15</c:v>
                </c:pt>
                <c:pt idx="154">
                  <c:v>0.15</c:v>
                </c:pt>
                <c:pt idx="155">
                  <c:v>0.15</c:v>
                </c:pt>
                <c:pt idx="156">
                  <c:v>0.15</c:v>
                </c:pt>
                <c:pt idx="157">
                  <c:v>0.15</c:v>
                </c:pt>
                <c:pt idx="158">
                  <c:v>0.15</c:v>
                </c:pt>
                <c:pt idx="159">
                  <c:v>0.15</c:v>
                </c:pt>
                <c:pt idx="160">
                  <c:v>0.15</c:v>
                </c:pt>
                <c:pt idx="161">
                  <c:v>0.15</c:v>
                </c:pt>
                <c:pt idx="162">
                  <c:v>0.15</c:v>
                </c:pt>
                <c:pt idx="163">
                  <c:v>0.15</c:v>
                </c:pt>
                <c:pt idx="164">
                  <c:v>0.15</c:v>
                </c:pt>
                <c:pt idx="165">
                  <c:v>0.15</c:v>
                </c:pt>
                <c:pt idx="166">
                  <c:v>0.15</c:v>
                </c:pt>
                <c:pt idx="167">
                  <c:v>0.15</c:v>
                </c:pt>
                <c:pt idx="168">
                  <c:v>0.15</c:v>
                </c:pt>
                <c:pt idx="169">
                  <c:v>0.15</c:v>
                </c:pt>
                <c:pt idx="170">
                  <c:v>0.15</c:v>
                </c:pt>
                <c:pt idx="171">
                  <c:v>0.15</c:v>
                </c:pt>
                <c:pt idx="172">
                  <c:v>0.15</c:v>
                </c:pt>
                <c:pt idx="173">
                  <c:v>0.15</c:v>
                </c:pt>
                <c:pt idx="174">
                  <c:v>0.15</c:v>
                </c:pt>
                <c:pt idx="175">
                  <c:v>0.15</c:v>
                </c:pt>
                <c:pt idx="176">
                  <c:v>0.15</c:v>
                </c:pt>
                <c:pt idx="177">
                  <c:v>0.15</c:v>
                </c:pt>
                <c:pt idx="178">
                  <c:v>0.15</c:v>
                </c:pt>
                <c:pt idx="179">
                  <c:v>0.15</c:v>
                </c:pt>
                <c:pt idx="180">
                  <c:v>0.15</c:v>
                </c:pt>
                <c:pt idx="181">
                  <c:v>0.15</c:v>
                </c:pt>
                <c:pt idx="182">
                  <c:v>0.15</c:v>
                </c:pt>
                <c:pt idx="183">
                  <c:v>0.15</c:v>
                </c:pt>
                <c:pt idx="184">
                  <c:v>0.15</c:v>
                </c:pt>
                <c:pt idx="185">
                  <c:v>0.15</c:v>
                </c:pt>
                <c:pt idx="186">
                  <c:v>0.15</c:v>
                </c:pt>
                <c:pt idx="187">
                  <c:v>0.15</c:v>
                </c:pt>
                <c:pt idx="188">
                  <c:v>0.15</c:v>
                </c:pt>
                <c:pt idx="189">
                  <c:v>0.15</c:v>
                </c:pt>
                <c:pt idx="190">
                  <c:v>0.15</c:v>
                </c:pt>
                <c:pt idx="191">
                  <c:v>0.15</c:v>
                </c:pt>
                <c:pt idx="192">
                  <c:v>0.15</c:v>
                </c:pt>
                <c:pt idx="193">
                  <c:v>0.15</c:v>
                </c:pt>
                <c:pt idx="194">
                  <c:v>0.15</c:v>
                </c:pt>
                <c:pt idx="195">
                  <c:v>0.15</c:v>
                </c:pt>
                <c:pt idx="196">
                  <c:v>0.15</c:v>
                </c:pt>
                <c:pt idx="197">
                  <c:v>0.15</c:v>
                </c:pt>
                <c:pt idx="198">
                  <c:v>0.15</c:v>
                </c:pt>
                <c:pt idx="199">
                  <c:v>0.15</c:v>
                </c:pt>
                <c:pt idx="200">
                  <c:v>0.15</c:v>
                </c:pt>
                <c:pt idx="201">
                  <c:v>0.15</c:v>
                </c:pt>
                <c:pt idx="202">
                  <c:v>0.15</c:v>
                </c:pt>
                <c:pt idx="203">
                  <c:v>0.15</c:v>
                </c:pt>
                <c:pt idx="204">
                  <c:v>0.15</c:v>
                </c:pt>
                <c:pt idx="205">
                  <c:v>0.15</c:v>
                </c:pt>
                <c:pt idx="206">
                  <c:v>0.15</c:v>
                </c:pt>
                <c:pt idx="207">
                  <c:v>0.15</c:v>
                </c:pt>
                <c:pt idx="208">
                  <c:v>0.15</c:v>
                </c:pt>
                <c:pt idx="209">
                  <c:v>0.15</c:v>
                </c:pt>
                <c:pt idx="210">
                  <c:v>0.15</c:v>
                </c:pt>
                <c:pt idx="211">
                  <c:v>0.15</c:v>
                </c:pt>
                <c:pt idx="212">
                  <c:v>0.15</c:v>
                </c:pt>
                <c:pt idx="213">
                  <c:v>0.15</c:v>
                </c:pt>
                <c:pt idx="214">
                  <c:v>0.15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27017055"/>
        <c:axId val="31822866"/>
      </c:lineChart>
      <c:catAx>
        <c:axId val="27017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822866"/>
        <c:crossesAt val="0"/>
        <c:auto val="1"/>
        <c:lblAlgn val="ctr"/>
        <c:lblOffset val="100"/>
        <c:noMultiLvlLbl val="0"/>
      </c:catAx>
      <c:valAx>
        <c:axId val="318228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01705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A2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99"/>
    <col collapsed="false" customWidth="true" hidden="false" outlineLevel="0" max="9" min="9" style="0" width="12.42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3" t="n">
        <v>36704</v>
      </c>
    </row>
    <row r="2" customFormat="false" ht="12.75" hidden="false" customHeight="false" outlineLevel="0" collapsed="false">
      <c r="A2" s="4" t="s">
        <v>6</v>
      </c>
      <c r="B2" s="4" t="s">
        <v>7</v>
      </c>
      <c r="C2" s="4" t="s">
        <v>8</v>
      </c>
      <c r="D2" s="5" t="n">
        <v>36708</v>
      </c>
      <c r="E2" s="6" t="n">
        <v>0.6</v>
      </c>
      <c r="F2" s="5" t="n">
        <v>36704</v>
      </c>
      <c r="G2" s="7"/>
      <c r="H2" s="3" t="s">
        <v>9</v>
      </c>
      <c r="N2" s="0" t="s">
        <v>10</v>
      </c>
      <c r="T2" s="0" t="s">
        <v>11</v>
      </c>
      <c r="Z2" s="0" t="s">
        <v>12</v>
      </c>
      <c r="AF2" s="0" t="s">
        <v>13</v>
      </c>
      <c r="AL2" s="0" t="s">
        <v>14</v>
      </c>
      <c r="AR2" s="0" t="s">
        <v>15</v>
      </c>
      <c r="AX2" s="0" t="s">
        <v>16</v>
      </c>
      <c r="BD2" s="0" t="s">
        <v>17</v>
      </c>
      <c r="BJ2" s="0" t="s">
        <v>18</v>
      </c>
      <c r="BP2" s="0" t="s">
        <v>19</v>
      </c>
      <c r="BV2" s="0" t="s">
        <v>20</v>
      </c>
    </row>
    <row r="3" customFormat="false" ht="12.75" hidden="false" customHeight="false" outlineLevel="0" collapsed="false">
      <c r="A3" s="4" t="s">
        <v>6</v>
      </c>
      <c r="B3" s="4" t="s">
        <v>7</v>
      </c>
      <c r="C3" s="4" t="s">
        <v>8</v>
      </c>
      <c r="D3" s="5" t="n">
        <v>36739</v>
      </c>
      <c r="E3" s="6" t="n">
        <v>0.68</v>
      </c>
      <c r="F3" s="5" t="n">
        <v>36704</v>
      </c>
      <c r="G3" s="7"/>
      <c r="H3" s="8" t="n">
        <f aca="false">IF(MONTH(D2)=7,E2,"")</f>
        <v>0.6</v>
      </c>
      <c r="I3" s="3" t="n">
        <v>36705</v>
      </c>
      <c r="J3" s="0" t="n">
        <f aca="false">DAYS360($H$1,I3)</f>
        <v>1</v>
      </c>
      <c r="M3" s="9" t="n">
        <v>0.6</v>
      </c>
      <c r="N3" s="0" t="n">
        <f aca="false">IF(MONTH(D3)=8,E3,"")</f>
        <v>0.68</v>
      </c>
      <c r="O3" s="3" t="n">
        <v>36734</v>
      </c>
      <c r="P3" s="0" t="n">
        <f aca="false">DAYS360($H$1,O3)</f>
        <v>30</v>
      </c>
      <c r="S3" s="9" t="n">
        <v>0.68</v>
      </c>
      <c r="T3" s="0" t="n">
        <f aca="false">IF(MONTH(D4)=9,E4,"")</f>
        <v>0.6725</v>
      </c>
      <c r="U3" s="3" t="n">
        <v>36767</v>
      </c>
      <c r="V3" s="0" t="n">
        <f aca="false">DAYS360($H$1,U3)</f>
        <v>62</v>
      </c>
      <c r="Y3" s="9" t="n">
        <v>0.6725</v>
      </c>
      <c r="Z3" s="0" t="n">
        <f aca="false">IF(MONTH(D5)=10,E5,"")</f>
        <v>0.6725</v>
      </c>
      <c r="AA3" s="3" t="n">
        <v>36796</v>
      </c>
      <c r="AB3" s="0" t="n">
        <f aca="false">DAYS360($H$1,AA3)</f>
        <v>90</v>
      </c>
      <c r="AE3" s="9" t="n">
        <v>0.6725</v>
      </c>
      <c r="AF3" s="0" t="n">
        <f aca="false">IF(MONTH(D6)=11,E6,"")</f>
        <v>0.6725</v>
      </c>
      <c r="AG3" s="3" t="n">
        <v>36826</v>
      </c>
      <c r="AH3" s="0" t="n">
        <f aca="false">DAYS360($H$1,AG3)</f>
        <v>120</v>
      </c>
      <c r="AK3" s="9" t="n">
        <v>0.6725</v>
      </c>
      <c r="AL3" s="0" t="n">
        <f aca="false">IF(MONTH(D7)=12,E7,"")</f>
        <v>0.675</v>
      </c>
      <c r="AM3" s="3" t="n">
        <v>36858</v>
      </c>
      <c r="AN3" s="0" t="n">
        <f aca="false">DAYS360($H$1,AM3)</f>
        <v>151</v>
      </c>
      <c r="AQ3" s="9" t="n">
        <v>0.675</v>
      </c>
      <c r="AR3" s="0" t="n">
        <f aca="false">IF(MONTH(D8)=1,E8,"")</f>
        <v>0.6775</v>
      </c>
      <c r="AS3" s="3" t="n">
        <v>36887</v>
      </c>
      <c r="AT3" s="0" t="n">
        <f aca="false">DAYS360($H$1,AS3)</f>
        <v>180</v>
      </c>
      <c r="AW3" s="9" t="n">
        <v>0.6775</v>
      </c>
      <c r="AX3" s="0" t="n">
        <f aca="false">IF(MONTH(D9)=2,E9,"")</f>
        <v>0.6475</v>
      </c>
      <c r="AY3" s="3" t="n">
        <v>36918</v>
      </c>
      <c r="AZ3" s="0" t="n">
        <f aca="false">DAYS360($H$1,AY3)</f>
        <v>210</v>
      </c>
      <c r="BC3" s="9" t="n">
        <v>0.6475</v>
      </c>
      <c r="BD3" s="0" t="n">
        <f aca="false">IF(MONTH(D10)=3,E10,"")</f>
        <v>0.575</v>
      </c>
      <c r="BE3" s="3" t="n">
        <v>36949</v>
      </c>
      <c r="BF3" s="0" t="n">
        <f aca="false">DAYS360($H$1,BE3)</f>
        <v>240</v>
      </c>
      <c r="BI3" s="9" t="n">
        <v>0.6475</v>
      </c>
      <c r="BJ3" s="0" t="n">
        <f aca="false">IF(MONTH(D11)=4,E11,"")</f>
        <v>0.4725</v>
      </c>
      <c r="BK3" s="3" t="n">
        <v>36977</v>
      </c>
      <c r="BL3" s="0" t="n">
        <f aca="false">DAYS360($H$1,BK3)</f>
        <v>270</v>
      </c>
      <c r="BO3" s="9" t="n">
        <v>0.4725</v>
      </c>
      <c r="BP3" s="0" t="n">
        <f aca="false">IF(MONTH(D12)=5,E12,"")</f>
        <v>0.41</v>
      </c>
      <c r="BQ3" s="3" t="n">
        <v>37008</v>
      </c>
      <c r="BR3" s="0" t="n">
        <f aca="false">DAYS360($H$1,BQ3)</f>
        <v>300</v>
      </c>
      <c r="BU3" s="9" t="n">
        <v>0.41</v>
      </c>
      <c r="BV3" s="0" t="n">
        <f aca="false">IF(MONTH(D13)=6,E13,"")</f>
        <v>0.4</v>
      </c>
      <c r="BW3" s="3" t="n">
        <v>37038</v>
      </c>
      <c r="BX3" s="0" t="n">
        <f aca="false">DAYS360($H$1,BW3)</f>
        <v>330</v>
      </c>
      <c r="CA3" s="9" t="n">
        <v>0.4</v>
      </c>
    </row>
    <row r="4" customFormat="false" ht="12.75" hidden="false" customHeight="false" outlineLevel="0" collapsed="false">
      <c r="A4" s="4" t="s">
        <v>6</v>
      </c>
      <c r="B4" s="4" t="s">
        <v>7</v>
      </c>
      <c r="C4" s="4" t="s">
        <v>8</v>
      </c>
      <c r="D4" s="5" t="n">
        <v>36770</v>
      </c>
      <c r="E4" s="6" t="n">
        <v>0.6725</v>
      </c>
      <c r="F4" s="5" t="n">
        <v>36704</v>
      </c>
      <c r="G4" s="7"/>
      <c r="H4" s="8" t="n">
        <f aca="false">IF(MONTH(D14)=7,E14,"")</f>
        <v>0.3875</v>
      </c>
      <c r="I4" s="3" t="n">
        <v>37070</v>
      </c>
      <c r="J4" s="0" t="n">
        <f aca="false">DAYS360($H$1,I4)</f>
        <v>361</v>
      </c>
      <c r="K4" s="0" t="n">
        <f aca="false">J4-J3</f>
        <v>360</v>
      </c>
      <c r="L4" s="0" t="n">
        <f aca="false">(((H4)^2*J4)-((H3)^2*J3))/K4</f>
        <v>0.149573350694444</v>
      </c>
      <c r="M4" s="9" t="n">
        <f aca="false">IF(L4&gt;0,SQRT(L4),0.8*H3)</f>
        <v>0.386747140512305</v>
      </c>
      <c r="N4" s="0" t="n">
        <f aca="false">IF(MONTH(D15)=8,E15,"")</f>
        <v>0.3875</v>
      </c>
      <c r="O4" s="3" t="n">
        <v>37099</v>
      </c>
      <c r="P4" s="0" t="n">
        <f aca="false">DAYS360($H$1,O4)</f>
        <v>390</v>
      </c>
      <c r="Q4" s="0" t="n">
        <f aca="false">P4-P3</f>
        <v>360</v>
      </c>
      <c r="R4" s="0" t="n">
        <f aca="false">(((N4)^2*P4)-((N3)^2*P3))/Q4</f>
        <v>0.1241359375</v>
      </c>
      <c r="S4" s="9" t="n">
        <f aca="false">IF(R4&gt;0,SQRT(R4),0.8*N3)</f>
        <v>0.352329302641719</v>
      </c>
      <c r="T4" s="0" t="n">
        <f aca="false">IF(MONTH(D16)=9,E16,"")</f>
        <v>0.3875</v>
      </c>
      <c r="U4" s="3" t="n">
        <v>37132</v>
      </c>
      <c r="V4" s="0" t="n">
        <f aca="false">DAYS360($H$1,U4)</f>
        <v>422</v>
      </c>
      <c r="W4" s="0" t="n">
        <f aca="false">V4-V3</f>
        <v>360</v>
      </c>
      <c r="X4" s="0" t="n">
        <f aca="false">(((T4)^2*V4)-((T3)^2*V3))/W4</f>
        <v>0.0981279166666667</v>
      </c>
      <c r="Y4" s="9" t="n">
        <f aca="false">IF(X4&gt;0,SQRT(X4),0.8*T3)</f>
        <v>0.313253757625773</v>
      </c>
      <c r="Z4" s="0" t="n">
        <f aca="false">IF(MONTH(D17)=10,E17,"")</f>
        <v>0.3875</v>
      </c>
      <c r="AA4" s="3" t="n">
        <v>37161</v>
      </c>
      <c r="AB4" s="0" t="n">
        <f aca="false">DAYS360($H$1,AA4)</f>
        <v>450</v>
      </c>
      <c r="AC4" s="0" t="n">
        <f aca="false">AB4-AB3</f>
        <v>360</v>
      </c>
      <c r="AD4" s="0" t="n">
        <f aca="false">(((Z4)^2*AB4)-((Z3)^2*AB3))/AC4</f>
        <v>0.0746312500000001</v>
      </c>
      <c r="AE4" s="9" t="n">
        <f aca="false">IF(AD4&gt;0,SQRT(AD4),0.8*Z3)</f>
        <v>0.2731872068747</v>
      </c>
      <c r="AF4" s="0" t="n">
        <f aca="false">IF(MONTH(D18)=11,E18,"")</f>
        <v>0.3875</v>
      </c>
      <c r="AG4" s="3" t="n">
        <v>37191</v>
      </c>
      <c r="AH4" s="0" t="n">
        <f aca="false">DAYS360($H$1,AG4)</f>
        <v>480</v>
      </c>
      <c r="AI4" s="0" t="n">
        <f aca="false">AH4-AH3</f>
        <v>360</v>
      </c>
      <c r="AJ4" s="0" t="n">
        <f aca="false">(((AF4)^2*AH4)-((AF3)^2*AH3))/AI4</f>
        <v>0.04945625</v>
      </c>
      <c r="AK4" s="9" t="n">
        <f aca="false">IF(AJ4&gt;0,SQRT(AJ4),0.8*AF3)</f>
        <v>0.222387612065061</v>
      </c>
      <c r="AL4" s="0" t="n">
        <f aca="false">IF(MONTH(D19)=12,E19,"")</f>
        <v>0.39</v>
      </c>
      <c r="AM4" s="3" t="n">
        <v>37223</v>
      </c>
      <c r="AN4" s="0" t="n">
        <f aca="false">DAYS360($H$1,AM4)</f>
        <v>511</v>
      </c>
      <c r="AO4" s="0" t="n">
        <f aca="false">AN4-AN3</f>
        <v>360</v>
      </c>
      <c r="AP4" s="0" t="n">
        <f aca="false">(((AL4)^2*AN4)-((AL3)^2*AN3))/AO4</f>
        <v>0.024788125</v>
      </c>
      <c r="AQ4" s="9" t="n">
        <f aca="false">IF(AP4&gt;0,SQRT(AP4),0.8*AL3)</f>
        <v>0.157442449803095</v>
      </c>
      <c r="AR4" s="0" t="n">
        <f aca="false">IF(MONTH(D20)=1,E20,"")</f>
        <v>0.395</v>
      </c>
      <c r="AS4" s="3" t="n">
        <v>37252</v>
      </c>
      <c r="AT4" s="0" t="n">
        <f aca="false">DAYS360($H$1,AS4)</f>
        <v>540</v>
      </c>
      <c r="AU4" s="0" t="n">
        <f aca="false">AT4-AT3</f>
        <v>360</v>
      </c>
      <c r="AV4" s="0" t="n">
        <f aca="false">(((AR4)^2*AT4)-((AR3)^2*AT3))/AU4</f>
        <v>0.00453437500000003</v>
      </c>
      <c r="AW4" s="9" t="n">
        <f aca="false">IF(AV4&gt;0,SQRT(AV4),0.8*AR3)</f>
        <v>0.0673377680057784</v>
      </c>
      <c r="AX4" s="0" t="n">
        <f aca="false">IF(MONTH(D21)=2,E21,"")</f>
        <v>0.3875</v>
      </c>
      <c r="AY4" s="3" t="n">
        <v>37283</v>
      </c>
      <c r="AZ4" s="0" t="n">
        <f aca="false">DAYS360($H$1,AY4)</f>
        <v>570</v>
      </c>
      <c r="BA4" s="0" t="n">
        <f aca="false">AZ4-AZ3</f>
        <v>360</v>
      </c>
      <c r="BB4" s="0" t="n">
        <f aca="false">(((AX4)^2*AZ4)-((AX3)^2*AZ3))/BA4</f>
        <v>-0.00681874999999993</v>
      </c>
      <c r="BC4" s="9" t="n">
        <f aca="false">IF(BB4&gt;0,SQRT(BB4),0.8*AX3)</f>
        <v>0.518</v>
      </c>
      <c r="BD4" s="0" t="n">
        <f aca="false">IF(MONTH(D22)=3,E22,"")</f>
        <v>0.3625</v>
      </c>
      <c r="BE4" s="3" t="n">
        <v>37314</v>
      </c>
      <c r="BF4" s="0" t="n">
        <f aca="false">DAYS360($H$1,BE4)</f>
        <v>600</v>
      </c>
      <c r="BG4" s="0" t="n">
        <f aca="false">BF4-BF3</f>
        <v>360</v>
      </c>
      <c r="BH4" s="0" t="n">
        <f aca="false">(((BD4)^2*BF4)-((BD3)^2*BF3))/BG4</f>
        <v>-0.00140624999999998</v>
      </c>
      <c r="BI4" s="9" t="n">
        <f aca="false">IF(BH4&gt;0,SQRT(BH4),0.8*BD3)</f>
        <v>0.46</v>
      </c>
      <c r="BJ4" s="0" t="n">
        <f aca="false">IF(MONTH(D23)=4,E23,"")</f>
        <v>0.31</v>
      </c>
      <c r="BK4" s="3" t="n">
        <v>37342</v>
      </c>
      <c r="BL4" s="0" t="n">
        <f aca="false">DAYS360($H$1,BK4)</f>
        <v>630</v>
      </c>
      <c r="BM4" s="0" t="n">
        <f aca="false">BL4-BL3</f>
        <v>360</v>
      </c>
      <c r="BN4" s="0" t="n">
        <f aca="false">(((BJ4)^2*BL4)-((BJ3)^2*BL3))/BM4</f>
        <v>0.00073281250000002</v>
      </c>
      <c r="BO4" s="9" t="n">
        <f aca="false">IF(BN4&gt;0,SQRT(BN4),0.8*BJ3)</f>
        <v>0.027070509784635</v>
      </c>
      <c r="BP4" s="0" t="n">
        <f aca="false">IF(MONTH(D24)=5,E24,"")</f>
        <v>0.3</v>
      </c>
      <c r="BQ4" s="3" t="n">
        <v>37373</v>
      </c>
      <c r="BR4" s="0" t="n">
        <f aca="false">DAYS360($H$1,BQ4)</f>
        <v>660</v>
      </c>
      <c r="BS4" s="0" t="n">
        <f aca="false">BR4-BR3</f>
        <v>360</v>
      </c>
      <c r="BT4" s="0" t="n">
        <f aca="false">(((BP4)^2*BR4)-((BP3)^2*BR3))/BS4</f>
        <v>0.0249166666666667</v>
      </c>
      <c r="BU4" s="9" t="n">
        <f aca="false">IF(BT4&gt;0,SQRT(BT4),0.8*BP3)</f>
        <v>0.157850139900688</v>
      </c>
      <c r="BV4" s="0" t="n">
        <f aca="false">IF(MONTH(D25)=6,E25,"")</f>
        <v>0.2975</v>
      </c>
      <c r="BW4" s="3" t="n">
        <v>37403</v>
      </c>
      <c r="BX4" s="0" t="n">
        <f aca="false">DAYS360($H$1,BW4)</f>
        <v>690</v>
      </c>
      <c r="BY4" s="0" t="n">
        <f aca="false">BX4-BX3</f>
        <v>360</v>
      </c>
      <c r="BZ4" s="0" t="n">
        <f aca="false">(((BV4)^2*BX4)-((BV3)^2*BX3))/BY4</f>
        <v>0.0229703125</v>
      </c>
      <c r="CA4" s="9" t="n">
        <f aca="false">IF(BZ4&gt;0,SQRT(BZ4),0.8*BV3)</f>
        <v>0.151559600487729</v>
      </c>
    </row>
    <row r="5" customFormat="false" ht="12.75" hidden="false" customHeight="false" outlineLevel="0" collapsed="false">
      <c r="A5" s="4" t="s">
        <v>6</v>
      </c>
      <c r="B5" s="4" t="s">
        <v>7</v>
      </c>
      <c r="C5" s="4" t="s">
        <v>8</v>
      </c>
      <c r="D5" s="5" t="n">
        <v>36800</v>
      </c>
      <c r="E5" s="6" t="n">
        <v>0.6725</v>
      </c>
      <c r="F5" s="5" t="n">
        <v>36704</v>
      </c>
      <c r="G5" s="7"/>
      <c r="H5" s="8" t="n">
        <f aca="false">IF(MONTH(D26)=7,E26,"")</f>
        <v>0.295</v>
      </c>
      <c r="I5" s="3" t="n">
        <v>37435</v>
      </c>
      <c r="J5" s="0" t="n">
        <f aca="false">DAYS360($H$1,I5)</f>
        <v>721</v>
      </c>
      <c r="K5" s="0" t="n">
        <f aca="false">J4-J3</f>
        <v>360</v>
      </c>
      <c r="L5" s="0" t="n">
        <f aca="false">(((H5)^2*J5)-((H4)^2*J4))/K5</f>
        <v>0.0237183854166666</v>
      </c>
      <c r="M5" s="9" t="n">
        <f aca="false">IF(L5&gt;0,SQRT(L5),0.8*H4)</f>
        <v>0.154007744664568</v>
      </c>
      <c r="N5" s="0" t="n">
        <f aca="false">IF(MONTH(D27)=8,E27,"")</f>
        <v>0.295</v>
      </c>
      <c r="O5" s="3" t="n">
        <v>37464</v>
      </c>
      <c r="P5" s="0" t="n">
        <f aca="false">DAYS360($H$1,O5)</f>
        <v>750</v>
      </c>
      <c r="Q5" s="0" t="n">
        <f aca="false">P4-P3</f>
        <v>360</v>
      </c>
      <c r="R5" s="0" t="n">
        <f aca="false">(((N5)^2*P5)-((N4)^2*P4))/Q5</f>
        <v>0.0186328125</v>
      </c>
      <c r="S5" s="9" t="n">
        <f aca="false">IF(R5&gt;0,SQRT(R5),0.8*N4)</f>
        <v>0.13650206042401</v>
      </c>
      <c r="T5" s="0" t="n">
        <f aca="false">IF(MONTH(D28)=9,E28,"")</f>
        <v>0.295</v>
      </c>
      <c r="U5" s="3" t="n">
        <v>37497</v>
      </c>
      <c r="V5" s="0" t="n">
        <f aca="false">DAYS360($H$1,U5)</f>
        <v>782</v>
      </c>
      <c r="W5" s="0" t="n">
        <f aca="false">V4-V3</f>
        <v>360</v>
      </c>
      <c r="X5" s="0" t="n">
        <f aca="false">(((T5)^2*V5)-((T4)^2*V4))/W5</f>
        <v>0.0130211458333333</v>
      </c>
      <c r="Y5" s="9" t="n">
        <f aca="false">IF(X5&gt;0,SQRT(X5),0.8*T4)</f>
        <v>0.114110235445087</v>
      </c>
      <c r="Z5" s="0" t="n">
        <f aca="false">IF(MONTH(D29)=10,E29,"")</f>
        <v>0.3</v>
      </c>
      <c r="AA5" s="3" t="n">
        <v>37526</v>
      </c>
      <c r="AB5" s="0" t="n">
        <f aca="false">DAYS360($H$1,AA5)</f>
        <v>810</v>
      </c>
      <c r="AC5" s="0" t="n">
        <f aca="false">AB4-AB3</f>
        <v>360</v>
      </c>
      <c r="AD5" s="0" t="n">
        <f aca="false">(((Z5)^2*AB5)-((Z4)^2*AB4))/AC5</f>
        <v>0.0148046874999999</v>
      </c>
      <c r="AE5" s="9" t="n">
        <f aca="false">IF(AD5&gt;0,SQRT(AD5),0.8*Z4)</f>
        <v>0.121674514587073</v>
      </c>
      <c r="AF5" s="0" t="n">
        <f aca="false">IF(MONTH(D30)=11,E30,"")</f>
        <v>0.3025</v>
      </c>
      <c r="AG5" s="3" t="n">
        <v>37556</v>
      </c>
      <c r="AH5" s="0" t="n">
        <f aca="false">DAYS360($H$1,AG5)</f>
        <v>840</v>
      </c>
      <c r="AI5" s="0" t="n">
        <f aca="false">AH4-AH3</f>
        <v>360</v>
      </c>
      <c r="AJ5" s="0" t="n">
        <f aca="false">(((AF5)^2*AH5)-((AF4)^2*AH4))/AI5</f>
        <v>0.01330625</v>
      </c>
      <c r="AK5" s="9" t="n">
        <f aca="false">IF(AJ5&gt;0,SQRT(AJ5),0.8*AF4)</f>
        <v>0.115352719950593</v>
      </c>
      <c r="AL5" s="0" t="n">
        <f aca="false">IF(MONTH(D31)=12,E31,"")</f>
        <v>0.305</v>
      </c>
      <c r="AM5" s="3" t="n">
        <v>37588</v>
      </c>
      <c r="AN5" s="0" t="n">
        <f aca="false">DAYS360($H$1,AM5)</f>
        <v>871</v>
      </c>
      <c r="AO5" s="0" t="n">
        <f aca="false">AN4-AN3</f>
        <v>360</v>
      </c>
      <c r="AP5" s="0" t="n">
        <f aca="false">(((AL5)^2*AN5)-((AL4)^2*AN4))/AO5</f>
        <v>0.00917131944444441</v>
      </c>
      <c r="AQ5" s="9" t="n">
        <f aca="false">IF(AP5&gt;0,SQRT(AP5),0.8*AL4)</f>
        <v>0.095767006032581</v>
      </c>
      <c r="AR5" s="0" t="n">
        <f aca="false">IF(MONTH(D32)=1,E32,"")</f>
        <v>0.3125</v>
      </c>
      <c r="AS5" s="3" t="n">
        <v>37617</v>
      </c>
      <c r="AT5" s="0" t="n">
        <f aca="false">DAYS360($H$1,AS5)</f>
        <v>900</v>
      </c>
      <c r="AU5" s="0" t="n">
        <f aca="false">AT4-AT3</f>
        <v>360</v>
      </c>
      <c r="AV5" s="0" t="n">
        <f aca="false">(((AR5)^2*AT5)-((AR4)^2*AT4))/AU5</f>
        <v>0.010103125</v>
      </c>
      <c r="AW5" s="9" t="n">
        <f aca="false">IF(AV5&gt;0,SQRT(AV5),0.8*AR4)</f>
        <v>0.100514302464873</v>
      </c>
      <c r="AX5" s="0" t="n">
        <f aca="false">IF(MONTH(D33)=2,E33,"")</f>
        <v>0.3025</v>
      </c>
      <c r="AY5" s="3" t="n">
        <v>37648</v>
      </c>
      <c r="AZ5" s="0" t="n">
        <f aca="false">DAYS360($H$1,AY5)</f>
        <v>930</v>
      </c>
      <c r="BA5" s="0" t="n">
        <f aca="false">AZ4-AZ3</f>
        <v>360</v>
      </c>
      <c r="BB5" s="0" t="n">
        <f aca="false">(((AX5)^2*AZ5)-((AX4)^2*AZ4))/BA5</f>
        <v>-0.00135625000000002</v>
      </c>
      <c r="BC5" s="9" t="n">
        <f aca="false">IF(BB5&gt;0,SQRT(BB5),0.8*AX4)</f>
        <v>0.31</v>
      </c>
      <c r="BD5" s="0" t="n">
        <f aca="false">IF(MONTH(D34)=3,E34,"")</f>
        <v>0.295</v>
      </c>
      <c r="BE5" s="3" t="n">
        <v>37679</v>
      </c>
      <c r="BF5" s="0" t="n">
        <f aca="false">DAYS360($H$1,BE5)</f>
        <v>960</v>
      </c>
      <c r="BG5" s="0" t="n">
        <f aca="false">BF4-BF3</f>
        <v>360</v>
      </c>
      <c r="BH5" s="0" t="n">
        <f aca="false">(((BD5)^2*BF5)-((BD4)^2*BF4))/BG5</f>
        <v>0.01305625</v>
      </c>
      <c r="BI5" s="9" t="n">
        <f aca="false">IF(BH5&gt;0,SQRT(BH5),0.8*BD4)</f>
        <v>0.114263948820264</v>
      </c>
      <c r="BJ5" s="0" t="n">
        <f aca="false">IF(MONTH(D35)=4,E35,"")</f>
        <v>0.2625</v>
      </c>
      <c r="BK5" s="3" t="n">
        <v>37707</v>
      </c>
      <c r="BL5" s="0" t="n">
        <f aca="false">DAYS360($H$1,BK5)</f>
        <v>990</v>
      </c>
      <c r="BM5" s="0" t="n">
        <f aca="false">BL4-BL3</f>
        <v>360</v>
      </c>
      <c r="BN5" s="0" t="n">
        <f aca="false">(((BJ5)^2*BL5)-((BJ4)^2*BL4))/BM5</f>
        <v>0.0213171875</v>
      </c>
      <c r="BO5" s="9" t="n">
        <f aca="false">IF(BN5&gt;0,SQRT(BN5),0.8*BJ4)</f>
        <v>0.146004066724184</v>
      </c>
      <c r="BP5" s="0" t="n">
        <f aca="false">IF(MONTH(D36)=5,E36,"")</f>
        <v>0.2575</v>
      </c>
      <c r="BQ5" s="3" t="n">
        <v>37738</v>
      </c>
      <c r="BR5" s="0" t="n">
        <f aca="false">DAYS360($H$1,BQ5)</f>
        <v>1020</v>
      </c>
      <c r="BS5" s="0" t="n">
        <f aca="false">BR4-BR3</f>
        <v>360</v>
      </c>
      <c r="BT5" s="0" t="n">
        <f aca="false">(((BP5)^2*BR5)-((BP4)^2*BR4))/BS5</f>
        <v>0.0228677083333333</v>
      </c>
      <c r="BU5" s="9" t="n">
        <f aca="false">IF(BT5&gt;0,SQRT(BT5),0.8*BP4)</f>
        <v>0.15122072719483</v>
      </c>
      <c r="BV5" s="0" t="n">
        <f aca="false">IF(MONTH(D37)=6,E37,"")</f>
        <v>0.2575</v>
      </c>
      <c r="BW5" s="3" t="n">
        <v>37768</v>
      </c>
      <c r="BX5" s="0" t="n">
        <f aca="false">DAYS360($H$1,BW5)</f>
        <v>1050</v>
      </c>
      <c r="BY5" s="0" t="n">
        <f aca="false">BX4-BX3</f>
        <v>360</v>
      </c>
      <c r="BZ5" s="0" t="n">
        <f aca="false">(((BV5)^2*BX5)-((BV4)^2*BX4))/BY5</f>
        <v>0.02375625</v>
      </c>
      <c r="CA5" s="9" t="n">
        <f aca="false">IF(BZ5&gt;0,SQRT(BZ5),0.8*BV4)</f>
        <v>0.154130626417984</v>
      </c>
    </row>
    <row r="6" customFormat="false" ht="12.75" hidden="false" customHeight="false" outlineLevel="0" collapsed="false">
      <c r="A6" s="4" t="s">
        <v>6</v>
      </c>
      <c r="B6" s="4" t="s">
        <v>7</v>
      </c>
      <c r="C6" s="4" t="s">
        <v>8</v>
      </c>
      <c r="D6" s="5" t="n">
        <v>36831</v>
      </c>
      <c r="E6" s="6" t="n">
        <v>0.6725</v>
      </c>
      <c r="F6" s="5" t="n">
        <v>36704</v>
      </c>
      <c r="G6" s="7"/>
      <c r="H6" s="8" t="n">
        <f aca="false">IF(MONTH(D38)=7,E38,"")</f>
        <v>0.2575</v>
      </c>
      <c r="I6" s="3" t="n">
        <v>37800</v>
      </c>
      <c r="J6" s="0" t="n">
        <f aca="false">DAYS360($H$1,I6)</f>
        <v>1081</v>
      </c>
      <c r="K6" s="0" t="n">
        <f aca="false">J5-J4</f>
        <v>360</v>
      </c>
      <c r="L6" s="0" t="n">
        <f aca="false">(((H6)^2*J6)-((H5)^2*J5))/K6</f>
        <v>0.0248111979166667</v>
      </c>
      <c r="M6" s="9" t="n">
        <f aca="false">IF(L6&gt;0,SQRT(L6),0.8*H5)</f>
        <v>0.157515706888763</v>
      </c>
      <c r="N6" s="0" t="n">
        <f aca="false">IF(MONTH(D39)=8,E39,"")</f>
        <v>0.2575</v>
      </c>
      <c r="O6" s="3" t="n">
        <v>37829</v>
      </c>
      <c r="P6" s="0" t="n">
        <f aca="false">DAYS360($H$1,O6)</f>
        <v>1110</v>
      </c>
      <c r="Q6" s="0" t="n">
        <f aca="false">P5-P4</f>
        <v>360</v>
      </c>
      <c r="R6" s="0" t="n">
        <f aca="false">(((N6)^2*P6)-((N5)^2*P5))/Q6</f>
        <v>0.0231421875</v>
      </c>
      <c r="S6" s="9" t="n">
        <f aca="false">IF(R6&gt;0,SQRT(R6),0.8*N5)</f>
        <v>0.152125564912673</v>
      </c>
      <c r="T6" s="0" t="n">
        <f aca="false">IF(MONTH(D40)=9,E40,"")</f>
        <v>0.2575</v>
      </c>
      <c r="U6" s="3" t="n">
        <v>37862</v>
      </c>
      <c r="V6" s="0" t="n">
        <f aca="false">DAYS360($H$1,U6)</f>
        <v>1142</v>
      </c>
      <c r="W6" s="0" t="n">
        <f aca="false">V5-V4</f>
        <v>360</v>
      </c>
      <c r="X6" s="0" t="n">
        <f aca="false">(((T6)^2*V6)-((T5)^2*V5))/W6</f>
        <v>0.0213005208333334</v>
      </c>
      <c r="Y6" s="9" t="n">
        <f aca="false">IF(X6&gt;0,SQRT(X6),0.8*T5)</f>
        <v>0.145946979527955</v>
      </c>
      <c r="Z6" s="0" t="n">
        <f aca="false">IF(MONTH(D41)=10,E41,"")</f>
        <v>0.2575</v>
      </c>
      <c r="AA6" s="3" t="n">
        <v>37891</v>
      </c>
      <c r="AB6" s="0" t="n">
        <f aca="false">DAYS360($H$1,AA6)</f>
        <v>1170</v>
      </c>
      <c r="AC6" s="0" t="n">
        <f aca="false">AB5-AB4</f>
        <v>360</v>
      </c>
      <c r="AD6" s="0" t="n">
        <f aca="false">(((Z6)^2*AB6)-((Z5)^2*AB5))/AC6</f>
        <v>0.0129953125</v>
      </c>
      <c r="AE6" s="9" t="n">
        <f aca="false">IF(AD6&gt;0,SQRT(AD6),0.8*Z5)</f>
        <v>0.113996984609243</v>
      </c>
      <c r="AF6" s="0" t="n">
        <f aca="false">IF(MONTH(D42)=11,E42,"")</f>
        <v>0.2625</v>
      </c>
      <c r="AG6" s="3" t="n">
        <v>37921</v>
      </c>
      <c r="AH6" s="0" t="n">
        <f aca="false">DAYS360($H$1,AG6)</f>
        <v>1200</v>
      </c>
      <c r="AI6" s="0" t="n">
        <f aca="false">AH5-AH4</f>
        <v>360</v>
      </c>
      <c r="AJ6" s="0" t="n">
        <f aca="false">(((AF6)^2*AH6)-((AF5)^2*AH5))/AI6</f>
        <v>0.0161729166666667</v>
      </c>
      <c r="AK6" s="9" t="n">
        <f aca="false">IF(AJ6&gt;0,SQRT(AJ6),0.8*AF5)</f>
        <v>0.127172782727542</v>
      </c>
      <c r="AL6" s="0" t="n">
        <f aca="false">IF(MONTH(D43)=12,E43,"")</f>
        <v>0.265</v>
      </c>
      <c r="AM6" s="3" t="n">
        <v>37953</v>
      </c>
      <c r="AN6" s="0" t="n">
        <f aca="false">DAYS360($H$1,AM6)</f>
        <v>1231</v>
      </c>
      <c r="AO6" s="0" t="n">
        <f aca="false">AN5-AN4</f>
        <v>360</v>
      </c>
      <c r="AP6" s="0" t="n">
        <f aca="false">(((AL6)^2*AN6)-((AL5)^2*AN5))/AO6</f>
        <v>0.0150616666666667</v>
      </c>
      <c r="AQ6" s="9" t="n">
        <f aca="false">IF(AP6&gt;0,SQRT(AP6),0.8*AL5)</f>
        <v>0.122725982035862</v>
      </c>
      <c r="AR6" s="0" t="n">
        <f aca="false">IF(MONTH(D44)=1,E44,"")</f>
        <v>0.27</v>
      </c>
      <c r="AS6" s="3" t="n">
        <v>37982</v>
      </c>
      <c r="AT6" s="0" t="n">
        <f aca="false">DAYS360($H$1,AS6)</f>
        <v>1260</v>
      </c>
      <c r="AU6" s="0" t="n">
        <f aca="false">AT5-AT4</f>
        <v>360</v>
      </c>
      <c r="AV6" s="0" t="n">
        <f aca="false">(((AR6)^2*AT6)-((AR5)^2*AT5))/AU6</f>
        <v>0.011009375</v>
      </c>
      <c r="AW6" s="9" t="n">
        <f aca="false">IF(AV6&gt;0,SQRT(AV6),0.8*AR5)</f>
        <v>0.104925568857167</v>
      </c>
      <c r="AX6" s="0" t="n">
        <f aca="false">IF(MONTH(D45)=2,E45,"")</f>
        <v>0.265</v>
      </c>
      <c r="AY6" s="3" t="n">
        <v>38013</v>
      </c>
      <c r="AZ6" s="0" t="n">
        <f aca="false">DAYS360($H$1,AY6)</f>
        <v>1290</v>
      </c>
      <c r="BA6" s="0" t="n">
        <f aca="false">AZ5-AZ4</f>
        <v>360</v>
      </c>
      <c r="BB6" s="0" t="n">
        <f aca="false">(((AX6)^2*AZ6)-((AX5)^2*AZ5))/BA6</f>
        <v>0.0152484375</v>
      </c>
      <c r="BC6" s="9" t="n">
        <f aca="false">IF(BB6&gt;0,SQRT(BB6),0.8*AX5)</f>
        <v>0.123484563812648</v>
      </c>
      <c r="BD6" s="0" t="n">
        <f aca="false">IF(MONTH(D46)=3,E46,"")</f>
        <v>0.26</v>
      </c>
      <c r="BE6" s="3" t="n">
        <v>38044</v>
      </c>
      <c r="BF6" s="0" t="n">
        <f aca="false">DAYS360($H$1,BE6)</f>
        <v>1320</v>
      </c>
      <c r="BG6" s="0" t="n">
        <f aca="false">BF5-BF4</f>
        <v>360</v>
      </c>
      <c r="BH6" s="0" t="n">
        <f aca="false">(((BD6)^2*BF6)-((BD5)^2*BF5))/BG6</f>
        <v>0.0158</v>
      </c>
      <c r="BI6" s="9" t="n">
        <f aca="false">IF(BH6&gt;0,SQRT(BH6),0.8*BD5)</f>
        <v>0.125698050899766</v>
      </c>
      <c r="BJ6" s="0" t="n">
        <f aca="false">IF(MONTH(D47)=4,E47,"")</f>
        <v>0.24</v>
      </c>
      <c r="BK6" s="3" t="n">
        <v>38073</v>
      </c>
      <c r="BL6" s="0" t="n">
        <f aca="false">DAYS360($H$1,BK6)</f>
        <v>1350</v>
      </c>
      <c r="BM6" s="0" t="n">
        <f aca="false">BL5-BL4</f>
        <v>360</v>
      </c>
      <c r="BN6" s="0" t="n">
        <f aca="false">(((BJ6)^2*BL6)-((BJ5)^2*BL5))/BM6</f>
        <v>0.0265078125</v>
      </c>
      <c r="BO6" s="9" t="n">
        <f aca="false">IF(BN6&gt;0,SQRT(BN6),0.8*BJ5)</f>
        <v>0.162812200095693</v>
      </c>
      <c r="BP6" s="0" t="n">
        <f aca="false">IF(MONTH(D48)=5,E48,"")</f>
        <v>0.24</v>
      </c>
      <c r="BQ6" s="3" t="n">
        <v>38104</v>
      </c>
      <c r="BR6" s="0" t="n">
        <f aca="false">DAYS360($H$1,BQ6)</f>
        <v>1380</v>
      </c>
      <c r="BS6" s="0" t="n">
        <f aca="false">BR5-BR4</f>
        <v>360</v>
      </c>
      <c r="BT6" s="0" t="n">
        <f aca="false">(((BP6)^2*BR6)-((BP5)^2*BR5))/BS6</f>
        <v>0.0329322916666667</v>
      </c>
      <c r="BU6" s="9" t="n">
        <f aca="false">IF(BT6&gt;0,SQRT(BT6),0.8*BP5)</f>
        <v>0.181472564501267</v>
      </c>
      <c r="BV6" s="0" t="n">
        <f aca="false">IF(MONTH(D49)=6,E49,"")</f>
        <v>0.24</v>
      </c>
      <c r="BW6" s="3" t="n">
        <v>38134</v>
      </c>
      <c r="BX6" s="0" t="n">
        <f aca="false">DAYS360($H$1,BW6)</f>
        <v>1410</v>
      </c>
      <c r="BY6" s="0" t="n">
        <f aca="false">BX5-BX4</f>
        <v>360</v>
      </c>
      <c r="BZ6" s="0" t="n">
        <f aca="false">(((BV6)^2*BX6)-((BV5)^2*BX5))/BY6</f>
        <v>0.0322067708333333</v>
      </c>
      <c r="CA6" s="9" t="n">
        <f aca="false">IF(BZ6&gt;0,SQRT(BZ6),0.8*BV5)</f>
        <v>0.179462449647087</v>
      </c>
    </row>
    <row r="7" customFormat="false" ht="12.75" hidden="false" customHeight="false" outlineLevel="0" collapsed="false">
      <c r="A7" s="4" t="s">
        <v>6</v>
      </c>
      <c r="B7" s="4" t="s">
        <v>7</v>
      </c>
      <c r="C7" s="4" t="s">
        <v>8</v>
      </c>
      <c r="D7" s="5" t="n">
        <v>36861</v>
      </c>
      <c r="E7" s="6" t="n">
        <v>0.675</v>
      </c>
      <c r="F7" s="5" t="n">
        <v>36704</v>
      </c>
      <c r="G7" s="7"/>
      <c r="H7" s="8" t="n">
        <f aca="false">IF(MONTH(D50)=7,E50,"")</f>
        <v>0.2375</v>
      </c>
      <c r="I7" s="3" t="n">
        <v>38166</v>
      </c>
      <c r="J7" s="0" t="n">
        <f aca="false">DAYS360($H$1,I7)</f>
        <v>1441</v>
      </c>
      <c r="K7" s="0" t="n">
        <f aca="false">J6-J5</f>
        <v>360</v>
      </c>
      <c r="L7" s="0" t="n">
        <f aca="false">(((H7)^2*J7)-((H6)^2*J6))/K7</f>
        <v>0.02667875</v>
      </c>
      <c r="M7" s="9" t="n">
        <f aca="false">IF(L7&gt;0,SQRT(L7),0.8*H6)</f>
        <v>0.163336309496695</v>
      </c>
      <c r="N7" s="0" t="n">
        <f aca="false">IF(MONTH(D51)=8,E51,"")</f>
        <v>0.2375</v>
      </c>
      <c r="O7" s="3" t="n">
        <v>38195</v>
      </c>
      <c r="P7" s="0" t="n">
        <f aca="false">DAYS360($H$1,O7)</f>
        <v>1470</v>
      </c>
      <c r="Q7" s="0" t="n">
        <f aca="false">P6-P5</f>
        <v>360</v>
      </c>
      <c r="R7" s="0" t="n">
        <f aca="false">(((N7)^2*P7)-((N6)^2*P6))/Q7</f>
        <v>0.02588125</v>
      </c>
      <c r="S7" s="9" t="n">
        <f aca="false">IF(R7&gt;0,SQRT(R7),0.8*N6)</f>
        <v>0.160876505431962</v>
      </c>
      <c r="T7" s="0" t="n">
        <f aca="false">IF(MONTH(D52)=9,E52,"")</f>
        <v>0.2375</v>
      </c>
      <c r="U7" s="3" t="n">
        <v>38228</v>
      </c>
      <c r="V7" s="0" t="n">
        <f aca="false">DAYS360($H$1,U7)</f>
        <v>1502</v>
      </c>
      <c r="W7" s="0" t="n">
        <f aca="false">V6-V5</f>
        <v>360</v>
      </c>
      <c r="X7" s="0" t="n">
        <f aca="false">(((T7)^2*V7)-((T6)^2*V6))/W7</f>
        <v>0.02500125</v>
      </c>
      <c r="Y7" s="9" t="n">
        <f aca="false">IF(X7&gt;0,SQRT(X7),0.8*T6)</f>
        <v>0.158117835806085</v>
      </c>
      <c r="Z7" s="0" t="n">
        <f aca="false">IF(MONTH(D53)=10,E53,"")</f>
        <v>0.2375</v>
      </c>
      <c r="AA7" s="3" t="n">
        <v>38257</v>
      </c>
      <c r="AB7" s="0" t="n">
        <f aca="false">DAYS360($H$1,AA7)</f>
        <v>1530</v>
      </c>
      <c r="AC7" s="0" t="n">
        <f aca="false">AB6-AB5</f>
        <v>360</v>
      </c>
      <c r="AD7" s="0" t="n">
        <f aca="false">(((Z7)^2*AB7)-((Z6)^2*AB6))/AC7</f>
        <v>0.02423125</v>
      </c>
      <c r="AE7" s="9" t="n">
        <f aca="false">IF(AD7&gt;0,SQRT(AD7),0.8*Z6)</f>
        <v>0.155663900760581</v>
      </c>
      <c r="AF7" s="0" t="n">
        <f aca="false">IF(MONTH(D54)=11,E54,"")</f>
        <v>0.24</v>
      </c>
      <c r="AG7" s="3" t="n">
        <v>38287</v>
      </c>
      <c r="AH7" s="0" t="n">
        <f aca="false">DAYS360($H$1,AG7)</f>
        <v>1560</v>
      </c>
      <c r="AI7" s="0" t="n">
        <f aca="false">AH6-AH5</f>
        <v>360</v>
      </c>
      <c r="AJ7" s="0" t="n">
        <f aca="false">(((AF7)^2*AH7)-((AF6)^2*AH6))/AI7</f>
        <v>0.0199125</v>
      </c>
      <c r="AK7" s="9" t="n">
        <f aca="false">IF(AJ7&gt;0,SQRT(AJ7),0.8*AF6)</f>
        <v>0.141111657916701</v>
      </c>
      <c r="AL7" s="0" t="n">
        <f aca="false">IF(MONTH(D55)=12,E55,"")</f>
        <v>0.2425</v>
      </c>
      <c r="AM7" s="3" t="n">
        <v>38319</v>
      </c>
      <c r="AN7" s="0" t="n">
        <f aca="false">DAYS360($H$1,AM7)</f>
        <v>1591</v>
      </c>
      <c r="AO7" s="0" t="n">
        <f aca="false">AN6-AN5</f>
        <v>360</v>
      </c>
      <c r="AP7" s="0" t="n">
        <f aca="false">(((AL7)^2*AN7)-((AL6)^2*AN6))/AO7</f>
        <v>0.01976046875</v>
      </c>
      <c r="AQ7" s="9" t="n">
        <f aca="false">IF(AP7&gt;0,SQRT(AP7),0.8*AL6)</f>
        <v>0.140571934432162</v>
      </c>
      <c r="AR7" s="0" t="n">
        <f aca="false">IF(MONTH(D56)=1,E56,"")</f>
        <v>0.2475</v>
      </c>
      <c r="AS7" s="3" t="n">
        <v>38348</v>
      </c>
      <c r="AT7" s="0" t="n">
        <f aca="false">DAYS360($H$1,AS7)</f>
        <v>1620</v>
      </c>
      <c r="AU7" s="0" t="n">
        <f aca="false">AT6-AT5</f>
        <v>360</v>
      </c>
      <c r="AV7" s="0" t="n">
        <f aca="false">(((AR7)^2*AT7)-((AR6)^2*AT6))/AU7</f>
        <v>0.020503125</v>
      </c>
      <c r="AW7" s="9" t="n">
        <f aca="false">IF(AV7&gt;0,SQRT(AV7),0.8*AR6)</f>
        <v>0.143189123190276</v>
      </c>
      <c r="AX7" s="0" t="n">
        <f aca="false">IF(MONTH(D57)=2,E57,"")</f>
        <v>0.2425</v>
      </c>
      <c r="AY7" s="3" t="n">
        <v>38379</v>
      </c>
      <c r="AZ7" s="0" t="n">
        <f aca="false">DAYS360($H$1,AY7)</f>
        <v>1650</v>
      </c>
      <c r="BA7" s="0" t="n">
        <f aca="false">AZ6-AZ5</f>
        <v>360</v>
      </c>
      <c r="BB7" s="0" t="n">
        <f aca="false">(((AX7)^2*AZ7)-((AX6)^2*AZ6))/BA7</f>
        <v>0.0178890625</v>
      </c>
      <c r="BC7" s="9" t="n">
        <f aca="false">IF(BB7&gt;0,SQRT(BB7),0.8*AX6)</f>
        <v>0.13375</v>
      </c>
      <c r="BD7" s="0" t="n">
        <f aca="false">IF(MONTH(D58)=3,E58,"")</f>
        <v>0.24</v>
      </c>
      <c r="BE7" s="3" t="n">
        <v>38410</v>
      </c>
      <c r="BF7" s="0" t="n">
        <f aca="false">DAYS360($H$1,BE7)</f>
        <v>1680</v>
      </c>
      <c r="BG7" s="0" t="n">
        <f aca="false">BF6-BF5</f>
        <v>360</v>
      </c>
      <c r="BH7" s="0" t="n">
        <f aca="false">(((BD7)^2*BF7)-((BD6)^2*BF6))/BG7</f>
        <v>0.0209333333333333</v>
      </c>
      <c r="BI7" s="9" t="n">
        <f aca="false">IF(BH7&gt;0,SQRT(BH7),0.8*BD6)</f>
        <v>0.144683562761405</v>
      </c>
      <c r="BJ7" s="0" t="n">
        <f aca="false">IF(MONTH(D59)=4,E59,"")</f>
        <v>0.2275</v>
      </c>
      <c r="BK7" s="3" t="n">
        <v>38438</v>
      </c>
      <c r="BL7" s="0" t="n">
        <f aca="false">DAYS360($H$1,BK7)</f>
        <v>1710</v>
      </c>
      <c r="BM7" s="0" t="n">
        <f aca="false">BL6-BL5</f>
        <v>360</v>
      </c>
      <c r="BN7" s="0" t="n">
        <f aca="false">(((BJ7)^2*BL7)-((BJ6)^2*BL6))/BM7</f>
        <v>0.0298421875000001</v>
      </c>
      <c r="BO7" s="9" t="n">
        <f aca="false">IF(BN7&gt;0,SQRT(BN7),0.8*BJ6)</f>
        <v>0.172748914613088</v>
      </c>
      <c r="BP7" s="0" t="n">
        <f aca="false">IF(MONTH(D60)=5,E60,"")</f>
        <v>0.2275</v>
      </c>
      <c r="BQ7" s="3" t="n">
        <v>38469</v>
      </c>
      <c r="BR7" s="0" t="n">
        <f aca="false">DAYS360($H$1,BQ7)</f>
        <v>1740</v>
      </c>
      <c r="BS7" s="0" t="n">
        <f aca="false">BR6-BR5</f>
        <v>360</v>
      </c>
      <c r="BT7" s="0" t="n">
        <f aca="false">(((BP7)^2*BR7)-((BP6)^2*BR6))/BS7</f>
        <v>0.0293552083333333</v>
      </c>
      <c r="BU7" s="9" t="n">
        <f aca="false">IF(BT7&gt;0,SQRT(BT7),0.8*BP6)</f>
        <v>0.171333617055537</v>
      </c>
      <c r="BV7" s="0" t="n">
        <f aca="false">IF(MONTH(D61)=6,E61,"")</f>
        <v>0.2275</v>
      </c>
      <c r="BW7" s="3" t="n">
        <v>38499</v>
      </c>
      <c r="BX7" s="0" t="n">
        <f aca="false">DAYS360($H$1,BW7)</f>
        <v>1770</v>
      </c>
      <c r="BY7" s="0" t="n">
        <f aca="false">BX6-BX5</f>
        <v>360</v>
      </c>
      <c r="BZ7" s="0" t="n">
        <f aca="false">(((BV7)^2*BX7)-((BV6)^2*BX6))/BY7</f>
        <v>0.0288682291666667</v>
      </c>
      <c r="CA7" s="9" t="n">
        <f aca="false">IF(BZ7&gt;0,SQRT(BZ7),0.8*BV6)</f>
        <v>0.169906530676919</v>
      </c>
    </row>
    <row r="8" customFormat="false" ht="12.75" hidden="false" customHeight="false" outlineLevel="0" collapsed="false">
      <c r="A8" s="4" t="s">
        <v>6</v>
      </c>
      <c r="B8" s="4" t="s">
        <v>7</v>
      </c>
      <c r="C8" s="4" t="s">
        <v>8</v>
      </c>
      <c r="D8" s="5" t="n">
        <v>36892</v>
      </c>
      <c r="E8" s="6" t="n">
        <v>0.6775</v>
      </c>
      <c r="F8" s="5" t="n">
        <v>36704</v>
      </c>
      <c r="G8" s="7"/>
      <c r="H8" s="8" t="n">
        <f aca="false">IF(MONTH(D62)=7,E62,"")</f>
        <v>0.2275</v>
      </c>
      <c r="I8" s="3" t="n">
        <v>38531</v>
      </c>
      <c r="J8" s="0" t="n">
        <f aca="false">DAYS360($H$1,I8)</f>
        <v>1801</v>
      </c>
      <c r="K8" s="0" t="n">
        <f aca="false">J7-J6</f>
        <v>360</v>
      </c>
      <c r="L8" s="0" t="n">
        <f aca="false">(((H8)^2*J8)-((H7)^2*J7))/K8</f>
        <v>0.0331433333333333</v>
      </c>
      <c r="M8" s="9" t="n">
        <f aca="false">IF(L8&gt;0,SQRT(L8),0.8*H7)</f>
        <v>0.182053105805238</v>
      </c>
      <c r="N8" s="0" t="n">
        <f aca="false">IF(MONTH(D63)=8,E63,"")</f>
        <v>0.2275</v>
      </c>
      <c r="O8" s="3" t="n">
        <v>38560</v>
      </c>
      <c r="P8" s="0" t="n">
        <f aca="false">DAYS360($H$1,O8)</f>
        <v>1830</v>
      </c>
      <c r="Q8" s="0" t="n">
        <f aca="false">P7-P6</f>
        <v>360</v>
      </c>
      <c r="R8" s="0" t="n">
        <f aca="false">(((N8)^2*P8)-((N7)^2*P7))/Q8</f>
        <v>0.03276875</v>
      </c>
      <c r="S8" s="9" t="n">
        <f aca="false">IF(R8&gt;0,SQRT(R8),0.8*N7)</f>
        <v>0.181021407573801</v>
      </c>
      <c r="T8" s="0" t="n">
        <f aca="false">IF(MONTH(D64)=9,E64,"")</f>
        <v>0.2275</v>
      </c>
      <c r="U8" s="3" t="n">
        <v>38593</v>
      </c>
      <c r="V8" s="0" t="n">
        <f aca="false">DAYS360($H$1,U8)</f>
        <v>1862</v>
      </c>
      <c r="W8" s="0" t="n">
        <f aca="false">V7-V6</f>
        <v>360</v>
      </c>
      <c r="X8" s="0" t="n">
        <f aca="false">(((T8)^2*V8)-((T7)^2*V7))/W8</f>
        <v>0.0323554166666667</v>
      </c>
      <c r="Y8" s="9" t="n">
        <f aca="false">IF(X8&gt;0,SQRT(X8),0.8*T7)</f>
        <v>0.179876114775327</v>
      </c>
      <c r="Z8" s="0" t="n">
        <f aca="false">IF(MONTH(D65)=10,E65,"")</f>
        <v>0.225</v>
      </c>
      <c r="AA8" s="3" t="n">
        <v>38622</v>
      </c>
      <c r="AB8" s="0" t="n">
        <f aca="false">DAYS360($H$1,AA8)</f>
        <v>1890</v>
      </c>
      <c r="AC8" s="0" t="n">
        <f aca="false">AB7-AB6</f>
        <v>360</v>
      </c>
      <c r="AD8" s="0" t="n">
        <f aca="false">(((Z8)^2*AB8)-((Z7)^2*AB7))/AC8</f>
        <v>0.0260546875</v>
      </c>
      <c r="AE8" s="9" t="n">
        <f aca="false">IF(AD8&gt;0,SQRT(AD8),0.8*Z7)</f>
        <v>0.161414644626812</v>
      </c>
      <c r="AF8" s="0" t="n">
        <f aca="false">IF(MONTH(D66)=11,E66,"")</f>
        <v>0.225</v>
      </c>
      <c r="AG8" s="3" t="n">
        <v>38652</v>
      </c>
      <c r="AH8" s="0" t="n">
        <f aca="false">DAYS360($H$1,AG8)</f>
        <v>1920</v>
      </c>
      <c r="AI8" s="0" t="n">
        <f aca="false">AH7-AH6</f>
        <v>360</v>
      </c>
      <c r="AJ8" s="0" t="n">
        <f aca="false">(((AF8)^2*AH8)-((AF7)^2*AH7))/AI8</f>
        <v>0.0204</v>
      </c>
      <c r="AK8" s="9" t="n">
        <f aca="false">IF(AJ8&gt;0,SQRT(AJ8),0.8*AF7)</f>
        <v>0.142828568570857</v>
      </c>
      <c r="AL8" s="0" t="n">
        <f aca="false">IF(MONTH(D67)=12,E67,"")</f>
        <v>0.2275</v>
      </c>
      <c r="AM8" s="3" t="n">
        <v>38684</v>
      </c>
      <c r="AN8" s="0" t="n">
        <f aca="false">DAYS360($H$1,AM8)</f>
        <v>1951</v>
      </c>
      <c r="AO8" s="0" t="n">
        <f aca="false">AN7-AN6</f>
        <v>360</v>
      </c>
      <c r="AP8" s="0" t="n">
        <f aca="false">(((AL8)^2*AN8)-((AL7)^2*AN7))/AO8</f>
        <v>0.0205991666666667</v>
      </c>
      <c r="AQ8" s="9" t="n">
        <f aca="false">IF(AP8&gt;0,SQRT(AP8),0.8*AL7)</f>
        <v>0.143524097860487</v>
      </c>
      <c r="AR8" s="0" t="n">
        <f aca="false">IF(MONTH(D68)=1,E68,"")</f>
        <v>0.23</v>
      </c>
      <c r="AS8" s="3" t="n">
        <v>38713</v>
      </c>
      <c r="AT8" s="0" t="n">
        <f aca="false">DAYS360($H$1,AS8)</f>
        <v>1980</v>
      </c>
      <c r="AU8" s="0" t="n">
        <f aca="false">AT7-AT6</f>
        <v>360</v>
      </c>
      <c r="AV8" s="0" t="n">
        <f aca="false">(((AR8)^2*AT8)-((AR7)^2*AT7))/AU8</f>
        <v>0.015296875</v>
      </c>
      <c r="AW8" s="9" t="n">
        <f aca="false">IF(AV8&gt;0,SQRT(AV8),0.8*AR7)</f>
        <v>0.12368053605964</v>
      </c>
      <c r="AX8" s="0" t="n">
        <f aca="false">IF(MONTH(D69)=2,E69,"")</f>
        <v>0.225</v>
      </c>
      <c r="AY8" s="3" t="n">
        <v>38744</v>
      </c>
      <c r="AZ8" s="0" t="n">
        <f aca="false">DAYS360($H$1,AY8)</f>
        <v>2010</v>
      </c>
      <c r="BA8" s="0" t="n">
        <f aca="false">AZ7-AZ6</f>
        <v>360</v>
      </c>
      <c r="BB8" s="0" t="n">
        <f aca="false">(((AX8)^2*AZ8)-((AX7)^2*AZ7))/BA8</f>
        <v>0.0131276041666667</v>
      </c>
      <c r="BC8" s="9" t="n">
        <f aca="false">IF(BB8&gt;0,SQRT(BB8),0.8*AX7)</f>
        <v>0.114575757325303</v>
      </c>
      <c r="BD8" s="0" t="n">
        <f aca="false">IF(MONTH(D70)=3,E70,"")</f>
        <v>0.1585</v>
      </c>
      <c r="BE8" s="3" t="n">
        <v>38775</v>
      </c>
      <c r="BF8" s="0" t="n">
        <f aca="false">DAYS360($H$1,BE8)</f>
        <v>2040</v>
      </c>
      <c r="BG8" s="0" t="n">
        <f aca="false">BF7-BF6</f>
        <v>360</v>
      </c>
      <c r="BH8" s="0" t="n">
        <f aca="false">(((BD8)^2*BF8)-((BD7)^2*BF7))/BG8</f>
        <v>-0.126440583333333</v>
      </c>
      <c r="BI8" s="9" t="n">
        <f aca="false">IF(BH8&gt;0,SQRT(BH8),0.8*BD7)</f>
        <v>0.192</v>
      </c>
      <c r="BJ8" s="0" t="n">
        <f aca="false">IF(MONTH(D71)=4,E71,"")</f>
        <v>0.1575</v>
      </c>
      <c r="BK8" s="3" t="n">
        <v>38803</v>
      </c>
      <c r="BL8" s="0" t="n">
        <f aca="false">DAYS360($H$1,BK8)</f>
        <v>2070</v>
      </c>
      <c r="BM8" s="0" t="n">
        <f aca="false">BL7-BL6</f>
        <v>360</v>
      </c>
      <c r="BN8" s="0" t="n">
        <f aca="false">(((BJ8)^2*BL8)-((BJ7)^2*BL7))/BM8</f>
        <v>-0.10320625</v>
      </c>
      <c r="BO8" s="9" t="n">
        <f aca="false">IF(BN8&gt;0,SQRT(BN8),0.8*BJ7)</f>
        <v>0.182</v>
      </c>
      <c r="BP8" s="0" t="n">
        <f aca="false">IF(MONTH(D72)=5,E72,"")</f>
        <v>0.1575</v>
      </c>
      <c r="BQ8" s="3" t="n">
        <v>38834</v>
      </c>
      <c r="BR8" s="0" t="n">
        <f aca="false">DAYS360($H$1,BQ8)</f>
        <v>2100</v>
      </c>
      <c r="BS8" s="0" t="n">
        <f aca="false">BR7-BR6</f>
        <v>360</v>
      </c>
      <c r="BT8" s="0" t="n">
        <f aca="false">(((BP8)^2*BR8)-((BP7)^2*BR7))/BS8</f>
        <v>-0.105452083333333</v>
      </c>
      <c r="BU8" s="9" t="n">
        <f aca="false">IF(BT8&gt;0,SQRT(BT8),0.8*BP7)</f>
        <v>0.182</v>
      </c>
      <c r="BV8" s="0" t="n">
        <f aca="false">IF(MONTH(D73)=6,E73,"")</f>
        <v>0.1575</v>
      </c>
      <c r="BW8" s="3" t="n">
        <v>38864</v>
      </c>
      <c r="BX8" s="0" t="n">
        <f aca="false">DAYS360($H$1,BW8)</f>
        <v>2130</v>
      </c>
      <c r="BY8" s="0" t="n">
        <f aca="false">BX7-BX6</f>
        <v>360</v>
      </c>
      <c r="BZ8" s="0" t="n">
        <f aca="false">(((BV8)^2*BX8)-((BV7)^2*BX7))/BY8</f>
        <v>-0.107697916666667</v>
      </c>
      <c r="CA8" s="9" t="n">
        <f aca="false">IF(BZ8&gt;0,SQRT(BZ8),0.8*BV7)</f>
        <v>0.182</v>
      </c>
    </row>
    <row r="9" customFormat="false" ht="12.75" hidden="false" customHeight="false" outlineLevel="0" collapsed="false">
      <c r="A9" s="4" t="s">
        <v>6</v>
      </c>
      <c r="B9" s="4" t="s">
        <v>7</v>
      </c>
      <c r="C9" s="4" t="s">
        <v>8</v>
      </c>
      <c r="D9" s="5" t="n">
        <v>36923</v>
      </c>
      <c r="E9" s="6" t="n">
        <v>0.6475</v>
      </c>
      <c r="F9" s="5" t="n">
        <v>36704</v>
      </c>
      <c r="G9" s="7"/>
      <c r="H9" s="8" t="n">
        <f aca="false">IF(MONTH(D74)=7,E74,"")</f>
        <v>0.1575</v>
      </c>
      <c r="I9" s="3" t="n">
        <v>38896</v>
      </c>
      <c r="J9" s="0" t="n">
        <f aca="false">DAYS360($H$1,I9)</f>
        <v>2161</v>
      </c>
      <c r="K9" s="0" t="n">
        <f aca="false">J8-J7</f>
        <v>360</v>
      </c>
      <c r="L9" s="0" t="n">
        <f aca="false">(((H9)^2*J9)-((H8)^2*J8))/K9</f>
        <v>-0.110018611111111</v>
      </c>
      <c r="M9" s="9" t="n">
        <f aca="false">IF(L9&gt;0,SQRT(L9),0.8*H8)</f>
        <v>0.182</v>
      </c>
      <c r="N9" s="0" t="n">
        <f aca="false">IF(MONTH(D75)=8,E75,"")</f>
        <v>0.1575</v>
      </c>
      <c r="O9" s="3" t="n">
        <v>38925</v>
      </c>
      <c r="P9" s="0" t="n">
        <f aca="false">DAYS360($H$1,O9)</f>
        <v>2190</v>
      </c>
      <c r="Q9" s="0" t="n">
        <f aca="false">P8-P7</f>
        <v>360</v>
      </c>
      <c r="R9" s="0" t="n">
        <f aca="false">(((N9)^2*P9)-((N8)^2*P8))/Q9</f>
        <v>-0.112189583333333</v>
      </c>
      <c r="S9" s="9" t="n">
        <f aca="false">IF(R9&gt;0,SQRT(R9),0.8*N8)</f>
        <v>0.182</v>
      </c>
      <c r="T9" s="0" t="n">
        <f aca="false">IF(MONTH(D76)=9,E76,"")</f>
        <v>0.1575</v>
      </c>
      <c r="U9" s="3" t="n">
        <v>38958</v>
      </c>
      <c r="V9" s="0" t="n">
        <f aca="false">DAYS360($H$1,U9)</f>
        <v>2222</v>
      </c>
      <c r="W9" s="0" t="n">
        <f aca="false">V8-V7</f>
        <v>360</v>
      </c>
      <c r="X9" s="0" t="n">
        <f aca="false">(((T9)^2*V9)-((T8)^2*V8))/W9</f>
        <v>-0.114585138888889</v>
      </c>
      <c r="Y9" s="9" t="n">
        <f aca="false">IF(X9&gt;0,SQRT(X9),0.8*T8)</f>
        <v>0.182</v>
      </c>
      <c r="Z9" s="0" t="n">
        <f aca="false">IF(MONTH(D77)=10,E77,"")</f>
        <v>0.1575</v>
      </c>
      <c r="AA9" s="3" t="n">
        <v>38987</v>
      </c>
      <c r="AB9" s="0" t="n">
        <f aca="false">DAYS360($H$1,AA9)</f>
        <v>2250</v>
      </c>
      <c r="AC9" s="0" t="n">
        <f aca="false">AB8-AB7</f>
        <v>360</v>
      </c>
      <c r="AD9" s="0" t="n">
        <f aca="false">(((Z9)^2*AB9)-((Z8)^2*AB8))/AC9</f>
        <v>-0.1107421875</v>
      </c>
      <c r="AE9" s="9" t="n">
        <f aca="false">IF(AD9&gt;0,SQRT(AD9),0.8*Z8)</f>
        <v>0.18</v>
      </c>
      <c r="AF9" s="0" t="n">
        <f aca="false">IF(MONTH(D78)=11,E78,"")</f>
        <v>0.1575</v>
      </c>
      <c r="AG9" s="3" t="n">
        <v>39017</v>
      </c>
      <c r="AH9" s="0" t="n">
        <f aca="false">DAYS360($H$1,AG9)</f>
        <v>2280</v>
      </c>
      <c r="AI9" s="0" t="n">
        <f aca="false">AH8-AH7</f>
        <v>360</v>
      </c>
      <c r="AJ9" s="0" t="n">
        <f aca="false">(((AF9)^2*AH9)-((AF8)^2*AH8))/AI9</f>
        <v>-0.11289375</v>
      </c>
      <c r="AK9" s="9" t="n">
        <f aca="false">IF(AJ9&gt;0,SQRT(AJ9),0.8*AF8)</f>
        <v>0.18</v>
      </c>
      <c r="AL9" s="0" t="n">
        <f aca="false">IF(MONTH(D79)=12,E79,"")</f>
        <v>0.1575</v>
      </c>
      <c r="AM9" s="3" t="n">
        <v>39049</v>
      </c>
      <c r="AN9" s="0" t="n">
        <f aca="false">DAYS360($H$1,AM9)</f>
        <v>2311</v>
      </c>
      <c r="AO9" s="0" t="n">
        <f aca="false">AN8-AN7</f>
        <v>360</v>
      </c>
      <c r="AP9" s="0" t="n">
        <f aca="false">(((AL9)^2*AN9)-((AL8)^2*AN8))/AO9</f>
        <v>-0.121247777777778</v>
      </c>
      <c r="AQ9" s="9" t="n">
        <f aca="false">IF(AP9&gt;0,SQRT(AP9),0.8*AL8)</f>
        <v>0.182</v>
      </c>
      <c r="AR9" s="0" t="n">
        <f aca="false">IF(MONTH(D80)=1,E80,"")</f>
        <v>0.1575</v>
      </c>
      <c r="AS9" s="3" t="n">
        <v>39078</v>
      </c>
      <c r="AT9" s="0" t="n">
        <f aca="false">DAYS360($H$1,AS9)</f>
        <v>2340</v>
      </c>
      <c r="AU9" s="0" t="n">
        <f aca="false">AT8-AT7</f>
        <v>360</v>
      </c>
      <c r="AV9" s="0" t="n">
        <f aca="false">(((AR9)^2*AT9)-((AR8)^2*AT8))/AU9</f>
        <v>-0.129709375</v>
      </c>
      <c r="AW9" s="9" t="n">
        <f aca="false">IF(AV9&gt;0,SQRT(AV9),0.8*AR8)</f>
        <v>0.184</v>
      </c>
      <c r="AX9" s="0" t="n">
        <f aca="false">IF(MONTH(D81)=2,E81,"")</f>
        <v>0.1575</v>
      </c>
      <c r="AY9" s="3" t="n">
        <v>39109</v>
      </c>
      <c r="AZ9" s="0" t="n">
        <f aca="false">DAYS360($H$1,AY9)</f>
        <v>2370</v>
      </c>
      <c r="BA9" s="0" t="n">
        <f aca="false">AZ8-AZ7</f>
        <v>360</v>
      </c>
      <c r="BB9" s="0" t="n">
        <f aca="false">(((AX9)^2*AZ9)-((AX8)^2*AZ8))/BA9</f>
        <v>-0.1193484375</v>
      </c>
      <c r="BC9" s="9" t="n">
        <f aca="false">IF(BB9&gt;0,SQRT(BB9),0.8*AX8)</f>
        <v>0.18</v>
      </c>
      <c r="BD9" s="0" t="n">
        <f aca="false">IF(MONTH(D82)=3,E82,"")</f>
        <v>0.1575</v>
      </c>
      <c r="BE9" s="3" t="n">
        <v>39140</v>
      </c>
      <c r="BF9" s="0" t="n">
        <f aca="false">DAYS360($H$1,BE9)</f>
        <v>2400</v>
      </c>
      <c r="BG9" s="0" t="n">
        <f aca="false">BF8-BF7</f>
        <v>360</v>
      </c>
      <c r="BH9" s="0" t="n">
        <f aca="false">(((BD9)^2*BF9)-((BD8)^2*BF8))/BG9</f>
        <v>0.0230155833333333</v>
      </c>
      <c r="BI9" s="9" t="n">
        <f aca="false">IF(BH9&gt;0,SQRT(BH9),0.8*BD8)</f>
        <v>0.151708876910131</v>
      </c>
      <c r="BJ9" s="0" t="n">
        <f aca="false">IF(MONTH(D83)=4,E83,"")</f>
        <v>0.1575</v>
      </c>
      <c r="BK9" s="3" t="n">
        <v>39168</v>
      </c>
      <c r="BL9" s="0" t="n">
        <f aca="false">DAYS360($H$1,BK9)</f>
        <v>2430</v>
      </c>
      <c r="BM9" s="0" t="n">
        <f aca="false">BL8-BL7</f>
        <v>360</v>
      </c>
      <c r="BN9" s="0" t="n">
        <f aca="false">(((BJ9)^2*BL9)-((BJ8)^2*BL8))/BM9</f>
        <v>0.02480625</v>
      </c>
      <c r="BO9" s="9" t="n">
        <f aca="false">IF(BN9&gt;0,SQRT(BN9),0.8*BJ8)</f>
        <v>0.1575</v>
      </c>
      <c r="BP9" s="0" t="n">
        <f aca="false">IF(MONTH(D84)=5,E84,"")</f>
        <v>0.1575</v>
      </c>
      <c r="BQ9" s="3" t="n">
        <v>39199</v>
      </c>
      <c r="BR9" s="0" t="n">
        <f aca="false">DAYS360($H$1,BQ9)</f>
        <v>2460</v>
      </c>
      <c r="BS9" s="0" t="n">
        <f aca="false">BR8-BR7</f>
        <v>360</v>
      </c>
      <c r="BT9" s="0" t="n">
        <f aca="false">(((BP9)^2*BR9)-((BP8)^2*BR8))/BS9</f>
        <v>0.02480625</v>
      </c>
      <c r="BU9" s="9" t="n">
        <f aca="false">IF(BT9&gt;0,SQRT(BT9),0.8*BP8)</f>
        <v>0.1575</v>
      </c>
      <c r="BV9" s="0" t="n">
        <f aca="false">IF(MONTH(D85)=6,E85,"")</f>
        <v>0.1575</v>
      </c>
      <c r="BW9" s="3" t="n">
        <v>39229</v>
      </c>
      <c r="BX9" s="0" t="n">
        <f aca="false">DAYS360($H$1,BW9)</f>
        <v>2490</v>
      </c>
      <c r="BY9" s="0" t="n">
        <f aca="false">BX8-BX7</f>
        <v>360</v>
      </c>
      <c r="BZ9" s="0" t="n">
        <f aca="false">(((BV9)^2*BX9)-((BV8)^2*BX8))/BY9</f>
        <v>0.02480625</v>
      </c>
      <c r="CA9" s="9" t="n">
        <f aca="false">IF(BZ9&gt;0,SQRT(BZ9),0.8*BV8)</f>
        <v>0.1575</v>
      </c>
    </row>
    <row r="10" customFormat="false" ht="12.75" hidden="false" customHeight="false" outlineLevel="0" collapsed="false">
      <c r="A10" s="4" t="s">
        <v>6</v>
      </c>
      <c r="B10" s="4" t="s">
        <v>7</v>
      </c>
      <c r="C10" s="4" t="s">
        <v>8</v>
      </c>
      <c r="D10" s="5" t="n">
        <v>36951</v>
      </c>
      <c r="E10" s="6" t="n">
        <v>0.575</v>
      </c>
      <c r="F10" s="5" t="n">
        <v>36704</v>
      </c>
      <c r="G10" s="7"/>
      <c r="H10" s="8" t="n">
        <f aca="false">IF(MONTH(D86)=7,E86,"")</f>
        <v>0.1575</v>
      </c>
      <c r="I10" s="3" t="n">
        <v>39261</v>
      </c>
      <c r="J10" s="0" t="n">
        <f aca="false">DAYS360($H$1,I10)</f>
        <v>2521</v>
      </c>
      <c r="K10" s="0" t="n">
        <f aca="false">J9-J8</f>
        <v>360</v>
      </c>
      <c r="L10" s="0" t="n">
        <f aca="false">(((H10)^2*J10)-((H9)^2*J9))/K10</f>
        <v>0.02480625</v>
      </c>
      <c r="M10" s="9" t="n">
        <f aca="false">IF(L10&gt;0,SQRT(L10),0.8*H9)</f>
        <v>0.1575</v>
      </c>
      <c r="N10" s="0" t="n">
        <f aca="false">IF(MONTH(D87)=8,E87,"")</f>
        <v>0.1575</v>
      </c>
      <c r="O10" s="3" t="n">
        <v>39290</v>
      </c>
      <c r="P10" s="0" t="n">
        <f aca="false">DAYS360($H$1,O10)</f>
        <v>2550</v>
      </c>
      <c r="Q10" s="0" t="n">
        <f aca="false">P9-P8</f>
        <v>360</v>
      </c>
      <c r="R10" s="0" t="n">
        <f aca="false">(((N10)^2*P10)-((N9)^2*P9))/Q10</f>
        <v>0.02480625</v>
      </c>
      <c r="S10" s="9" t="n">
        <f aca="false">IF(R10&gt;0,SQRT(R10),0.8*N9)</f>
        <v>0.1575</v>
      </c>
      <c r="T10" s="0" t="n">
        <f aca="false">IF(MONTH(D88)=9,E88,"")</f>
        <v>0.1575</v>
      </c>
      <c r="U10" s="3" t="n">
        <v>39323</v>
      </c>
      <c r="V10" s="0" t="n">
        <f aca="false">DAYS360($H$1,U10)</f>
        <v>2582</v>
      </c>
      <c r="W10" s="0" t="n">
        <f aca="false">V9-V8</f>
        <v>360</v>
      </c>
      <c r="X10" s="0" t="n">
        <f aca="false">(((T10)^2*V10)-((T9)^2*V9))/W10</f>
        <v>0.02480625</v>
      </c>
      <c r="Y10" s="9" t="n">
        <f aca="false">IF(X10&gt;0,SQRT(X10),0.8*T9)</f>
        <v>0.1575</v>
      </c>
      <c r="Z10" s="0" t="n">
        <f aca="false">IF(MONTH(D89)=10,E89,"")</f>
        <v>0.1575</v>
      </c>
      <c r="AA10" s="3" t="n">
        <v>39352</v>
      </c>
      <c r="AB10" s="0" t="n">
        <f aca="false">DAYS360($H$1,AA10)</f>
        <v>2610</v>
      </c>
      <c r="AC10" s="0" t="n">
        <f aca="false">AB9-AB8</f>
        <v>360</v>
      </c>
      <c r="AD10" s="0" t="n">
        <f aca="false">(((Z10)^2*AB10)-((Z9)^2*AB9))/AC10</f>
        <v>0.02480625</v>
      </c>
      <c r="AE10" s="9" t="n">
        <f aca="false">IF(AD10&gt;0,SQRT(AD10),0.8*Z9)</f>
        <v>0.1575</v>
      </c>
      <c r="AF10" s="0" t="n">
        <f aca="false">IF(MONTH(D90)=11,E90,"")</f>
        <v>0.1575</v>
      </c>
      <c r="AG10" s="3" t="n">
        <v>39382</v>
      </c>
      <c r="AH10" s="0" t="n">
        <f aca="false">DAYS360($H$1,AG10)</f>
        <v>2640</v>
      </c>
      <c r="AI10" s="0" t="n">
        <f aca="false">AH9-AH8</f>
        <v>360</v>
      </c>
      <c r="AJ10" s="0" t="n">
        <f aca="false">(((AF10)^2*AH10)-((AF9)^2*AH9))/AI10</f>
        <v>0.02480625</v>
      </c>
      <c r="AK10" s="9" t="n">
        <f aca="false">IF(AJ10&gt;0,SQRT(AJ10),0.8*AF9)</f>
        <v>0.1575</v>
      </c>
      <c r="AL10" s="0" t="n">
        <f aca="false">IF(MONTH(D91)=12,E91,"")</f>
        <v>0.1575</v>
      </c>
      <c r="AM10" s="3" t="n">
        <v>39414</v>
      </c>
      <c r="AN10" s="0" t="n">
        <f aca="false">DAYS360($H$1,AM10)</f>
        <v>2671</v>
      </c>
      <c r="AO10" s="0" t="n">
        <f aca="false">AN9-AN8</f>
        <v>360</v>
      </c>
      <c r="AP10" s="0" t="n">
        <f aca="false">(((AL10)^2*AN10)-((AL9)^2*AN9))/AO10</f>
        <v>0.02480625</v>
      </c>
      <c r="AQ10" s="9" t="n">
        <f aca="false">IF(AP10&gt;0,SQRT(AP10),0.8*AL9)</f>
        <v>0.1575</v>
      </c>
      <c r="AR10" s="0" t="n">
        <f aca="false">IF(MONTH(D92)=1,E92,"")</f>
        <v>0.1575</v>
      </c>
      <c r="AS10" s="3" t="n">
        <v>39443</v>
      </c>
      <c r="AT10" s="0" t="n">
        <f aca="false">DAYS360($H$1,AS10)</f>
        <v>2700</v>
      </c>
      <c r="AU10" s="0" t="n">
        <f aca="false">AT9-AT8</f>
        <v>360</v>
      </c>
      <c r="AV10" s="0" t="n">
        <f aca="false">(((AR10)^2*AT10)-((AR9)^2*AT9))/AU10</f>
        <v>0.02480625</v>
      </c>
      <c r="AW10" s="9" t="n">
        <f aca="false">IF(AV10&gt;0,SQRT(AV10),0.8*AR9)</f>
        <v>0.1575</v>
      </c>
      <c r="AX10" s="0" t="n">
        <f aca="false">IF(MONTH(D93)=2,E93,"")</f>
        <v>0.1575</v>
      </c>
      <c r="AY10" s="3" t="n">
        <v>39474</v>
      </c>
      <c r="AZ10" s="0" t="n">
        <f aca="false">DAYS360($H$1,AY10)</f>
        <v>2730</v>
      </c>
      <c r="BA10" s="0" t="n">
        <f aca="false">AZ9-AZ8</f>
        <v>360</v>
      </c>
      <c r="BB10" s="0" t="n">
        <f aca="false">(((AX10)^2*AZ10)-((AX9)^2*AZ9))/BA10</f>
        <v>0.02480625</v>
      </c>
      <c r="BC10" s="9" t="n">
        <f aca="false">IF(BB10&gt;0,SQRT(BB10),0.8*AX9)</f>
        <v>0.1575</v>
      </c>
      <c r="BD10" s="0" t="n">
        <f aca="false">IF(MONTH(D94)=3,E94,"")</f>
        <v>0.1575</v>
      </c>
      <c r="BE10" s="3" t="n">
        <v>39505</v>
      </c>
      <c r="BF10" s="0" t="n">
        <f aca="false">DAYS360($H$1,BE10)</f>
        <v>2760</v>
      </c>
      <c r="BG10" s="0" t="n">
        <f aca="false">BF9-BF8</f>
        <v>360</v>
      </c>
      <c r="BH10" s="0" t="n">
        <f aca="false">(((BD10)^2*BF10)-((BD9)^2*BF9))/BG10</f>
        <v>0.02480625</v>
      </c>
      <c r="BI10" s="9" t="n">
        <f aca="false">IF(BH10&gt;0,SQRT(BH10),0.8*BD9)</f>
        <v>0.1575</v>
      </c>
      <c r="BJ10" s="0" t="n">
        <f aca="false">IF(MONTH(D95)=4,E95,"")</f>
        <v>0.1575</v>
      </c>
      <c r="BK10" s="3" t="n">
        <v>39534</v>
      </c>
      <c r="BL10" s="0" t="n">
        <f aca="false">DAYS360($H$1,BK10)</f>
        <v>2790</v>
      </c>
      <c r="BM10" s="0" t="n">
        <f aca="false">BL9-BL8</f>
        <v>360</v>
      </c>
      <c r="BN10" s="0" t="n">
        <f aca="false">(((BJ10)^2*BL10)-((BJ9)^2*BL9))/BM10</f>
        <v>0.02480625</v>
      </c>
      <c r="BO10" s="9" t="n">
        <f aca="false">IF(BN10&gt;0,SQRT(BN10),0.8*BJ9)</f>
        <v>0.1575</v>
      </c>
      <c r="BP10" s="0" t="n">
        <f aca="false">IF(MONTH(D96)=5,E96,"")</f>
        <v>0.1575</v>
      </c>
      <c r="BQ10" s="3" t="n">
        <v>39565</v>
      </c>
      <c r="BR10" s="0" t="n">
        <f aca="false">DAYS360($H$1,BQ10)</f>
        <v>2820</v>
      </c>
      <c r="BS10" s="0" t="n">
        <f aca="false">BR9-BR8</f>
        <v>360</v>
      </c>
      <c r="BT10" s="0" t="n">
        <f aca="false">(((BP10)^2*BR10)-((BP9)^2*BR9))/BS10</f>
        <v>0.02480625</v>
      </c>
      <c r="BU10" s="9" t="n">
        <f aca="false">IF(BT10&gt;0,SQRT(BT10),0.8*BP9)</f>
        <v>0.1575</v>
      </c>
      <c r="BV10" s="0" t="n">
        <f aca="false">IF(MONTH(D97)=6,E97,"")</f>
        <v>0.1575</v>
      </c>
      <c r="BW10" s="3" t="n">
        <v>39595</v>
      </c>
      <c r="BX10" s="0" t="n">
        <f aca="false">DAYS360($H$1,BW10)</f>
        <v>2850</v>
      </c>
      <c r="BY10" s="0" t="n">
        <f aca="false">BX9-BX8</f>
        <v>360</v>
      </c>
      <c r="BZ10" s="0" t="n">
        <f aca="false">(((BV10)^2*BX10)-((BV9)^2*BX9))/BY10</f>
        <v>0.02480625</v>
      </c>
      <c r="CA10" s="9" t="n">
        <f aca="false">IF(BZ10&gt;0,SQRT(BZ10),0.8*BV9)</f>
        <v>0.1575</v>
      </c>
    </row>
    <row r="11" customFormat="false" ht="12.75" hidden="false" customHeight="false" outlineLevel="0" collapsed="false">
      <c r="A11" s="4" t="s">
        <v>6</v>
      </c>
      <c r="B11" s="4" t="s">
        <v>7</v>
      </c>
      <c r="C11" s="4" t="s">
        <v>8</v>
      </c>
      <c r="D11" s="5" t="n">
        <v>36982</v>
      </c>
      <c r="E11" s="6" t="n">
        <v>0.4725</v>
      </c>
      <c r="F11" s="5" t="n">
        <v>36704</v>
      </c>
      <c r="G11" s="7"/>
      <c r="H11" s="8" t="n">
        <f aca="false">IF(MONTH(D98)=7,E98,"")</f>
        <v>0.1575</v>
      </c>
      <c r="I11" s="3" t="n">
        <v>39627</v>
      </c>
      <c r="J11" s="0" t="n">
        <f aca="false">DAYS360($H$1,I11)</f>
        <v>2881</v>
      </c>
      <c r="K11" s="0" t="n">
        <f aca="false">J10-J9</f>
        <v>360</v>
      </c>
      <c r="L11" s="0" t="n">
        <f aca="false">(((H11)^2*J11)-((H10)^2*J10))/K11</f>
        <v>0.02480625</v>
      </c>
      <c r="M11" s="9" t="n">
        <f aca="false">IF(L11&gt;0,SQRT(L11),0.8*H10)</f>
        <v>0.1575</v>
      </c>
      <c r="N11" s="0" t="n">
        <f aca="false">IF(MONTH(D99)=8,E99,"")</f>
        <v>0.1575</v>
      </c>
      <c r="O11" s="3" t="n">
        <v>39656</v>
      </c>
      <c r="P11" s="0" t="n">
        <f aca="false">DAYS360($H$1,O11)</f>
        <v>2910</v>
      </c>
      <c r="Q11" s="0" t="n">
        <f aca="false">P10-P9</f>
        <v>360</v>
      </c>
      <c r="R11" s="0" t="n">
        <f aca="false">(((N11)^2*P11)-((N10)^2*P10))/Q11</f>
        <v>0.02480625</v>
      </c>
      <c r="S11" s="9" t="n">
        <f aca="false">IF(R11&gt;0,SQRT(R11),0.8*N10)</f>
        <v>0.1575</v>
      </c>
      <c r="T11" s="0" t="n">
        <f aca="false">IF(MONTH(D100)=9,E100,"")</f>
        <v>0.1575</v>
      </c>
      <c r="U11" s="3" t="n">
        <v>39689</v>
      </c>
      <c r="V11" s="0" t="n">
        <f aca="false">DAYS360($H$1,U11)</f>
        <v>2942</v>
      </c>
      <c r="W11" s="0" t="n">
        <f aca="false">V10-V9</f>
        <v>360</v>
      </c>
      <c r="X11" s="0" t="n">
        <f aca="false">(((T11)^2*V11)-((T10)^2*V10))/W11</f>
        <v>0.02480625</v>
      </c>
      <c r="Y11" s="9" t="n">
        <f aca="false">IF(X11&gt;0,SQRT(X11),0.8*T10)</f>
        <v>0.1575</v>
      </c>
      <c r="Z11" s="0" t="n">
        <f aca="false">IF(MONTH(D101)=10,E101,"")</f>
        <v>0.1575</v>
      </c>
      <c r="AA11" s="3" t="n">
        <v>39718</v>
      </c>
      <c r="AB11" s="0" t="n">
        <f aca="false">DAYS360($H$1,AA11)</f>
        <v>2970</v>
      </c>
      <c r="AC11" s="0" t="n">
        <f aca="false">AB10-AB9</f>
        <v>360</v>
      </c>
      <c r="AD11" s="0" t="n">
        <f aca="false">(((Z11)^2*AB11)-((Z10)^2*AB10))/AC11</f>
        <v>0.02480625</v>
      </c>
      <c r="AE11" s="9" t="n">
        <f aca="false">IF(AD11&gt;0,SQRT(AD11),0.8*Z10)</f>
        <v>0.1575</v>
      </c>
      <c r="AF11" s="0" t="n">
        <f aca="false">IF(MONTH(D102)=11,E102,"")</f>
        <v>0.1575</v>
      </c>
      <c r="AG11" s="3" t="n">
        <v>39748</v>
      </c>
      <c r="AH11" s="0" t="n">
        <f aca="false">DAYS360($H$1,AG11)</f>
        <v>3000</v>
      </c>
      <c r="AI11" s="0" t="n">
        <f aca="false">AH10-AH9</f>
        <v>360</v>
      </c>
      <c r="AJ11" s="0" t="n">
        <f aca="false">(((AF11)^2*AH11)-((AF10)^2*AH10))/AI11</f>
        <v>0.02480625</v>
      </c>
      <c r="AK11" s="9" t="n">
        <f aca="false">IF(AJ11&gt;0,SQRT(AJ11),0.8*AF10)</f>
        <v>0.1575</v>
      </c>
      <c r="AL11" s="0" t="n">
        <f aca="false">IF(MONTH(D103)=12,E103,"")</f>
        <v>0.1575</v>
      </c>
      <c r="AM11" s="3" t="n">
        <v>39780</v>
      </c>
      <c r="AN11" s="0" t="n">
        <f aca="false">DAYS360($H$1,AM11)</f>
        <v>3031</v>
      </c>
      <c r="AO11" s="0" t="n">
        <f aca="false">AN10-AN9</f>
        <v>360</v>
      </c>
      <c r="AP11" s="0" t="n">
        <f aca="false">(((AL11)^2*AN11)-((AL10)^2*AN10))/AO11</f>
        <v>0.02480625</v>
      </c>
      <c r="AQ11" s="9" t="n">
        <f aca="false">IF(AP11&gt;0,SQRT(AP11),0.8*AL10)</f>
        <v>0.1575</v>
      </c>
      <c r="AR11" s="0" t="n">
        <f aca="false">IF(MONTH(D104)=1,E104,"")</f>
        <v>0.1575</v>
      </c>
      <c r="AS11" s="3" t="n">
        <v>39809</v>
      </c>
      <c r="AT11" s="0" t="n">
        <f aca="false">DAYS360($H$1,AS11)</f>
        <v>3060</v>
      </c>
      <c r="AU11" s="0" t="n">
        <f aca="false">AT10-AT9</f>
        <v>360</v>
      </c>
      <c r="AV11" s="0" t="n">
        <f aca="false">(((AR11)^2*AT11)-((AR10)^2*AT10))/AU11</f>
        <v>0.02480625</v>
      </c>
      <c r="AW11" s="9" t="n">
        <f aca="false">IF(AV11&gt;0,SQRT(AV11),0.8*AR10)</f>
        <v>0.1575</v>
      </c>
      <c r="AX11" s="0" t="n">
        <f aca="false">IF(MONTH(D105)=2,E105,"")</f>
        <v>0.1575</v>
      </c>
      <c r="AY11" s="3" t="n">
        <v>39840</v>
      </c>
      <c r="AZ11" s="0" t="n">
        <f aca="false">DAYS360($H$1,AY11)</f>
        <v>3090</v>
      </c>
      <c r="BA11" s="0" t="n">
        <f aca="false">AZ10-AZ9</f>
        <v>360</v>
      </c>
      <c r="BB11" s="0" t="n">
        <f aca="false">(((AX11)^2*AZ11)-((AX10)^2*AZ10))/BA11</f>
        <v>0.02480625</v>
      </c>
      <c r="BC11" s="9" t="n">
        <f aca="false">IF(BB11&gt;0,SQRT(BB11),0.8*AX10)</f>
        <v>0.1575</v>
      </c>
      <c r="BD11" s="0" t="n">
        <f aca="false">IF(MONTH(D106)=3,E106,"")</f>
        <v>0.1575</v>
      </c>
      <c r="BE11" s="3" t="n">
        <v>39871</v>
      </c>
      <c r="BF11" s="0" t="n">
        <f aca="false">DAYS360($H$1,BE11)</f>
        <v>3120</v>
      </c>
      <c r="BG11" s="0" t="n">
        <f aca="false">BF10-BF9</f>
        <v>360</v>
      </c>
      <c r="BH11" s="0" t="n">
        <f aca="false">(((BD11)^2*BF11)-((BD10)^2*BF10))/BG11</f>
        <v>0.02480625</v>
      </c>
      <c r="BI11" s="9" t="n">
        <f aca="false">IF(BH11&gt;0,SQRT(BH11),0.8*BD10)</f>
        <v>0.1575</v>
      </c>
      <c r="BJ11" s="0" t="n">
        <f aca="false">IF(MONTH(D107)=4,E107,"")</f>
        <v>0.1575</v>
      </c>
      <c r="BK11" s="3" t="n">
        <v>39899</v>
      </c>
      <c r="BL11" s="0" t="n">
        <f aca="false">DAYS360($H$1,BK11)</f>
        <v>3150</v>
      </c>
      <c r="BM11" s="0" t="n">
        <f aca="false">BL10-BL9</f>
        <v>360</v>
      </c>
      <c r="BN11" s="0" t="n">
        <f aca="false">(((BJ11)^2*BL11)-((BJ10)^2*BL10))/BM11</f>
        <v>0.02480625</v>
      </c>
      <c r="BO11" s="9" t="n">
        <f aca="false">IF(BN11&gt;0,SQRT(BN11),0.8*BJ10)</f>
        <v>0.1575</v>
      </c>
      <c r="BP11" s="0" t="n">
        <f aca="false">IF(MONTH(D108)=5,E108,"")</f>
        <v>0.1575</v>
      </c>
      <c r="BQ11" s="3" t="n">
        <v>39930</v>
      </c>
      <c r="BR11" s="0" t="n">
        <f aca="false">DAYS360($H$1,BQ11)</f>
        <v>3180</v>
      </c>
      <c r="BS11" s="0" t="n">
        <f aca="false">BR10-BR9</f>
        <v>360</v>
      </c>
      <c r="BT11" s="0" t="n">
        <f aca="false">(((BP11)^2*BR11)-((BP10)^2*BR10))/BS11</f>
        <v>0.02480625</v>
      </c>
      <c r="BU11" s="9" t="n">
        <f aca="false">IF(BT11&gt;0,SQRT(BT11),0.8*BP10)</f>
        <v>0.1575</v>
      </c>
      <c r="BV11" s="0" t="n">
        <f aca="false">IF(MONTH(D109)=6,E109,"")</f>
        <v>0.1575</v>
      </c>
      <c r="BW11" s="3" t="n">
        <v>39960</v>
      </c>
      <c r="BX11" s="0" t="n">
        <f aca="false">DAYS360($H$1,BW11)</f>
        <v>3210</v>
      </c>
      <c r="BY11" s="0" t="n">
        <f aca="false">BX10-BX9</f>
        <v>360</v>
      </c>
      <c r="BZ11" s="0" t="n">
        <f aca="false">(((BV11)^2*BX11)-((BV10)^2*BX10))/BY11</f>
        <v>0.02480625</v>
      </c>
      <c r="CA11" s="9" t="n">
        <f aca="false">IF(BZ11&gt;0,SQRT(BZ11),0.8*BV10)</f>
        <v>0.1575</v>
      </c>
    </row>
    <row r="12" customFormat="false" ht="12.75" hidden="false" customHeight="false" outlineLevel="0" collapsed="false">
      <c r="A12" s="4" t="s">
        <v>6</v>
      </c>
      <c r="B12" s="4" t="s">
        <v>7</v>
      </c>
      <c r="C12" s="4" t="s">
        <v>8</v>
      </c>
      <c r="D12" s="5" t="n">
        <v>37012</v>
      </c>
      <c r="E12" s="6" t="n">
        <v>0.41</v>
      </c>
      <c r="F12" s="5" t="n">
        <v>36704</v>
      </c>
      <c r="G12" s="7"/>
      <c r="H12" s="8" t="n">
        <f aca="false">IF(MONTH(D110)=7,E110,"")</f>
        <v>0.1575</v>
      </c>
      <c r="I12" s="3" t="n">
        <v>39992</v>
      </c>
      <c r="J12" s="0" t="n">
        <f aca="false">DAYS360($H$1,I12)</f>
        <v>3241</v>
      </c>
      <c r="K12" s="0" t="n">
        <f aca="false">J11-J10</f>
        <v>360</v>
      </c>
      <c r="L12" s="0" t="n">
        <f aca="false">(((H12)^2*J12)-((H11)^2*J11))/K12</f>
        <v>0.02480625</v>
      </c>
      <c r="M12" s="9" t="n">
        <f aca="false">IF(L12&gt;0,SQRT(L12),0.8*H11)</f>
        <v>0.1575</v>
      </c>
      <c r="N12" s="0" t="n">
        <f aca="false">IF(MONTH(D111)=8,E111,"")</f>
        <v>0.1575</v>
      </c>
      <c r="O12" s="3" t="n">
        <v>40021</v>
      </c>
      <c r="P12" s="0" t="n">
        <f aca="false">DAYS360($H$1,O12)</f>
        <v>3270</v>
      </c>
      <c r="Q12" s="0" t="n">
        <f aca="false">P11-P10</f>
        <v>360</v>
      </c>
      <c r="R12" s="0" t="n">
        <f aca="false">(((N12)^2*P12)-((N11)^2*P11))/Q12</f>
        <v>0.02480625</v>
      </c>
      <c r="S12" s="9" t="n">
        <f aca="false">IF(R12&gt;0,SQRT(R12),0.8*N11)</f>
        <v>0.1575</v>
      </c>
      <c r="T12" s="0" t="n">
        <f aca="false">IF(MONTH(D112)=9,E112,"")</f>
        <v>0.1575</v>
      </c>
      <c r="U12" s="3" t="n">
        <v>40054</v>
      </c>
      <c r="V12" s="0" t="n">
        <f aca="false">DAYS360($H$1,U12)</f>
        <v>3302</v>
      </c>
      <c r="W12" s="0" t="n">
        <f aca="false">V11-V10</f>
        <v>360</v>
      </c>
      <c r="X12" s="0" t="n">
        <f aca="false">(((T12)^2*V12)-((T11)^2*V11))/W12</f>
        <v>0.02480625</v>
      </c>
      <c r="Y12" s="9" t="n">
        <f aca="false">IF(X12&gt;0,SQRT(X12),0.8*T11)</f>
        <v>0.1575</v>
      </c>
      <c r="Z12" s="0" t="n">
        <f aca="false">IF(MONTH(D113)=10,E113,"")</f>
        <v>0.1575</v>
      </c>
      <c r="AA12" s="3" t="n">
        <v>40083</v>
      </c>
      <c r="AB12" s="0" t="n">
        <f aca="false">DAYS360($H$1,AA12)</f>
        <v>3330</v>
      </c>
      <c r="AC12" s="0" t="n">
        <f aca="false">AB11-AB10</f>
        <v>360</v>
      </c>
      <c r="AD12" s="0" t="n">
        <f aca="false">(((Z12)^2*AB12)-((Z11)^2*AB11))/AC12</f>
        <v>0.02480625</v>
      </c>
      <c r="AE12" s="9" t="n">
        <f aca="false">IF(AD12&gt;0,SQRT(AD12),0.8*Z11)</f>
        <v>0.1575</v>
      </c>
      <c r="AF12" s="0" t="n">
        <f aca="false">IF(MONTH(D114)=11,E114,"")</f>
        <v>0.1575</v>
      </c>
      <c r="AG12" s="3" t="n">
        <v>40113</v>
      </c>
      <c r="AH12" s="0" t="n">
        <f aca="false">DAYS360($H$1,AG12)</f>
        <v>3360</v>
      </c>
      <c r="AI12" s="0" t="n">
        <f aca="false">AH11-AH10</f>
        <v>360</v>
      </c>
      <c r="AJ12" s="0" t="n">
        <f aca="false">(((AF12)^2*AH12)-((AF11)^2*AH11))/AI12</f>
        <v>0.02480625</v>
      </c>
      <c r="AK12" s="9" t="n">
        <f aca="false">IF(AJ12&gt;0,SQRT(AJ12),0.8*AF11)</f>
        <v>0.1575</v>
      </c>
      <c r="AL12" s="0" t="n">
        <f aca="false">IF(MONTH(D115)=12,E115,"")</f>
        <v>0.155</v>
      </c>
      <c r="AM12" s="3" t="n">
        <v>40145</v>
      </c>
      <c r="AN12" s="0" t="n">
        <f aca="false">DAYS360($H$1,AM12)</f>
        <v>3391</v>
      </c>
      <c r="AO12" s="0" t="n">
        <f aca="false">AN11-AN10</f>
        <v>360</v>
      </c>
      <c r="AP12" s="0" t="n">
        <f aca="false">(((AL12)^2*AN12)-((AL11)^2*AN11))/AO12</f>
        <v>0.0174473090277778</v>
      </c>
      <c r="AQ12" s="9" t="n">
        <f aca="false">IF(AP12&gt;0,SQRT(AP12),0.8*AL11)</f>
        <v>0.132088262263449</v>
      </c>
      <c r="AR12" s="0" t="n">
        <f aca="false">IF(MONTH(D116)=1,E116,"")</f>
        <v>0.15</v>
      </c>
      <c r="AS12" s="3" t="n">
        <v>40174</v>
      </c>
      <c r="AT12" s="0" t="n">
        <f aca="false">DAYS360($H$1,AS12)</f>
        <v>3420</v>
      </c>
      <c r="AU12" s="0" t="n">
        <f aca="false">AT11-AT10</f>
        <v>360</v>
      </c>
      <c r="AV12" s="0" t="n">
        <f aca="false">(((AR12)^2*AT12)-((AR11)^2*AT11))/AU12</f>
        <v>0.00289687499999999</v>
      </c>
      <c r="AW12" s="9" t="n">
        <f aca="false">IF(AV12&gt;0,SQRT(AV12),0.8*AR11)</f>
        <v>0.0538226253540273</v>
      </c>
      <c r="AX12" s="0" t="n">
        <f aca="false">IF(MONTH(D117)=2,E117,"")</f>
        <v>0.15</v>
      </c>
      <c r="AY12" s="3" t="n">
        <v>40205</v>
      </c>
      <c r="AZ12" s="0" t="n">
        <f aca="false">DAYS360($H$1,AY12)</f>
        <v>3450</v>
      </c>
      <c r="BA12" s="0" t="n">
        <f aca="false">AZ11-AZ10</f>
        <v>360</v>
      </c>
      <c r="BB12" s="0" t="n">
        <f aca="false">(((AX12)^2*AZ12)-((AX11)^2*AZ11))/BA12</f>
        <v>0.00270468749999999</v>
      </c>
      <c r="BC12" s="9" t="n">
        <f aca="false">IF(BB12&gt;0,SQRT(BB12),0.8*AX11)</f>
        <v>0.0520066101567867</v>
      </c>
      <c r="BD12" s="0" t="n">
        <f aca="false">IF(MONTH(D118)=3,E118,"")</f>
        <v>0.15</v>
      </c>
      <c r="BE12" s="3" t="n">
        <v>40236</v>
      </c>
      <c r="BF12" s="0" t="n">
        <f aca="false">DAYS360($H$1,BE12)</f>
        <v>3480</v>
      </c>
      <c r="BG12" s="0" t="n">
        <f aca="false">BF11-BF10</f>
        <v>360</v>
      </c>
      <c r="BH12" s="0" t="n">
        <f aca="false">(((BD12)^2*BF12)-((BD11)^2*BF11))/BG12</f>
        <v>0.00251249999999996</v>
      </c>
      <c r="BI12" s="9" t="n">
        <f aca="false">IF(BH12&gt;0,SQRT(BH12),0.8*BD11)</f>
        <v>0.0501248441394081</v>
      </c>
      <c r="BJ12" s="0" t="n">
        <f aca="false">IF(MONTH(D119)=4,E119,"")</f>
        <v>0.15</v>
      </c>
      <c r="BK12" s="3" t="n">
        <v>40264</v>
      </c>
      <c r="BL12" s="0" t="n">
        <f aca="false">DAYS360($H$1,BK12)</f>
        <v>3510</v>
      </c>
      <c r="BM12" s="0" t="n">
        <f aca="false">BL11-BL10</f>
        <v>360</v>
      </c>
      <c r="BN12" s="0" t="n">
        <f aca="false">(((BJ12)^2*BL12)-((BJ11)^2*BL11))/BM12</f>
        <v>0.00232031249999996</v>
      </c>
      <c r="BO12" s="9" t="n">
        <f aca="false">IF(BN12&gt;0,SQRT(BN12),0.8*BJ11)</f>
        <v>0.0481696221699938</v>
      </c>
      <c r="BP12" s="0" t="n">
        <f aca="false">IF(MONTH(D120)=5,E120,"")</f>
        <v>0.15</v>
      </c>
      <c r="BQ12" s="3" t="n">
        <v>40295</v>
      </c>
      <c r="BR12" s="0" t="n">
        <f aca="false">DAYS360($H$1,BQ12)</f>
        <v>3540</v>
      </c>
      <c r="BS12" s="0" t="n">
        <f aca="false">BR11-BR10</f>
        <v>360</v>
      </c>
      <c r="BT12" s="0" t="n">
        <f aca="false">(((BP12)^2*BR12)-((BP11)^2*BR11))/BS12</f>
        <v>0.00212812499999997</v>
      </c>
      <c r="BU12" s="9" t="n">
        <f aca="false">IF(BT12&gt;0,SQRT(BT12),0.8*BP11)</f>
        <v>0.0461316052181145</v>
      </c>
      <c r="BV12" s="0" t="n">
        <f aca="false">IF(MONTH(D121)=6,E121,"")</f>
        <v>0.15</v>
      </c>
      <c r="BW12" s="3" t="n">
        <v>40325</v>
      </c>
      <c r="BX12" s="0" t="n">
        <f aca="false">DAYS360($H$1,BW12)</f>
        <v>3570</v>
      </c>
      <c r="BY12" s="0" t="n">
        <f aca="false">BX11-BX10</f>
        <v>360</v>
      </c>
      <c r="BZ12" s="0" t="n">
        <f aca="false">(((BV12)^2*BX12)-((BV11)^2*BX11))/BY12</f>
        <v>0.00193593749999997</v>
      </c>
      <c r="CA12" s="9" t="n">
        <f aca="false">IF(BZ12&gt;0,SQRT(BZ12),0.8*BV11)</f>
        <v>0.0439992897669948</v>
      </c>
    </row>
    <row r="13" customFormat="false" ht="12.75" hidden="false" customHeight="false" outlineLevel="0" collapsed="false">
      <c r="A13" s="4" t="s">
        <v>6</v>
      </c>
      <c r="B13" s="4" t="s">
        <v>7</v>
      </c>
      <c r="C13" s="4" t="s">
        <v>8</v>
      </c>
      <c r="D13" s="5" t="n">
        <v>37043</v>
      </c>
      <c r="E13" s="6" t="n">
        <v>0.4</v>
      </c>
      <c r="F13" s="5" t="n">
        <v>36704</v>
      </c>
      <c r="G13" s="7"/>
      <c r="H13" s="8" t="n">
        <f aca="false">IF(MONTH(D122)=7,E122,"")</f>
        <v>0.15</v>
      </c>
      <c r="I13" s="3" t="n">
        <v>40357</v>
      </c>
      <c r="J13" s="0" t="n">
        <f aca="false">DAYS360($H$1,I13)</f>
        <v>3601</v>
      </c>
      <c r="K13" s="0" t="n">
        <f aca="false">J12-J11</f>
        <v>360</v>
      </c>
      <c r="L13" s="0" t="n">
        <f aca="false">(((H13)^2*J13)-((H12)^2*J12))/K13</f>
        <v>0.00173734374999997</v>
      </c>
      <c r="M13" s="9" t="n">
        <f aca="false">IF(L13&gt;0,SQRT(L13),0.8*H12)</f>
        <v>0.0416814557087438</v>
      </c>
      <c r="N13" s="0" t="n">
        <f aca="false">IF(MONTH(D123)=8,E123,"")</f>
        <v>0.15</v>
      </c>
      <c r="O13" s="3" t="n">
        <v>40386</v>
      </c>
      <c r="P13" s="0" t="n">
        <f aca="false">DAYS360($H$1,O13)</f>
        <v>3630</v>
      </c>
      <c r="Q13" s="0" t="n">
        <f aca="false">P12-P11</f>
        <v>360</v>
      </c>
      <c r="R13" s="0" t="n">
        <f aca="false">(((N13)^2*P13)-((N12)^2*P12))/Q13</f>
        <v>0.00155156249999998</v>
      </c>
      <c r="S13" s="9" t="n">
        <f aca="false">IF(R13&gt;0,SQRT(R13),0.8*N12)</f>
        <v>0.0393898781414716</v>
      </c>
      <c r="T13" s="0" t="n">
        <f aca="false">IF(MONTH(D124)=9,E124,"")</f>
        <v>0.15</v>
      </c>
      <c r="U13" s="3" t="n">
        <v>40419</v>
      </c>
      <c r="V13" s="0" t="n">
        <f aca="false">DAYS360($H$1,U13)</f>
        <v>3662</v>
      </c>
      <c r="W13" s="0" t="n">
        <f aca="false">V12-V11</f>
        <v>360</v>
      </c>
      <c r="X13" s="0" t="n">
        <f aca="false">(((T13)^2*V13)-((T12)^2*V12))/W13</f>
        <v>0.00134656249999997</v>
      </c>
      <c r="Y13" s="9" t="n">
        <f aca="false">IF(X13&gt;0,SQRT(X13),0.8*T12)</f>
        <v>0.0366955378758776</v>
      </c>
      <c r="Z13" s="0" t="n">
        <f aca="false">IF(MONTH(D125)=10,E125,"")</f>
        <v>0.15</v>
      </c>
      <c r="AA13" s="3" t="n">
        <v>40448</v>
      </c>
      <c r="AB13" s="0" t="n">
        <f aca="false">DAYS360($H$1,AA13)</f>
        <v>3690</v>
      </c>
      <c r="AC13" s="0" t="n">
        <f aca="false">AB12-AB11</f>
        <v>360</v>
      </c>
      <c r="AD13" s="0" t="n">
        <f aca="false">(((Z13)^2*AB13)-((Z12)^2*AB12))/AC13</f>
        <v>0.00116718749999995</v>
      </c>
      <c r="AE13" s="9" t="n">
        <f aca="false">IF(AD13&gt;0,SQRT(AD13),0.8*Z12)</f>
        <v>0.0341641259217904</v>
      </c>
      <c r="AF13" s="0" t="n">
        <f aca="false">IF(MONTH(D126)=11,E126,"")</f>
        <v>0.15</v>
      </c>
      <c r="AG13" s="3" t="n">
        <v>40478</v>
      </c>
      <c r="AH13" s="0" t="n">
        <f aca="false">DAYS360($H$1,AG13)</f>
        <v>3720</v>
      </c>
      <c r="AI13" s="0" t="n">
        <f aca="false">AH12-AH11</f>
        <v>360</v>
      </c>
      <c r="AJ13" s="0" t="n">
        <f aca="false">(((AF13)^2*AH13)-((AF12)^2*AH12))/AI13</f>
        <v>0.000974999999999998</v>
      </c>
      <c r="AK13" s="9" t="n">
        <f aca="false">IF(AJ13&gt;0,SQRT(AJ13),0.8*AF12)</f>
        <v>0.031224989991992</v>
      </c>
      <c r="AL13" s="0" t="n">
        <f aca="false">IF(MONTH(D127)=12,E127,"")</f>
        <v>0.15</v>
      </c>
      <c r="AM13" s="3" t="n">
        <v>40510</v>
      </c>
      <c r="AN13" s="0" t="n">
        <f aca="false">DAYS360($H$1,AM13)</f>
        <v>3751</v>
      </c>
      <c r="AO13" s="0" t="n">
        <f aca="false">AN12-AN11</f>
        <v>360</v>
      </c>
      <c r="AP13" s="0" t="n">
        <f aca="false">(((AL13)^2*AN13)-((AL12)^2*AN12))/AO13</f>
        <v>0.00813534722222218</v>
      </c>
      <c r="AQ13" s="9" t="n">
        <f aca="false">IF(AP13&gt;0,SQRT(AP13),0.8*AL12)</f>
        <v>0.090196159686664</v>
      </c>
      <c r="AR13" s="0" t="n">
        <f aca="false">IF(MONTH(D128)=1,E128,"")</f>
        <v>0.15</v>
      </c>
      <c r="AS13" s="3" t="n">
        <v>40539</v>
      </c>
      <c r="AT13" s="0" t="n">
        <f aca="false">DAYS360($H$1,AS13)</f>
        <v>3780</v>
      </c>
      <c r="AU13" s="0" t="n">
        <f aca="false">AT12-AT11</f>
        <v>360</v>
      </c>
      <c r="AV13" s="0" t="n">
        <f aca="false">(((AR13)^2*AT13)-((AR12)^2*AT12))/AU13</f>
        <v>0.0225</v>
      </c>
      <c r="AW13" s="9" t="n">
        <f aca="false">IF(AV13&gt;0,SQRT(AV13),0.8*AR12)</f>
        <v>0.15</v>
      </c>
      <c r="AX13" s="0" t="n">
        <f aca="false">IF(MONTH(D129)=2,E129,"")</f>
        <v>0.15</v>
      </c>
      <c r="AY13" s="3" t="n">
        <v>40570</v>
      </c>
      <c r="AZ13" s="0" t="n">
        <f aca="false">DAYS360($H$1,AY13)</f>
        <v>3810</v>
      </c>
      <c r="BA13" s="0" t="n">
        <f aca="false">AZ12-AZ11</f>
        <v>360</v>
      </c>
      <c r="BB13" s="0" t="n">
        <f aca="false">(((AX13)^2*AZ13)-((AX12)^2*AZ12))/BA13</f>
        <v>0.0225</v>
      </c>
      <c r="BC13" s="9" t="n">
        <f aca="false">IF(BB13&gt;0,SQRT(BB13),0.8*AX12)</f>
        <v>0.15</v>
      </c>
      <c r="BD13" s="0" t="n">
        <f aca="false">IF(MONTH(D130)=3,E130,"")</f>
        <v>0.15</v>
      </c>
      <c r="BE13" s="3" t="n">
        <v>40601</v>
      </c>
      <c r="BF13" s="0" t="n">
        <f aca="false">DAYS360($H$1,BE13)</f>
        <v>3840</v>
      </c>
      <c r="BG13" s="0" t="n">
        <f aca="false">BF12-BF11</f>
        <v>360</v>
      </c>
      <c r="BH13" s="0" t="n">
        <f aca="false">(((BD13)^2*BF13)-((BD12)^2*BF12))/BG13</f>
        <v>0.0225</v>
      </c>
      <c r="BI13" s="9" t="n">
        <f aca="false">IF(BH13&gt;0,SQRT(BH13),0.8*BD12)</f>
        <v>0.15</v>
      </c>
      <c r="BJ13" s="0" t="n">
        <f aca="false">IF(MONTH(D131)=4,E131,"")</f>
        <v>0.15</v>
      </c>
      <c r="BK13" s="3" t="n">
        <v>40629</v>
      </c>
      <c r="BL13" s="0" t="n">
        <f aca="false">DAYS360($H$1,BK13)</f>
        <v>3870</v>
      </c>
      <c r="BM13" s="0" t="n">
        <f aca="false">BL12-BL11</f>
        <v>360</v>
      </c>
      <c r="BN13" s="0" t="n">
        <f aca="false">(((BJ13)^2*BL13)-((BJ12)^2*BL12))/BM13</f>
        <v>0.0225</v>
      </c>
      <c r="BO13" s="9" t="n">
        <f aca="false">IF(BN13&gt;0,SQRT(BN13),0.8*BJ12)</f>
        <v>0.15</v>
      </c>
      <c r="BP13" s="0" t="n">
        <f aca="false">IF(MONTH(D132)=5,E132,"")</f>
        <v>0.15</v>
      </c>
      <c r="BQ13" s="3" t="n">
        <v>40660</v>
      </c>
      <c r="BR13" s="0" t="n">
        <f aca="false">DAYS360($H$1,BQ13)</f>
        <v>3900</v>
      </c>
      <c r="BS13" s="0" t="n">
        <f aca="false">BR12-BR11</f>
        <v>360</v>
      </c>
      <c r="BT13" s="0" t="n">
        <f aca="false">(((BP13)^2*BR13)-((BP12)^2*BR12))/BS13</f>
        <v>0.0225</v>
      </c>
      <c r="BU13" s="9" t="n">
        <f aca="false">IF(BT13&gt;0,SQRT(BT13),0.8*BP12)</f>
        <v>0.15</v>
      </c>
      <c r="BV13" s="0" t="n">
        <f aca="false">IF(MONTH(D133)=6,E133,"")</f>
        <v>0.15</v>
      </c>
      <c r="BW13" s="3" t="n">
        <v>40690</v>
      </c>
      <c r="BX13" s="0" t="n">
        <f aca="false">DAYS360($H$1,BW13)</f>
        <v>3930</v>
      </c>
      <c r="BY13" s="0" t="n">
        <f aca="false">BX12-BX11</f>
        <v>360</v>
      </c>
      <c r="BZ13" s="0" t="n">
        <f aca="false">(((BV13)^2*BX13)-((BV12)^2*BX12))/BY13</f>
        <v>0.0225</v>
      </c>
      <c r="CA13" s="9" t="n">
        <f aca="false">IF(BZ13&gt;0,SQRT(BZ13),0.8*BV12)</f>
        <v>0.15</v>
      </c>
    </row>
    <row r="14" customFormat="false" ht="12.75" hidden="false" customHeight="false" outlineLevel="0" collapsed="false">
      <c r="A14" s="4" t="s">
        <v>6</v>
      </c>
      <c r="B14" s="4" t="s">
        <v>7</v>
      </c>
      <c r="C14" s="4" t="s">
        <v>8</v>
      </c>
      <c r="D14" s="5" t="n">
        <v>37073</v>
      </c>
      <c r="E14" s="6" t="n">
        <v>0.3875</v>
      </c>
      <c r="F14" s="5" t="n">
        <v>36704</v>
      </c>
      <c r="G14" s="7"/>
      <c r="H14" s="8" t="n">
        <f aca="false">IF(MONTH(D134)=7,E134,"")</f>
        <v>0.15</v>
      </c>
      <c r="I14" s="3" t="n">
        <v>40722</v>
      </c>
      <c r="J14" s="0" t="n">
        <f aca="false">DAYS360($H$1,I14)</f>
        <v>3961</v>
      </c>
      <c r="K14" s="0" t="n">
        <f aca="false">J13-J12</f>
        <v>360</v>
      </c>
      <c r="L14" s="0" t="n">
        <f aca="false">(((H14)^2*J14)-((H13)^2*J13))/K14</f>
        <v>0.0225</v>
      </c>
      <c r="M14" s="9" t="n">
        <f aca="false">IF(L14&gt;0,SQRT(L14),0.8*H13)</f>
        <v>0.15</v>
      </c>
      <c r="N14" s="0" t="n">
        <f aca="false">IF(MONTH(D135)=8,E135,"")</f>
        <v>0.15</v>
      </c>
      <c r="O14" s="3" t="n">
        <v>40751</v>
      </c>
      <c r="P14" s="0" t="n">
        <f aca="false">DAYS360($H$1,O14)</f>
        <v>3990</v>
      </c>
      <c r="Q14" s="0" t="n">
        <f aca="false">P13-P12</f>
        <v>360</v>
      </c>
      <c r="R14" s="0" t="n">
        <f aca="false">(((N14)^2*P14)-((N13)^2*P13))/Q14</f>
        <v>0.0225</v>
      </c>
      <c r="S14" s="9" t="n">
        <f aca="false">IF(R14&gt;0,SQRT(R14),0.8*N13)</f>
        <v>0.15</v>
      </c>
      <c r="T14" s="0" t="n">
        <f aca="false">IF(MONTH(D136)=9,E136,"")</f>
        <v>0.15</v>
      </c>
      <c r="U14" s="3" t="n">
        <v>40784</v>
      </c>
      <c r="V14" s="0" t="n">
        <f aca="false">DAYS360($H$1,U14)</f>
        <v>4022</v>
      </c>
      <c r="W14" s="0" t="n">
        <f aca="false">V13-V12</f>
        <v>360</v>
      </c>
      <c r="X14" s="0" t="n">
        <f aca="false">(((T14)^2*V14)-((T13)^2*V13))/W14</f>
        <v>0.0225</v>
      </c>
      <c r="Y14" s="9" t="n">
        <f aca="false">IF(X14&gt;0,SQRT(X14),0.8*T13)</f>
        <v>0.15</v>
      </c>
      <c r="Z14" s="0" t="n">
        <f aca="false">IF(MONTH(D137)=10,E137,"")</f>
        <v>0.15</v>
      </c>
      <c r="AA14" s="3" t="n">
        <v>40813</v>
      </c>
      <c r="AB14" s="0" t="n">
        <f aca="false">DAYS360($H$1,AA14)</f>
        <v>4050</v>
      </c>
      <c r="AC14" s="0" t="n">
        <f aca="false">AB13-AB12</f>
        <v>360</v>
      </c>
      <c r="AD14" s="0" t="n">
        <f aca="false">(((Z14)^2*AB14)-((Z13)^2*AB13))/AC14</f>
        <v>0.0225</v>
      </c>
      <c r="AE14" s="9" t="n">
        <f aca="false">IF(AD14&gt;0,SQRT(AD14),0.8*Z13)</f>
        <v>0.15</v>
      </c>
      <c r="AF14" s="0" t="n">
        <f aca="false">IF(MONTH(D138)=11,E138,"")</f>
        <v>0.15</v>
      </c>
      <c r="AG14" s="3" t="n">
        <v>40843</v>
      </c>
      <c r="AH14" s="0" t="n">
        <f aca="false">DAYS360($H$1,AG14)</f>
        <v>4080</v>
      </c>
      <c r="AI14" s="0" t="n">
        <f aca="false">AH13-AH12</f>
        <v>360</v>
      </c>
      <c r="AJ14" s="0" t="n">
        <f aca="false">(((AF14)^2*AH14)-((AF13)^2*AH13))/AI14</f>
        <v>0.0225</v>
      </c>
      <c r="AK14" s="9" t="n">
        <f aca="false">IF(AJ14&gt;0,SQRT(AJ14),0.8*AF13)</f>
        <v>0.15</v>
      </c>
      <c r="AL14" s="0" t="n">
        <f aca="false">IF(MONTH(D139)=12,E139,"")</f>
        <v>0.15</v>
      </c>
      <c r="AM14" s="3" t="n">
        <v>40875</v>
      </c>
      <c r="AN14" s="0" t="n">
        <f aca="false">DAYS360($H$1,AM14)</f>
        <v>4111</v>
      </c>
      <c r="AO14" s="0" t="n">
        <f aca="false">AN13-AN12</f>
        <v>360</v>
      </c>
      <c r="AP14" s="0" t="n">
        <f aca="false">(((AL14)^2*AN14)-((AL13)^2*AN13))/AO14</f>
        <v>0.0225</v>
      </c>
      <c r="AQ14" s="9" t="n">
        <f aca="false">IF(AP14&gt;0,SQRT(AP14),0.8*AL13)</f>
        <v>0.15</v>
      </c>
      <c r="AR14" s="0" t="n">
        <f aca="false">IF(MONTH(D140)=1,E140,"")</f>
        <v>0.15</v>
      </c>
      <c r="AS14" s="3" t="n">
        <v>40904</v>
      </c>
      <c r="AT14" s="0" t="n">
        <f aca="false">DAYS360($H$1,AS14)</f>
        <v>4140</v>
      </c>
      <c r="AU14" s="0" t="n">
        <f aca="false">AT13-AT12</f>
        <v>360</v>
      </c>
      <c r="AV14" s="0" t="n">
        <f aca="false">(((AR14)^2*AT14)-((AR13)^2*AT13))/AU14</f>
        <v>0.0225</v>
      </c>
      <c r="AW14" s="9" t="n">
        <f aca="false">IF(AV14&gt;0,SQRT(AV14),0.8*AR13)</f>
        <v>0.15</v>
      </c>
      <c r="AX14" s="0" t="n">
        <f aca="false">IF(MONTH(D141)=2,E141,"")</f>
        <v>0.15</v>
      </c>
      <c r="AY14" s="3" t="n">
        <v>40935</v>
      </c>
      <c r="AZ14" s="0" t="n">
        <f aca="false">DAYS360($H$1,AY14)</f>
        <v>4170</v>
      </c>
      <c r="BA14" s="0" t="n">
        <f aca="false">AZ13-AZ12</f>
        <v>360</v>
      </c>
      <c r="BB14" s="0" t="n">
        <f aca="false">(((AX14)^2*AZ14)-((AX13)^2*AZ13))/BA14</f>
        <v>0.0225</v>
      </c>
      <c r="BC14" s="9" t="n">
        <f aca="false">IF(BB14&gt;0,SQRT(BB14),0.8*AX13)</f>
        <v>0.15</v>
      </c>
      <c r="BD14" s="0" t="n">
        <f aca="false">IF(MONTH(D142)=3,E142,"")</f>
        <v>0.15</v>
      </c>
      <c r="BE14" s="3" t="n">
        <v>40966</v>
      </c>
      <c r="BF14" s="0" t="n">
        <f aca="false">DAYS360($H$1,BE14)</f>
        <v>4200</v>
      </c>
      <c r="BG14" s="0" t="n">
        <f aca="false">BF13-BF12</f>
        <v>360</v>
      </c>
      <c r="BH14" s="0" t="n">
        <f aca="false">(((BD14)^2*BF14)-((BD13)^2*BF13))/BG14</f>
        <v>0.0225</v>
      </c>
      <c r="BI14" s="9" t="n">
        <f aca="false">IF(BH14&gt;0,SQRT(BH14),0.8*BD13)</f>
        <v>0.15</v>
      </c>
      <c r="BJ14" s="0" t="n">
        <f aca="false">IF(MONTH(D143)=4,E143,"")</f>
        <v>0.15</v>
      </c>
      <c r="BK14" s="3" t="n">
        <v>40995</v>
      </c>
      <c r="BL14" s="0" t="n">
        <f aca="false">DAYS360($H$1,BK14)</f>
        <v>4230</v>
      </c>
      <c r="BM14" s="0" t="n">
        <f aca="false">BL13-BL12</f>
        <v>360</v>
      </c>
      <c r="BN14" s="0" t="n">
        <f aca="false">(((BJ14)^2*BL14)-((BJ13)^2*BL13))/BM14</f>
        <v>0.0225</v>
      </c>
      <c r="BO14" s="9" t="n">
        <f aca="false">IF(BN14&gt;0,SQRT(BN14),0.8*BJ13)</f>
        <v>0.15</v>
      </c>
      <c r="BP14" s="0" t="n">
        <f aca="false">IF(MONTH(D144)=5,E144,"")</f>
        <v>0.15</v>
      </c>
      <c r="BQ14" s="3" t="n">
        <v>41026</v>
      </c>
      <c r="BR14" s="0" t="n">
        <f aca="false">DAYS360($H$1,BQ14)</f>
        <v>4260</v>
      </c>
      <c r="BS14" s="0" t="n">
        <f aca="false">BR13-BR12</f>
        <v>360</v>
      </c>
      <c r="BT14" s="0" t="n">
        <f aca="false">(((BP14)^2*BR14)-((BP13)^2*BR13))/BS14</f>
        <v>0.0225</v>
      </c>
      <c r="BU14" s="9" t="n">
        <f aca="false">IF(BT14&gt;0,SQRT(BT14),0.8*BP13)</f>
        <v>0.15</v>
      </c>
      <c r="BV14" s="0" t="n">
        <f aca="false">IF(MONTH(D145)=6,E145,"")</f>
        <v>0.15</v>
      </c>
      <c r="BW14" s="3" t="n">
        <v>41056</v>
      </c>
      <c r="BX14" s="0" t="n">
        <f aca="false">DAYS360($H$1,BW14)</f>
        <v>4290</v>
      </c>
      <c r="BY14" s="0" t="n">
        <f aca="false">BX13-BX12</f>
        <v>360</v>
      </c>
      <c r="BZ14" s="0" t="n">
        <f aca="false">(((BV14)^2*BX14)-((BV13)^2*BX13))/BY14</f>
        <v>0.0225</v>
      </c>
      <c r="CA14" s="9" t="n">
        <f aca="false">IF(BZ14&gt;0,SQRT(BZ14),0.8*BV13)</f>
        <v>0.15</v>
      </c>
    </row>
    <row r="15" customFormat="false" ht="12.75" hidden="false" customHeight="false" outlineLevel="0" collapsed="false">
      <c r="A15" s="4" t="s">
        <v>6</v>
      </c>
      <c r="B15" s="4" t="s">
        <v>7</v>
      </c>
      <c r="C15" s="4" t="s">
        <v>8</v>
      </c>
      <c r="D15" s="5" t="n">
        <v>37104</v>
      </c>
      <c r="E15" s="6" t="n">
        <v>0.3875</v>
      </c>
      <c r="F15" s="5" t="n">
        <v>36704</v>
      </c>
      <c r="G15" s="7"/>
      <c r="H15" s="8" t="n">
        <f aca="false">IF(MONTH(D146)=7,E146,"")</f>
        <v>0.15</v>
      </c>
      <c r="I15" s="3" t="n">
        <v>41088</v>
      </c>
      <c r="J15" s="0" t="n">
        <f aca="false">DAYS360($H$1,I15)</f>
        <v>4321</v>
      </c>
      <c r="K15" s="0" t="n">
        <f aca="false">J14-J13</f>
        <v>360</v>
      </c>
      <c r="L15" s="0" t="n">
        <f aca="false">(((H15)^2*J15)-((H14)^2*J14))/K15</f>
        <v>0.0225</v>
      </c>
      <c r="M15" s="9" t="n">
        <f aca="false">IF(L15&gt;0,SQRT(L15),0.8*H14)</f>
        <v>0.15</v>
      </c>
      <c r="N15" s="0" t="n">
        <f aca="false">IF(MONTH(D147)=8,E147,"")</f>
        <v>0.15</v>
      </c>
      <c r="O15" s="3" t="n">
        <v>41117</v>
      </c>
      <c r="P15" s="0" t="n">
        <f aca="false">DAYS360($H$1,O15)</f>
        <v>4350</v>
      </c>
      <c r="Q15" s="0" t="n">
        <f aca="false">P14-P13</f>
        <v>360</v>
      </c>
      <c r="R15" s="0" t="n">
        <f aca="false">(((N15)^2*P15)-((N14)^2*P14))/Q15</f>
        <v>0.0225</v>
      </c>
      <c r="S15" s="9" t="n">
        <f aca="false">IF(R15&gt;0,SQRT(R15),0.8*N14)</f>
        <v>0.15</v>
      </c>
      <c r="T15" s="0" t="n">
        <f aca="false">IF(MONTH(D148)=9,E148,"")</f>
        <v>0.15</v>
      </c>
      <c r="U15" s="3" t="n">
        <v>41150</v>
      </c>
      <c r="V15" s="0" t="n">
        <f aca="false">DAYS360($H$1,U15)</f>
        <v>4382</v>
      </c>
      <c r="W15" s="0" t="n">
        <f aca="false">V14-V13</f>
        <v>360</v>
      </c>
      <c r="X15" s="0" t="n">
        <f aca="false">(((T15)^2*V15)-((T14)^2*V14))/W15</f>
        <v>0.0225</v>
      </c>
      <c r="Y15" s="9" t="n">
        <f aca="false">IF(X15&gt;0,SQRT(X15),0.8*T14)</f>
        <v>0.15</v>
      </c>
      <c r="Z15" s="0" t="n">
        <f aca="false">IF(MONTH(D149)=10,E149,"")</f>
        <v>0.15</v>
      </c>
      <c r="AA15" s="3" t="n">
        <v>41179</v>
      </c>
      <c r="AB15" s="0" t="n">
        <f aca="false">DAYS360($H$1,AA15)</f>
        <v>4410</v>
      </c>
      <c r="AC15" s="0" t="n">
        <f aca="false">AB14-AB13</f>
        <v>360</v>
      </c>
      <c r="AD15" s="0" t="n">
        <f aca="false">(((Z15)^2*AB15)-((Z14)^2*AB14))/AC15</f>
        <v>0.0225</v>
      </c>
      <c r="AE15" s="9" t="n">
        <f aca="false">IF(AD15&gt;0,SQRT(AD15),0.8*Z14)</f>
        <v>0.15</v>
      </c>
      <c r="AF15" s="0" t="n">
        <f aca="false">IF(MONTH(D150)=11,E150,"")</f>
        <v>0.15</v>
      </c>
      <c r="AG15" s="3" t="n">
        <v>41209</v>
      </c>
      <c r="AH15" s="0" t="n">
        <f aca="false">DAYS360($H$1,AG15)</f>
        <v>4440</v>
      </c>
      <c r="AI15" s="0" t="n">
        <f aca="false">AH14-AH13</f>
        <v>360</v>
      </c>
      <c r="AJ15" s="0" t="n">
        <f aca="false">(((AF15)^2*AH15)-((AF14)^2*AH14))/AI15</f>
        <v>0.0225</v>
      </c>
      <c r="AK15" s="9" t="n">
        <f aca="false">IF(AJ15&gt;0,SQRT(AJ15),0.8*AF14)</f>
        <v>0.15</v>
      </c>
      <c r="AL15" s="0" t="n">
        <f aca="false">IF(MONTH(D151)=12,E151,"")</f>
        <v>0.15</v>
      </c>
      <c r="AM15" s="3" t="n">
        <v>41241</v>
      </c>
      <c r="AN15" s="0" t="n">
        <f aca="false">DAYS360($H$1,AM15)</f>
        <v>4471</v>
      </c>
      <c r="AO15" s="0" t="n">
        <f aca="false">AN14-AN13</f>
        <v>360</v>
      </c>
      <c r="AP15" s="0" t="n">
        <f aca="false">(((AL15)^2*AN15)-((AL14)^2*AN14))/AO15</f>
        <v>0.0225</v>
      </c>
      <c r="AQ15" s="9" t="n">
        <f aca="false">IF(AP15&gt;0,SQRT(AP15),0.8*AL14)</f>
        <v>0.15</v>
      </c>
      <c r="AR15" s="0" t="n">
        <f aca="false">IF(MONTH(D152)=1,E152,"")</f>
        <v>0.15</v>
      </c>
      <c r="AS15" s="3" t="n">
        <v>41270</v>
      </c>
      <c r="AT15" s="0" t="n">
        <f aca="false">DAYS360($H$1,AS15)</f>
        <v>4500</v>
      </c>
      <c r="AU15" s="0" t="n">
        <f aca="false">AT14-AT13</f>
        <v>360</v>
      </c>
      <c r="AV15" s="0" t="n">
        <f aca="false">(((AR15)^2*AT15)-((AR14)^2*AT14))/AU15</f>
        <v>0.0225</v>
      </c>
      <c r="AW15" s="9" t="n">
        <f aca="false">IF(AV15&gt;0,SQRT(AV15),0.8*AR14)</f>
        <v>0.15</v>
      </c>
      <c r="AX15" s="0" t="n">
        <f aca="false">IF(MONTH(D153)=2,E153,"")</f>
        <v>0.15</v>
      </c>
      <c r="AY15" s="3" t="n">
        <v>41301</v>
      </c>
      <c r="AZ15" s="0" t="n">
        <f aca="false">DAYS360($H$1,AY15)</f>
        <v>4530</v>
      </c>
      <c r="BA15" s="0" t="n">
        <f aca="false">AZ14-AZ13</f>
        <v>360</v>
      </c>
      <c r="BB15" s="0" t="n">
        <f aca="false">(((AX15)^2*AZ15)-((AX14)^2*AZ14))/BA15</f>
        <v>0.0225</v>
      </c>
      <c r="BC15" s="9" t="n">
        <f aca="false">IF(BB15&gt;0,SQRT(BB15),0.8*AX14)</f>
        <v>0.15</v>
      </c>
      <c r="BD15" s="0" t="n">
        <f aca="false">IF(MONTH(D154)=3,E154,"")</f>
        <v>0.15</v>
      </c>
      <c r="BE15" s="3" t="n">
        <v>41332</v>
      </c>
      <c r="BF15" s="0" t="n">
        <f aca="false">DAYS360($H$1,BE15)</f>
        <v>4560</v>
      </c>
      <c r="BG15" s="0" t="n">
        <f aca="false">BF14-BF13</f>
        <v>360</v>
      </c>
      <c r="BH15" s="0" t="n">
        <f aca="false">(((BD15)^2*BF15)-((BD14)^2*BF14))/BG15</f>
        <v>0.0225</v>
      </c>
      <c r="BI15" s="9" t="n">
        <f aca="false">IF(BH15&gt;0,SQRT(BH15),0.8*BD14)</f>
        <v>0.15</v>
      </c>
      <c r="BJ15" s="0" t="n">
        <f aca="false">IF(MONTH(D155)=4,E155,"")</f>
        <v>0.15</v>
      </c>
      <c r="BK15" s="3" t="n">
        <v>41360</v>
      </c>
      <c r="BL15" s="0" t="n">
        <f aca="false">DAYS360($H$1,BK15)</f>
        <v>4590</v>
      </c>
      <c r="BM15" s="0" t="n">
        <f aca="false">BL14-BL13</f>
        <v>360</v>
      </c>
      <c r="BN15" s="0" t="n">
        <f aca="false">(((BJ15)^2*BL15)-((BJ14)^2*BL14))/BM15</f>
        <v>0.0225</v>
      </c>
      <c r="BO15" s="9" t="n">
        <f aca="false">IF(BN15&gt;0,SQRT(BN15),0.8*BJ14)</f>
        <v>0.15</v>
      </c>
      <c r="BP15" s="0" t="n">
        <f aca="false">IF(MONTH(D156)=5,E156,"")</f>
        <v>0.15</v>
      </c>
      <c r="BQ15" s="3" t="n">
        <v>41391</v>
      </c>
      <c r="BR15" s="0" t="n">
        <f aca="false">DAYS360($H$1,BQ15)</f>
        <v>4620</v>
      </c>
      <c r="BS15" s="0" t="n">
        <f aca="false">BR14-BR13</f>
        <v>360</v>
      </c>
      <c r="BT15" s="0" t="n">
        <f aca="false">(((BP15)^2*BR15)-((BP14)^2*BR14))/BS15</f>
        <v>0.0225</v>
      </c>
      <c r="BU15" s="9" t="n">
        <f aca="false">IF(BT15&gt;0,SQRT(BT15),0.8*BP14)</f>
        <v>0.15</v>
      </c>
      <c r="BV15" s="0" t="n">
        <f aca="false">IF(MONTH(D157)=6,E157,"")</f>
        <v>0.15</v>
      </c>
      <c r="BW15" s="3" t="n">
        <v>41421</v>
      </c>
      <c r="BX15" s="0" t="n">
        <f aca="false">DAYS360($H$1,BW15)</f>
        <v>4650</v>
      </c>
      <c r="BY15" s="0" t="n">
        <f aca="false">BX14-BX13</f>
        <v>360</v>
      </c>
      <c r="BZ15" s="0" t="n">
        <f aca="false">(((BV15)^2*BX15)-((BV14)^2*BX14))/BY15</f>
        <v>0.0225</v>
      </c>
      <c r="CA15" s="9" t="n">
        <f aca="false">IF(BZ15&gt;0,SQRT(BZ15),0.8*BV14)</f>
        <v>0.15</v>
      </c>
    </row>
    <row r="16" customFormat="false" ht="12.75" hidden="false" customHeight="false" outlineLevel="0" collapsed="false">
      <c r="A16" s="4" t="s">
        <v>6</v>
      </c>
      <c r="B16" s="4" t="s">
        <v>7</v>
      </c>
      <c r="C16" s="4" t="s">
        <v>8</v>
      </c>
      <c r="D16" s="5" t="n">
        <v>37135</v>
      </c>
      <c r="E16" s="6" t="n">
        <v>0.3875</v>
      </c>
      <c r="F16" s="5" t="n">
        <v>36704</v>
      </c>
      <c r="G16" s="7"/>
      <c r="H16" s="8" t="n">
        <f aca="false">IF(MONTH(D158)=7,E158,"")</f>
        <v>0.15</v>
      </c>
      <c r="I16" s="3" t="n">
        <v>41453</v>
      </c>
      <c r="J16" s="0" t="n">
        <f aca="false">DAYS360($H$1,I16)</f>
        <v>4681</v>
      </c>
      <c r="K16" s="0" t="n">
        <f aca="false">J15-J14</f>
        <v>360</v>
      </c>
      <c r="L16" s="0" t="n">
        <f aca="false">(((H16)^2*J16)-((H15)^2*J15))/K16</f>
        <v>0.0225</v>
      </c>
      <c r="M16" s="9" t="n">
        <f aca="false">IF(L16&gt;0,SQRT(L16),0.8*H15)</f>
        <v>0.15</v>
      </c>
      <c r="N16" s="0" t="n">
        <f aca="false">IF(MONTH(D159)=8,E159,"")</f>
        <v>0.15</v>
      </c>
      <c r="O16" s="3" t="n">
        <v>41482</v>
      </c>
      <c r="P16" s="0" t="n">
        <f aca="false">DAYS360($H$1,O16)</f>
        <v>4710</v>
      </c>
      <c r="Q16" s="0" t="n">
        <f aca="false">P15-P14</f>
        <v>360</v>
      </c>
      <c r="R16" s="0" t="n">
        <f aca="false">(((N16)^2*P16)-((N15)^2*P15))/Q16</f>
        <v>0.0225</v>
      </c>
      <c r="S16" s="9" t="n">
        <f aca="false">IF(R16&gt;0,SQRT(R16),0.8*N15)</f>
        <v>0.15</v>
      </c>
      <c r="T16" s="0" t="n">
        <f aca="false">IF(MONTH(D160)=9,E160,"")</f>
        <v>0.15</v>
      </c>
      <c r="U16" s="3" t="n">
        <v>41515</v>
      </c>
      <c r="V16" s="0" t="n">
        <f aca="false">DAYS360($H$1,U16)</f>
        <v>4742</v>
      </c>
      <c r="W16" s="0" t="n">
        <f aca="false">V15-V14</f>
        <v>360</v>
      </c>
      <c r="X16" s="0" t="n">
        <f aca="false">(((T16)^2*V16)-((T15)^2*V15))/W16</f>
        <v>0.0225</v>
      </c>
      <c r="Y16" s="9" t="n">
        <f aca="false">IF(X16&gt;0,SQRT(X16),0.8*T15)</f>
        <v>0.15</v>
      </c>
      <c r="Z16" s="0" t="n">
        <f aca="false">IF(MONTH(D161)=10,E161,"")</f>
        <v>0.15</v>
      </c>
      <c r="AA16" s="3" t="n">
        <v>41544</v>
      </c>
      <c r="AB16" s="0" t="n">
        <f aca="false">DAYS360($H$1,AA16)</f>
        <v>4770</v>
      </c>
      <c r="AC16" s="0" t="n">
        <f aca="false">AB15-AB14</f>
        <v>360</v>
      </c>
      <c r="AD16" s="0" t="n">
        <f aca="false">(((Z16)^2*AB16)-((Z15)^2*AB15))/AC16</f>
        <v>0.0225</v>
      </c>
      <c r="AE16" s="9" t="n">
        <f aca="false">IF(AD16&gt;0,SQRT(AD16),0.8*Z15)</f>
        <v>0.15</v>
      </c>
      <c r="AF16" s="0" t="n">
        <f aca="false">IF(MONTH(D162)=11,E162,"")</f>
        <v>0.15</v>
      </c>
      <c r="AG16" s="3" t="n">
        <v>41574</v>
      </c>
      <c r="AH16" s="0" t="n">
        <f aca="false">DAYS360($H$1,AG16)</f>
        <v>4800</v>
      </c>
      <c r="AI16" s="0" t="n">
        <f aca="false">AH15-AH14</f>
        <v>360</v>
      </c>
      <c r="AJ16" s="0" t="n">
        <f aca="false">(((AF16)^2*AH16)-((AF15)^2*AH15))/AI16</f>
        <v>0.0225</v>
      </c>
      <c r="AK16" s="9" t="n">
        <f aca="false">IF(AJ16&gt;0,SQRT(AJ16),0.8*AF15)</f>
        <v>0.15</v>
      </c>
      <c r="AL16" s="0" t="n">
        <f aca="false">IF(MONTH(D163)=12,E163,"")</f>
        <v>0.15</v>
      </c>
      <c r="AM16" s="3" t="n">
        <v>41606</v>
      </c>
      <c r="AN16" s="0" t="n">
        <f aca="false">DAYS360($H$1,AM16)</f>
        <v>4831</v>
      </c>
      <c r="AO16" s="0" t="n">
        <f aca="false">AN15-AN14</f>
        <v>360</v>
      </c>
      <c r="AP16" s="0" t="n">
        <f aca="false">(((AL16)^2*AN16)-((AL15)^2*AN15))/AO16</f>
        <v>0.0225</v>
      </c>
      <c r="AQ16" s="9" t="n">
        <f aca="false">IF(AP16&gt;0,SQRT(AP16),0.8*AL15)</f>
        <v>0.15</v>
      </c>
      <c r="AR16" s="0" t="n">
        <f aca="false">IF(MONTH(D164)=1,E164,"")</f>
        <v>0.15</v>
      </c>
      <c r="AS16" s="3" t="n">
        <v>41635</v>
      </c>
      <c r="AT16" s="0" t="n">
        <f aca="false">DAYS360($H$1,AS16)</f>
        <v>4860</v>
      </c>
      <c r="AU16" s="0" t="n">
        <f aca="false">AT15-AT14</f>
        <v>360</v>
      </c>
      <c r="AV16" s="0" t="n">
        <f aca="false">(((AR16)^2*AT16)-((AR15)^2*AT15))/AU16</f>
        <v>0.0225</v>
      </c>
      <c r="AW16" s="9" t="n">
        <f aca="false">IF(AV16&gt;0,SQRT(AV16),0.8*AR15)</f>
        <v>0.15</v>
      </c>
      <c r="AX16" s="0" t="n">
        <f aca="false">IF(MONTH(D165)=2,E165,"")</f>
        <v>0.15</v>
      </c>
      <c r="AY16" s="3" t="n">
        <v>41666</v>
      </c>
      <c r="AZ16" s="0" t="n">
        <f aca="false">DAYS360($H$1,AY16)</f>
        <v>4890</v>
      </c>
      <c r="BA16" s="0" t="n">
        <f aca="false">AZ15-AZ14</f>
        <v>360</v>
      </c>
      <c r="BB16" s="0" t="n">
        <f aca="false">(((AX16)^2*AZ16)-((AX15)^2*AZ15))/BA16</f>
        <v>0.0225</v>
      </c>
      <c r="BC16" s="9" t="n">
        <f aca="false">IF(BB16&gt;0,SQRT(BB16),0.8*AX15)</f>
        <v>0.15</v>
      </c>
      <c r="BD16" s="0" t="n">
        <f aca="false">IF(MONTH(D166)=3,E166,"")</f>
        <v>0.15</v>
      </c>
      <c r="BE16" s="3" t="n">
        <v>41697</v>
      </c>
      <c r="BF16" s="0" t="n">
        <f aca="false">DAYS360($H$1,BE16)</f>
        <v>4920</v>
      </c>
      <c r="BG16" s="0" t="n">
        <f aca="false">BF15-BF14</f>
        <v>360</v>
      </c>
      <c r="BH16" s="0" t="n">
        <f aca="false">(((BD16)^2*BF16)-((BD15)^2*BF15))/BG16</f>
        <v>0.0225</v>
      </c>
      <c r="BI16" s="9" t="n">
        <f aca="false">IF(BH16&gt;0,SQRT(BH16),0.8*BD15)</f>
        <v>0.15</v>
      </c>
      <c r="BJ16" s="0" t="n">
        <f aca="false">IF(MONTH(D167)=4,E167,"")</f>
        <v>0.15</v>
      </c>
      <c r="BK16" s="3" t="n">
        <v>41725</v>
      </c>
      <c r="BL16" s="0" t="n">
        <f aca="false">DAYS360($H$1,BK16)</f>
        <v>4950</v>
      </c>
      <c r="BM16" s="0" t="n">
        <f aca="false">BL15-BL14</f>
        <v>360</v>
      </c>
      <c r="BN16" s="0" t="n">
        <f aca="false">(((BJ16)^2*BL16)-((BJ15)^2*BL15))/BM16</f>
        <v>0.0225</v>
      </c>
      <c r="BO16" s="9" t="n">
        <f aca="false">IF(BN16&gt;0,SQRT(BN16),0.8*BJ15)</f>
        <v>0.15</v>
      </c>
      <c r="BP16" s="0" t="n">
        <f aca="false">IF(MONTH(D168)=5,E168,"")</f>
        <v>0.15</v>
      </c>
      <c r="BQ16" s="3" t="n">
        <v>41756</v>
      </c>
      <c r="BR16" s="0" t="n">
        <f aca="false">DAYS360($H$1,BQ16)</f>
        <v>4980</v>
      </c>
      <c r="BS16" s="0" t="n">
        <f aca="false">BR15-BR14</f>
        <v>360</v>
      </c>
      <c r="BT16" s="0" t="n">
        <f aca="false">(((BP16)^2*BR16)-((BP15)^2*BR15))/BS16</f>
        <v>0.0225</v>
      </c>
      <c r="BU16" s="9" t="n">
        <f aca="false">IF(BT16&gt;0,SQRT(BT16),0.8*BP15)</f>
        <v>0.15</v>
      </c>
      <c r="BV16" s="0" t="n">
        <f aca="false">IF(MONTH(D169)=6,E169,"")</f>
        <v>0.15</v>
      </c>
      <c r="BW16" s="3" t="n">
        <v>41786</v>
      </c>
      <c r="BX16" s="0" t="n">
        <f aca="false">DAYS360($H$1,BW16)</f>
        <v>5010</v>
      </c>
      <c r="BY16" s="0" t="n">
        <f aca="false">BX15-BX14</f>
        <v>360</v>
      </c>
      <c r="BZ16" s="0" t="n">
        <f aca="false">(((BV16)^2*BX16)-((BV15)^2*BX15))/BY16</f>
        <v>0.0225</v>
      </c>
      <c r="CA16" s="9" t="n">
        <f aca="false">IF(BZ16&gt;0,SQRT(BZ16),0.8*BV15)</f>
        <v>0.15</v>
      </c>
    </row>
    <row r="17" customFormat="false" ht="12.75" hidden="false" customHeight="false" outlineLevel="0" collapsed="false">
      <c r="A17" s="4" t="s">
        <v>6</v>
      </c>
      <c r="B17" s="4" t="s">
        <v>7</v>
      </c>
      <c r="C17" s="4" t="s">
        <v>8</v>
      </c>
      <c r="D17" s="5" t="n">
        <v>37165</v>
      </c>
      <c r="E17" s="6" t="n">
        <v>0.3875</v>
      </c>
      <c r="F17" s="5" t="n">
        <v>36704</v>
      </c>
      <c r="G17" s="7"/>
      <c r="H17" s="8" t="n">
        <f aca="false">IF(MONTH(D170)=7,E170,"")</f>
        <v>0.15</v>
      </c>
      <c r="I17" s="3" t="n">
        <v>41818</v>
      </c>
      <c r="J17" s="0" t="n">
        <f aca="false">DAYS360($H$1,I17)</f>
        <v>5041</v>
      </c>
      <c r="K17" s="0" t="n">
        <f aca="false">J16-J15</f>
        <v>360</v>
      </c>
      <c r="L17" s="0" t="n">
        <f aca="false">(((H17)^2*J17)-((H16)^2*J16))/K17</f>
        <v>0.0225</v>
      </c>
      <c r="M17" s="9" t="n">
        <f aca="false">IF(L17&gt;0,SQRT(L17),0.8*H16)</f>
        <v>0.15</v>
      </c>
      <c r="N17" s="0" t="n">
        <f aca="false">IF(MONTH(D171)=8,E171,"")</f>
        <v>0.15</v>
      </c>
      <c r="O17" s="3" t="n">
        <v>41847</v>
      </c>
      <c r="P17" s="0" t="n">
        <f aca="false">DAYS360($H$1,O17)</f>
        <v>5070</v>
      </c>
      <c r="Q17" s="0" t="n">
        <f aca="false">P16-P15</f>
        <v>360</v>
      </c>
      <c r="R17" s="0" t="n">
        <f aca="false">(((N17)^2*P17)-((N16)^2*P16))/Q17</f>
        <v>0.0225</v>
      </c>
      <c r="S17" s="9" t="n">
        <f aca="false">IF(R17&gt;0,SQRT(R17),0.8*N16)</f>
        <v>0.15</v>
      </c>
      <c r="T17" s="0" t="n">
        <f aca="false">IF(MONTH(D172)=9,E172,"")</f>
        <v>0.15</v>
      </c>
      <c r="U17" s="3" t="n">
        <v>41880</v>
      </c>
      <c r="V17" s="0" t="n">
        <f aca="false">DAYS360($H$1,U17)</f>
        <v>5102</v>
      </c>
      <c r="W17" s="0" t="n">
        <f aca="false">V16-V15</f>
        <v>360</v>
      </c>
      <c r="X17" s="0" t="n">
        <f aca="false">(((T17)^2*V17)-((T16)^2*V16))/W17</f>
        <v>0.0225</v>
      </c>
      <c r="Y17" s="9" t="n">
        <f aca="false">IF(X17&gt;0,SQRT(X17),0.8*T16)</f>
        <v>0.15</v>
      </c>
      <c r="Z17" s="0" t="n">
        <f aca="false">IF(MONTH(D173)=10,E173,"")</f>
        <v>0.15</v>
      </c>
      <c r="AA17" s="3" t="n">
        <v>41909</v>
      </c>
      <c r="AB17" s="0" t="n">
        <f aca="false">DAYS360($H$1,AA17)</f>
        <v>5130</v>
      </c>
      <c r="AC17" s="0" t="n">
        <f aca="false">AB16-AB15</f>
        <v>360</v>
      </c>
      <c r="AD17" s="0" t="n">
        <f aca="false">(((Z17)^2*AB17)-((Z16)^2*AB16))/AC17</f>
        <v>0.0225</v>
      </c>
      <c r="AE17" s="9" t="n">
        <f aca="false">IF(AD17&gt;0,SQRT(AD17),0.8*Z16)</f>
        <v>0.15</v>
      </c>
      <c r="AF17" s="0" t="n">
        <f aca="false">IF(MONTH(D174)=11,E174,"")</f>
        <v>0.15</v>
      </c>
      <c r="AG17" s="3" t="n">
        <v>41939</v>
      </c>
      <c r="AH17" s="0" t="n">
        <f aca="false">DAYS360($H$1,AG17)</f>
        <v>5160</v>
      </c>
      <c r="AI17" s="0" t="n">
        <f aca="false">AH16-AH15</f>
        <v>360</v>
      </c>
      <c r="AJ17" s="0" t="n">
        <f aca="false">(((AF17)^2*AH17)-((AF16)^2*AH16))/AI17</f>
        <v>0.0225</v>
      </c>
      <c r="AK17" s="9" t="n">
        <f aca="false">IF(AJ17&gt;0,SQRT(AJ17),0.8*AF16)</f>
        <v>0.15</v>
      </c>
      <c r="AL17" s="0" t="n">
        <f aca="false">IF(MONTH(D175)=12,E175,"")</f>
        <v>0.15</v>
      </c>
      <c r="AM17" s="3" t="n">
        <v>41971</v>
      </c>
      <c r="AN17" s="0" t="n">
        <f aca="false">DAYS360($H$1,AM17)</f>
        <v>5191</v>
      </c>
      <c r="AO17" s="0" t="n">
        <f aca="false">AN16-AN15</f>
        <v>360</v>
      </c>
      <c r="AP17" s="0" t="n">
        <f aca="false">(((AL17)^2*AN17)-((AL16)^2*AN16))/AO17</f>
        <v>0.0225</v>
      </c>
      <c r="AQ17" s="9" t="n">
        <f aca="false">IF(AP17&gt;0,SQRT(AP17),0.8*AL16)</f>
        <v>0.15</v>
      </c>
      <c r="AR17" s="0" t="n">
        <f aca="false">IF(MONTH(D176)=1,E176,"")</f>
        <v>0.15</v>
      </c>
      <c r="AS17" s="3" t="n">
        <v>42000</v>
      </c>
      <c r="AT17" s="0" t="n">
        <f aca="false">DAYS360($H$1,AS17)</f>
        <v>5220</v>
      </c>
      <c r="AU17" s="0" t="n">
        <f aca="false">AT16-AT15</f>
        <v>360</v>
      </c>
      <c r="AV17" s="0" t="n">
        <f aca="false">(((AR17)^2*AT17)-((AR16)^2*AT16))/AU17</f>
        <v>0.0225</v>
      </c>
      <c r="AW17" s="9" t="n">
        <f aca="false">IF(AV17&gt;0,SQRT(AV17),0.8*AR16)</f>
        <v>0.15</v>
      </c>
      <c r="AX17" s="0" t="n">
        <f aca="false">IF(MONTH(D177)=2,E177,"")</f>
        <v>0.15</v>
      </c>
      <c r="AY17" s="3" t="n">
        <v>42031</v>
      </c>
      <c r="AZ17" s="0" t="n">
        <f aca="false">DAYS360($H$1,AY17)</f>
        <v>5250</v>
      </c>
      <c r="BA17" s="0" t="n">
        <f aca="false">AZ16-AZ15</f>
        <v>360</v>
      </c>
      <c r="BB17" s="0" t="n">
        <f aca="false">(((AX17)^2*AZ17)-((AX16)^2*AZ16))/BA17</f>
        <v>0.0225</v>
      </c>
      <c r="BC17" s="9" t="n">
        <f aca="false">IF(BB17&gt;0,SQRT(BB17),0.8*AX16)</f>
        <v>0.15</v>
      </c>
      <c r="BD17" s="0" t="n">
        <f aca="false">IF(MONTH(D178)=3,E178,"")</f>
        <v>0.15</v>
      </c>
      <c r="BE17" s="3" t="n">
        <v>42062</v>
      </c>
      <c r="BF17" s="0" t="n">
        <f aca="false">DAYS360($H$1,BE17)</f>
        <v>5280</v>
      </c>
      <c r="BG17" s="0" t="n">
        <f aca="false">BF16-BF15</f>
        <v>360</v>
      </c>
      <c r="BH17" s="0" t="n">
        <f aca="false">(((BD17)^2*BF17)-((BD16)^2*BF16))/BG17</f>
        <v>0.0225</v>
      </c>
      <c r="BI17" s="9" t="n">
        <f aca="false">IF(BH17&gt;0,SQRT(BH17),0.8*BD16)</f>
        <v>0.15</v>
      </c>
      <c r="BJ17" s="0" t="n">
        <f aca="false">IF(MONTH(D179)=4,E179,"")</f>
        <v>0.15</v>
      </c>
      <c r="BK17" s="3" t="n">
        <v>42090</v>
      </c>
      <c r="BL17" s="0" t="n">
        <f aca="false">DAYS360($H$1,BK17)</f>
        <v>5310</v>
      </c>
      <c r="BM17" s="0" t="n">
        <f aca="false">BL16-BL15</f>
        <v>360</v>
      </c>
      <c r="BN17" s="0" t="n">
        <f aca="false">(((BJ17)^2*BL17)-((BJ16)^2*BL16))/BM17</f>
        <v>0.0225</v>
      </c>
      <c r="BO17" s="9" t="n">
        <f aca="false">IF(BN17&gt;0,SQRT(BN17),0.8*BJ16)</f>
        <v>0.15</v>
      </c>
      <c r="BP17" s="0" t="n">
        <f aca="false">IF(MONTH(D180)=5,E180,"")</f>
        <v>0.15</v>
      </c>
      <c r="BQ17" s="3" t="n">
        <v>42121</v>
      </c>
      <c r="BR17" s="0" t="n">
        <f aca="false">DAYS360($H$1,BQ17)</f>
        <v>5340</v>
      </c>
      <c r="BS17" s="0" t="n">
        <f aca="false">BR16-BR15</f>
        <v>360</v>
      </c>
      <c r="BT17" s="0" t="n">
        <f aca="false">(((BP17)^2*BR17)-((BP16)^2*BR16))/BS17</f>
        <v>0.0225</v>
      </c>
      <c r="BU17" s="9" t="n">
        <f aca="false">IF(BT17&gt;0,SQRT(BT17),0.8*BP16)</f>
        <v>0.15</v>
      </c>
      <c r="BV17" s="0" t="n">
        <f aca="false">IF(MONTH(D181)=6,E181,"")</f>
        <v>0.15</v>
      </c>
      <c r="BW17" s="3" t="n">
        <v>42151</v>
      </c>
      <c r="BX17" s="0" t="n">
        <f aca="false">DAYS360($H$1,BW17)</f>
        <v>5370</v>
      </c>
      <c r="BY17" s="0" t="n">
        <f aca="false">BX16-BX15</f>
        <v>360</v>
      </c>
      <c r="BZ17" s="0" t="n">
        <f aca="false">(((BV17)^2*BX17)-((BV16)^2*BX16))/BY17</f>
        <v>0.0225</v>
      </c>
      <c r="CA17" s="9" t="n">
        <f aca="false">IF(BZ17&gt;0,SQRT(BZ17),0.8*BV16)</f>
        <v>0.15</v>
      </c>
    </row>
    <row r="18" customFormat="false" ht="12.75" hidden="false" customHeight="false" outlineLevel="0" collapsed="false">
      <c r="A18" s="4" t="s">
        <v>6</v>
      </c>
      <c r="B18" s="4" t="s">
        <v>7</v>
      </c>
      <c r="C18" s="4" t="s">
        <v>8</v>
      </c>
      <c r="D18" s="5" t="n">
        <v>37196</v>
      </c>
      <c r="E18" s="6" t="n">
        <v>0.3875</v>
      </c>
      <c r="F18" s="5" t="n">
        <v>36704</v>
      </c>
      <c r="G18" s="7"/>
      <c r="H18" s="8" t="n">
        <f aca="false">IF(MONTH(D182)=7,E182,"")</f>
        <v>0.15</v>
      </c>
      <c r="I18" s="3" t="n">
        <v>42183</v>
      </c>
      <c r="J18" s="0" t="n">
        <f aca="false">DAYS360($H$1,I18)</f>
        <v>5401</v>
      </c>
      <c r="K18" s="0" t="n">
        <f aca="false">J17-J16</f>
        <v>360</v>
      </c>
      <c r="L18" s="0" t="n">
        <f aca="false">(((H18)^2*J18)-((H17)^2*J17))/K18</f>
        <v>0.0225</v>
      </c>
      <c r="M18" s="9" t="n">
        <f aca="false">IF(L18&gt;0,SQRT(L18),0.8*H17)</f>
        <v>0.15</v>
      </c>
      <c r="N18" s="0" t="n">
        <f aca="false">IF(MONTH(D183)=8,E183,"")</f>
        <v>0.15</v>
      </c>
      <c r="O18" s="3" t="n">
        <v>42212</v>
      </c>
      <c r="P18" s="0" t="n">
        <f aca="false">DAYS360($H$1,O18)</f>
        <v>5430</v>
      </c>
      <c r="Q18" s="0" t="n">
        <f aca="false">P17-P16</f>
        <v>360</v>
      </c>
      <c r="R18" s="0" t="n">
        <f aca="false">(((N18)^2*P18)-((N17)^2*P17))/Q18</f>
        <v>0.0225</v>
      </c>
      <c r="S18" s="9" t="n">
        <f aca="false">IF(R18&gt;0,SQRT(R18),0.8*N17)</f>
        <v>0.15</v>
      </c>
      <c r="T18" s="0" t="n">
        <f aca="false">IF(MONTH(D184)=9,E184,"")</f>
        <v>0.15</v>
      </c>
      <c r="U18" s="3" t="n">
        <v>42245</v>
      </c>
      <c r="V18" s="0" t="n">
        <f aca="false">DAYS360($H$1,U18)</f>
        <v>5462</v>
      </c>
      <c r="W18" s="0" t="n">
        <f aca="false">V17-V16</f>
        <v>360</v>
      </c>
      <c r="X18" s="0" t="n">
        <f aca="false">(((T18)^2*V18)-((T17)^2*V17))/W18</f>
        <v>0.0225</v>
      </c>
      <c r="Y18" s="9" t="n">
        <f aca="false">IF(X18&gt;0,SQRT(X18),0.8*T17)</f>
        <v>0.15</v>
      </c>
      <c r="Z18" s="0" t="n">
        <f aca="false">IF(MONTH(D185)=10,E185,"")</f>
        <v>0.15</v>
      </c>
      <c r="AA18" s="3" t="n">
        <v>42274</v>
      </c>
      <c r="AB18" s="0" t="n">
        <f aca="false">DAYS360($H$1,AA18)</f>
        <v>5490</v>
      </c>
      <c r="AC18" s="0" t="n">
        <f aca="false">AB17-AB16</f>
        <v>360</v>
      </c>
      <c r="AD18" s="0" t="n">
        <f aca="false">(((Z18)^2*AB18)-((Z17)^2*AB17))/AC18</f>
        <v>0.0225</v>
      </c>
      <c r="AE18" s="9" t="n">
        <f aca="false">IF(AD18&gt;0,SQRT(AD18),0.8*Z17)</f>
        <v>0.15</v>
      </c>
      <c r="AF18" s="0" t="n">
        <f aca="false">IF(MONTH(D186)=11,E186,"")</f>
        <v>0.15</v>
      </c>
      <c r="AG18" s="3" t="n">
        <v>42304</v>
      </c>
      <c r="AH18" s="0" t="n">
        <f aca="false">DAYS360($H$1,AG18)</f>
        <v>5520</v>
      </c>
      <c r="AI18" s="0" t="n">
        <f aca="false">AH17-AH16</f>
        <v>360</v>
      </c>
      <c r="AJ18" s="0" t="n">
        <f aca="false">(((AF18)^2*AH18)-((AF17)^2*AH17))/AI18</f>
        <v>0.0225</v>
      </c>
      <c r="AK18" s="9" t="n">
        <f aca="false">IF(AJ18&gt;0,SQRT(AJ18),0.8*AF17)</f>
        <v>0.15</v>
      </c>
      <c r="AL18" s="0" t="n">
        <f aca="false">IF(MONTH(D187)=12,E187,"")</f>
        <v>0.15</v>
      </c>
      <c r="AM18" s="3" t="n">
        <v>42336</v>
      </c>
      <c r="AN18" s="0" t="n">
        <f aca="false">DAYS360($H$1,AM18)</f>
        <v>5551</v>
      </c>
      <c r="AO18" s="0" t="n">
        <f aca="false">AN17-AN16</f>
        <v>360</v>
      </c>
      <c r="AP18" s="0" t="n">
        <f aca="false">(((AL18)^2*AN18)-((AL17)^2*AN17))/AO18</f>
        <v>0.0225</v>
      </c>
      <c r="AQ18" s="9" t="n">
        <f aca="false">IF(AP18&gt;0,SQRT(AP18),0.8*AL17)</f>
        <v>0.15</v>
      </c>
      <c r="AR18" s="0" t="n">
        <f aca="false">IF(MONTH(D188)=1,E188,"")</f>
        <v>0.15</v>
      </c>
      <c r="AS18" s="3" t="n">
        <v>42365</v>
      </c>
      <c r="AT18" s="0" t="n">
        <f aca="false">DAYS360($H$1,AS18)</f>
        <v>5580</v>
      </c>
      <c r="AU18" s="0" t="n">
        <f aca="false">AT17-AT16</f>
        <v>360</v>
      </c>
      <c r="AV18" s="0" t="n">
        <f aca="false">(((AR18)^2*AT18)-((AR17)^2*AT17))/AU18</f>
        <v>0.0225</v>
      </c>
      <c r="AW18" s="9" t="n">
        <f aca="false">IF(AV18&gt;0,SQRT(AV18),0.8*AR17)</f>
        <v>0.15</v>
      </c>
      <c r="AX18" s="0" t="n">
        <f aca="false">IF(MONTH(D189)=2,E189,"")</f>
        <v>0.15</v>
      </c>
      <c r="AY18" s="3" t="n">
        <v>42396</v>
      </c>
      <c r="AZ18" s="0" t="n">
        <f aca="false">DAYS360($H$1,AY18)</f>
        <v>5610</v>
      </c>
      <c r="BA18" s="0" t="n">
        <f aca="false">AZ17-AZ16</f>
        <v>360</v>
      </c>
      <c r="BB18" s="0" t="n">
        <f aca="false">(((AX18)^2*AZ18)-((AX17)^2*AZ17))/BA18</f>
        <v>0.0225</v>
      </c>
      <c r="BC18" s="9" t="n">
        <f aca="false">IF(BB18&gt;0,SQRT(BB18),0.8*AX17)</f>
        <v>0.15</v>
      </c>
      <c r="BD18" s="0" t="n">
        <f aca="false">IF(MONTH(D190)=3,E190,"")</f>
        <v>0.15</v>
      </c>
      <c r="BE18" s="3" t="n">
        <v>42427</v>
      </c>
      <c r="BF18" s="0" t="n">
        <f aca="false">DAYS360($H$1,BE18)</f>
        <v>5640</v>
      </c>
      <c r="BG18" s="0" t="n">
        <f aca="false">BF17-BF16</f>
        <v>360</v>
      </c>
      <c r="BH18" s="0" t="n">
        <f aca="false">(((BD18)^2*BF18)-((BD17)^2*BF17))/BG18</f>
        <v>0.0225</v>
      </c>
      <c r="BI18" s="9" t="n">
        <f aca="false">IF(BH18&gt;0,SQRT(BH18),0.8*BD17)</f>
        <v>0.15</v>
      </c>
      <c r="BJ18" s="0" t="n">
        <f aca="false">IF(MONTH(D191)=4,E191,"")</f>
        <v>0.15</v>
      </c>
      <c r="BK18" s="3" t="n">
        <v>42456</v>
      </c>
      <c r="BL18" s="0" t="n">
        <f aca="false">DAYS360($H$1,BK18)</f>
        <v>5670</v>
      </c>
      <c r="BM18" s="0" t="n">
        <f aca="false">BL17-BL16</f>
        <v>360</v>
      </c>
      <c r="BN18" s="0" t="n">
        <f aca="false">(((BJ18)^2*BL18)-((BJ17)^2*BL17))/BM18</f>
        <v>0.0225</v>
      </c>
      <c r="BO18" s="9" t="n">
        <f aca="false">IF(BN18&gt;0,SQRT(BN18),0.8*BJ17)</f>
        <v>0.15</v>
      </c>
      <c r="BP18" s="0" t="n">
        <f aca="false">IF(MONTH(D192)=5,E192,"")</f>
        <v>0.15</v>
      </c>
      <c r="BQ18" s="3" t="n">
        <v>42487</v>
      </c>
      <c r="BR18" s="0" t="n">
        <f aca="false">DAYS360($H$1,BQ18)</f>
        <v>5700</v>
      </c>
      <c r="BS18" s="0" t="n">
        <f aca="false">BR17-BR16</f>
        <v>360</v>
      </c>
      <c r="BT18" s="0" t="n">
        <f aca="false">(((BP18)^2*BR18)-((BP17)^2*BR17))/BS18</f>
        <v>0.0225</v>
      </c>
      <c r="BU18" s="9" t="n">
        <f aca="false">IF(BT18&gt;0,SQRT(BT18),0.8*BP17)</f>
        <v>0.15</v>
      </c>
      <c r="BV18" s="0" t="n">
        <f aca="false">IF(MONTH(D193)=6,E193,"")</f>
        <v>0.15</v>
      </c>
      <c r="BW18" s="3" t="n">
        <v>42517</v>
      </c>
      <c r="BX18" s="0" t="n">
        <f aca="false">DAYS360($H$1,BW18)</f>
        <v>5730</v>
      </c>
      <c r="BY18" s="0" t="n">
        <f aca="false">BX17-BX16</f>
        <v>360</v>
      </c>
      <c r="BZ18" s="0" t="n">
        <f aca="false">(((BV18)^2*BX18)-((BV17)^2*BX17))/BY18</f>
        <v>0.0225</v>
      </c>
      <c r="CA18" s="9" t="n">
        <f aca="false">IF(BZ18&gt;0,SQRT(BZ18),0.8*BV17)</f>
        <v>0.15</v>
      </c>
    </row>
    <row r="19" customFormat="false" ht="12.75" hidden="false" customHeight="false" outlineLevel="0" collapsed="false">
      <c r="A19" s="4" t="s">
        <v>6</v>
      </c>
      <c r="B19" s="4" t="s">
        <v>7</v>
      </c>
      <c r="C19" s="4" t="s">
        <v>8</v>
      </c>
      <c r="D19" s="5" t="n">
        <v>37226</v>
      </c>
      <c r="E19" s="6" t="n">
        <v>0.39</v>
      </c>
      <c r="F19" s="5" t="n">
        <v>36704</v>
      </c>
      <c r="G19" s="7"/>
      <c r="H19" s="8" t="n">
        <f aca="false">IF(MONTH(D194)=7,E194,"")</f>
        <v>0.15</v>
      </c>
      <c r="I19" s="3" t="n">
        <v>42549</v>
      </c>
      <c r="J19" s="0" t="n">
        <f aca="false">DAYS360($H$1,I19)</f>
        <v>5761</v>
      </c>
      <c r="K19" s="0" t="n">
        <f aca="false">J18-J17</f>
        <v>360</v>
      </c>
      <c r="L19" s="0" t="n">
        <f aca="false">(((H19)^2*J19)-((H18)^2*J18))/K19</f>
        <v>0.0225</v>
      </c>
      <c r="M19" s="9" t="n">
        <f aca="false">IF(L19&gt;0,SQRT(L19),0.8*H18)</f>
        <v>0.15</v>
      </c>
      <c r="N19" s="0" t="n">
        <f aca="false">IF(MONTH(D195)=8,E195,"")</f>
        <v>0.15</v>
      </c>
      <c r="O19" s="3" t="n">
        <v>42578</v>
      </c>
      <c r="P19" s="0" t="n">
        <f aca="false">DAYS360($H$1,O19)</f>
        <v>5790</v>
      </c>
      <c r="Q19" s="0" t="n">
        <f aca="false">P18-P17</f>
        <v>360</v>
      </c>
      <c r="R19" s="0" t="n">
        <f aca="false">(((N19)^2*P19)-((N18)^2*P18))/Q19</f>
        <v>0.0225</v>
      </c>
      <c r="S19" s="9" t="n">
        <f aca="false">IF(R19&gt;0,SQRT(R19),0.8*N18)</f>
        <v>0.15</v>
      </c>
      <c r="T19" s="0" t="n">
        <f aca="false">IF(MONTH(D196)=9,E196,"")</f>
        <v>0.15</v>
      </c>
      <c r="U19" s="3" t="n">
        <v>42611</v>
      </c>
      <c r="V19" s="0" t="n">
        <f aca="false">DAYS360($H$1,U19)</f>
        <v>5822</v>
      </c>
      <c r="W19" s="0" t="n">
        <f aca="false">V18-V17</f>
        <v>360</v>
      </c>
      <c r="X19" s="0" t="n">
        <f aca="false">(((T19)^2*V19)-((T18)^2*V18))/W19</f>
        <v>0.0225</v>
      </c>
      <c r="Y19" s="9" t="n">
        <f aca="false">IF(X19&gt;0,SQRT(X19),0.8*T18)</f>
        <v>0.15</v>
      </c>
      <c r="Z19" s="0" t="n">
        <f aca="false">IF(MONTH(D197)=10,E197,"")</f>
        <v>0.15</v>
      </c>
      <c r="AA19" s="3" t="n">
        <v>42640</v>
      </c>
      <c r="AB19" s="0" t="n">
        <f aca="false">DAYS360($H$1,AA19)</f>
        <v>5850</v>
      </c>
      <c r="AC19" s="0" t="n">
        <f aca="false">AB18-AB17</f>
        <v>360</v>
      </c>
      <c r="AD19" s="0" t="n">
        <f aca="false">(((Z19)^2*AB19)-((Z18)^2*AB18))/AC19</f>
        <v>0.0225</v>
      </c>
      <c r="AE19" s="9" t="n">
        <f aca="false">IF(AD19&gt;0,SQRT(AD19),0.8*Z18)</f>
        <v>0.15</v>
      </c>
      <c r="AF19" s="0" t="n">
        <f aca="false">IF(MONTH(D198)=11,E198,"")</f>
        <v>0.15</v>
      </c>
      <c r="AG19" s="3" t="n">
        <v>42670</v>
      </c>
      <c r="AH19" s="0" t="n">
        <f aca="false">DAYS360($H$1,AG19)</f>
        <v>5880</v>
      </c>
      <c r="AI19" s="0" t="n">
        <f aca="false">AH18-AH17</f>
        <v>360</v>
      </c>
      <c r="AJ19" s="0" t="n">
        <f aca="false">(((AF19)^2*AH19)-((AF18)^2*AH18))/AI19</f>
        <v>0.0225</v>
      </c>
      <c r="AK19" s="9" t="n">
        <f aca="false">IF(AJ19&gt;0,SQRT(AJ19),0.8*AF18)</f>
        <v>0.15</v>
      </c>
      <c r="AL19" s="0" t="n">
        <f aca="false">IF(MONTH(D199)=12,E199,"")</f>
        <v>0.15</v>
      </c>
      <c r="AM19" s="3" t="n">
        <v>42702</v>
      </c>
      <c r="AN19" s="0" t="n">
        <f aca="false">DAYS360($H$1,AM19)</f>
        <v>5911</v>
      </c>
      <c r="AO19" s="0" t="n">
        <f aca="false">AN18-AN17</f>
        <v>360</v>
      </c>
      <c r="AP19" s="0" t="n">
        <f aca="false">(((AL19)^2*AN19)-((AL18)^2*AN18))/AO19</f>
        <v>0.0225</v>
      </c>
      <c r="AQ19" s="9" t="n">
        <f aca="false">IF(AP19&gt;0,SQRT(AP19),0.8*AL18)</f>
        <v>0.15</v>
      </c>
      <c r="AR19" s="0" t="n">
        <f aca="false">IF(MONTH(D200)=1,E200,"")</f>
        <v>0.15</v>
      </c>
      <c r="AS19" s="3" t="n">
        <v>42731</v>
      </c>
      <c r="AT19" s="0" t="n">
        <f aca="false">DAYS360($H$1,AS19)</f>
        <v>5940</v>
      </c>
      <c r="AU19" s="0" t="n">
        <f aca="false">AT18-AT17</f>
        <v>360</v>
      </c>
      <c r="AV19" s="0" t="n">
        <f aca="false">(((AR19)^2*AT19)-((AR18)^2*AT18))/AU19</f>
        <v>0.0225</v>
      </c>
      <c r="AW19" s="9" t="n">
        <f aca="false">IF(AV19&gt;0,SQRT(AV19),0.8*AR18)</f>
        <v>0.15</v>
      </c>
      <c r="AX19" s="0" t="n">
        <f aca="false">IF(MONTH(D201)=2,E201,"")</f>
        <v>0.15</v>
      </c>
      <c r="AY19" s="3" t="n">
        <v>42762</v>
      </c>
      <c r="AZ19" s="0" t="n">
        <f aca="false">DAYS360($H$1,AY19)</f>
        <v>5970</v>
      </c>
      <c r="BA19" s="0" t="n">
        <f aca="false">AZ18-AZ17</f>
        <v>360</v>
      </c>
      <c r="BB19" s="0" t="n">
        <f aca="false">(((AX19)^2*AZ19)-((AX18)^2*AZ18))/BA19</f>
        <v>0.0225</v>
      </c>
      <c r="BC19" s="9" t="n">
        <f aca="false">IF(BB19&gt;0,SQRT(BB19),0.8*AX18)</f>
        <v>0.15</v>
      </c>
      <c r="BD19" s="0" t="n">
        <f aca="false">IF(MONTH(D202)=3,E202,"")</f>
        <v>0.15</v>
      </c>
      <c r="BE19" s="3" t="n">
        <v>42793</v>
      </c>
      <c r="BF19" s="0" t="n">
        <f aca="false">DAYS360($H$1,BE19)</f>
        <v>6000</v>
      </c>
      <c r="BG19" s="0" t="n">
        <f aca="false">BF18-BF17</f>
        <v>360</v>
      </c>
      <c r="BH19" s="0" t="n">
        <f aca="false">(((BD19)^2*BF19)-((BD18)^2*BF18))/BG19</f>
        <v>0.0225</v>
      </c>
      <c r="BI19" s="9" t="n">
        <f aca="false">IF(BH19&gt;0,SQRT(BH19),0.8*BD18)</f>
        <v>0.15</v>
      </c>
      <c r="BJ19" s="0" t="n">
        <f aca="false">IF(MONTH(D203)=4,E203,"")</f>
        <v>0.15</v>
      </c>
      <c r="BK19" s="3" t="n">
        <v>42821</v>
      </c>
      <c r="BL19" s="0" t="n">
        <f aca="false">DAYS360($H$1,BK19)</f>
        <v>6030</v>
      </c>
      <c r="BM19" s="0" t="n">
        <f aca="false">BL18-BL17</f>
        <v>360</v>
      </c>
      <c r="BN19" s="0" t="n">
        <f aca="false">(((BJ19)^2*BL19)-((BJ18)^2*BL18))/BM19</f>
        <v>0.0225</v>
      </c>
      <c r="BO19" s="9" t="n">
        <f aca="false">IF(BN19&gt;0,SQRT(BN19),0.8*BJ18)</f>
        <v>0.15</v>
      </c>
      <c r="BP19" s="0" t="n">
        <f aca="false">IF(MONTH(D204)=5,E204,"")</f>
        <v>0.15</v>
      </c>
      <c r="BQ19" s="3" t="n">
        <v>42852</v>
      </c>
      <c r="BR19" s="0" t="n">
        <f aca="false">DAYS360($H$1,BQ19)</f>
        <v>6060</v>
      </c>
      <c r="BS19" s="0" t="n">
        <f aca="false">BR18-BR17</f>
        <v>360</v>
      </c>
      <c r="BT19" s="0" t="n">
        <f aca="false">(((BP19)^2*BR19)-((BP18)^2*BR18))/BS19</f>
        <v>0.0225</v>
      </c>
      <c r="BU19" s="9" t="n">
        <f aca="false">IF(BT19&gt;0,SQRT(BT19),0.8*BP18)</f>
        <v>0.15</v>
      </c>
      <c r="BV19" s="0" t="n">
        <f aca="false">IF(MONTH(D205)=6,E205,"")</f>
        <v>0.15</v>
      </c>
      <c r="BW19" s="3" t="n">
        <v>42882</v>
      </c>
      <c r="BX19" s="0" t="n">
        <f aca="false">DAYS360($H$1,BW19)</f>
        <v>6090</v>
      </c>
      <c r="BY19" s="0" t="n">
        <f aca="false">BX18-BX17</f>
        <v>360</v>
      </c>
      <c r="BZ19" s="0" t="n">
        <f aca="false">(((BV19)^2*BX19)-((BV18)^2*BX18))/BY19</f>
        <v>0.0225000000000001</v>
      </c>
      <c r="CA19" s="9" t="n">
        <f aca="false">IF(BZ19&gt;0,SQRT(BZ19),0.8*BV18)</f>
        <v>0.15</v>
      </c>
    </row>
    <row r="20" customFormat="false" ht="12.75" hidden="false" customHeight="false" outlineLevel="0" collapsed="false">
      <c r="A20" s="4" t="s">
        <v>6</v>
      </c>
      <c r="B20" s="4" t="s">
        <v>7</v>
      </c>
      <c r="C20" s="4" t="s">
        <v>8</v>
      </c>
      <c r="D20" s="5" t="n">
        <v>37257</v>
      </c>
      <c r="E20" s="6" t="n">
        <v>0.395</v>
      </c>
      <c r="F20" s="5" t="n">
        <v>36704</v>
      </c>
      <c r="G20" s="7"/>
      <c r="H20" s="8" t="n">
        <f aca="false">IF(MONTH(D206)=7,E206,"")</f>
        <v>0.15</v>
      </c>
      <c r="I20" s="3" t="n">
        <v>42914</v>
      </c>
      <c r="J20" s="0" t="n">
        <f aca="false">DAYS360($H$1,I20)</f>
        <v>6121</v>
      </c>
      <c r="K20" s="0" t="n">
        <f aca="false">J19-J18</f>
        <v>360</v>
      </c>
      <c r="L20" s="0" t="n">
        <f aca="false">(((H20)^2*J20)-((H19)^2*J19))/K20</f>
        <v>0.0225</v>
      </c>
      <c r="M20" s="9" t="n">
        <f aca="false">IF(L20&gt;0,SQRT(L20),0.8*H19)</f>
        <v>0.15</v>
      </c>
      <c r="N20" s="0" t="n">
        <f aca="false">IF(MONTH(D207)=8,E207,"")</f>
        <v>0.15</v>
      </c>
      <c r="O20" s="3" t="n">
        <v>42943</v>
      </c>
      <c r="P20" s="0" t="n">
        <f aca="false">DAYS360($H$1,O20)</f>
        <v>6150</v>
      </c>
      <c r="Q20" s="0" t="n">
        <f aca="false">P19-P18</f>
        <v>360</v>
      </c>
      <c r="R20" s="0" t="n">
        <f aca="false">(((N20)^2*P20)-((N19)^2*P19))/Q20</f>
        <v>0.0225</v>
      </c>
      <c r="S20" s="9" t="n">
        <f aca="false">IF(R20&gt;0,SQRT(R20),0.8*N19)</f>
        <v>0.15</v>
      </c>
      <c r="T20" s="0" t="n">
        <f aca="false">IF(MONTH(D208)=9,E208,"")</f>
        <v>0.15</v>
      </c>
      <c r="U20" s="3" t="n">
        <v>42976</v>
      </c>
      <c r="V20" s="0" t="n">
        <f aca="false">DAYS360($H$1,U20)</f>
        <v>6182</v>
      </c>
      <c r="W20" s="0" t="n">
        <f aca="false">V19-V18</f>
        <v>360</v>
      </c>
      <c r="X20" s="0" t="n">
        <f aca="false">(((T20)^2*V20)-((T19)^2*V19))/W20</f>
        <v>0.0225</v>
      </c>
      <c r="Y20" s="9" t="n">
        <f aca="false">IF(X20&gt;0,SQRT(X20),0.8*T19)</f>
        <v>0.15</v>
      </c>
      <c r="Z20" s="0" t="n">
        <f aca="false">IF(MONTH(D209)=10,E209,"")</f>
        <v>0.15</v>
      </c>
      <c r="AA20" s="3" t="n">
        <v>43005</v>
      </c>
      <c r="AB20" s="0" t="n">
        <f aca="false">DAYS360($H$1,AA20)</f>
        <v>6210</v>
      </c>
      <c r="AC20" s="0" t="n">
        <f aca="false">AB19-AB18</f>
        <v>360</v>
      </c>
      <c r="AD20" s="0" t="n">
        <f aca="false">(((Z20)^2*AB20)-((Z19)^2*AB19))/AC20</f>
        <v>0.0225</v>
      </c>
      <c r="AE20" s="9" t="n">
        <f aca="false">IF(AD20&gt;0,SQRT(AD20),0.8*Z19)</f>
        <v>0.15</v>
      </c>
      <c r="AF20" s="0" t="n">
        <f aca="false">IF(MONTH(D210)=11,E210,"")</f>
        <v>0.15</v>
      </c>
      <c r="AG20" s="3" t="n">
        <v>43035</v>
      </c>
      <c r="AH20" s="0" t="n">
        <f aca="false">DAYS360($H$1,AG20)</f>
        <v>6240</v>
      </c>
      <c r="AI20" s="0" t="n">
        <f aca="false">AH19-AH18</f>
        <v>360</v>
      </c>
      <c r="AJ20" s="0" t="n">
        <f aca="false">(((AF20)^2*AH20)-((AF19)^2*AH19))/AI20</f>
        <v>0.0225000000000001</v>
      </c>
      <c r="AK20" s="9" t="n">
        <f aca="false">IF(AJ20&gt;0,SQRT(AJ20),0.8*AF19)</f>
        <v>0.15</v>
      </c>
      <c r="AL20" s="0" t="n">
        <f aca="false">IF(MONTH(D211)=12,E211,"")</f>
        <v>0.15</v>
      </c>
      <c r="AM20" s="3" t="n">
        <v>43067</v>
      </c>
      <c r="AN20" s="0" t="n">
        <f aca="false">DAYS360($H$1,AM20)</f>
        <v>6271</v>
      </c>
      <c r="AO20" s="0" t="n">
        <f aca="false">AN19-AN18</f>
        <v>360</v>
      </c>
      <c r="AP20" s="0" t="n">
        <f aca="false">(((AL20)^2*AN20)-((AL19)^2*AN19))/AO20</f>
        <v>0.0225</v>
      </c>
      <c r="AQ20" s="9" t="n">
        <f aca="false">IF(AP20&gt;0,SQRT(AP20),0.8*AL19)</f>
        <v>0.15</v>
      </c>
      <c r="AR20" s="0" t="n">
        <v>0.15</v>
      </c>
      <c r="AS20" s="3" t="n">
        <v>43096</v>
      </c>
      <c r="AT20" s="0" t="n">
        <f aca="false">DAYS360($H$1,AS20)</f>
        <v>6300</v>
      </c>
      <c r="AU20" s="0" t="n">
        <f aca="false">AT19-AT18</f>
        <v>360</v>
      </c>
      <c r="AV20" s="0" t="n">
        <f aca="false">(((AR20)^2*AT20)-((AR19)^2*AT19))/AU20</f>
        <v>0.0225</v>
      </c>
      <c r="AW20" s="9" t="n">
        <f aca="false">IF(AV20&gt;0,SQRT(AV20),0.8*AR19)</f>
        <v>0.15</v>
      </c>
      <c r="AX20" s="0" t="n">
        <v>0.15</v>
      </c>
      <c r="AY20" s="3" t="n">
        <v>43127</v>
      </c>
      <c r="AZ20" s="0" t="n">
        <f aca="false">DAYS360($H$1,AY20)</f>
        <v>6330</v>
      </c>
      <c r="BA20" s="0" t="n">
        <f aca="false">AZ19-AZ18</f>
        <v>360</v>
      </c>
      <c r="BB20" s="0" t="n">
        <f aca="false">(((AX20)^2*AZ20)-((AX19)^2*AZ19))/BA20</f>
        <v>0.0225</v>
      </c>
      <c r="BC20" s="9" t="n">
        <f aca="false">IF(BB20&gt;0,SQRT(BB20),0.8*AX19)</f>
        <v>0.15</v>
      </c>
      <c r="BD20" s="0" t="n">
        <v>0.15</v>
      </c>
      <c r="BE20" s="3" t="n">
        <v>43158</v>
      </c>
      <c r="BF20" s="0" t="n">
        <f aca="false">DAYS360($H$1,BE20)</f>
        <v>6360</v>
      </c>
      <c r="BG20" s="0" t="n">
        <f aca="false">BF19-BF18</f>
        <v>360</v>
      </c>
      <c r="BH20" s="0" t="n">
        <f aca="false">(((BD20)^2*BF20)-((BD19)^2*BF19))/BG20</f>
        <v>0.0225</v>
      </c>
      <c r="BI20" s="9" t="n">
        <f aca="false">IF(BH20&gt;0,SQRT(BH20),0.8*BD19)</f>
        <v>0.15</v>
      </c>
      <c r="BJ20" s="0" t="n">
        <v>0.15</v>
      </c>
      <c r="BK20" s="3" t="n">
        <v>43186</v>
      </c>
      <c r="BL20" s="0" t="n">
        <f aca="false">DAYS360($H$1,BK20)</f>
        <v>6390</v>
      </c>
      <c r="BM20" s="0" t="n">
        <f aca="false">BL19-BL18</f>
        <v>360</v>
      </c>
      <c r="BN20" s="0" t="n">
        <f aca="false">(((BJ20)^2*BL20)-((BJ19)^2*BL19))/BM20</f>
        <v>0.0225000000000001</v>
      </c>
      <c r="BO20" s="9" t="n">
        <f aca="false">IF(BN20&gt;0,SQRT(BN20),0.8*BJ19)</f>
        <v>0.15</v>
      </c>
      <c r="BP20" s="0" t="n">
        <v>0.15</v>
      </c>
      <c r="BQ20" s="3" t="n">
        <v>43217</v>
      </c>
      <c r="BR20" s="0" t="n">
        <f aca="false">DAYS360($H$1,BQ20)</f>
        <v>6420</v>
      </c>
      <c r="BS20" s="0" t="n">
        <f aca="false">BR19-BR18</f>
        <v>360</v>
      </c>
      <c r="BT20" s="0" t="n">
        <f aca="false">(((BP20)^2*BR20)-((BP19)^2*BR19))/BS20</f>
        <v>0.0225</v>
      </c>
      <c r="BU20" s="9" t="n">
        <f aca="false">IF(BT20&gt;0,SQRT(BT20),0.8*BP19)</f>
        <v>0.15</v>
      </c>
      <c r="BV20" s="0" t="n">
        <v>0.15</v>
      </c>
      <c r="BW20" s="3" t="n">
        <v>43247</v>
      </c>
      <c r="BX20" s="0" t="n">
        <f aca="false">DAYS360($H$1,BW20)</f>
        <v>6450</v>
      </c>
      <c r="BY20" s="0" t="n">
        <f aca="false">BX19-BX18</f>
        <v>360</v>
      </c>
      <c r="BZ20" s="0" t="n">
        <f aca="false">(((BV20)^2*BX20)-((BV19)^2*BX19))/BY20</f>
        <v>0.0225</v>
      </c>
      <c r="CA20" s="9" t="n">
        <f aca="false">IF(BZ20&gt;0,SQRT(BZ20),0.8*BV19)</f>
        <v>0.15</v>
      </c>
    </row>
    <row r="21" customFormat="false" ht="12.75" hidden="false" customHeight="false" outlineLevel="0" collapsed="false">
      <c r="A21" s="4" t="s">
        <v>6</v>
      </c>
      <c r="B21" s="4" t="s">
        <v>7</v>
      </c>
      <c r="C21" s="4" t="s">
        <v>8</v>
      </c>
      <c r="D21" s="5" t="n">
        <v>37288</v>
      </c>
      <c r="E21" s="6" t="n">
        <v>0.3875</v>
      </c>
      <c r="F21" s="5" t="n">
        <v>36704</v>
      </c>
      <c r="G21" s="7"/>
      <c r="Z21" s="0" t="str">
        <f aca="false">IF(MONTH(D210)=10,E210,"")</f>
        <v/>
      </c>
      <c r="AF21" s="0" t="str">
        <f aca="false">IF(MONTH(D211)=11,E211,"")</f>
        <v/>
      </c>
    </row>
    <row r="22" customFormat="false" ht="12.75" hidden="false" customHeight="false" outlineLevel="0" collapsed="false">
      <c r="A22" s="4" t="s">
        <v>6</v>
      </c>
      <c r="B22" s="4" t="s">
        <v>7</v>
      </c>
      <c r="C22" s="4" t="s">
        <v>8</v>
      </c>
      <c r="D22" s="5" t="n">
        <v>37316</v>
      </c>
      <c r="E22" s="6" t="n">
        <v>0.3625</v>
      </c>
      <c r="F22" s="5" t="n">
        <v>36704</v>
      </c>
      <c r="G22" s="7"/>
      <c r="Z22" s="0" t="str">
        <f aca="false">IF(MONTH(D211)=10,E211,"")</f>
        <v/>
      </c>
    </row>
    <row r="23" customFormat="false" ht="12.75" hidden="false" customHeight="false" outlineLevel="0" collapsed="false">
      <c r="A23" s="4" t="s">
        <v>6</v>
      </c>
      <c r="B23" s="4" t="s">
        <v>7</v>
      </c>
      <c r="C23" s="4" t="s">
        <v>8</v>
      </c>
      <c r="D23" s="5" t="n">
        <v>37347</v>
      </c>
      <c r="E23" s="6" t="n">
        <v>0.31</v>
      </c>
      <c r="F23" s="5" t="n">
        <v>36704</v>
      </c>
      <c r="G23" s="7"/>
    </row>
    <row r="24" customFormat="false" ht="12.75" hidden="false" customHeight="false" outlineLevel="0" collapsed="false">
      <c r="A24" s="4" t="s">
        <v>6</v>
      </c>
      <c r="B24" s="4" t="s">
        <v>7</v>
      </c>
      <c r="C24" s="4" t="s">
        <v>8</v>
      </c>
      <c r="D24" s="5" t="n">
        <v>37377</v>
      </c>
      <c r="E24" s="6" t="n">
        <v>0.3</v>
      </c>
      <c r="F24" s="5" t="n">
        <v>36704</v>
      </c>
      <c r="G24" s="7"/>
    </row>
    <row r="25" customFormat="false" ht="12.75" hidden="false" customHeight="false" outlineLevel="0" collapsed="false">
      <c r="A25" s="4" t="s">
        <v>6</v>
      </c>
      <c r="B25" s="4" t="s">
        <v>7</v>
      </c>
      <c r="C25" s="4" t="s">
        <v>8</v>
      </c>
      <c r="D25" s="5" t="n">
        <v>37408</v>
      </c>
      <c r="E25" s="6" t="n">
        <v>0.2975</v>
      </c>
      <c r="F25" s="5" t="n">
        <v>36704</v>
      </c>
      <c r="G25" s="7"/>
    </row>
    <row r="26" customFormat="false" ht="12.75" hidden="false" customHeight="false" outlineLevel="0" collapsed="false">
      <c r="A26" s="4" t="s">
        <v>6</v>
      </c>
      <c r="B26" s="4" t="s">
        <v>7</v>
      </c>
      <c r="C26" s="4" t="s">
        <v>8</v>
      </c>
      <c r="D26" s="5" t="n">
        <v>37438</v>
      </c>
      <c r="E26" s="6" t="n">
        <v>0.295</v>
      </c>
      <c r="F26" s="5" t="n">
        <v>36704</v>
      </c>
      <c r="G26" s="7"/>
    </row>
    <row r="27" customFormat="false" ht="12.75" hidden="false" customHeight="false" outlineLevel="0" collapsed="false">
      <c r="A27" s="4" t="s">
        <v>6</v>
      </c>
      <c r="B27" s="4" t="s">
        <v>7</v>
      </c>
      <c r="C27" s="4" t="s">
        <v>8</v>
      </c>
      <c r="D27" s="5" t="n">
        <v>37469</v>
      </c>
      <c r="E27" s="6" t="n">
        <v>0.295</v>
      </c>
      <c r="F27" s="5" t="n">
        <v>36704</v>
      </c>
      <c r="G27" s="7"/>
    </row>
    <row r="28" customFormat="false" ht="12.75" hidden="false" customHeight="false" outlineLevel="0" collapsed="false">
      <c r="A28" s="4" t="s">
        <v>6</v>
      </c>
      <c r="B28" s="4" t="s">
        <v>7</v>
      </c>
      <c r="C28" s="4" t="s">
        <v>8</v>
      </c>
      <c r="D28" s="5" t="n">
        <v>37500</v>
      </c>
      <c r="E28" s="6" t="n">
        <v>0.295</v>
      </c>
      <c r="F28" s="5" t="n">
        <v>36704</v>
      </c>
      <c r="G28" s="7"/>
    </row>
    <row r="29" customFormat="false" ht="12.75" hidden="false" customHeight="false" outlineLevel="0" collapsed="false">
      <c r="A29" s="4" t="s">
        <v>6</v>
      </c>
      <c r="B29" s="4" t="s">
        <v>7</v>
      </c>
      <c r="C29" s="4" t="s">
        <v>8</v>
      </c>
      <c r="D29" s="5" t="n">
        <v>37530</v>
      </c>
      <c r="E29" s="6" t="n">
        <v>0.3</v>
      </c>
      <c r="F29" s="5" t="n">
        <v>36704</v>
      </c>
      <c r="G29" s="7"/>
    </row>
    <row r="30" customFormat="false" ht="12.75" hidden="false" customHeight="false" outlineLevel="0" collapsed="false">
      <c r="A30" s="4" t="s">
        <v>6</v>
      </c>
      <c r="B30" s="4" t="s">
        <v>7</v>
      </c>
      <c r="C30" s="4" t="s">
        <v>8</v>
      </c>
      <c r="D30" s="5" t="n">
        <v>37561</v>
      </c>
      <c r="E30" s="6" t="n">
        <v>0.3025</v>
      </c>
      <c r="F30" s="5" t="n">
        <v>36704</v>
      </c>
      <c r="G30" s="7"/>
    </row>
    <row r="31" customFormat="false" ht="12.75" hidden="false" customHeight="false" outlineLevel="0" collapsed="false">
      <c r="A31" s="4" t="s">
        <v>6</v>
      </c>
      <c r="B31" s="4" t="s">
        <v>7</v>
      </c>
      <c r="C31" s="4" t="s">
        <v>8</v>
      </c>
      <c r="D31" s="5" t="n">
        <v>37591</v>
      </c>
      <c r="E31" s="6" t="n">
        <v>0.305</v>
      </c>
      <c r="F31" s="5" t="n">
        <v>36704</v>
      </c>
      <c r="G31" s="7"/>
    </row>
    <row r="32" customFormat="false" ht="12.75" hidden="false" customHeight="false" outlineLevel="0" collapsed="false">
      <c r="A32" s="4" t="s">
        <v>6</v>
      </c>
      <c r="B32" s="4" t="s">
        <v>7</v>
      </c>
      <c r="C32" s="4" t="s">
        <v>8</v>
      </c>
      <c r="D32" s="5" t="n">
        <v>37622</v>
      </c>
      <c r="E32" s="6" t="n">
        <v>0.3125</v>
      </c>
      <c r="F32" s="5" t="n">
        <v>36704</v>
      </c>
      <c r="G32" s="7"/>
    </row>
    <row r="33" customFormat="false" ht="12.75" hidden="false" customHeight="false" outlineLevel="0" collapsed="false">
      <c r="A33" s="4" t="s">
        <v>6</v>
      </c>
      <c r="B33" s="4" t="s">
        <v>7</v>
      </c>
      <c r="C33" s="4" t="s">
        <v>8</v>
      </c>
      <c r="D33" s="5" t="n">
        <v>37653</v>
      </c>
      <c r="E33" s="6" t="n">
        <v>0.3025</v>
      </c>
      <c r="F33" s="5" t="n">
        <v>36704</v>
      </c>
      <c r="G33" s="7"/>
    </row>
    <row r="34" customFormat="false" ht="12.75" hidden="false" customHeight="false" outlineLevel="0" collapsed="false">
      <c r="A34" s="4" t="s">
        <v>6</v>
      </c>
      <c r="B34" s="4" t="s">
        <v>7</v>
      </c>
      <c r="C34" s="4" t="s">
        <v>8</v>
      </c>
      <c r="D34" s="5" t="n">
        <v>37681</v>
      </c>
      <c r="E34" s="6" t="n">
        <v>0.295</v>
      </c>
      <c r="F34" s="5" t="n">
        <v>36704</v>
      </c>
      <c r="G34" s="7"/>
    </row>
    <row r="35" customFormat="false" ht="12.75" hidden="false" customHeight="false" outlineLevel="0" collapsed="false">
      <c r="A35" s="4" t="s">
        <v>6</v>
      </c>
      <c r="B35" s="4" t="s">
        <v>7</v>
      </c>
      <c r="C35" s="4" t="s">
        <v>8</v>
      </c>
      <c r="D35" s="5" t="n">
        <v>37712</v>
      </c>
      <c r="E35" s="6" t="n">
        <v>0.2625</v>
      </c>
      <c r="F35" s="5" t="n">
        <v>36704</v>
      </c>
      <c r="G35" s="7"/>
    </row>
    <row r="36" customFormat="false" ht="12.75" hidden="false" customHeight="false" outlineLevel="0" collapsed="false">
      <c r="A36" s="4" t="s">
        <v>6</v>
      </c>
      <c r="B36" s="4" t="s">
        <v>7</v>
      </c>
      <c r="C36" s="4" t="s">
        <v>8</v>
      </c>
      <c r="D36" s="5" t="n">
        <v>37742</v>
      </c>
      <c r="E36" s="6" t="n">
        <v>0.2575</v>
      </c>
      <c r="F36" s="5" t="n">
        <v>36704</v>
      </c>
      <c r="G36" s="7"/>
    </row>
    <row r="37" customFormat="false" ht="12.75" hidden="false" customHeight="false" outlineLevel="0" collapsed="false">
      <c r="A37" s="4" t="s">
        <v>6</v>
      </c>
      <c r="B37" s="4" t="s">
        <v>7</v>
      </c>
      <c r="C37" s="4" t="s">
        <v>8</v>
      </c>
      <c r="D37" s="5" t="n">
        <v>37773</v>
      </c>
      <c r="E37" s="6" t="n">
        <v>0.2575</v>
      </c>
      <c r="F37" s="5" t="n">
        <v>36704</v>
      </c>
      <c r="G37" s="7"/>
    </row>
    <row r="38" customFormat="false" ht="12.75" hidden="false" customHeight="false" outlineLevel="0" collapsed="false">
      <c r="A38" s="4" t="s">
        <v>6</v>
      </c>
      <c r="B38" s="4" t="s">
        <v>7</v>
      </c>
      <c r="C38" s="4" t="s">
        <v>8</v>
      </c>
      <c r="D38" s="5" t="n">
        <v>37803</v>
      </c>
      <c r="E38" s="6" t="n">
        <v>0.2575</v>
      </c>
      <c r="F38" s="5" t="n">
        <v>36704</v>
      </c>
      <c r="G38" s="7"/>
    </row>
    <row r="39" customFormat="false" ht="12.75" hidden="false" customHeight="false" outlineLevel="0" collapsed="false">
      <c r="A39" s="4" t="s">
        <v>6</v>
      </c>
      <c r="B39" s="4" t="s">
        <v>7</v>
      </c>
      <c r="C39" s="4" t="s">
        <v>8</v>
      </c>
      <c r="D39" s="5" t="n">
        <v>37834</v>
      </c>
      <c r="E39" s="6" t="n">
        <v>0.2575</v>
      </c>
      <c r="F39" s="5" t="n">
        <v>36704</v>
      </c>
      <c r="G39" s="7"/>
    </row>
    <row r="40" customFormat="false" ht="12.75" hidden="false" customHeight="false" outlineLevel="0" collapsed="false">
      <c r="A40" s="4" t="s">
        <v>6</v>
      </c>
      <c r="B40" s="4" t="s">
        <v>7</v>
      </c>
      <c r="C40" s="4" t="s">
        <v>8</v>
      </c>
      <c r="D40" s="5" t="n">
        <v>37865</v>
      </c>
      <c r="E40" s="6" t="n">
        <v>0.2575</v>
      </c>
      <c r="F40" s="5" t="n">
        <v>36704</v>
      </c>
      <c r="G40" s="7"/>
    </row>
    <row r="41" customFormat="false" ht="12.75" hidden="false" customHeight="false" outlineLevel="0" collapsed="false">
      <c r="A41" s="4" t="s">
        <v>6</v>
      </c>
      <c r="B41" s="4" t="s">
        <v>7</v>
      </c>
      <c r="C41" s="4" t="s">
        <v>8</v>
      </c>
      <c r="D41" s="5" t="n">
        <v>37895</v>
      </c>
      <c r="E41" s="6" t="n">
        <v>0.2575</v>
      </c>
      <c r="F41" s="5" t="n">
        <v>36704</v>
      </c>
      <c r="G41" s="7"/>
    </row>
    <row r="42" customFormat="false" ht="12.75" hidden="false" customHeight="false" outlineLevel="0" collapsed="false">
      <c r="A42" s="4" t="s">
        <v>6</v>
      </c>
      <c r="B42" s="4" t="s">
        <v>7</v>
      </c>
      <c r="C42" s="4" t="s">
        <v>8</v>
      </c>
      <c r="D42" s="5" t="n">
        <v>37926</v>
      </c>
      <c r="E42" s="6" t="n">
        <v>0.2625</v>
      </c>
      <c r="F42" s="5" t="n">
        <v>36704</v>
      </c>
      <c r="G42" s="7"/>
    </row>
    <row r="43" customFormat="false" ht="12.75" hidden="false" customHeight="false" outlineLevel="0" collapsed="false">
      <c r="A43" s="4" t="s">
        <v>6</v>
      </c>
      <c r="B43" s="4" t="s">
        <v>7</v>
      </c>
      <c r="C43" s="4" t="s">
        <v>8</v>
      </c>
      <c r="D43" s="5" t="n">
        <v>37956</v>
      </c>
      <c r="E43" s="6" t="n">
        <v>0.265</v>
      </c>
      <c r="F43" s="5" t="n">
        <v>36704</v>
      </c>
      <c r="G43" s="7"/>
    </row>
    <row r="44" customFormat="false" ht="12.75" hidden="false" customHeight="false" outlineLevel="0" collapsed="false">
      <c r="A44" s="4" t="s">
        <v>6</v>
      </c>
      <c r="B44" s="4" t="s">
        <v>7</v>
      </c>
      <c r="C44" s="4" t="s">
        <v>8</v>
      </c>
      <c r="D44" s="5" t="n">
        <v>37987</v>
      </c>
      <c r="E44" s="6" t="n">
        <v>0.27</v>
      </c>
      <c r="F44" s="5" t="n">
        <v>36704</v>
      </c>
      <c r="G44" s="7"/>
    </row>
    <row r="45" customFormat="false" ht="12.75" hidden="false" customHeight="false" outlineLevel="0" collapsed="false">
      <c r="A45" s="4" t="s">
        <v>6</v>
      </c>
      <c r="B45" s="4" t="s">
        <v>7</v>
      </c>
      <c r="C45" s="4" t="s">
        <v>8</v>
      </c>
      <c r="D45" s="5" t="n">
        <v>38018</v>
      </c>
      <c r="E45" s="6" t="n">
        <v>0.265</v>
      </c>
      <c r="F45" s="5" t="n">
        <v>36704</v>
      </c>
      <c r="G45" s="7"/>
    </row>
    <row r="46" customFormat="false" ht="12.75" hidden="false" customHeight="false" outlineLevel="0" collapsed="false">
      <c r="A46" s="4" t="s">
        <v>6</v>
      </c>
      <c r="B46" s="4" t="s">
        <v>7</v>
      </c>
      <c r="C46" s="4" t="s">
        <v>8</v>
      </c>
      <c r="D46" s="5" t="n">
        <v>38047</v>
      </c>
      <c r="E46" s="6" t="n">
        <v>0.26</v>
      </c>
      <c r="F46" s="5" t="n">
        <v>36704</v>
      </c>
      <c r="G46" s="7"/>
    </row>
    <row r="47" customFormat="false" ht="12.75" hidden="false" customHeight="false" outlineLevel="0" collapsed="false">
      <c r="A47" s="4" t="s">
        <v>6</v>
      </c>
      <c r="B47" s="4" t="s">
        <v>7</v>
      </c>
      <c r="C47" s="4" t="s">
        <v>8</v>
      </c>
      <c r="D47" s="5" t="n">
        <v>38078</v>
      </c>
      <c r="E47" s="6" t="n">
        <v>0.24</v>
      </c>
      <c r="F47" s="5" t="n">
        <v>36704</v>
      </c>
      <c r="G47" s="7"/>
    </row>
    <row r="48" customFormat="false" ht="12.75" hidden="false" customHeight="false" outlineLevel="0" collapsed="false">
      <c r="A48" s="4" t="s">
        <v>6</v>
      </c>
      <c r="B48" s="4" t="s">
        <v>7</v>
      </c>
      <c r="C48" s="4" t="s">
        <v>8</v>
      </c>
      <c r="D48" s="5" t="n">
        <v>38108</v>
      </c>
      <c r="E48" s="6" t="n">
        <v>0.24</v>
      </c>
      <c r="F48" s="5" t="n">
        <v>36704</v>
      </c>
      <c r="G48" s="7"/>
    </row>
    <row r="49" customFormat="false" ht="12.75" hidden="false" customHeight="false" outlineLevel="0" collapsed="false">
      <c r="A49" s="4" t="s">
        <v>6</v>
      </c>
      <c r="B49" s="4" t="s">
        <v>7</v>
      </c>
      <c r="C49" s="4" t="s">
        <v>8</v>
      </c>
      <c r="D49" s="5" t="n">
        <v>38139</v>
      </c>
      <c r="E49" s="6" t="n">
        <v>0.24</v>
      </c>
      <c r="F49" s="5" t="n">
        <v>36704</v>
      </c>
      <c r="G49" s="7"/>
    </row>
    <row r="50" customFormat="false" ht="12.75" hidden="false" customHeight="false" outlineLevel="0" collapsed="false">
      <c r="A50" s="4" t="s">
        <v>6</v>
      </c>
      <c r="B50" s="4" t="s">
        <v>7</v>
      </c>
      <c r="C50" s="4" t="s">
        <v>8</v>
      </c>
      <c r="D50" s="5" t="n">
        <v>38169</v>
      </c>
      <c r="E50" s="6" t="n">
        <v>0.2375</v>
      </c>
      <c r="F50" s="5" t="n">
        <v>36704</v>
      </c>
      <c r="G50" s="7"/>
    </row>
    <row r="51" customFormat="false" ht="12.75" hidden="false" customHeight="false" outlineLevel="0" collapsed="false">
      <c r="A51" s="4" t="s">
        <v>6</v>
      </c>
      <c r="B51" s="4" t="s">
        <v>7</v>
      </c>
      <c r="C51" s="4" t="s">
        <v>8</v>
      </c>
      <c r="D51" s="5" t="n">
        <v>38200</v>
      </c>
      <c r="E51" s="6" t="n">
        <v>0.2375</v>
      </c>
      <c r="F51" s="5" t="n">
        <v>36704</v>
      </c>
      <c r="G51" s="7"/>
    </row>
    <row r="52" customFormat="false" ht="12.75" hidden="false" customHeight="false" outlineLevel="0" collapsed="false">
      <c r="A52" s="4" t="s">
        <v>6</v>
      </c>
      <c r="B52" s="4" t="s">
        <v>7</v>
      </c>
      <c r="C52" s="4" t="s">
        <v>8</v>
      </c>
      <c r="D52" s="5" t="n">
        <v>38231</v>
      </c>
      <c r="E52" s="6" t="n">
        <v>0.2375</v>
      </c>
      <c r="F52" s="5" t="n">
        <v>36704</v>
      </c>
      <c r="G52" s="7"/>
    </row>
    <row r="53" customFormat="false" ht="12.75" hidden="false" customHeight="false" outlineLevel="0" collapsed="false">
      <c r="A53" s="4" t="s">
        <v>6</v>
      </c>
      <c r="B53" s="4" t="s">
        <v>7</v>
      </c>
      <c r="C53" s="4" t="s">
        <v>8</v>
      </c>
      <c r="D53" s="5" t="n">
        <v>38261</v>
      </c>
      <c r="E53" s="6" t="n">
        <v>0.2375</v>
      </c>
      <c r="F53" s="5" t="n">
        <v>36704</v>
      </c>
      <c r="G53" s="7"/>
    </row>
    <row r="54" customFormat="false" ht="12.75" hidden="false" customHeight="false" outlineLevel="0" collapsed="false">
      <c r="A54" s="4" t="s">
        <v>6</v>
      </c>
      <c r="B54" s="4" t="s">
        <v>7</v>
      </c>
      <c r="C54" s="4" t="s">
        <v>8</v>
      </c>
      <c r="D54" s="5" t="n">
        <v>38292</v>
      </c>
      <c r="E54" s="6" t="n">
        <v>0.24</v>
      </c>
      <c r="F54" s="5" t="n">
        <v>36704</v>
      </c>
      <c r="G54" s="7"/>
    </row>
    <row r="55" customFormat="false" ht="12.75" hidden="false" customHeight="false" outlineLevel="0" collapsed="false">
      <c r="A55" s="4" t="s">
        <v>6</v>
      </c>
      <c r="B55" s="4" t="s">
        <v>7</v>
      </c>
      <c r="C55" s="4" t="s">
        <v>8</v>
      </c>
      <c r="D55" s="5" t="n">
        <v>38322</v>
      </c>
      <c r="E55" s="6" t="n">
        <v>0.2425</v>
      </c>
      <c r="F55" s="5" t="n">
        <v>36704</v>
      </c>
      <c r="G55" s="7"/>
    </row>
    <row r="56" customFormat="false" ht="12.75" hidden="false" customHeight="false" outlineLevel="0" collapsed="false">
      <c r="A56" s="4" t="s">
        <v>6</v>
      </c>
      <c r="B56" s="4" t="s">
        <v>7</v>
      </c>
      <c r="C56" s="4" t="s">
        <v>8</v>
      </c>
      <c r="D56" s="5" t="n">
        <v>38353</v>
      </c>
      <c r="E56" s="6" t="n">
        <v>0.2475</v>
      </c>
      <c r="F56" s="5" t="n">
        <v>36704</v>
      </c>
      <c r="G56" s="7"/>
    </row>
    <row r="57" customFormat="false" ht="12.75" hidden="false" customHeight="false" outlineLevel="0" collapsed="false">
      <c r="A57" s="4" t="s">
        <v>6</v>
      </c>
      <c r="B57" s="4" t="s">
        <v>7</v>
      </c>
      <c r="C57" s="4" t="s">
        <v>8</v>
      </c>
      <c r="D57" s="5" t="n">
        <v>38384</v>
      </c>
      <c r="E57" s="6" t="n">
        <v>0.2425</v>
      </c>
      <c r="F57" s="5" t="n">
        <v>36704</v>
      </c>
      <c r="G57" s="7"/>
    </row>
    <row r="58" customFormat="false" ht="12.75" hidden="false" customHeight="false" outlineLevel="0" collapsed="false">
      <c r="A58" s="4" t="s">
        <v>6</v>
      </c>
      <c r="B58" s="4" t="s">
        <v>7</v>
      </c>
      <c r="C58" s="4" t="s">
        <v>8</v>
      </c>
      <c r="D58" s="5" t="n">
        <v>38412</v>
      </c>
      <c r="E58" s="6" t="n">
        <v>0.24</v>
      </c>
      <c r="F58" s="5" t="n">
        <v>36704</v>
      </c>
      <c r="G58" s="7"/>
    </row>
    <row r="59" customFormat="false" ht="12.75" hidden="false" customHeight="false" outlineLevel="0" collapsed="false">
      <c r="A59" s="4" t="s">
        <v>6</v>
      </c>
      <c r="B59" s="4" t="s">
        <v>7</v>
      </c>
      <c r="C59" s="4" t="s">
        <v>8</v>
      </c>
      <c r="D59" s="5" t="n">
        <v>38443</v>
      </c>
      <c r="E59" s="6" t="n">
        <v>0.2275</v>
      </c>
      <c r="F59" s="5" t="n">
        <v>36704</v>
      </c>
      <c r="G59" s="7"/>
    </row>
    <row r="60" customFormat="false" ht="12.75" hidden="false" customHeight="false" outlineLevel="0" collapsed="false">
      <c r="A60" s="4" t="s">
        <v>6</v>
      </c>
      <c r="B60" s="4" t="s">
        <v>7</v>
      </c>
      <c r="C60" s="4" t="s">
        <v>8</v>
      </c>
      <c r="D60" s="5" t="n">
        <v>38473</v>
      </c>
      <c r="E60" s="6" t="n">
        <v>0.2275</v>
      </c>
      <c r="F60" s="5" t="n">
        <v>36704</v>
      </c>
      <c r="G60" s="7"/>
    </row>
    <row r="61" customFormat="false" ht="12.75" hidden="false" customHeight="false" outlineLevel="0" collapsed="false">
      <c r="A61" s="4" t="s">
        <v>6</v>
      </c>
      <c r="B61" s="4" t="s">
        <v>7</v>
      </c>
      <c r="C61" s="4" t="s">
        <v>8</v>
      </c>
      <c r="D61" s="5" t="n">
        <v>38504</v>
      </c>
      <c r="E61" s="6" t="n">
        <v>0.2275</v>
      </c>
      <c r="F61" s="5" t="n">
        <v>36704</v>
      </c>
      <c r="G61" s="7"/>
    </row>
    <row r="62" customFormat="false" ht="12.75" hidden="false" customHeight="false" outlineLevel="0" collapsed="false">
      <c r="A62" s="4" t="s">
        <v>6</v>
      </c>
      <c r="B62" s="4" t="s">
        <v>7</v>
      </c>
      <c r="C62" s="4" t="s">
        <v>8</v>
      </c>
      <c r="D62" s="5" t="n">
        <v>38534</v>
      </c>
      <c r="E62" s="6" t="n">
        <v>0.2275</v>
      </c>
      <c r="F62" s="5" t="n">
        <v>36704</v>
      </c>
      <c r="G62" s="7"/>
    </row>
    <row r="63" customFormat="false" ht="12.75" hidden="false" customHeight="false" outlineLevel="0" collapsed="false">
      <c r="A63" s="4" t="s">
        <v>6</v>
      </c>
      <c r="B63" s="4" t="s">
        <v>7</v>
      </c>
      <c r="C63" s="4" t="s">
        <v>8</v>
      </c>
      <c r="D63" s="5" t="n">
        <v>38565</v>
      </c>
      <c r="E63" s="6" t="n">
        <v>0.2275</v>
      </c>
      <c r="F63" s="5" t="n">
        <v>36704</v>
      </c>
      <c r="G63" s="7"/>
    </row>
    <row r="64" customFormat="false" ht="12.75" hidden="false" customHeight="false" outlineLevel="0" collapsed="false">
      <c r="A64" s="4" t="s">
        <v>6</v>
      </c>
      <c r="B64" s="4" t="s">
        <v>7</v>
      </c>
      <c r="C64" s="4" t="s">
        <v>8</v>
      </c>
      <c r="D64" s="5" t="n">
        <v>38596</v>
      </c>
      <c r="E64" s="6" t="n">
        <v>0.2275</v>
      </c>
      <c r="F64" s="5" t="n">
        <v>36704</v>
      </c>
      <c r="G64" s="7"/>
    </row>
    <row r="65" customFormat="false" ht="12.75" hidden="false" customHeight="false" outlineLevel="0" collapsed="false">
      <c r="A65" s="4" t="s">
        <v>6</v>
      </c>
      <c r="B65" s="4" t="s">
        <v>7</v>
      </c>
      <c r="C65" s="4" t="s">
        <v>8</v>
      </c>
      <c r="D65" s="5" t="n">
        <v>38626</v>
      </c>
      <c r="E65" s="6" t="n">
        <v>0.225</v>
      </c>
      <c r="F65" s="5" t="n">
        <v>36704</v>
      </c>
      <c r="G65" s="7"/>
    </row>
    <row r="66" customFormat="false" ht="12.75" hidden="false" customHeight="false" outlineLevel="0" collapsed="false">
      <c r="A66" s="4" t="s">
        <v>6</v>
      </c>
      <c r="B66" s="4" t="s">
        <v>7</v>
      </c>
      <c r="C66" s="4" t="s">
        <v>8</v>
      </c>
      <c r="D66" s="5" t="n">
        <v>38657</v>
      </c>
      <c r="E66" s="6" t="n">
        <v>0.225</v>
      </c>
      <c r="F66" s="5" t="n">
        <v>36704</v>
      </c>
      <c r="G66" s="7"/>
    </row>
    <row r="67" customFormat="false" ht="12.75" hidden="false" customHeight="false" outlineLevel="0" collapsed="false">
      <c r="A67" s="4" t="s">
        <v>6</v>
      </c>
      <c r="B67" s="4" t="s">
        <v>7</v>
      </c>
      <c r="C67" s="4" t="s">
        <v>8</v>
      </c>
      <c r="D67" s="5" t="n">
        <v>38687</v>
      </c>
      <c r="E67" s="6" t="n">
        <v>0.2275</v>
      </c>
      <c r="F67" s="5" t="n">
        <v>36704</v>
      </c>
      <c r="G67" s="7"/>
    </row>
    <row r="68" customFormat="false" ht="12.75" hidden="false" customHeight="false" outlineLevel="0" collapsed="false">
      <c r="A68" s="4" t="s">
        <v>6</v>
      </c>
      <c r="B68" s="4" t="s">
        <v>7</v>
      </c>
      <c r="C68" s="4" t="s">
        <v>8</v>
      </c>
      <c r="D68" s="5" t="n">
        <v>38718</v>
      </c>
      <c r="E68" s="6" t="n">
        <v>0.23</v>
      </c>
      <c r="F68" s="5" t="n">
        <v>36704</v>
      </c>
      <c r="G68" s="7"/>
    </row>
    <row r="69" customFormat="false" ht="12.75" hidden="false" customHeight="false" outlineLevel="0" collapsed="false">
      <c r="A69" s="4" t="s">
        <v>6</v>
      </c>
      <c r="B69" s="4" t="s">
        <v>7</v>
      </c>
      <c r="C69" s="4" t="s">
        <v>8</v>
      </c>
      <c r="D69" s="5" t="n">
        <v>38749</v>
      </c>
      <c r="E69" s="6" t="n">
        <v>0.225</v>
      </c>
      <c r="F69" s="5" t="n">
        <v>36704</v>
      </c>
      <c r="G69" s="7"/>
    </row>
    <row r="70" customFormat="false" ht="12.75" hidden="false" customHeight="false" outlineLevel="0" collapsed="false">
      <c r="A70" s="4" t="s">
        <v>6</v>
      </c>
      <c r="B70" s="4" t="s">
        <v>7</v>
      </c>
      <c r="C70" s="4" t="s">
        <v>8</v>
      </c>
      <c r="D70" s="5" t="n">
        <v>38777</v>
      </c>
      <c r="E70" s="6" t="n">
        <v>0.1585</v>
      </c>
      <c r="F70" s="5" t="n">
        <v>36704</v>
      </c>
      <c r="G70" s="7"/>
    </row>
    <row r="71" customFormat="false" ht="12.75" hidden="false" customHeight="false" outlineLevel="0" collapsed="false">
      <c r="A71" s="4" t="s">
        <v>6</v>
      </c>
      <c r="B71" s="4" t="s">
        <v>7</v>
      </c>
      <c r="C71" s="4" t="s">
        <v>8</v>
      </c>
      <c r="D71" s="5" t="n">
        <v>38808</v>
      </c>
      <c r="E71" s="6" t="n">
        <v>0.1575</v>
      </c>
      <c r="F71" s="5" t="n">
        <v>36704</v>
      </c>
      <c r="G71" s="7"/>
    </row>
    <row r="72" customFormat="false" ht="12.75" hidden="false" customHeight="false" outlineLevel="0" collapsed="false">
      <c r="A72" s="4" t="s">
        <v>6</v>
      </c>
      <c r="B72" s="4" t="s">
        <v>7</v>
      </c>
      <c r="C72" s="4" t="s">
        <v>8</v>
      </c>
      <c r="D72" s="5" t="n">
        <v>38838</v>
      </c>
      <c r="E72" s="6" t="n">
        <v>0.1575</v>
      </c>
      <c r="F72" s="5" t="n">
        <v>36704</v>
      </c>
      <c r="G72" s="7"/>
    </row>
    <row r="73" customFormat="false" ht="12.75" hidden="false" customHeight="false" outlineLevel="0" collapsed="false">
      <c r="A73" s="4" t="s">
        <v>6</v>
      </c>
      <c r="B73" s="4" t="s">
        <v>7</v>
      </c>
      <c r="C73" s="4" t="s">
        <v>8</v>
      </c>
      <c r="D73" s="5" t="n">
        <v>38869</v>
      </c>
      <c r="E73" s="6" t="n">
        <v>0.1575</v>
      </c>
      <c r="F73" s="5" t="n">
        <v>36704</v>
      </c>
      <c r="G73" s="7"/>
    </row>
    <row r="74" customFormat="false" ht="12.75" hidden="false" customHeight="false" outlineLevel="0" collapsed="false">
      <c r="A74" s="4" t="s">
        <v>6</v>
      </c>
      <c r="B74" s="4" t="s">
        <v>7</v>
      </c>
      <c r="C74" s="4" t="s">
        <v>8</v>
      </c>
      <c r="D74" s="5" t="n">
        <v>38899</v>
      </c>
      <c r="E74" s="6" t="n">
        <v>0.1575</v>
      </c>
      <c r="F74" s="5" t="n">
        <v>36704</v>
      </c>
      <c r="G74" s="7"/>
    </row>
    <row r="75" customFormat="false" ht="12.75" hidden="false" customHeight="false" outlineLevel="0" collapsed="false">
      <c r="A75" s="4" t="s">
        <v>6</v>
      </c>
      <c r="B75" s="4" t="s">
        <v>7</v>
      </c>
      <c r="C75" s="4" t="s">
        <v>8</v>
      </c>
      <c r="D75" s="5" t="n">
        <v>38930</v>
      </c>
      <c r="E75" s="6" t="n">
        <v>0.1575</v>
      </c>
      <c r="F75" s="5" t="n">
        <v>36704</v>
      </c>
      <c r="G75" s="7"/>
    </row>
    <row r="76" customFormat="false" ht="12.75" hidden="false" customHeight="false" outlineLevel="0" collapsed="false">
      <c r="A76" s="4" t="s">
        <v>6</v>
      </c>
      <c r="B76" s="4" t="s">
        <v>7</v>
      </c>
      <c r="C76" s="4" t="s">
        <v>8</v>
      </c>
      <c r="D76" s="5" t="n">
        <v>38961</v>
      </c>
      <c r="E76" s="6" t="n">
        <v>0.1575</v>
      </c>
      <c r="F76" s="5" t="n">
        <v>36704</v>
      </c>
      <c r="G76" s="7"/>
    </row>
    <row r="77" customFormat="false" ht="12.75" hidden="false" customHeight="false" outlineLevel="0" collapsed="false">
      <c r="A77" s="4" t="s">
        <v>6</v>
      </c>
      <c r="B77" s="4" t="s">
        <v>7</v>
      </c>
      <c r="C77" s="4" t="s">
        <v>8</v>
      </c>
      <c r="D77" s="5" t="n">
        <v>38991</v>
      </c>
      <c r="E77" s="6" t="n">
        <v>0.1575</v>
      </c>
      <c r="F77" s="5" t="n">
        <v>36704</v>
      </c>
      <c r="G77" s="7"/>
    </row>
    <row r="78" customFormat="false" ht="12.75" hidden="false" customHeight="false" outlineLevel="0" collapsed="false">
      <c r="A78" s="4" t="s">
        <v>6</v>
      </c>
      <c r="B78" s="4" t="s">
        <v>7</v>
      </c>
      <c r="C78" s="4" t="s">
        <v>8</v>
      </c>
      <c r="D78" s="5" t="n">
        <v>39022</v>
      </c>
      <c r="E78" s="6" t="n">
        <v>0.1575</v>
      </c>
      <c r="F78" s="5" t="n">
        <v>36704</v>
      </c>
      <c r="G78" s="7"/>
    </row>
    <row r="79" customFormat="false" ht="12.75" hidden="false" customHeight="false" outlineLevel="0" collapsed="false">
      <c r="A79" s="4" t="s">
        <v>6</v>
      </c>
      <c r="B79" s="4" t="s">
        <v>7</v>
      </c>
      <c r="C79" s="4" t="s">
        <v>8</v>
      </c>
      <c r="D79" s="5" t="n">
        <v>39052</v>
      </c>
      <c r="E79" s="6" t="n">
        <v>0.1575</v>
      </c>
      <c r="F79" s="5" t="n">
        <v>36704</v>
      </c>
      <c r="G79" s="7"/>
    </row>
    <row r="80" customFormat="false" ht="12.75" hidden="false" customHeight="false" outlineLevel="0" collapsed="false">
      <c r="A80" s="4" t="s">
        <v>6</v>
      </c>
      <c r="B80" s="4" t="s">
        <v>7</v>
      </c>
      <c r="C80" s="4" t="s">
        <v>8</v>
      </c>
      <c r="D80" s="5" t="n">
        <v>39083</v>
      </c>
      <c r="E80" s="6" t="n">
        <v>0.1575</v>
      </c>
      <c r="F80" s="5" t="n">
        <v>36704</v>
      </c>
      <c r="G80" s="7"/>
    </row>
    <row r="81" customFormat="false" ht="12.75" hidden="false" customHeight="false" outlineLevel="0" collapsed="false">
      <c r="A81" s="4" t="s">
        <v>6</v>
      </c>
      <c r="B81" s="4" t="s">
        <v>7</v>
      </c>
      <c r="C81" s="4" t="s">
        <v>8</v>
      </c>
      <c r="D81" s="5" t="n">
        <v>39114</v>
      </c>
      <c r="E81" s="6" t="n">
        <v>0.1575</v>
      </c>
      <c r="F81" s="5" t="n">
        <v>36704</v>
      </c>
      <c r="G81" s="7"/>
    </row>
    <row r="82" customFormat="false" ht="12.75" hidden="false" customHeight="false" outlineLevel="0" collapsed="false">
      <c r="A82" s="4" t="s">
        <v>6</v>
      </c>
      <c r="B82" s="4" t="s">
        <v>7</v>
      </c>
      <c r="C82" s="4" t="s">
        <v>8</v>
      </c>
      <c r="D82" s="5" t="n">
        <v>39142</v>
      </c>
      <c r="E82" s="6" t="n">
        <v>0.1575</v>
      </c>
      <c r="F82" s="5" t="n">
        <v>36704</v>
      </c>
      <c r="G82" s="7"/>
    </row>
    <row r="83" customFormat="false" ht="12.75" hidden="false" customHeight="false" outlineLevel="0" collapsed="false">
      <c r="A83" s="4" t="s">
        <v>6</v>
      </c>
      <c r="B83" s="4" t="s">
        <v>7</v>
      </c>
      <c r="C83" s="4" t="s">
        <v>8</v>
      </c>
      <c r="D83" s="5" t="n">
        <v>39173</v>
      </c>
      <c r="E83" s="6" t="n">
        <v>0.1575</v>
      </c>
      <c r="F83" s="5" t="n">
        <v>36704</v>
      </c>
      <c r="G83" s="7"/>
    </row>
    <row r="84" customFormat="false" ht="12.75" hidden="false" customHeight="false" outlineLevel="0" collapsed="false">
      <c r="A84" s="4" t="s">
        <v>6</v>
      </c>
      <c r="B84" s="4" t="s">
        <v>7</v>
      </c>
      <c r="C84" s="4" t="s">
        <v>8</v>
      </c>
      <c r="D84" s="5" t="n">
        <v>39203</v>
      </c>
      <c r="E84" s="6" t="n">
        <v>0.1575</v>
      </c>
      <c r="F84" s="5" t="n">
        <v>36704</v>
      </c>
      <c r="G84" s="7"/>
    </row>
    <row r="85" customFormat="false" ht="12.75" hidden="false" customHeight="false" outlineLevel="0" collapsed="false">
      <c r="A85" s="4" t="s">
        <v>6</v>
      </c>
      <c r="B85" s="4" t="s">
        <v>7</v>
      </c>
      <c r="C85" s="4" t="s">
        <v>8</v>
      </c>
      <c r="D85" s="5" t="n">
        <v>39234</v>
      </c>
      <c r="E85" s="6" t="n">
        <v>0.1575</v>
      </c>
      <c r="F85" s="5" t="n">
        <v>36704</v>
      </c>
      <c r="G85" s="7"/>
    </row>
    <row r="86" customFormat="false" ht="12.75" hidden="false" customHeight="false" outlineLevel="0" collapsed="false">
      <c r="A86" s="4" t="s">
        <v>6</v>
      </c>
      <c r="B86" s="4" t="s">
        <v>7</v>
      </c>
      <c r="C86" s="4" t="s">
        <v>8</v>
      </c>
      <c r="D86" s="5" t="n">
        <v>39264</v>
      </c>
      <c r="E86" s="6" t="n">
        <v>0.1575</v>
      </c>
      <c r="F86" s="5" t="n">
        <v>36704</v>
      </c>
      <c r="G86" s="7"/>
    </row>
    <row r="87" customFormat="false" ht="12.75" hidden="false" customHeight="false" outlineLevel="0" collapsed="false">
      <c r="A87" s="4" t="s">
        <v>6</v>
      </c>
      <c r="B87" s="4" t="s">
        <v>7</v>
      </c>
      <c r="C87" s="4" t="s">
        <v>8</v>
      </c>
      <c r="D87" s="5" t="n">
        <v>39295</v>
      </c>
      <c r="E87" s="6" t="n">
        <v>0.1575</v>
      </c>
      <c r="F87" s="5" t="n">
        <v>36704</v>
      </c>
      <c r="G87" s="7"/>
    </row>
    <row r="88" customFormat="false" ht="12.75" hidden="false" customHeight="false" outlineLevel="0" collapsed="false">
      <c r="A88" s="4" t="s">
        <v>6</v>
      </c>
      <c r="B88" s="4" t="s">
        <v>7</v>
      </c>
      <c r="C88" s="4" t="s">
        <v>8</v>
      </c>
      <c r="D88" s="5" t="n">
        <v>39326</v>
      </c>
      <c r="E88" s="6" t="n">
        <v>0.1575</v>
      </c>
      <c r="F88" s="5" t="n">
        <v>36704</v>
      </c>
      <c r="G88" s="7"/>
    </row>
    <row r="89" customFormat="false" ht="12.75" hidden="false" customHeight="false" outlineLevel="0" collapsed="false">
      <c r="A89" s="4" t="s">
        <v>6</v>
      </c>
      <c r="B89" s="4" t="s">
        <v>7</v>
      </c>
      <c r="C89" s="4" t="s">
        <v>8</v>
      </c>
      <c r="D89" s="5" t="n">
        <v>39356</v>
      </c>
      <c r="E89" s="6" t="n">
        <v>0.1575</v>
      </c>
      <c r="F89" s="5" t="n">
        <v>36704</v>
      </c>
      <c r="G89" s="7"/>
    </row>
    <row r="90" customFormat="false" ht="12.75" hidden="false" customHeight="false" outlineLevel="0" collapsed="false">
      <c r="A90" s="4" t="s">
        <v>6</v>
      </c>
      <c r="B90" s="4" t="s">
        <v>7</v>
      </c>
      <c r="C90" s="4" t="s">
        <v>8</v>
      </c>
      <c r="D90" s="5" t="n">
        <v>39387</v>
      </c>
      <c r="E90" s="6" t="n">
        <v>0.1575</v>
      </c>
      <c r="F90" s="5" t="n">
        <v>36704</v>
      </c>
      <c r="G90" s="7"/>
    </row>
    <row r="91" customFormat="false" ht="12.75" hidden="false" customHeight="false" outlineLevel="0" collapsed="false">
      <c r="A91" s="4" t="s">
        <v>6</v>
      </c>
      <c r="B91" s="4" t="s">
        <v>7</v>
      </c>
      <c r="C91" s="4" t="s">
        <v>8</v>
      </c>
      <c r="D91" s="5" t="n">
        <v>39417</v>
      </c>
      <c r="E91" s="6" t="n">
        <v>0.1575</v>
      </c>
      <c r="F91" s="5" t="n">
        <v>36704</v>
      </c>
      <c r="G91" s="7"/>
    </row>
    <row r="92" customFormat="false" ht="12.75" hidden="false" customHeight="false" outlineLevel="0" collapsed="false">
      <c r="A92" s="4" t="s">
        <v>6</v>
      </c>
      <c r="B92" s="4" t="s">
        <v>7</v>
      </c>
      <c r="C92" s="4" t="s">
        <v>8</v>
      </c>
      <c r="D92" s="5" t="n">
        <v>39448</v>
      </c>
      <c r="E92" s="6" t="n">
        <v>0.1575</v>
      </c>
      <c r="F92" s="5" t="n">
        <v>36704</v>
      </c>
      <c r="G92" s="7"/>
    </row>
    <row r="93" customFormat="false" ht="12.75" hidden="false" customHeight="false" outlineLevel="0" collapsed="false">
      <c r="A93" s="4" t="s">
        <v>6</v>
      </c>
      <c r="B93" s="4" t="s">
        <v>7</v>
      </c>
      <c r="C93" s="4" t="s">
        <v>8</v>
      </c>
      <c r="D93" s="5" t="n">
        <v>39479</v>
      </c>
      <c r="E93" s="6" t="n">
        <v>0.1575</v>
      </c>
      <c r="F93" s="5" t="n">
        <v>36704</v>
      </c>
      <c r="G93" s="7"/>
    </row>
    <row r="94" customFormat="false" ht="12.75" hidden="false" customHeight="false" outlineLevel="0" collapsed="false">
      <c r="A94" s="4" t="s">
        <v>6</v>
      </c>
      <c r="B94" s="4" t="s">
        <v>7</v>
      </c>
      <c r="C94" s="4" t="s">
        <v>8</v>
      </c>
      <c r="D94" s="5" t="n">
        <v>39508</v>
      </c>
      <c r="E94" s="6" t="n">
        <v>0.1575</v>
      </c>
      <c r="F94" s="5" t="n">
        <v>36704</v>
      </c>
      <c r="G94" s="7"/>
    </row>
    <row r="95" customFormat="false" ht="12.75" hidden="false" customHeight="false" outlineLevel="0" collapsed="false">
      <c r="A95" s="4" t="s">
        <v>6</v>
      </c>
      <c r="B95" s="4" t="s">
        <v>7</v>
      </c>
      <c r="C95" s="4" t="s">
        <v>8</v>
      </c>
      <c r="D95" s="5" t="n">
        <v>39539</v>
      </c>
      <c r="E95" s="6" t="n">
        <v>0.1575</v>
      </c>
      <c r="F95" s="5" t="n">
        <v>36704</v>
      </c>
      <c r="G95" s="7"/>
    </row>
    <row r="96" customFormat="false" ht="12.75" hidden="false" customHeight="false" outlineLevel="0" collapsed="false">
      <c r="A96" s="4" t="s">
        <v>6</v>
      </c>
      <c r="B96" s="4" t="s">
        <v>7</v>
      </c>
      <c r="C96" s="4" t="s">
        <v>8</v>
      </c>
      <c r="D96" s="5" t="n">
        <v>39569</v>
      </c>
      <c r="E96" s="6" t="n">
        <v>0.1575</v>
      </c>
      <c r="F96" s="5" t="n">
        <v>36704</v>
      </c>
      <c r="G96" s="7"/>
    </row>
    <row r="97" customFormat="false" ht="12.75" hidden="false" customHeight="false" outlineLevel="0" collapsed="false">
      <c r="A97" s="4" t="s">
        <v>6</v>
      </c>
      <c r="B97" s="4" t="s">
        <v>7</v>
      </c>
      <c r="C97" s="4" t="s">
        <v>8</v>
      </c>
      <c r="D97" s="5" t="n">
        <v>39600</v>
      </c>
      <c r="E97" s="6" t="n">
        <v>0.1575</v>
      </c>
      <c r="F97" s="5" t="n">
        <v>36704</v>
      </c>
      <c r="G97" s="7"/>
    </row>
    <row r="98" customFormat="false" ht="12.75" hidden="false" customHeight="false" outlineLevel="0" collapsed="false">
      <c r="A98" s="4" t="s">
        <v>6</v>
      </c>
      <c r="B98" s="4" t="s">
        <v>7</v>
      </c>
      <c r="C98" s="4" t="s">
        <v>8</v>
      </c>
      <c r="D98" s="5" t="n">
        <v>39630</v>
      </c>
      <c r="E98" s="6" t="n">
        <v>0.1575</v>
      </c>
      <c r="F98" s="5" t="n">
        <v>36704</v>
      </c>
      <c r="G98" s="7"/>
    </row>
    <row r="99" customFormat="false" ht="12.75" hidden="false" customHeight="false" outlineLevel="0" collapsed="false">
      <c r="A99" s="4" t="s">
        <v>6</v>
      </c>
      <c r="B99" s="4" t="s">
        <v>7</v>
      </c>
      <c r="C99" s="4" t="s">
        <v>8</v>
      </c>
      <c r="D99" s="5" t="n">
        <v>39661</v>
      </c>
      <c r="E99" s="6" t="n">
        <v>0.1575</v>
      </c>
      <c r="F99" s="5" t="n">
        <v>36704</v>
      </c>
      <c r="G99" s="7"/>
    </row>
    <row r="100" customFormat="false" ht="12.75" hidden="false" customHeight="false" outlineLevel="0" collapsed="false">
      <c r="A100" s="4" t="s">
        <v>6</v>
      </c>
      <c r="B100" s="4" t="s">
        <v>7</v>
      </c>
      <c r="C100" s="4" t="s">
        <v>8</v>
      </c>
      <c r="D100" s="5" t="n">
        <v>39692</v>
      </c>
      <c r="E100" s="6" t="n">
        <v>0.1575</v>
      </c>
      <c r="F100" s="5" t="n">
        <v>36704</v>
      </c>
      <c r="G100" s="7"/>
    </row>
    <row r="101" customFormat="false" ht="12.75" hidden="false" customHeight="false" outlineLevel="0" collapsed="false">
      <c r="A101" s="4" t="s">
        <v>6</v>
      </c>
      <c r="B101" s="4" t="s">
        <v>7</v>
      </c>
      <c r="C101" s="4" t="s">
        <v>8</v>
      </c>
      <c r="D101" s="5" t="n">
        <v>39722</v>
      </c>
      <c r="E101" s="6" t="n">
        <v>0.1575</v>
      </c>
      <c r="F101" s="5" t="n">
        <v>36704</v>
      </c>
      <c r="G101" s="7"/>
    </row>
    <row r="102" customFormat="false" ht="12.75" hidden="false" customHeight="false" outlineLevel="0" collapsed="false">
      <c r="A102" s="4" t="s">
        <v>6</v>
      </c>
      <c r="B102" s="4" t="s">
        <v>7</v>
      </c>
      <c r="C102" s="4" t="s">
        <v>8</v>
      </c>
      <c r="D102" s="5" t="n">
        <v>39753</v>
      </c>
      <c r="E102" s="6" t="n">
        <v>0.1575</v>
      </c>
      <c r="F102" s="5" t="n">
        <v>36704</v>
      </c>
      <c r="G102" s="7"/>
    </row>
    <row r="103" customFormat="false" ht="12.75" hidden="false" customHeight="false" outlineLevel="0" collapsed="false">
      <c r="A103" s="4" t="s">
        <v>6</v>
      </c>
      <c r="B103" s="4" t="s">
        <v>7</v>
      </c>
      <c r="C103" s="4" t="s">
        <v>8</v>
      </c>
      <c r="D103" s="5" t="n">
        <v>39783</v>
      </c>
      <c r="E103" s="6" t="n">
        <v>0.1575</v>
      </c>
      <c r="F103" s="5" t="n">
        <v>36704</v>
      </c>
      <c r="G103" s="7"/>
    </row>
    <row r="104" customFormat="false" ht="12.75" hidden="false" customHeight="false" outlineLevel="0" collapsed="false">
      <c r="A104" s="4" t="s">
        <v>6</v>
      </c>
      <c r="B104" s="4" t="s">
        <v>7</v>
      </c>
      <c r="C104" s="4" t="s">
        <v>8</v>
      </c>
      <c r="D104" s="5" t="n">
        <v>39814</v>
      </c>
      <c r="E104" s="6" t="n">
        <v>0.1575</v>
      </c>
      <c r="F104" s="5" t="n">
        <v>36704</v>
      </c>
      <c r="G104" s="7"/>
    </row>
    <row r="105" customFormat="false" ht="12.75" hidden="false" customHeight="false" outlineLevel="0" collapsed="false">
      <c r="A105" s="4" t="s">
        <v>6</v>
      </c>
      <c r="B105" s="4" t="s">
        <v>7</v>
      </c>
      <c r="C105" s="4" t="s">
        <v>8</v>
      </c>
      <c r="D105" s="5" t="n">
        <v>39845</v>
      </c>
      <c r="E105" s="6" t="n">
        <v>0.1575</v>
      </c>
      <c r="F105" s="5" t="n">
        <v>36704</v>
      </c>
      <c r="G105" s="7"/>
    </row>
    <row r="106" customFormat="false" ht="12.75" hidden="false" customHeight="false" outlineLevel="0" collapsed="false">
      <c r="A106" s="4" t="s">
        <v>6</v>
      </c>
      <c r="B106" s="4" t="s">
        <v>7</v>
      </c>
      <c r="C106" s="4" t="s">
        <v>8</v>
      </c>
      <c r="D106" s="5" t="n">
        <v>39873</v>
      </c>
      <c r="E106" s="6" t="n">
        <v>0.1575</v>
      </c>
      <c r="F106" s="5" t="n">
        <v>36704</v>
      </c>
      <c r="G106" s="7"/>
    </row>
    <row r="107" customFormat="false" ht="12.75" hidden="false" customHeight="false" outlineLevel="0" collapsed="false">
      <c r="A107" s="4" t="s">
        <v>6</v>
      </c>
      <c r="B107" s="4" t="s">
        <v>7</v>
      </c>
      <c r="C107" s="4" t="s">
        <v>8</v>
      </c>
      <c r="D107" s="5" t="n">
        <v>39904</v>
      </c>
      <c r="E107" s="6" t="n">
        <v>0.1575</v>
      </c>
      <c r="F107" s="5" t="n">
        <v>36704</v>
      </c>
      <c r="G107" s="7"/>
    </row>
    <row r="108" customFormat="false" ht="12.75" hidden="false" customHeight="false" outlineLevel="0" collapsed="false">
      <c r="A108" s="4" t="s">
        <v>6</v>
      </c>
      <c r="B108" s="4" t="s">
        <v>7</v>
      </c>
      <c r="C108" s="4" t="s">
        <v>8</v>
      </c>
      <c r="D108" s="5" t="n">
        <v>39934</v>
      </c>
      <c r="E108" s="6" t="n">
        <v>0.1575</v>
      </c>
      <c r="F108" s="5" t="n">
        <v>36704</v>
      </c>
      <c r="G108" s="7"/>
    </row>
    <row r="109" customFormat="false" ht="12.75" hidden="false" customHeight="false" outlineLevel="0" collapsed="false">
      <c r="A109" s="4" t="s">
        <v>6</v>
      </c>
      <c r="B109" s="4" t="s">
        <v>7</v>
      </c>
      <c r="C109" s="4" t="s">
        <v>8</v>
      </c>
      <c r="D109" s="5" t="n">
        <v>39965</v>
      </c>
      <c r="E109" s="6" t="n">
        <v>0.1575</v>
      </c>
      <c r="F109" s="5" t="n">
        <v>36704</v>
      </c>
      <c r="G109" s="7"/>
    </row>
    <row r="110" customFormat="false" ht="12.75" hidden="false" customHeight="false" outlineLevel="0" collapsed="false">
      <c r="A110" s="4" t="s">
        <v>6</v>
      </c>
      <c r="B110" s="4" t="s">
        <v>7</v>
      </c>
      <c r="C110" s="4" t="s">
        <v>8</v>
      </c>
      <c r="D110" s="5" t="n">
        <v>39995</v>
      </c>
      <c r="E110" s="6" t="n">
        <v>0.1575</v>
      </c>
      <c r="F110" s="5" t="n">
        <v>36704</v>
      </c>
      <c r="G110" s="7"/>
    </row>
    <row r="111" customFormat="false" ht="12.75" hidden="false" customHeight="false" outlineLevel="0" collapsed="false">
      <c r="A111" s="4" t="s">
        <v>6</v>
      </c>
      <c r="B111" s="4" t="s">
        <v>7</v>
      </c>
      <c r="C111" s="4" t="s">
        <v>8</v>
      </c>
      <c r="D111" s="5" t="n">
        <v>40026</v>
      </c>
      <c r="E111" s="6" t="n">
        <v>0.1575</v>
      </c>
      <c r="F111" s="5" t="n">
        <v>36704</v>
      </c>
      <c r="G111" s="7"/>
    </row>
    <row r="112" customFormat="false" ht="12.75" hidden="false" customHeight="false" outlineLevel="0" collapsed="false">
      <c r="A112" s="4" t="s">
        <v>6</v>
      </c>
      <c r="B112" s="4" t="s">
        <v>7</v>
      </c>
      <c r="C112" s="4" t="s">
        <v>8</v>
      </c>
      <c r="D112" s="5" t="n">
        <v>40057</v>
      </c>
      <c r="E112" s="6" t="n">
        <v>0.1575</v>
      </c>
      <c r="F112" s="5" t="n">
        <v>36704</v>
      </c>
      <c r="G112" s="7"/>
    </row>
    <row r="113" customFormat="false" ht="12.75" hidden="false" customHeight="false" outlineLevel="0" collapsed="false">
      <c r="A113" s="4" t="s">
        <v>6</v>
      </c>
      <c r="B113" s="4" t="s">
        <v>7</v>
      </c>
      <c r="C113" s="4" t="s">
        <v>8</v>
      </c>
      <c r="D113" s="5" t="n">
        <v>40087</v>
      </c>
      <c r="E113" s="6" t="n">
        <v>0.1575</v>
      </c>
      <c r="F113" s="5" t="n">
        <v>36704</v>
      </c>
      <c r="G113" s="7"/>
    </row>
    <row r="114" customFormat="false" ht="12.75" hidden="false" customHeight="false" outlineLevel="0" collapsed="false">
      <c r="A114" s="4" t="s">
        <v>6</v>
      </c>
      <c r="B114" s="4" t="s">
        <v>7</v>
      </c>
      <c r="C114" s="4" t="s">
        <v>8</v>
      </c>
      <c r="D114" s="5" t="n">
        <v>40118</v>
      </c>
      <c r="E114" s="6" t="n">
        <v>0.1575</v>
      </c>
      <c r="F114" s="5" t="n">
        <v>36704</v>
      </c>
      <c r="G114" s="7"/>
    </row>
    <row r="115" customFormat="false" ht="12.75" hidden="false" customHeight="false" outlineLevel="0" collapsed="false">
      <c r="A115" s="4" t="s">
        <v>6</v>
      </c>
      <c r="B115" s="4" t="s">
        <v>7</v>
      </c>
      <c r="C115" s="4" t="s">
        <v>8</v>
      </c>
      <c r="D115" s="5" t="n">
        <v>40148</v>
      </c>
      <c r="E115" s="6" t="n">
        <v>0.155</v>
      </c>
      <c r="F115" s="5" t="n">
        <v>36704</v>
      </c>
      <c r="G115" s="7"/>
    </row>
    <row r="116" customFormat="false" ht="12.75" hidden="false" customHeight="false" outlineLevel="0" collapsed="false">
      <c r="A116" s="4" t="s">
        <v>6</v>
      </c>
      <c r="B116" s="4" t="s">
        <v>7</v>
      </c>
      <c r="C116" s="4" t="s">
        <v>8</v>
      </c>
      <c r="D116" s="5" t="n">
        <v>40179</v>
      </c>
      <c r="E116" s="6" t="n">
        <v>0.15</v>
      </c>
      <c r="F116" s="5" t="n">
        <v>36704</v>
      </c>
      <c r="G116" s="7"/>
    </row>
    <row r="117" customFormat="false" ht="12.75" hidden="false" customHeight="false" outlineLevel="0" collapsed="false">
      <c r="A117" s="4" t="s">
        <v>6</v>
      </c>
      <c r="B117" s="4" t="s">
        <v>7</v>
      </c>
      <c r="C117" s="4" t="s">
        <v>8</v>
      </c>
      <c r="D117" s="5" t="n">
        <v>40210</v>
      </c>
      <c r="E117" s="6" t="n">
        <v>0.15</v>
      </c>
      <c r="F117" s="5" t="n">
        <v>36704</v>
      </c>
      <c r="G117" s="7"/>
    </row>
    <row r="118" customFormat="false" ht="12.75" hidden="false" customHeight="false" outlineLevel="0" collapsed="false">
      <c r="A118" s="4" t="s">
        <v>6</v>
      </c>
      <c r="B118" s="4" t="s">
        <v>7</v>
      </c>
      <c r="C118" s="4" t="s">
        <v>8</v>
      </c>
      <c r="D118" s="5" t="n">
        <v>40238</v>
      </c>
      <c r="E118" s="6" t="n">
        <v>0.15</v>
      </c>
      <c r="F118" s="5" t="n">
        <v>36704</v>
      </c>
      <c r="G118" s="7"/>
    </row>
    <row r="119" customFormat="false" ht="12.75" hidden="false" customHeight="false" outlineLevel="0" collapsed="false">
      <c r="A119" s="4" t="s">
        <v>6</v>
      </c>
      <c r="B119" s="4" t="s">
        <v>7</v>
      </c>
      <c r="C119" s="4" t="s">
        <v>8</v>
      </c>
      <c r="D119" s="5" t="n">
        <v>40269</v>
      </c>
      <c r="E119" s="6" t="n">
        <v>0.15</v>
      </c>
      <c r="F119" s="5" t="n">
        <v>36704</v>
      </c>
      <c r="G119" s="7"/>
    </row>
    <row r="120" customFormat="false" ht="12.75" hidden="false" customHeight="false" outlineLevel="0" collapsed="false">
      <c r="A120" s="4" t="s">
        <v>6</v>
      </c>
      <c r="B120" s="4" t="s">
        <v>7</v>
      </c>
      <c r="C120" s="4" t="s">
        <v>8</v>
      </c>
      <c r="D120" s="5" t="n">
        <v>40299</v>
      </c>
      <c r="E120" s="6" t="n">
        <v>0.15</v>
      </c>
      <c r="F120" s="5" t="n">
        <v>36704</v>
      </c>
      <c r="G120" s="7"/>
    </row>
    <row r="121" customFormat="false" ht="12.75" hidden="false" customHeight="false" outlineLevel="0" collapsed="false">
      <c r="A121" s="4" t="s">
        <v>6</v>
      </c>
      <c r="B121" s="4" t="s">
        <v>7</v>
      </c>
      <c r="C121" s="4" t="s">
        <v>8</v>
      </c>
      <c r="D121" s="5" t="n">
        <v>40330</v>
      </c>
      <c r="E121" s="6" t="n">
        <v>0.15</v>
      </c>
      <c r="F121" s="5" t="n">
        <v>36704</v>
      </c>
      <c r="G121" s="7"/>
    </row>
    <row r="122" customFormat="false" ht="12.75" hidden="false" customHeight="false" outlineLevel="0" collapsed="false">
      <c r="A122" s="4" t="s">
        <v>6</v>
      </c>
      <c r="B122" s="4" t="s">
        <v>7</v>
      </c>
      <c r="C122" s="4" t="s">
        <v>8</v>
      </c>
      <c r="D122" s="5" t="n">
        <v>40360</v>
      </c>
      <c r="E122" s="6" t="n">
        <v>0.15</v>
      </c>
      <c r="F122" s="5" t="n">
        <v>36704</v>
      </c>
      <c r="G122" s="7"/>
    </row>
    <row r="123" customFormat="false" ht="12.75" hidden="false" customHeight="false" outlineLevel="0" collapsed="false">
      <c r="A123" s="4" t="s">
        <v>6</v>
      </c>
      <c r="B123" s="4" t="s">
        <v>7</v>
      </c>
      <c r="C123" s="4" t="s">
        <v>8</v>
      </c>
      <c r="D123" s="5" t="n">
        <v>40391</v>
      </c>
      <c r="E123" s="6" t="n">
        <v>0.15</v>
      </c>
      <c r="F123" s="5" t="n">
        <v>36704</v>
      </c>
      <c r="G123" s="7"/>
    </row>
    <row r="124" customFormat="false" ht="12.75" hidden="false" customHeight="false" outlineLevel="0" collapsed="false">
      <c r="A124" s="4" t="s">
        <v>6</v>
      </c>
      <c r="B124" s="4" t="s">
        <v>7</v>
      </c>
      <c r="C124" s="4" t="s">
        <v>8</v>
      </c>
      <c r="D124" s="5" t="n">
        <v>40422</v>
      </c>
      <c r="E124" s="6" t="n">
        <v>0.15</v>
      </c>
      <c r="F124" s="5" t="n">
        <v>36704</v>
      </c>
      <c r="G124" s="7"/>
    </row>
    <row r="125" customFormat="false" ht="12.75" hidden="false" customHeight="false" outlineLevel="0" collapsed="false">
      <c r="A125" s="4" t="s">
        <v>6</v>
      </c>
      <c r="B125" s="4" t="s">
        <v>7</v>
      </c>
      <c r="C125" s="4" t="s">
        <v>8</v>
      </c>
      <c r="D125" s="5" t="n">
        <v>40452</v>
      </c>
      <c r="E125" s="6" t="n">
        <v>0.15</v>
      </c>
      <c r="F125" s="5" t="n">
        <v>36704</v>
      </c>
      <c r="G125" s="7"/>
    </row>
    <row r="126" customFormat="false" ht="12.75" hidden="false" customHeight="false" outlineLevel="0" collapsed="false">
      <c r="A126" s="4" t="s">
        <v>6</v>
      </c>
      <c r="B126" s="4" t="s">
        <v>7</v>
      </c>
      <c r="C126" s="4" t="s">
        <v>8</v>
      </c>
      <c r="D126" s="5" t="n">
        <v>40483</v>
      </c>
      <c r="E126" s="6" t="n">
        <v>0.15</v>
      </c>
      <c r="F126" s="5" t="n">
        <v>36704</v>
      </c>
      <c r="G126" s="7"/>
    </row>
    <row r="127" customFormat="false" ht="12.75" hidden="false" customHeight="false" outlineLevel="0" collapsed="false">
      <c r="A127" s="4" t="s">
        <v>6</v>
      </c>
      <c r="B127" s="4" t="s">
        <v>7</v>
      </c>
      <c r="C127" s="4" t="s">
        <v>8</v>
      </c>
      <c r="D127" s="5" t="n">
        <v>40513</v>
      </c>
      <c r="E127" s="6" t="n">
        <v>0.15</v>
      </c>
      <c r="F127" s="5" t="n">
        <v>36704</v>
      </c>
      <c r="G127" s="7"/>
    </row>
    <row r="128" customFormat="false" ht="12.75" hidden="false" customHeight="false" outlineLevel="0" collapsed="false">
      <c r="A128" s="4" t="s">
        <v>6</v>
      </c>
      <c r="B128" s="4" t="s">
        <v>7</v>
      </c>
      <c r="C128" s="4" t="s">
        <v>8</v>
      </c>
      <c r="D128" s="5" t="n">
        <v>40544</v>
      </c>
      <c r="E128" s="6" t="n">
        <v>0.15</v>
      </c>
      <c r="F128" s="5" t="n">
        <v>36704</v>
      </c>
      <c r="G128" s="7"/>
    </row>
    <row r="129" customFormat="false" ht="12.75" hidden="false" customHeight="false" outlineLevel="0" collapsed="false">
      <c r="A129" s="4" t="s">
        <v>6</v>
      </c>
      <c r="B129" s="4" t="s">
        <v>7</v>
      </c>
      <c r="C129" s="4" t="s">
        <v>8</v>
      </c>
      <c r="D129" s="5" t="n">
        <v>40575</v>
      </c>
      <c r="E129" s="6" t="n">
        <v>0.15</v>
      </c>
      <c r="F129" s="5" t="n">
        <v>36704</v>
      </c>
      <c r="G129" s="7"/>
    </row>
    <row r="130" customFormat="false" ht="12.75" hidden="false" customHeight="false" outlineLevel="0" collapsed="false">
      <c r="A130" s="4" t="s">
        <v>6</v>
      </c>
      <c r="B130" s="4" t="s">
        <v>7</v>
      </c>
      <c r="C130" s="4" t="s">
        <v>8</v>
      </c>
      <c r="D130" s="5" t="n">
        <v>40603</v>
      </c>
      <c r="E130" s="6" t="n">
        <v>0.15</v>
      </c>
      <c r="F130" s="5" t="n">
        <v>36704</v>
      </c>
      <c r="G130" s="7"/>
    </row>
    <row r="131" customFormat="false" ht="12.75" hidden="false" customHeight="false" outlineLevel="0" collapsed="false">
      <c r="A131" s="4" t="s">
        <v>6</v>
      </c>
      <c r="B131" s="4" t="s">
        <v>7</v>
      </c>
      <c r="C131" s="4" t="s">
        <v>8</v>
      </c>
      <c r="D131" s="5" t="n">
        <v>40634</v>
      </c>
      <c r="E131" s="6" t="n">
        <v>0.15</v>
      </c>
      <c r="F131" s="5" t="n">
        <v>36704</v>
      </c>
      <c r="G131" s="7"/>
    </row>
    <row r="132" customFormat="false" ht="12.75" hidden="false" customHeight="false" outlineLevel="0" collapsed="false">
      <c r="A132" s="4" t="s">
        <v>6</v>
      </c>
      <c r="B132" s="4" t="s">
        <v>7</v>
      </c>
      <c r="C132" s="4" t="s">
        <v>8</v>
      </c>
      <c r="D132" s="5" t="n">
        <v>40664</v>
      </c>
      <c r="E132" s="6" t="n">
        <v>0.15</v>
      </c>
      <c r="F132" s="5" t="n">
        <v>36704</v>
      </c>
      <c r="G132" s="7"/>
    </row>
    <row r="133" customFormat="false" ht="12.75" hidden="false" customHeight="false" outlineLevel="0" collapsed="false">
      <c r="A133" s="4" t="s">
        <v>6</v>
      </c>
      <c r="B133" s="4" t="s">
        <v>7</v>
      </c>
      <c r="C133" s="4" t="s">
        <v>8</v>
      </c>
      <c r="D133" s="5" t="n">
        <v>40695</v>
      </c>
      <c r="E133" s="6" t="n">
        <v>0.15</v>
      </c>
      <c r="F133" s="5" t="n">
        <v>36704</v>
      </c>
      <c r="G133" s="7"/>
    </row>
    <row r="134" customFormat="false" ht="12.75" hidden="false" customHeight="false" outlineLevel="0" collapsed="false">
      <c r="A134" s="4" t="s">
        <v>6</v>
      </c>
      <c r="B134" s="4" t="s">
        <v>7</v>
      </c>
      <c r="C134" s="4" t="s">
        <v>8</v>
      </c>
      <c r="D134" s="5" t="n">
        <v>40725</v>
      </c>
      <c r="E134" s="6" t="n">
        <v>0.15</v>
      </c>
      <c r="F134" s="5" t="n">
        <v>36704</v>
      </c>
      <c r="G134" s="7"/>
    </row>
    <row r="135" customFormat="false" ht="12.75" hidden="false" customHeight="false" outlineLevel="0" collapsed="false">
      <c r="A135" s="4" t="s">
        <v>6</v>
      </c>
      <c r="B135" s="4" t="s">
        <v>7</v>
      </c>
      <c r="C135" s="4" t="s">
        <v>8</v>
      </c>
      <c r="D135" s="5" t="n">
        <v>40756</v>
      </c>
      <c r="E135" s="6" t="n">
        <v>0.15</v>
      </c>
      <c r="F135" s="5" t="n">
        <v>36704</v>
      </c>
      <c r="G135" s="7"/>
    </row>
    <row r="136" customFormat="false" ht="12.75" hidden="false" customHeight="false" outlineLevel="0" collapsed="false">
      <c r="A136" s="4" t="s">
        <v>6</v>
      </c>
      <c r="B136" s="4" t="s">
        <v>7</v>
      </c>
      <c r="C136" s="4" t="s">
        <v>8</v>
      </c>
      <c r="D136" s="5" t="n">
        <v>40787</v>
      </c>
      <c r="E136" s="6" t="n">
        <v>0.15</v>
      </c>
      <c r="F136" s="5" t="n">
        <v>36704</v>
      </c>
      <c r="G136" s="7"/>
    </row>
    <row r="137" customFormat="false" ht="12.75" hidden="false" customHeight="false" outlineLevel="0" collapsed="false">
      <c r="A137" s="4" t="s">
        <v>6</v>
      </c>
      <c r="B137" s="4" t="s">
        <v>7</v>
      </c>
      <c r="C137" s="4" t="s">
        <v>8</v>
      </c>
      <c r="D137" s="5" t="n">
        <v>40817</v>
      </c>
      <c r="E137" s="6" t="n">
        <v>0.15</v>
      </c>
      <c r="F137" s="5" t="n">
        <v>36704</v>
      </c>
      <c r="G137" s="7"/>
    </row>
    <row r="138" customFormat="false" ht="12.75" hidden="false" customHeight="false" outlineLevel="0" collapsed="false">
      <c r="A138" s="4" t="s">
        <v>6</v>
      </c>
      <c r="B138" s="4" t="s">
        <v>7</v>
      </c>
      <c r="C138" s="4" t="s">
        <v>8</v>
      </c>
      <c r="D138" s="5" t="n">
        <v>40848</v>
      </c>
      <c r="E138" s="6" t="n">
        <v>0.15</v>
      </c>
      <c r="F138" s="5" t="n">
        <v>36704</v>
      </c>
      <c r="G138" s="7"/>
    </row>
    <row r="139" customFormat="false" ht="12.75" hidden="false" customHeight="false" outlineLevel="0" collapsed="false">
      <c r="A139" s="4" t="s">
        <v>6</v>
      </c>
      <c r="B139" s="4" t="s">
        <v>7</v>
      </c>
      <c r="C139" s="4" t="s">
        <v>8</v>
      </c>
      <c r="D139" s="5" t="n">
        <v>40878</v>
      </c>
      <c r="E139" s="6" t="n">
        <v>0.15</v>
      </c>
      <c r="F139" s="5" t="n">
        <v>36704</v>
      </c>
      <c r="G139" s="7"/>
    </row>
    <row r="140" customFormat="false" ht="12.75" hidden="false" customHeight="false" outlineLevel="0" collapsed="false">
      <c r="A140" s="4" t="s">
        <v>6</v>
      </c>
      <c r="B140" s="4" t="s">
        <v>7</v>
      </c>
      <c r="C140" s="4" t="s">
        <v>8</v>
      </c>
      <c r="D140" s="5" t="n">
        <v>40909</v>
      </c>
      <c r="E140" s="6" t="n">
        <v>0.15</v>
      </c>
      <c r="F140" s="5" t="n">
        <v>36704</v>
      </c>
      <c r="G140" s="7"/>
    </row>
    <row r="141" customFormat="false" ht="12.75" hidden="false" customHeight="false" outlineLevel="0" collapsed="false">
      <c r="A141" s="4" t="s">
        <v>6</v>
      </c>
      <c r="B141" s="4" t="s">
        <v>7</v>
      </c>
      <c r="C141" s="4" t="s">
        <v>8</v>
      </c>
      <c r="D141" s="5" t="n">
        <v>40940</v>
      </c>
      <c r="E141" s="6" t="n">
        <v>0.15</v>
      </c>
      <c r="F141" s="5" t="n">
        <v>36704</v>
      </c>
      <c r="G141" s="7"/>
    </row>
    <row r="142" customFormat="false" ht="12.75" hidden="false" customHeight="false" outlineLevel="0" collapsed="false">
      <c r="A142" s="4" t="s">
        <v>6</v>
      </c>
      <c r="B142" s="4" t="s">
        <v>7</v>
      </c>
      <c r="C142" s="4" t="s">
        <v>8</v>
      </c>
      <c r="D142" s="5" t="n">
        <v>40969</v>
      </c>
      <c r="E142" s="6" t="n">
        <v>0.15</v>
      </c>
      <c r="F142" s="5" t="n">
        <v>36704</v>
      </c>
      <c r="G142" s="7"/>
    </row>
    <row r="143" customFormat="false" ht="12.75" hidden="false" customHeight="false" outlineLevel="0" collapsed="false">
      <c r="A143" s="4" t="s">
        <v>6</v>
      </c>
      <c r="B143" s="4" t="s">
        <v>7</v>
      </c>
      <c r="C143" s="4" t="s">
        <v>8</v>
      </c>
      <c r="D143" s="5" t="n">
        <v>41000</v>
      </c>
      <c r="E143" s="6" t="n">
        <v>0.15</v>
      </c>
      <c r="F143" s="5" t="n">
        <v>36704</v>
      </c>
      <c r="G143" s="7"/>
    </row>
    <row r="144" customFormat="false" ht="12.75" hidden="false" customHeight="false" outlineLevel="0" collapsed="false">
      <c r="A144" s="4" t="s">
        <v>6</v>
      </c>
      <c r="B144" s="4" t="s">
        <v>7</v>
      </c>
      <c r="C144" s="4" t="s">
        <v>8</v>
      </c>
      <c r="D144" s="5" t="n">
        <v>41030</v>
      </c>
      <c r="E144" s="6" t="n">
        <v>0.15</v>
      </c>
      <c r="F144" s="5" t="n">
        <v>36704</v>
      </c>
      <c r="G144" s="7"/>
    </row>
    <row r="145" customFormat="false" ht="12.75" hidden="false" customHeight="false" outlineLevel="0" collapsed="false">
      <c r="A145" s="4" t="s">
        <v>6</v>
      </c>
      <c r="B145" s="4" t="s">
        <v>7</v>
      </c>
      <c r="C145" s="4" t="s">
        <v>8</v>
      </c>
      <c r="D145" s="5" t="n">
        <v>41061</v>
      </c>
      <c r="E145" s="6" t="n">
        <v>0.15</v>
      </c>
      <c r="F145" s="5" t="n">
        <v>36704</v>
      </c>
      <c r="G145" s="7"/>
    </row>
    <row r="146" customFormat="false" ht="12.75" hidden="false" customHeight="false" outlineLevel="0" collapsed="false">
      <c r="A146" s="4" t="s">
        <v>6</v>
      </c>
      <c r="B146" s="4" t="s">
        <v>7</v>
      </c>
      <c r="C146" s="4" t="s">
        <v>8</v>
      </c>
      <c r="D146" s="5" t="n">
        <v>41091</v>
      </c>
      <c r="E146" s="6" t="n">
        <v>0.15</v>
      </c>
      <c r="F146" s="5" t="n">
        <v>36704</v>
      </c>
      <c r="G146" s="7"/>
    </row>
    <row r="147" customFormat="false" ht="12.75" hidden="false" customHeight="false" outlineLevel="0" collapsed="false">
      <c r="A147" s="4" t="s">
        <v>6</v>
      </c>
      <c r="B147" s="4" t="s">
        <v>7</v>
      </c>
      <c r="C147" s="4" t="s">
        <v>8</v>
      </c>
      <c r="D147" s="5" t="n">
        <v>41122</v>
      </c>
      <c r="E147" s="6" t="n">
        <v>0.15</v>
      </c>
      <c r="F147" s="5" t="n">
        <v>36704</v>
      </c>
      <c r="G147" s="7"/>
    </row>
    <row r="148" customFormat="false" ht="12.75" hidden="false" customHeight="false" outlineLevel="0" collapsed="false">
      <c r="A148" s="4" t="s">
        <v>6</v>
      </c>
      <c r="B148" s="4" t="s">
        <v>7</v>
      </c>
      <c r="C148" s="4" t="s">
        <v>8</v>
      </c>
      <c r="D148" s="5" t="n">
        <v>41153</v>
      </c>
      <c r="E148" s="6" t="n">
        <v>0.15</v>
      </c>
      <c r="F148" s="5" t="n">
        <v>36704</v>
      </c>
      <c r="G148" s="7"/>
    </row>
    <row r="149" customFormat="false" ht="12.75" hidden="false" customHeight="false" outlineLevel="0" collapsed="false">
      <c r="A149" s="4" t="s">
        <v>6</v>
      </c>
      <c r="B149" s="4" t="s">
        <v>7</v>
      </c>
      <c r="C149" s="4" t="s">
        <v>8</v>
      </c>
      <c r="D149" s="5" t="n">
        <v>41183</v>
      </c>
      <c r="E149" s="6" t="n">
        <v>0.15</v>
      </c>
      <c r="F149" s="5" t="n">
        <v>36704</v>
      </c>
      <c r="G149" s="7"/>
    </row>
    <row r="150" customFormat="false" ht="12.75" hidden="false" customHeight="false" outlineLevel="0" collapsed="false">
      <c r="A150" s="4" t="s">
        <v>6</v>
      </c>
      <c r="B150" s="4" t="s">
        <v>7</v>
      </c>
      <c r="C150" s="4" t="s">
        <v>8</v>
      </c>
      <c r="D150" s="5" t="n">
        <v>41214</v>
      </c>
      <c r="E150" s="6" t="n">
        <v>0.15</v>
      </c>
      <c r="F150" s="5" t="n">
        <v>36704</v>
      </c>
      <c r="G150" s="7"/>
    </row>
    <row r="151" customFormat="false" ht="12.75" hidden="false" customHeight="false" outlineLevel="0" collapsed="false">
      <c r="A151" s="4" t="s">
        <v>6</v>
      </c>
      <c r="B151" s="4" t="s">
        <v>7</v>
      </c>
      <c r="C151" s="4" t="s">
        <v>8</v>
      </c>
      <c r="D151" s="5" t="n">
        <v>41244</v>
      </c>
      <c r="E151" s="6" t="n">
        <v>0.15</v>
      </c>
      <c r="F151" s="5" t="n">
        <v>36704</v>
      </c>
      <c r="G151" s="7"/>
    </row>
    <row r="152" customFormat="false" ht="12.75" hidden="false" customHeight="false" outlineLevel="0" collapsed="false">
      <c r="A152" s="4" t="s">
        <v>6</v>
      </c>
      <c r="B152" s="4" t="s">
        <v>7</v>
      </c>
      <c r="C152" s="4" t="s">
        <v>8</v>
      </c>
      <c r="D152" s="5" t="n">
        <v>41275</v>
      </c>
      <c r="E152" s="6" t="n">
        <v>0.15</v>
      </c>
      <c r="F152" s="5" t="n">
        <v>36704</v>
      </c>
      <c r="G152" s="7"/>
    </row>
    <row r="153" customFormat="false" ht="12.75" hidden="false" customHeight="false" outlineLevel="0" collapsed="false">
      <c r="A153" s="4" t="s">
        <v>6</v>
      </c>
      <c r="B153" s="4" t="s">
        <v>7</v>
      </c>
      <c r="C153" s="4" t="s">
        <v>8</v>
      </c>
      <c r="D153" s="5" t="n">
        <v>41306</v>
      </c>
      <c r="E153" s="6" t="n">
        <v>0.15</v>
      </c>
      <c r="F153" s="5" t="n">
        <v>36704</v>
      </c>
      <c r="G153" s="7"/>
    </row>
    <row r="154" customFormat="false" ht="12.75" hidden="false" customHeight="false" outlineLevel="0" collapsed="false">
      <c r="A154" s="4" t="s">
        <v>6</v>
      </c>
      <c r="B154" s="4" t="s">
        <v>7</v>
      </c>
      <c r="C154" s="4" t="s">
        <v>8</v>
      </c>
      <c r="D154" s="5" t="n">
        <v>41334</v>
      </c>
      <c r="E154" s="6" t="n">
        <v>0.15</v>
      </c>
      <c r="F154" s="5" t="n">
        <v>36704</v>
      </c>
      <c r="G154" s="7"/>
    </row>
    <row r="155" customFormat="false" ht="12.75" hidden="false" customHeight="false" outlineLevel="0" collapsed="false">
      <c r="A155" s="4" t="s">
        <v>6</v>
      </c>
      <c r="B155" s="4" t="s">
        <v>7</v>
      </c>
      <c r="C155" s="4" t="s">
        <v>8</v>
      </c>
      <c r="D155" s="5" t="n">
        <v>41365</v>
      </c>
      <c r="E155" s="6" t="n">
        <v>0.15</v>
      </c>
      <c r="F155" s="5" t="n">
        <v>36704</v>
      </c>
      <c r="G155" s="7"/>
    </row>
    <row r="156" customFormat="false" ht="12.75" hidden="false" customHeight="false" outlineLevel="0" collapsed="false">
      <c r="A156" s="4" t="s">
        <v>6</v>
      </c>
      <c r="B156" s="4" t="s">
        <v>7</v>
      </c>
      <c r="C156" s="4" t="s">
        <v>8</v>
      </c>
      <c r="D156" s="5" t="n">
        <v>41395</v>
      </c>
      <c r="E156" s="6" t="n">
        <v>0.15</v>
      </c>
      <c r="F156" s="5" t="n">
        <v>36704</v>
      </c>
      <c r="G156" s="7"/>
    </row>
    <row r="157" customFormat="false" ht="12.75" hidden="false" customHeight="false" outlineLevel="0" collapsed="false">
      <c r="A157" s="4" t="s">
        <v>6</v>
      </c>
      <c r="B157" s="4" t="s">
        <v>7</v>
      </c>
      <c r="C157" s="4" t="s">
        <v>8</v>
      </c>
      <c r="D157" s="5" t="n">
        <v>41426</v>
      </c>
      <c r="E157" s="6" t="n">
        <v>0.15</v>
      </c>
      <c r="F157" s="5" t="n">
        <v>36704</v>
      </c>
      <c r="G157" s="7"/>
    </row>
    <row r="158" customFormat="false" ht="12.75" hidden="false" customHeight="false" outlineLevel="0" collapsed="false">
      <c r="A158" s="4" t="s">
        <v>6</v>
      </c>
      <c r="B158" s="4" t="s">
        <v>7</v>
      </c>
      <c r="C158" s="4" t="s">
        <v>8</v>
      </c>
      <c r="D158" s="5" t="n">
        <v>41456</v>
      </c>
      <c r="E158" s="6" t="n">
        <v>0.15</v>
      </c>
      <c r="F158" s="5" t="n">
        <v>36704</v>
      </c>
      <c r="G158" s="7"/>
    </row>
    <row r="159" customFormat="false" ht="12.75" hidden="false" customHeight="false" outlineLevel="0" collapsed="false">
      <c r="A159" s="4" t="s">
        <v>6</v>
      </c>
      <c r="B159" s="4" t="s">
        <v>7</v>
      </c>
      <c r="C159" s="4" t="s">
        <v>8</v>
      </c>
      <c r="D159" s="5" t="n">
        <v>41487</v>
      </c>
      <c r="E159" s="6" t="n">
        <v>0.15</v>
      </c>
      <c r="F159" s="5" t="n">
        <v>36704</v>
      </c>
      <c r="G159" s="7"/>
    </row>
    <row r="160" customFormat="false" ht="12.75" hidden="false" customHeight="false" outlineLevel="0" collapsed="false">
      <c r="A160" s="4" t="s">
        <v>6</v>
      </c>
      <c r="B160" s="4" t="s">
        <v>7</v>
      </c>
      <c r="C160" s="4" t="s">
        <v>8</v>
      </c>
      <c r="D160" s="5" t="n">
        <v>41518</v>
      </c>
      <c r="E160" s="6" t="n">
        <v>0.15</v>
      </c>
      <c r="F160" s="5" t="n">
        <v>36704</v>
      </c>
      <c r="G160" s="7"/>
    </row>
    <row r="161" customFormat="false" ht="12.75" hidden="false" customHeight="false" outlineLevel="0" collapsed="false">
      <c r="A161" s="4" t="s">
        <v>6</v>
      </c>
      <c r="B161" s="4" t="s">
        <v>7</v>
      </c>
      <c r="C161" s="4" t="s">
        <v>8</v>
      </c>
      <c r="D161" s="5" t="n">
        <v>41548</v>
      </c>
      <c r="E161" s="6" t="n">
        <v>0.15</v>
      </c>
      <c r="F161" s="5" t="n">
        <v>36704</v>
      </c>
      <c r="G161" s="7"/>
    </row>
    <row r="162" customFormat="false" ht="12.75" hidden="false" customHeight="false" outlineLevel="0" collapsed="false">
      <c r="A162" s="4" t="s">
        <v>6</v>
      </c>
      <c r="B162" s="4" t="s">
        <v>7</v>
      </c>
      <c r="C162" s="4" t="s">
        <v>8</v>
      </c>
      <c r="D162" s="5" t="n">
        <v>41579</v>
      </c>
      <c r="E162" s="6" t="n">
        <v>0.15</v>
      </c>
      <c r="F162" s="5" t="n">
        <v>36704</v>
      </c>
      <c r="G162" s="7"/>
    </row>
    <row r="163" customFormat="false" ht="12.75" hidden="false" customHeight="false" outlineLevel="0" collapsed="false">
      <c r="A163" s="4" t="s">
        <v>6</v>
      </c>
      <c r="B163" s="4" t="s">
        <v>7</v>
      </c>
      <c r="C163" s="4" t="s">
        <v>8</v>
      </c>
      <c r="D163" s="5" t="n">
        <v>41609</v>
      </c>
      <c r="E163" s="6" t="n">
        <v>0.15</v>
      </c>
      <c r="F163" s="5" t="n">
        <v>36704</v>
      </c>
      <c r="G163" s="7"/>
    </row>
    <row r="164" customFormat="false" ht="12.75" hidden="false" customHeight="false" outlineLevel="0" collapsed="false">
      <c r="A164" s="4" t="s">
        <v>6</v>
      </c>
      <c r="B164" s="4" t="s">
        <v>7</v>
      </c>
      <c r="C164" s="4" t="s">
        <v>8</v>
      </c>
      <c r="D164" s="5" t="n">
        <v>41640</v>
      </c>
      <c r="E164" s="6" t="n">
        <v>0.15</v>
      </c>
      <c r="F164" s="5" t="n">
        <v>36704</v>
      </c>
      <c r="G164" s="7"/>
    </row>
    <row r="165" customFormat="false" ht="12.75" hidden="false" customHeight="false" outlineLevel="0" collapsed="false">
      <c r="A165" s="4" t="s">
        <v>6</v>
      </c>
      <c r="B165" s="4" t="s">
        <v>7</v>
      </c>
      <c r="C165" s="4" t="s">
        <v>8</v>
      </c>
      <c r="D165" s="5" t="n">
        <v>41671</v>
      </c>
      <c r="E165" s="6" t="n">
        <v>0.15</v>
      </c>
      <c r="F165" s="5" t="n">
        <v>36704</v>
      </c>
      <c r="G165" s="7"/>
    </row>
    <row r="166" customFormat="false" ht="12.75" hidden="false" customHeight="false" outlineLevel="0" collapsed="false">
      <c r="A166" s="4" t="s">
        <v>6</v>
      </c>
      <c r="B166" s="4" t="s">
        <v>7</v>
      </c>
      <c r="C166" s="4" t="s">
        <v>8</v>
      </c>
      <c r="D166" s="5" t="n">
        <v>41699</v>
      </c>
      <c r="E166" s="6" t="n">
        <v>0.15</v>
      </c>
      <c r="F166" s="5" t="n">
        <v>36704</v>
      </c>
      <c r="G166" s="7"/>
    </row>
    <row r="167" customFormat="false" ht="12.75" hidden="false" customHeight="false" outlineLevel="0" collapsed="false">
      <c r="A167" s="4" t="s">
        <v>6</v>
      </c>
      <c r="B167" s="4" t="s">
        <v>7</v>
      </c>
      <c r="C167" s="4" t="s">
        <v>8</v>
      </c>
      <c r="D167" s="5" t="n">
        <v>41730</v>
      </c>
      <c r="E167" s="6" t="n">
        <v>0.15</v>
      </c>
      <c r="F167" s="5" t="n">
        <v>36704</v>
      </c>
      <c r="G167" s="7"/>
    </row>
    <row r="168" customFormat="false" ht="12.75" hidden="false" customHeight="false" outlineLevel="0" collapsed="false">
      <c r="A168" s="4" t="s">
        <v>6</v>
      </c>
      <c r="B168" s="4" t="s">
        <v>7</v>
      </c>
      <c r="C168" s="4" t="s">
        <v>8</v>
      </c>
      <c r="D168" s="5" t="n">
        <v>41760</v>
      </c>
      <c r="E168" s="6" t="n">
        <v>0.15</v>
      </c>
      <c r="F168" s="5" t="n">
        <v>36704</v>
      </c>
      <c r="G168" s="7"/>
    </row>
    <row r="169" customFormat="false" ht="12.75" hidden="false" customHeight="false" outlineLevel="0" collapsed="false">
      <c r="A169" s="4" t="s">
        <v>6</v>
      </c>
      <c r="B169" s="4" t="s">
        <v>7</v>
      </c>
      <c r="C169" s="4" t="s">
        <v>8</v>
      </c>
      <c r="D169" s="5" t="n">
        <v>41791</v>
      </c>
      <c r="E169" s="6" t="n">
        <v>0.15</v>
      </c>
      <c r="F169" s="5" t="n">
        <v>36704</v>
      </c>
      <c r="G169" s="7"/>
    </row>
    <row r="170" customFormat="false" ht="12.75" hidden="false" customHeight="false" outlineLevel="0" collapsed="false">
      <c r="A170" s="4" t="s">
        <v>6</v>
      </c>
      <c r="B170" s="4" t="s">
        <v>7</v>
      </c>
      <c r="C170" s="4" t="s">
        <v>8</v>
      </c>
      <c r="D170" s="5" t="n">
        <v>41821</v>
      </c>
      <c r="E170" s="6" t="n">
        <v>0.15</v>
      </c>
      <c r="F170" s="5" t="n">
        <v>36704</v>
      </c>
      <c r="G170" s="7"/>
    </row>
    <row r="171" customFormat="false" ht="12.75" hidden="false" customHeight="false" outlineLevel="0" collapsed="false">
      <c r="A171" s="4" t="s">
        <v>6</v>
      </c>
      <c r="B171" s="4" t="s">
        <v>7</v>
      </c>
      <c r="C171" s="4" t="s">
        <v>8</v>
      </c>
      <c r="D171" s="5" t="n">
        <v>41852</v>
      </c>
      <c r="E171" s="6" t="n">
        <v>0.15</v>
      </c>
      <c r="F171" s="5" t="n">
        <v>36704</v>
      </c>
      <c r="G171" s="7"/>
    </row>
    <row r="172" customFormat="false" ht="12.75" hidden="false" customHeight="false" outlineLevel="0" collapsed="false">
      <c r="A172" s="4" t="s">
        <v>6</v>
      </c>
      <c r="B172" s="4" t="s">
        <v>7</v>
      </c>
      <c r="C172" s="4" t="s">
        <v>8</v>
      </c>
      <c r="D172" s="5" t="n">
        <v>41883</v>
      </c>
      <c r="E172" s="6" t="n">
        <v>0.15</v>
      </c>
      <c r="F172" s="5" t="n">
        <v>36704</v>
      </c>
      <c r="G172" s="7"/>
    </row>
    <row r="173" customFormat="false" ht="12.75" hidden="false" customHeight="false" outlineLevel="0" collapsed="false">
      <c r="A173" s="4" t="s">
        <v>6</v>
      </c>
      <c r="B173" s="4" t="s">
        <v>7</v>
      </c>
      <c r="C173" s="4" t="s">
        <v>8</v>
      </c>
      <c r="D173" s="5" t="n">
        <v>41913</v>
      </c>
      <c r="E173" s="6" t="n">
        <v>0.15</v>
      </c>
      <c r="F173" s="5" t="n">
        <v>36704</v>
      </c>
      <c r="G173" s="7"/>
    </row>
    <row r="174" customFormat="false" ht="12.75" hidden="false" customHeight="false" outlineLevel="0" collapsed="false">
      <c r="A174" s="4" t="s">
        <v>6</v>
      </c>
      <c r="B174" s="4" t="s">
        <v>7</v>
      </c>
      <c r="C174" s="4" t="s">
        <v>8</v>
      </c>
      <c r="D174" s="5" t="n">
        <v>41944</v>
      </c>
      <c r="E174" s="6" t="n">
        <v>0.15</v>
      </c>
      <c r="F174" s="5" t="n">
        <v>36704</v>
      </c>
      <c r="G174" s="7"/>
    </row>
    <row r="175" customFormat="false" ht="12.75" hidden="false" customHeight="false" outlineLevel="0" collapsed="false">
      <c r="A175" s="4" t="s">
        <v>6</v>
      </c>
      <c r="B175" s="4" t="s">
        <v>7</v>
      </c>
      <c r="C175" s="4" t="s">
        <v>8</v>
      </c>
      <c r="D175" s="5" t="n">
        <v>41974</v>
      </c>
      <c r="E175" s="6" t="n">
        <v>0.15</v>
      </c>
      <c r="F175" s="5" t="n">
        <v>36704</v>
      </c>
      <c r="G175" s="7"/>
    </row>
    <row r="176" customFormat="false" ht="12.75" hidden="false" customHeight="false" outlineLevel="0" collapsed="false">
      <c r="A176" s="4" t="s">
        <v>6</v>
      </c>
      <c r="B176" s="4" t="s">
        <v>7</v>
      </c>
      <c r="C176" s="4" t="s">
        <v>8</v>
      </c>
      <c r="D176" s="5" t="n">
        <v>42005</v>
      </c>
      <c r="E176" s="6" t="n">
        <v>0.15</v>
      </c>
      <c r="F176" s="5" t="n">
        <v>36704</v>
      </c>
      <c r="G176" s="7"/>
    </row>
    <row r="177" customFormat="false" ht="12.75" hidden="false" customHeight="false" outlineLevel="0" collapsed="false">
      <c r="A177" s="4" t="s">
        <v>6</v>
      </c>
      <c r="B177" s="4" t="s">
        <v>7</v>
      </c>
      <c r="C177" s="4" t="s">
        <v>8</v>
      </c>
      <c r="D177" s="5" t="n">
        <v>42036</v>
      </c>
      <c r="E177" s="6" t="n">
        <v>0.15</v>
      </c>
      <c r="F177" s="5" t="n">
        <v>36704</v>
      </c>
      <c r="G177" s="7"/>
    </row>
    <row r="178" customFormat="false" ht="12.75" hidden="false" customHeight="false" outlineLevel="0" collapsed="false">
      <c r="A178" s="4" t="s">
        <v>6</v>
      </c>
      <c r="B178" s="4" t="s">
        <v>7</v>
      </c>
      <c r="C178" s="4" t="s">
        <v>8</v>
      </c>
      <c r="D178" s="5" t="n">
        <v>42064</v>
      </c>
      <c r="E178" s="6" t="n">
        <v>0.15</v>
      </c>
      <c r="F178" s="5" t="n">
        <v>36704</v>
      </c>
      <c r="G178" s="7"/>
    </row>
    <row r="179" customFormat="false" ht="12.75" hidden="false" customHeight="false" outlineLevel="0" collapsed="false">
      <c r="A179" s="4" t="s">
        <v>6</v>
      </c>
      <c r="B179" s="4" t="s">
        <v>7</v>
      </c>
      <c r="C179" s="4" t="s">
        <v>8</v>
      </c>
      <c r="D179" s="5" t="n">
        <v>42095</v>
      </c>
      <c r="E179" s="6" t="n">
        <v>0.15</v>
      </c>
      <c r="F179" s="5" t="n">
        <v>36704</v>
      </c>
      <c r="G179" s="7"/>
    </row>
    <row r="180" customFormat="false" ht="12.75" hidden="false" customHeight="false" outlineLevel="0" collapsed="false">
      <c r="A180" s="4" t="s">
        <v>6</v>
      </c>
      <c r="B180" s="4" t="s">
        <v>7</v>
      </c>
      <c r="C180" s="4" t="s">
        <v>8</v>
      </c>
      <c r="D180" s="5" t="n">
        <v>42125</v>
      </c>
      <c r="E180" s="6" t="n">
        <v>0.15</v>
      </c>
      <c r="F180" s="5" t="n">
        <v>36704</v>
      </c>
      <c r="G180" s="7"/>
    </row>
    <row r="181" customFormat="false" ht="12.75" hidden="false" customHeight="false" outlineLevel="0" collapsed="false">
      <c r="A181" s="4" t="s">
        <v>6</v>
      </c>
      <c r="B181" s="4" t="s">
        <v>7</v>
      </c>
      <c r="C181" s="4" t="s">
        <v>8</v>
      </c>
      <c r="D181" s="5" t="n">
        <v>42156</v>
      </c>
      <c r="E181" s="6" t="n">
        <v>0.15</v>
      </c>
      <c r="F181" s="5" t="n">
        <v>36704</v>
      </c>
      <c r="G181" s="7"/>
    </row>
    <row r="182" customFormat="false" ht="12.75" hidden="false" customHeight="false" outlineLevel="0" collapsed="false">
      <c r="A182" s="4" t="s">
        <v>6</v>
      </c>
      <c r="B182" s="4" t="s">
        <v>7</v>
      </c>
      <c r="C182" s="4" t="s">
        <v>8</v>
      </c>
      <c r="D182" s="5" t="n">
        <v>42186</v>
      </c>
      <c r="E182" s="6" t="n">
        <v>0.15</v>
      </c>
      <c r="F182" s="5" t="n">
        <v>36704</v>
      </c>
      <c r="G182" s="7"/>
    </row>
    <row r="183" customFormat="false" ht="12.75" hidden="false" customHeight="false" outlineLevel="0" collapsed="false">
      <c r="A183" s="4" t="s">
        <v>6</v>
      </c>
      <c r="B183" s="4" t="s">
        <v>7</v>
      </c>
      <c r="C183" s="4" t="s">
        <v>8</v>
      </c>
      <c r="D183" s="5" t="n">
        <v>42217</v>
      </c>
      <c r="E183" s="6" t="n">
        <v>0.15</v>
      </c>
      <c r="F183" s="5" t="n">
        <v>36704</v>
      </c>
      <c r="G183" s="7"/>
    </row>
    <row r="184" customFormat="false" ht="12.75" hidden="false" customHeight="false" outlineLevel="0" collapsed="false">
      <c r="A184" s="4" t="s">
        <v>6</v>
      </c>
      <c r="B184" s="4" t="s">
        <v>7</v>
      </c>
      <c r="C184" s="4" t="s">
        <v>8</v>
      </c>
      <c r="D184" s="5" t="n">
        <v>42248</v>
      </c>
      <c r="E184" s="6" t="n">
        <v>0.15</v>
      </c>
      <c r="F184" s="5" t="n">
        <v>36704</v>
      </c>
      <c r="G184" s="7"/>
    </row>
    <row r="185" customFormat="false" ht="12.75" hidden="false" customHeight="false" outlineLevel="0" collapsed="false">
      <c r="A185" s="4" t="s">
        <v>6</v>
      </c>
      <c r="B185" s="4" t="s">
        <v>7</v>
      </c>
      <c r="C185" s="4" t="s">
        <v>8</v>
      </c>
      <c r="D185" s="5" t="n">
        <v>42278</v>
      </c>
      <c r="E185" s="6" t="n">
        <v>0.15</v>
      </c>
      <c r="F185" s="5" t="n">
        <v>36704</v>
      </c>
      <c r="G185" s="7"/>
    </row>
    <row r="186" customFormat="false" ht="12.75" hidden="false" customHeight="false" outlineLevel="0" collapsed="false">
      <c r="A186" s="4" t="s">
        <v>6</v>
      </c>
      <c r="B186" s="4" t="s">
        <v>7</v>
      </c>
      <c r="C186" s="4" t="s">
        <v>8</v>
      </c>
      <c r="D186" s="5" t="n">
        <v>42309</v>
      </c>
      <c r="E186" s="6" t="n">
        <v>0.15</v>
      </c>
      <c r="F186" s="5" t="n">
        <v>36704</v>
      </c>
      <c r="G186" s="7"/>
    </row>
    <row r="187" customFormat="false" ht="12.75" hidden="false" customHeight="false" outlineLevel="0" collapsed="false">
      <c r="A187" s="4" t="s">
        <v>6</v>
      </c>
      <c r="B187" s="4" t="s">
        <v>7</v>
      </c>
      <c r="C187" s="4" t="s">
        <v>8</v>
      </c>
      <c r="D187" s="5" t="n">
        <v>42339</v>
      </c>
      <c r="E187" s="6" t="n">
        <v>0.15</v>
      </c>
      <c r="F187" s="5" t="n">
        <v>36704</v>
      </c>
      <c r="G187" s="7"/>
    </row>
    <row r="188" customFormat="false" ht="12.75" hidden="false" customHeight="false" outlineLevel="0" collapsed="false">
      <c r="A188" s="4" t="s">
        <v>6</v>
      </c>
      <c r="B188" s="4" t="s">
        <v>7</v>
      </c>
      <c r="C188" s="4" t="s">
        <v>8</v>
      </c>
      <c r="D188" s="5" t="n">
        <v>42370</v>
      </c>
      <c r="E188" s="6" t="n">
        <v>0.15</v>
      </c>
      <c r="F188" s="5" t="n">
        <v>36704</v>
      </c>
      <c r="G188" s="7"/>
    </row>
    <row r="189" customFormat="false" ht="12.75" hidden="false" customHeight="false" outlineLevel="0" collapsed="false">
      <c r="A189" s="4" t="s">
        <v>6</v>
      </c>
      <c r="B189" s="4" t="s">
        <v>7</v>
      </c>
      <c r="C189" s="4" t="s">
        <v>8</v>
      </c>
      <c r="D189" s="5" t="n">
        <v>42401</v>
      </c>
      <c r="E189" s="6" t="n">
        <v>0.15</v>
      </c>
      <c r="F189" s="5" t="n">
        <v>36704</v>
      </c>
      <c r="G189" s="7"/>
    </row>
    <row r="190" customFormat="false" ht="12.75" hidden="false" customHeight="false" outlineLevel="0" collapsed="false">
      <c r="A190" s="4" t="s">
        <v>6</v>
      </c>
      <c r="B190" s="4" t="s">
        <v>7</v>
      </c>
      <c r="C190" s="4" t="s">
        <v>8</v>
      </c>
      <c r="D190" s="5" t="n">
        <v>42430</v>
      </c>
      <c r="E190" s="6" t="n">
        <v>0.15</v>
      </c>
      <c r="F190" s="5" t="n">
        <v>36704</v>
      </c>
      <c r="G190" s="7"/>
    </row>
    <row r="191" customFormat="false" ht="12.75" hidden="false" customHeight="false" outlineLevel="0" collapsed="false">
      <c r="A191" s="4" t="s">
        <v>6</v>
      </c>
      <c r="B191" s="4" t="s">
        <v>7</v>
      </c>
      <c r="C191" s="4" t="s">
        <v>8</v>
      </c>
      <c r="D191" s="5" t="n">
        <v>42461</v>
      </c>
      <c r="E191" s="6" t="n">
        <v>0.15</v>
      </c>
      <c r="F191" s="5" t="n">
        <v>36704</v>
      </c>
      <c r="G191" s="7"/>
    </row>
    <row r="192" customFormat="false" ht="12.75" hidden="false" customHeight="false" outlineLevel="0" collapsed="false">
      <c r="A192" s="4" t="s">
        <v>6</v>
      </c>
      <c r="B192" s="4" t="s">
        <v>7</v>
      </c>
      <c r="C192" s="4" t="s">
        <v>8</v>
      </c>
      <c r="D192" s="5" t="n">
        <v>42491</v>
      </c>
      <c r="E192" s="6" t="n">
        <v>0.15</v>
      </c>
      <c r="F192" s="5" t="n">
        <v>36704</v>
      </c>
      <c r="G192" s="7"/>
    </row>
    <row r="193" customFormat="false" ht="12.75" hidden="false" customHeight="false" outlineLevel="0" collapsed="false">
      <c r="A193" s="4" t="s">
        <v>6</v>
      </c>
      <c r="B193" s="4" t="s">
        <v>7</v>
      </c>
      <c r="C193" s="4" t="s">
        <v>8</v>
      </c>
      <c r="D193" s="5" t="n">
        <v>42522</v>
      </c>
      <c r="E193" s="6" t="n">
        <v>0.15</v>
      </c>
      <c r="F193" s="5" t="n">
        <v>36704</v>
      </c>
      <c r="G193" s="7"/>
    </row>
    <row r="194" customFormat="false" ht="12.75" hidden="false" customHeight="false" outlineLevel="0" collapsed="false">
      <c r="A194" s="4" t="s">
        <v>6</v>
      </c>
      <c r="B194" s="4" t="s">
        <v>7</v>
      </c>
      <c r="C194" s="4" t="s">
        <v>8</v>
      </c>
      <c r="D194" s="5" t="n">
        <v>42552</v>
      </c>
      <c r="E194" s="6" t="n">
        <v>0.15</v>
      </c>
      <c r="F194" s="5" t="n">
        <v>36704</v>
      </c>
      <c r="G194" s="7"/>
    </row>
    <row r="195" customFormat="false" ht="12.75" hidden="false" customHeight="false" outlineLevel="0" collapsed="false">
      <c r="A195" s="4" t="s">
        <v>6</v>
      </c>
      <c r="B195" s="4" t="s">
        <v>7</v>
      </c>
      <c r="C195" s="4" t="s">
        <v>8</v>
      </c>
      <c r="D195" s="5" t="n">
        <v>42583</v>
      </c>
      <c r="E195" s="6" t="n">
        <v>0.15</v>
      </c>
      <c r="F195" s="5" t="n">
        <v>36704</v>
      </c>
      <c r="G195" s="7"/>
    </row>
    <row r="196" customFormat="false" ht="12.75" hidden="false" customHeight="false" outlineLevel="0" collapsed="false">
      <c r="A196" s="4" t="s">
        <v>6</v>
      </c>
      <c r="B196" s="4" t="s">
        <v>7</v>
      </c>
      <c r="C196" s="4" t="s">
        <v>8</v>
      </c>
      <c r="D196" s="5" t="n">
        <v>42614</v>
      </c>
      <c r="E196" s="6" t="n">
        <v>0.15</v>
      </c>
      <c r="F196" s="5" t="n">
        <v>36704</v>
      </c>
      <c r="G196" s="7"/>
    </row>
    <row r="197" customFormat="false" ht="12.75" hidden="false" customHeight="false" outlineLevel="0" collapsed="false">
      <c r="A197" s="4" t="s">
        <v>6</v>
      </c>
      <c r="B197" s="4" t="s">
        <v>7</v>
      </c>
      <c r="C197" s="4" t="s">
        <v>8</v>
      </c>
      <c r="D197" s="5" t="n">
        <v>42644</v>
      </c>
      <c r="E197" s="6" t="n">
        <v>0.15</v>
      </c>
      <c r="F197" s="5" t="n">
        <v>36704</v>
      </c>
      <c r="G197" s="7"/>
    </row>
    <row r="198" customFormat="false" ht="12.75" hidden="false" customHeight="false" outlineLevel="0" collapsed="false">
      <c r="A198" s="4" t="s">
        <v>6</v>
      </c>
      <c r="B198" s="4" t="s">
        <v>7</v>
      </c>
      <c r="C198" s="4" t="s">
        <v>8</v>
      </c>
      <c r="D198" s="5" t="n">
        <v>42675</v>
      </c>
      <c r="E198" s="6" t="n">
        <v>0.15</v>
      </c>
      <c r="F198" s="5" t="n">
        <v>36704</v>
      </c>
      <c r="G198" s="7"/>
    </row>
    <row r="199" customFormat="false" ht="12.75" hidden="false" customHeight="false" outlineLevel="0" collapsed="false">
      <c r="A199" s="4" t="s">
        <v>6</v>
      </c>
      <c r="B199" s="4" t="s">
        <v>7</v>
      </c>
      <c r="C199" s="4" t="s">
        <v>8</v>
      </c>
      <c r="D199" s="5" t="n">
        <v>42705</v>
      </c>
      <c r="E199" s="6" t="n">
        <v>0.15</v>
      </c>
      <c r="F199" s="5" t="n">
        <v>36704</v>
      </c>
      <c r="G199" s="7"/>
    </row>
    <row r="200" customFormat="false" ht="12.75" hidden="false" customHeight="false" outlineLevel="0" collapsed="false">
      <c r="A200" s="4" t="s">
        <v>6</v>
      </c>
      <c r="B200" s="4" t="s">
        <v>7</v>
      </c>
      <c r="C200" s="4" t="s">
        <v>8</v>
      </c>
      <c r="D200" s="5" t="n">
        <v>42736</v>
      </c>
      <c r="E200" s="6" t="n">
        <v>0.15</v>
      </c>
      <c r="F200" s="5" t="n">
        <v>36704</v>
      </c>
      <c r="G200" s="7"/>
    </row>
    <row r="201" customFormat="false" ht="12.75" hidden="false" customHeight="false" outlineLevel="0" collapsed="false">
      <c r="A201" s="4" t="s">
        <v>6</v>
      </c>
      <c r="B201" s="4" t="s">
        <v>7</v>
      </c>
      <c r="C201" s="4" t="s">
        <v>8</v>
      </c>
      <c r="D201" s="5" t="n">
        <v>42767</v>
      </c>
      <c r="E201" s="6" t="n">
        <v>0.15</v>
      </c>
      <c r="F201" s="5" t="n">
        <v>36704</v>
      </c>
      <c r="G201" s="7"/>
    </row>
    <row r="202" customFormat="false" ht="12.75" hidden="false" customHeight="false" outlineLevel="0" collapsed="false">
      <c r="A202" s="4" t="s">
        <v>6</v>
      </c>
      <c r="B202" s="4" t="s">
        <v>7</v>
      </c>
      <c r="C202" s="4" t="s">
        <v>8</v>
      </c>
      <c r="D202" s="5" t="n">
        <v>42795</v>
      </c>
      <c r="E202" s="6" t="n">
        <v>0.15</v>
      </c>
      <c r="F202" s="5" t="n">
        <v>36704</v>
      </c>
      <c r="G202" s="7"/>
    </row>
    <row r="203" customFormat="false" ht="12.75" hidden="false" customHeight="false" outlineLevel="0" collapsed="false">
      <c r="A203" s="4" t="s">
        <v>6</v>
      </c>
      <c r="B203" s="4" t="s">
        <v>7</v>
      </c>
      <c r="C203" s="4" t="s">
        <v>8</v>
      </c>
      <c r="D203" s="5" t="n">
        <v>42826</v>
      </c>
      <c r="E203" s="6" t="n">
        <v>0.15</v>
      </c>
      <c r="F203" s="5" t="n">
        <v>36704</v>
      </c>
      <c r="G203" s="7"/>
    </row>
    <row r="204" customFormat="false" ht="12.75" hidden="false" customHeight="false" outlineLevel="0" collapsed="false">
      <c r="A204" s="4" t="s">
        <v>6</v>
      </c>
      <c r="B204" s="4" t="s">
        <v>7</v>
      </c>
      <c r="C204" s="4" t="s">
        <v>8</v>
      </c>
      <c r="D204" s="5" t="n">
        <v>42856</v>
      </c>
      <c r="E204" s="6" t="n">
        <v>0.15</v>
      </c>
      <c r="F204" s="5" t="n">
        <v>36704</v>
      </c>
      <c r="G204" s="7"/>
    </row>
    <row r="205" customFormat="false" ht="12.75" hidden="false" customHeight="false" outlineLevel="0" collapsed="false">
      <c r="A205" s="4" t="s">
        <v>6</v>
      </c>
      <c r="B205" s="4" t="s">
        <v>7</v>
      </c>
      <c r="C205" s="4" t="s">
        <v>8</v>
      </c>
      <c r="D205" s="5" t="n">
        <v>42887</v>
      </c>
      <c r="E205" s="6" t="n">
        <v>0.15</v>
      </c>
      <c r="F205" s="5" t="n">
        <v>36704</v>
      </c>
      <c r="G205" s="7"/>
    </row>
    <row r="206" customFormat="false" ht="12.75" hidden="false" customHeight="false" outlineLevel="0" collapsed="false">
      <c r="A206" s="4" t="s">
        <v>6</v>
      </c>
      <c r="B206" s="4" t="s">
        <v>7</v>
      </c>
      <c r="C206" s="4" t="s">
        <v>8</v>
      </c>
      <c r="D206" s="5" t="n">
        <v>42917</v>
      </c>
      <c r="E206" s="6" t="n">
        <v>0.15</v>
      </c>
      <c r="F206" s="5" t="n">
        <v>36704</v>
      </c>
      <c r="G206" s="7"/>
    </row>
    <row r="207" customFormat="false" ht="12.75" hidden="false" customHeight="false" outlineLevel="0" collapsed="false">
      <c r="A207" s="4" t="s">
        <v>6</v>
      </c>
      <c r="B207" s="4" t="s">
        <v>7</v>
      </c>
      <c r="C207" s="4" t="s">
        <v>8</v>
      </c>
      <c r="D207" s="5" t="n">
        <v>42948</v>
      </c>
      <c r="E207" s="6" t="n">
        <v>0.15</v>
      </c>
      <c r="F207" s="5" t="n">
        <v>36704</v>
      </c>
      <c r="G207" s="7"/>
    </row>
    <row r="208" customFormat="false" ht="12.75" hidden="false" customHeight="false" outlineLevel="0" collapsed="false">
      <c r="A208" s="4" t="s">
        <v>6</v>
      </c>
      <c r="B208" s="4" t="s">
        <v>7</v>
      </c>
      <c r="C208" s="4" t="s">
        <v>8</v>
      </c>
      <c r="D208" s="5" t="n">
        <v>42979</v>
      </c>
      <c r="E208" s="6" t="n">
        <v>0.15</v>
      </c>
      <c r="F208" s="5" t="n">
        <v>36704</v>
      </c>
      <c r="G208" s="7"/>
    </row>
    <row r="209" customFormat="false" ht="12.75" hidden="false" customHeight="false" outlineLevel="0" collapsed="false">
      <c r="A209" s="4" t="s">
        <v>6</v>
      </c>
      <c r="B209" s="4" t="s">
        <v>7</v>
      </c>
      <c r="C209" s="4" t="s">
        <v>8</v>
      </c>
      <c r="D209" s="5" t="n">
        <v>43009</v>
      </c>
      <c r="E209" s="6" t="n">
        <v>0.15</v>
      </c>
      <c r="F209" s="5" t="n">
        <v>36704</v>
      </c>
      <c r="G209" s="7"/>
    </row>
    <row r="210" customFormat="false" ht="12.75" hidden="false" customHeight="false" outlineLevel="0" collapsed="false">
      <c r="A210" s="4" t="s">
        <v>6</v>
      </c>
      <c r="B210" s="4" t="s">
        <v>7</v>
      </c>
      <c r="C210" s="4" t="s">
        <v>8</v>
      </c>
      <c r="D210" s="5" t="n">
        <v>43040</v>
      </c>
      <c r="E210" s="6" t="n">
        <v>0.15</v>
      </c>
      <c r="F210" s="5" t="n">
        <v>36704</v>
      </c>
      <c r="G210" s="7"/>
    </row>
    <row r="211" customFormat="false" ht="12.75" hidden="false" customHeight="false" outlineLevel="0" collapsed="false">
      <c r="A211" s="4" t="s">
        <v>6</v>
      </c>
      <c r="B211" s="4" t="s">
        <v>7</v>
      </c>
      <c r="C211" s="4" t="s">
        <v>8</v>
      </c>
      <c r="D211" s="5" t="n">
        <v>43070</v>
      </c>
      <c r="E211" s="6" t="n">
        <v>0.15</v>
      </c>
      <c r="F211" s="5" t="n">
        <v>36704</v>
      </c>
      <c r="G211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H2"/>
  <sheetViews>
    <sheetView showFormulas="false" showGridLines="true" showRowColHeaders="true" showZeros="true" rightToLeft="false" tabSelected="false" showOutlineSymbols="true" defaultGridColor="true" view="normal" topLeftCell="FS1" colorId="64" zoomScale="100" zoomScaleNormal="100" zoomScalePageLayoutView="100" workbookViewId="0">
      <selection pane="topLeft" activeCell="A2" activeCellId="0" sqref="A2:IV2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9</v>
      </c>
      <c r="B1" s="0" t="s">
        <v>10</v>
      </c>
      <c r="C1" s="0" t="s">
        <v>11</v>
      </c>
      <c r="D1" s="0" t="s">
        <v>12</v>
      </c>
      <c r="E1" s="0" t="s">
        <v>13</v>
      </c>
      <c r="F1" s="0" t="s">
        <v>14</v>
      </c>
      <c r="G1" s="0" t="s">
        <v>15</v>
      </c>
      <c r="H1" s="0" t="s">
        <v>16</v>
      </c>
      <c r="I1" s="0" t="s">
        <v>17</v>
      </c>
      <c r="J1" s="0" t="s">
        <v>18</v>
      </c>
      <c r="K1" s="0" t="s">
        <v>19</v>
      </c>
      <c r="L1" s="0" t="s">
        <v>20</v>
      </c>
      <c r="M1" s="0" t="s">
        <v>9</v>
      </c>
      <c r="N1" s="0" t="s">
        <v>10</v>
      </c>
      <c r="O1" s="0" t="s">
        <v>11</v>
      </c>
      <c r="P1" s="0" t="s">
        <v>12</v>
      </c>
      <c r="Q1" s="0" t="s">
        <v>13</v>
      </c>
      <c r="R1" s="0" t="s">
        <v>14</v>
      </c>
      <c r="S1" s="0" t="s">
        <v>15</v>
      </c>
      <c r="T1" s="0" t="s">
        <v>16</v>
      </c>
      <c r="U1" s="0" t="s">
        <v>17</v>
      </c>
      <c r="V1" s="0" t="s">
        <v>18</v>
      </c>
      <c r="W1" s="0" t="s">
        <v>19</v>
      </c>
      <c r="X1" s="0" t="s">
        <v>20</v>
      </c>
      <c r="Y1" s="0" t="s">
        <v>9</v>
      </c>
      <c r="Z1" s="0" t="s">
        <v>10</v>
      </c>
      <c r="AA1" s="0" t="s">
        <v>11</v>
      </c>
      <c r="AB1" s="0" t="s">
        <v>12</v>
      </c>
      <c r="AC1" s="0" t="s">
        <v>13</v>
      </c>
      <c r="AD1" s="0" t="s">
        <v>14</v>
      </c>
      <c r="AE1" s="0" t="s">
        <v>15</v>
      </c>
      <c r="AF1" s="0" t="s">
        <v>16</v>
      </c>
      <c r="AG1" s="0" t="s">
        <v>17</v>
      </c>
      <c r="AH1" s="0" t="s">
        <v>18</v>
      </c>
      <c r="AI1" s="0" t="s">
        <v>19</v>
      </c>
      <c r="AJ1" s="0" t="s">
        <v>20</v>
      </c>
      <c r="AK1" s="0" t="s">
        <v>9</v>
      </c>
      <c r="AL1" s="0" t="s">
        <v>10</v>
      </c>
      <c r="AM1" s="0" t="s">
        <v>11</v>
      </c>
      <c r="AN1" s="0" t="s">
        <v>12</v>
      </c>
      <c r="AO1" s="0" t="s">
        <v>13</v>
      </c>
      <c r="AP1" s="0" t="s">
        <v>14</v>
      </c>
      <c r="AQ1" s="0" t="s">
        <v>15</v>
      </c>
      <c r="AR1" s="0" t="s">
        <v>16</v>
      </c>
      <c r="AS1" s="0" t="s">
        <v>17</v>
      </c>
      <c r="AT1" s="0" t="s">
        <v>18</v>
      </c>
      <c r="AU1" s="0" t="s">
        <v>19</v>
      </c>
      <c r="AV1" s="0" t="s">
        <v>20</v>
      </c>
      <c r="AW1" s="0" t="s">
        <v>9</v>
      </c>
      <c r="AX1" s="0" t="s">
        <v>10</v>
      </c>
      <c r="AY1" s="0" t="s">
        <v>11</v>
      </c>
      <c r="AZ1" s="0" t="s">
        <v>12</v>
      </c>
      <c r="BA1" s="0" t="s">
        <v>13</v>
      </c>
      <c r="BB1" s="0" t="s">
        <v>14</v>
      </c>
      <c r="BC1" s="0" t="s">
        <v>15</v>
      </c>
      <c r="BD1" s="0" t="s">
        <v>16</v>
      </c>
      <c r="BE1" s="0" t="s">
        <v>17</v>
      </c>
      <c r="BF1" s="0" t="s">
        <v>18</v>
      </c>
      <c r="BG1" s="0" t="s">
        <v>19</v>
      </c>
      <c r="BH1" s="0" t="s">
        <v>20</v>
      </c>
      <c r="BI1" s="0" t="s">
        <v>9</v>
      </c>
      <c r="BJ1" s="0" t="s">
        <v>10</v>
      </c>
      <c r="BK1" s="0" t="s">
        <v>11</v>
      </c>
      <c r="BL1" s="0" t="s">
        <v>12</v>
      </c>
      <c r="BM1" s="0" t="s">
        <v>13</v>
      </c>
      <c r="BN1" s="0" t="s">
        <v>14</v>
      </c>
      <c r="BO1" s="0" t="s">
        <v>15</v>
      </c>
      <c r="BP1" s="0" t="s">
        <v>16</v>
      </c>
      <c r="BQ1" s="0" t="s">
        <v>17</v>
      </c>
      <c r="BR1" s="0" t="s">
        <v>18</v>
      </c>
      <c r="BS1" s="0" t="s">
        <v>19</v>
      </c>
      <c r="BT1" s="0" t="s">
        <v>20</v>
      </c>
      <c r="BU1" s="0" t="s">
        <v>9</v>
      </c>
      <c r="BV1" s="0" t="s">
        <v>10</v>
      </c>
      <c r="BW1" s="0" t="s">
        <v>11</v>
      </c>
      <c r="BX1" s="0" t="s">
        <v>12</v>
      </c>
      <c r="BY1" s="0" t="s">
        <v>13</v>
      </c>
      <c r="BZ1" s="0" t="s">
        <v>14</v>
      </c>
      <c r="CA1" s="0" t="s">
        <v>15</v>
      </c>
      <c r="CB1" s="0" t="s">
        <v>16</v>
      </c>
      <c r="CC1" s="0" t="s">
        <v>17</v>
      </c>
      <c r="CD1" s="0" t="s">
        <v>18</v>
      </c>
      <c r="CE1" s="0" t="s">
        <v>19</v>
      </c>
      <c r="CF1" s="0" t="s">
        <v>20</v>
      </c>
      <c r="CG1" s="0" t="s">
        <v>9</v>
      </c>
      <c r="CH1" s="0" t="s">
        <v>10</v>
      </c>
      <c r="CI1" s="0" t="s">
        <v>11</v>
      </c>
      <c r="CJ1" s="0" t="s">
        <v>12</v>
      </c>
      <c r="CK1" s="0" t="s">
        <v>13</v>
      </c>
      <c r="CL1" s="0" t="s">
        <v>14</v>
      </c>
      <c r="CM1" s="0" t="s">
        <v>15</v>
      </c>
      <c r="CN1" s="0" t="s">
        <v>16</v>
      </c>
      <c r="CO1" s="0" t="s">
        <v>17</v>
      </c>
      <c r="CP1" s="0" t="s">
        <v>18</v>
      </c>
      <c r="CQ1" s="0" t="s">
        <v>19</v>
      </c>
      <c r="CR1" s="0" t="s">
        <v>20</v>
      </c>
      <c r="CS1" s="0" t="s">
        <v>9</v>
      </c>
      <c r="CT1" s="0" t="s">
        <v>10</v>
      </c>
      <c r="CU1" s="0" t="s">
        <v>11</v>
      </c>
      <c r="CV1" s="0" t="s">
        <v>12</v>
      </c>
      <c r="CW1" s="0" t="s">
        <v>13</v>
      </c>
      <c r="CX1" s="0" t="s">
        <v>14</v>
      </c>
      <c r="CY1" s="0" t="s">
        <v>15</v>
      </c>
      <c r="CZ1" s="0" t="s">
        <v>16</v>
      </c>
      <c r="DA1" s="0" t="s">
        <v>17</v>
      </c>
      <c r="DB1" s="0" t="s">
        <v>18</v>
      </c>
      <c r="DC1" s="0" t="s">
        <v>19</v>
      </c>
      <c r="DD1" s="0" t="s">
        <v>20</v>
      </c>
      <c r="DE1" s="0" t="s">
        <v>9</v>
      </c>
      <c r="DF1" s="0" t="s">
        <v>10</v>
      </c>
      <c r="DG1" s="0" t="s">
        <v>11</v>
      </c>
      <c r="DH1" s="0" t="s">
        <v>12</v>
      </c>
      <c r="DI1" s="0" t="s">
        <v>13</v>
      </c>
      <c r="DJ1" s="0" t="s">
        <v>14</v>
      </c>
      <c r="DK1" s="0" t="s">
        <v>15</v>
      </c>
      <c r="DL1" s="0" t="s">
        <v>16</v>
      </c>
      <c r="DM1" s="0" t="s">
        <v>17</v>
      </c>
      <c r="DN1" s="0" t="s">
        <v>18</v>
      </c>
      <c r="DO1" s="0" t="s">
        <v>19</v>
      </c>
      <c r="DP1" s="0" t="s">
        <v>20</v>
      </c>
      <c r="DQ1" s="0" t="s">
        <v>9</v>
      </c>
      <c r="DR1" s="0" t="s">
        <v>10</v>
      </c>
      <c r="DS1" s="0" t="s">
        <v>11</v>
      </c>
      <c r="DT1" s="0" t="s">
        <v>12</v>
      </c>
      <c r="DU1" s="0" t="s">
        <v>13</v>
      </c>
      <c r="DV1" s="0" t="s">
        <v>14</v>
      </c>
      <c r="DW1" s="0" t="s">
        <v>15</v>
      </c>
      <c r="DX1" s="0" t="s">
        <v>16</v>
      </c>
      <c r="DY1" s="0" t="s">
        <v>17</v>
      </c>
      <c r="DZ1" s="0" t="s">
        <v>18</v>
      </c>
      <c r="EA1" s="0" t="s">
        <v>19</v>
      </c>
      <c r="EB1" s="0" t="s">
        <v>20</v>
      </c>
      <c r="EC1" s="0" t="s">
        <v>9</v>
      </c>
      <c r="ED1" s="0" t="s">
        <v>10</v>
      </c>
      <c r="EE1" s="0" t="s">
        <v>11</v>
      </c>
      <c r="EF1" s="0" t="s">
        <v>12</v>
      </c>
      <c r="EG1" s="0" t="s">
        <v>13</v>
      </c>
      <c r="EH1" s="0" t="s">
        <v>14</v>
      </c>
      <c r="EI1" s="0" t="s">
        <v>15</v>
      </c>
      <c r="EJ1" s="0" t="s">
        <v>16</v>
      </c>
      <c r="EK1" s="0" t="s">
        <v>17</v>
      </c>
      <c r="EL1" s="0" t="s">
        <v>18</v>
      </c>
      <c r="EM1" s="0" t="s">
        <v>19</v>
      </c>
      <c r="EN1" s="0" t="s">
        <v>20</v>
      </c>
      <c r="EO1" s="0" t="s">
        <v>9</v>
      </c>
      <c r="EP1" s="0" t="s">
        <v>10</v>
      </c>
      <c r="EQ1" s="0" t="s">
        <v>11</v>
      </c>
      <c r="ER1" s="0" t="s">
        <v>12</v>
      </c>
      <c r="ES1" s="0" t="s">
        <v>13</v>
      </c>
      <c r="ET1" s="0" t="s">
        <v>14</v>
      </c>
      <c r="EU1" s="0" t="s">
        <v>15</v>
      </c>
      <c r="EV1" s="0" t="s">
        <v>16</v>
      </c>
      <c r="EW1" s="0" t="s">
        <v>17</v>
      </c>
      <c r="EX1" s="0" t="s">
        <v>18</v>
      </c>
      <c r="EY1" s="0" t="s">
        <v>19</v>
      </c>
      <c r="EZ1" s="0" t="s">
        <v>20</v>
      </c>
      <c r="FA1" s="0" t="s">
        <v>9</v>
      </c>
      <c r="FB1" s="0" t="s">
        <v>10</v>
      </c>
      <c r="FC1" s="0" t="s">
        <v>11</v>
      </c>
      <c r="FD1" s="0" t="s">
        <v>12</v>
      </c>
      <c r="FE1" s="0" t="s">
        <v>13</v>
      </c>
      <c r="FF1" s="0" t="s">
        <v>14</v>
      </c>
      <c r="FG1" s="0" t="s">
        <v>15</v>
      </c>
      <c r="FH1" s="0" t="s">
        <v>16</v>
      </c>
      <c r="FI1" s="0" t="s">
        <v>17</v>
      </c>
      <c r="FJ1" s="0" t="s">
        <v>18</v>
      </c>
      <c r="FK1" s="0" t="s">
        <v>19</v>
      </c>
      <c r="FL1" s="0" t="s">
        <v>20</v>
      </c>
      <c r="FM1" s="0" t="s">
        <v>9</v>
      </c>
      <c r="FN1" s="0" t="s">
        <v>10</v>
      </c>
      <c r="FO1" s="0" t="s">
        <v>11</v>
      </c>
      <c r="FP1" s="0" t="s">
        <v>12</v>
      </c>
      <c r="FQ1" s="0" t="s">
        <v>13</v>
      </c>
      <c r="FR1" s="0" t="s">
        <v>14</v>
      </c>
      <c r="FS1" s="0" t="s">
        <v>15</v>
      </c>
      <c r="FT1" s="0" t="s">
        <v>16</v>
      </c>
      <c r="FU1" s="0" t="s">
        <v>17</v>
      </c>
      <c r="FV1" s="0" t="s">
        <v>18</v>
      </c>
      <c r="FW1" s="0" t="s">
        <v>19</v>
      </c>
      <c r="FX1" s="0" t="s">
        <v>20</v>
      </c>
      <c r="FY1" s="0" t="s">
        <v>9</v>
      </c>
      <c r="FZ1" s="0" t="s">
        <v>10</v>
      </c>
      <c r="GA1" s="0" t="s">
        <v>11</v>
      </c>
      <c r="GB1" s="0" t="s">
        <v>12</v>
      </c>
      <c r="GC1" s="0" t="s">
        <v>13</v>
      </c>
      <c r="GD1" s="0" t="s">
        <v>14</v>
      </c>
      <c r="GE1" s="0" t="s">
        <v>15</v>
      </c>
      <c r="GF1" s="0" t="s">
        <v>16</v>
      </c>
      <c r="GG1" s="0" t="s">
        <v>17</v>
      </c>
      <c r="GH1" s="0" t="s">
        <v>18</v>
      </c>
      <c r="GI1" s="0" t="s">
        <v>19</v>
      </c>
      <c r="GJ1" s="0" t="s">
        <v>20</v>
      </c>
      <c r="GK1" s="0" t="s">
        <v>9</v>
      </c>
      <c r="GL1" s="0" t="s">
        <v>10</v>
      </c>
      <c r="GM1" s="0" t="s">
        <v>11</v>
      </c>
      <c r="GN1" s="0" t="s">
        <v>12</v>
      </c>
      <c r="GO1" s="0" t="s">
        <v>13</v>
      </c>
      <c r="GP1" s="0" t="s">
        <v>14</v>
      </c>
      <c r="GQ1" s="0" t="s">
        <v>15</v>
      </c>
      <c r="GR1" s="0" t="s">
        <v>16</v>
      </c>
      <c r="GS1" s="0" t="s">
        <v>17</v>
      </c>
      <c r="GT1" s="0" t="s">
        <v>18</v>
      </c>
      <c r="GU1" s="0" t="s">
        <v>19</v>
      </c>
      <c r="GV1" s="0" t="s">
        <v>20</v>
      </c>
      <c r="GW1" s="0" t="s">
        <v>9</v>
      </c>
      <c r="GX1" s="0" t="s">
        <v>10</v>
      </c>
      <c r="GY1" s="0" t="s">
        <v>11</v>
      </c>
      <c r="GZ1" s="0" t="s">
        <v>12</v>
      </c>
      <c r="HA1" s="0" t="s">
        <v>13</v>
      </c>
      <c r="HB1" s="0" t="s">
        <v>14</v>
      </c>
      <c r="HC1" s="0" t="s">
        <v>15</v>
      </c>
      <c r="HD1" s="0" t="s">
        <v>16</v>
      </c>
      <c r="HE1" s="0" t="s">
        <v>17</v>
      </c>
      <c r="HF1" s="0" t="s">
        <v>18</v>
      </c>
      <c r="HG1" s="0" t="s">
        <v>19</v>
      </c>
    </row>
    <row r="2" customFormat="false" ht="12.75" hidden="false" customHeight="false" outlineLevel="0" collapsed="false">
      <c r="A2" s="0" t="n">
        <v>0.6</v>
      </c>
      <c r="B2" s="0" t="n">
        <v>0.68</v>
      </c>
      <c r="C2" s="0" t="n">
        <v>0.6725</v>
      </c>
      <c r="D2" s="0" t="n">
        <v>0.6725</v>
      </c>
      <c r="E2" s="0" t="n">
        <v>0.6725</v>
      </c>
      <c r="F2" s="0" t="n">
        <v>0.675</v>
      </c>
      <c r="G2" s="0" t="n">
        <v>0.6775</v>
      </c>
      <c r="H2" s="0" t="n">
        <v>0.6475</v>
      </c>
      <c r="I2" s="0" t="n">
        <v>0.6475</v>
      </c>
      <c r="J2" s="0" t="n">
        <v>0.4725</v>
      </c>
      <c r="K2" s="0" t="n">
        <v>0.41</v>
      </c>
      <c r="L2" s="0" t="n">
        <v>0.4</v>
      </c>
      <c r="M2" s="0" t="n">
        <v>0.386747</v>
      </c>
      <c r="N2" s="0" t="n">
        <v>0.3523</v>
      </c>
      <c r="O2" s="0" t="n">
        <v>0.3133</v>
      </c>
      <c r="P2" s="0" t="n">
        <v>0.2732</v>
      </c>
      <c r="Q2" s="0" t="n">
        <v>0.2224</v>
      </c>
      <c r="R2" s="0" t="n">
        <v>0.15744</v>
      </c>
      <c r="S2" s="0" t="n">
        <v>0.06734</v>
      </c>
      <c r="T2" s="0" t="n">
        <v>0.518</v>
      </c>
      <c r="U2" s="0" t="n">
        <v>0.46</v>
      </c>
      <c r="V2" s="0" t="n">
        <v>0.027</v>
      </c>
      <c r="W2" s="0" t="n">
        <v>0.158</v>
      </c>
      <c r="X2" s="0" t="n">
        <v>0.152</v>
      </c>
      <c r="Y2" s="0" t="n">
        <v>0.154008</v>
      </c>
      <c r="Z2" s="0" t="n">
        <v>0.136502</v>
      </c>
      <c r="AA2" s="0" t="n">
        <v>0.11411</v>
      </c>
      <c r="AB2" s="0" t="n">
        <v>0.121675</v>
      </c>
      <c r="AC2" s="0" t="n">
        <v>0.115353</v>
      </c>
      <c r="AD2" s="0" t="n">
        <v>0.095767</v>
      </c>
      <c r="AE2" s="0" t="n">
        <v>0.100514</v>
      </c>
      <c r="AF2" s="0" t="n">
        <v>0.31</v>
      </c>
      <c r="AG2" s="0" t="n">
        <v>0.114264</v>
      </c>
      <c r="AH2" s="0" t="n">
        <v>0.146004</v>
      </c>
      <c r="AI2" s="0" t="n">
        <v>0.151221</v>
      </c>
      <c r="AJ2" s="0" t="n">
        <v>0.145131</v>
      </c>
      <c r="AK2" s="0" t="n">
        <v>0.157515706888763</v>
      </c>
      <c r="AL2" s="0" t="n">
        <v>0.152125564912673</v>
      </c>
      <c r="AM2" s="0" t="n">
        <v>0.145946979527955</v>
      </c>
      <c r="AN2" s="0" t="n">
        <v>0.113996984609243</v>
      </c>
      <c r="AO2" s="0" t="n">
        <v>0.127172782727542</v>
      </c>
      <c r="AP2" s="0" t="n">
        <v>0.122725982035862</v>
      </c>
      <c r="AQ2" s="0" t="n">
        <v>0.104925568857167</v>
      </c>
      <c r="AR2" s="0" t="n">
        <v>0.123484563812648</v>
      </c>
      <c r="AS2" s="0" t="n">
        <v>0.125698050899766</v>
      </c>
      <c r="AT2" s="0" t="n">
        <v>0.162812200095693</v>
      </c>
      <c r="AU2" s="0" t="n">
        <v>0.181472564501267</v>
      </c>
      <c r="AV2" s="0" t="n">
        <v>0.179462449647087</v>
      </c>
      <c r="AW2" s="0" t="n">
        <v>0.163336309496695</v>
      </c>
      <c r="AX2" s="0" t="n">
        <v>0.160876505431962</v>
      </c>
      <c r="AY2" s="0" t="n">
        <v>0.158117835806085</v>
      </c>
      <c r="AZ2" s="0" t="n">
        <v>0.155663900760581</v>
      </c>
      <c r="BA2" s="0" t="n">
        <v>0.141111657916701</v>
      </c>
      <c r="BB2" s="0" t="n">
        <v>0.140571934432162</v>
      </c>
      <c r="BC2" s="0" t="n">
        <v>0.143189123190276</v>
      </c>
      <c r="BD2" s="0" t="n">
        <v>0.13375</v>
      </c>
      <c r="BE2" s="0" t="n">
        <v>0.144683562761405</v>
      </c>
      <c r="BF2" s="0" t="n">
        <v>0.172748914613088</v>
      </c>
      <c r="BG2" s="0" t="n">
        <v>0.171333617055537</v>
      </c>
      <c r="BH2" s="0" t="n">
        <v>0.169906530676919</v>
      </c>
      <c r="BI2" s="0" t="n">
        <v>0.182053105805238</v>
      </c>
      <c r="BJ2" s="0" t="n">
        <v>0.181021407573801</v>
      </c>
      <c r="BK2" s="0" t="n">
        <v>0.179876114775327</v>
      </c>
      <c r="BL2" s="0" t="n">
        <v>0.161414644626812</v>
      </c>
      <c r="BM2" s="0" t="n">
        <v>0.142828568570857</v>
      </c>
      <c r="BN2" s="0" t="n">
        <v>0.143524097860487</v>
      </c>
      <c r="BO2" s="0" t="n">
        <v>0.12368053605964</v>
      </c>
      <c r="BP2" s="0" t="n">
        <v>0.114575757325303</v>
      </c>
      <c r="BQ2" s="0" t="n">
        <v>0.192</v>
      </c>
      <c r="BR2" s="0" t="n">
        <v>0.182</v>
      </c>
      <c r="BS2" s="0" t="n">
        <v>0.182</v>
      </c>
      <c r="BT2" s="0" t="n">
        <v>0.182</v>
      </c>
      <c r="BU2" s="0" t="n">
        <v>0.182</v>
      </c>
      <c r="BV2" s="0" t="n">
        <v>0.182</v>
      </c>
      <c r="BW2" s="0" t="n">
        <v>0.182</v>
      </c>
      <c r="BX2" s="0" t="n">
        <v>0.18</v>
      </c>
      <c r="BY2" s="0" t="n">
        <v>0.18</v>
      </c>
      <c r="BZ2" s="0" t="n">
        <v>0.182</v>
      </c>
      <c r="CA2" s="0" t="n">
        <v>0.184</v>
      </c>
      <c r="CB2" s="0" t="n">
        <v>0.18</v>
      </c>
      <c r="CC2" s="0" t="n">
        <v>0.151708876910131</v>
      </c>
      <c r="CD2" s="0" t="n">
        <v>0.1575</v>
      </c>
      <c r="CE2" s="0" t="n">
        <v>0.1575</v>
      </c>
      <c r="CF2" s="0" t="n">
        <v>0.1575</v>
      </c>
      <c r="CG2" s="0" t="n">
        <v>0.1575</v>
      </c>
      <c r="CH2" s="0" t="n">
        <v>0.1575</v>
      </c>
      <c r="CI2" s="0" t="n">
        <v>0.1575</v>
      </c>
      <c r="CJ2" s="0" t="n">
        <v>0.1575</v>
      </c>
      <c r="CK2" s="0" t="n">
        <v>0.1575</v>
      </c>
      <c r="CL2" s="0" t="n">
        <v>0.1575</v>
      </c>
      <c r="CM2" s="0" t="n">
        <v>0.1575</v>
      </c>
      <c r="CN2" s="0" t="n">
        <v>0.1575</v>
      </c>
      <c r="CO2" s="0" t="n">
        <v>0.1575</v>
      </c>
      <c r="CP2" s="0" t="n">
        <v>0.1575</v>
      </c>
      <c r="CQ2" s="0" t="n">
        <v>0.1575</v>
      </c>
      <c r="CR2" s="0" t="n">
        <v>0.1575</v>
      </c>
      <c r="CS2" s="0" t="n">
        <v>0.1575</v>
      </c>
      <c r="CT2" s="0" t="n">
        <v>0.1575</v>
      </c>
      <c r="CU2" s="0" t="n">
        <v>0.1575</v>
      </c>
      <c r="CV2" s="0" t="n">
        <v>0.1575</v>
      </c>
      <c r="CW2" s="0" t="n">
        <v>0.1575</v>
      </c>
      <c r="CX2" s="0" t="n">
        <v>0.1575</v>
      </c>
      <c r="CY2" s="0" t="n">
        <v>0.1575</v>
      </c>
      <c r="CZ2" s="0" t="n">
        <v>0.1575</v>
      </c>
      <c r="DA2" s="0" t="n">
        <v>0.1575</v>
      </c>
      <c r="DB2" s="0" t="n">
        <v>0.1575</v>
      </c>
      <c r="DC2" s="0" t="n">
        <v>0.1575</v>
      </c>
      <c r="DD2" s="0" t="n">
        <v>0.1575</v>
      </c>
      <c r="DE2" s="0" t="n">
        <v>0.1575</v>
      </c>
      <c r="DF2" s="0" t="n">
        <v>0.1575</v>
      </c>
      <c r="DG2" s="0" t="n">
        <v>0.1575</v>
      </c>
      <c r="DH2" s="0" t="n">
        <v>0.1575</v>
      </c>
      <c r="DI2" s="0" t="n">
        <v>0.1575</v>
      </c>
      <c r="DJ2" s="0" t="n">
        <v>0.132088262263449</v>
      </c>
      <c r="DK2" s="0" t="n">
        <v>0.0538226253540273</v>
      </c>
      <c r="DL2" s="0" t="n">
        <v>0.0520066101567867</v>
      </c>
      <c r="DM2" s="0" t="n">
        <v>0.0501248441394081</v>
      </c>
      <c r="DN2" s="0" t="n">
        <v>0.0481696221699938</v>
      </c>
      <c r="DO2" s="0" t="n">
        <v>0.0461316052181145</v>
      </c>
      <c r="DP2" s="0" t="n">
        <v>0.0439992897669948</v>
      </c>
      <c r="DQ2" s="0" t="n">
        <v>0.0416814557087438</v>
      </c>
      <c r="DR2" s="0" t="n">
        <v>0.0393898781414716</v>
      </c>
      <c r="DS2" s="0" t="n">
        <v>0.0366955378758776</v>
      </c>
      <c r="DT2" s="0" t="n">
        <v>0.0341641259217904</v>
      </c>
      <c r="DU2" s="0" t="n">
        <v>0.031224989991992</v>
      </c>
      <c r="DV2" s="0" t="n">
        <v>0.090196159686664</v>
      </c>
      <c r="DW2" s="0" t="n">
        <v>0.15</v>
      </c>
      <c r="DX2" s="0" t="n">
        <v>0.15</v>
      </c>
      <c r="DY2" s="0" t="n">
        <v>0.15</v>
      </c>
      <c r="DZ2" s="0" t="n">
        <v>0.15</v>
      </c>
      <c r="EA2" s="0" t="n">
        <v>0.15</v>
      </c>
      <c r="EB2" s="0" t="n">
        <v>0.15</v>
      </c>
      <c r="EC2" s="0" t="n">
        <v>0.15</v>
      </c>
      <c r="ED2" s="0" t="n">
        <v>0.15</v>
      </c>
      <c r="EE2" s="0" t="n">
        <v>0.15</v>
      </c>
      <c r="EF2" s="0" t="n">
        <v>0.15</v>
      </c>
      <c r="EG2" s="0" t="n">
        <v>0.15</v>
      </c>
      <c r="EH2" s="0" t="n">
        <v>0.15</v>
      </c>
      <c r="EI2" s="0" t="n">
        <v>0.15</v>
      </c>
      <c r="EJ2" s="0" t="n">
        <v>0.15</v>
      </c>
      <c r="EK2" s="0" t="n">
        <v>0.15</v>
      </c>
      <c r="EL2" s="0" t="n">
        <v>0.15</v>
      </c>
      <c r="EM2" s="0" t="n">
        <v>0.15</v>
      </c>
      <c r="EN2" s="0" t="n">
        <v>0.15</v>
      </c>
      <c r="EO2" s="0" t="n">
        <v>0.15</v>
      </c>
      <c r="EP2" s="0" t="n">
        <v>0.15</v>
      </c>
      <c r="EQ2" s="0" t="n">
        <v>0.15</v>
      </c>
      <c r="ER2" s="0" t="n">
        <v>0.15</v>
      </c>
      <c r="ES2" s="0" t="n">
        <v>0.15</v>
      </c>
      <c r="ET2" s="0" t="n">
        <v>0.15</v>
      </c>
      <c r="EU2" s="0" t="n">
        <v>0.15</v>
      </c>
      <c r="EV2" s="0" t="n">
        <v>0.15</v>
      </c>
      <c r="EW2" s="0" t="n">
        <v>0.15</v>
      </c>
      <c r="EX2" s="0" t="n">
        <v>0.15</v>
      </c>
      <c r="EY2" s="0" t="n">
        <v>0.15</v>
      </c>
      <c r="EZ2" s="0" t="n">
        <v>0.15</v>
      </c>
      <c r="FA2" s="0" t="n">
        <v>0.15</v>
      </c>
      <c r="FB2" s="0" t="n">
        <v>0.15</v>
      </c>
      <c r="FC2" s="0" t="n">
        <v>0.15</v>
      </c>
      <c r="FD2" s="0" t="n">
        <v>0.15</v>
      </c>
      <c r="FE2" s="0" t="n">
        <v>0.15</v>
      </c>
      <c r="FF2" s="0" t="n">
        <v>0.15</v>
      </c>
      <c r="FG2" s="0" t="n">
        <v>0.15</v>
      </c>
      <c r="FH2" s="0" t="n">
        <v>0.15</v>
      </c>
      <c r="FI2" s="0" t="n">
        <v>0.15</v>
      </c>
      <c r="FJ2" s="0" t="n">
        <v>0.15</v>
      </c>
      <c r="FK2" s="0" t="n">
        <v>0.15</v>
      </c>
      <c r="FL2" s="0" t="n">
        <v>0.15</v>
      </c>
      <c r="FM2" s="0" t="n">
        <v>0.15</v>
      </c>
      <c r="FN2" s="0" t="n">
        <v>0.15</v>
      </c>
      <c r="FO2" s="0" t="n">
        <v>0.15</v>
      </c>
      <c r="FP2" s="0" t="n">
        <v>0.15</v>
      </c>
      <c r="FQ2" s="0" t="n">
        <v>0.15</v>
      </c>
      <c r="FR2" s="0" t="n">
        <v>0.15</v>
      </c>
      <c r="FS2" s="0" t="n">
        <v>0.15</v>
      </c>
      <c r="FT2" s="0" t="n">
        <v>0.15</v>
      </c>
      <c r="FU2" s="0" t="n">
        <v>0.15</v>
      </c>
      <c r="FV2" s="0" t="n">
        <v>0.15</v>
      </c>
      <c r="FW2" s="0" t="n">
        <v>0.15</v>
      </c>
      <c r="FX2" s="0" t="n">
        <v>0.15</v>
      </c>
      <c r="FY2" s="0" t="n">
        <v>0.15</v>
      </c>
      <c r="FZ2" s="0" t="n">
        <v>0.15</v>
      </c>
      <c r="GA2" s="0" t="n">
        <v>0.15</v>
      </c>
      <c r="GB2" s="0" t="n">
        <v>0.15</v>
      </c>
      <c r="GC2" s="0" t="n">
        <v>0.15</v>
      </c>
      <c r="GD2" s="0" t="n">
        <v>0.15</v>
      </c>
      <c r="GE2" s="0" t="n">
        <v>0.15</v>
      </c>
      <c r="GF2" s="0" t="n">
        <v>0.15</v>
      </c>
      <c r="GG2" s="0" t="n">
        <v>0.15</v>
      </c>
      <c r="GH2" s="0" t="n">
        <v>0.15</v>
      </c>
      <c r="GI2" s="0" t="n">
        <v>0.15</v>
      </c>
      <c r="GJ2" s="0" t="n">
        <v>0.15</v>
      </c>
      <c r="GK2" s="0" t="n">
        <v>0.15</v>
      </c>
      <c r="GL2" s="0" t="n">
        <v>0.15</v>
      </c>
      <c r="GM2" s="0" t="n">
        <v>0.15</v>
      </c>
      <c r="GN2" s="0" t="n">
        <v>0.15</v>
      </c>
      <c r="GO2" s="0" t="n">
        <v>0.15</v>
      </c>
      <c r="GP2" s="0" t="n">
        <v>0.15</v>
      </c>
      <c r="GQ2" s="0" t="n">
        <v>0.15</v>
      </c>
      <c r="GR2" s="0" t="n">
        <v>0.15</v>
      </c>
      <c r="GS2" s="0" t="n">
        <v>0.15</v>
      </c>
      <c r="GT2" s="0" t="n">
        <v>0.15</v>
      </c>
      <c r="GU2" s="0" t="n">
        <v>0.15</v>
      </c>
      <c r="GV2" s="0" t="n">
        <v>0.15</v>
      </c>
      <c r="GW2" s="0" t="n">
        <v>0.15</v>
      </c>
      <c r="GX2" s="0" t="n">
        <v>0.15</v>
      </c>
      <c r="GY2" s="0" t="n">
        <v>0.15</v>
      </c>
      <c r="GZ2" s="0" t="n">
        <v>0.15</v>
      </c>
      <c r="HA2" s="0" t="n">
        <v>0.15</v>
      </c>
      <c r="HB2" s="0" t="n">
        <v>0.15</v>
      </c>
      <c r="HC2" s="0" t="n">
        <v>0.15</v>
      </c>
      <c r="HD2" s="0" t="n">
        <v>0.15</v>
      </c>
      <c r="HE2" s="0" t="n">
        <v>0.15</v>
      </c>
      <c r="HF2" s="0" t="n">
        <v>0.15</v>
      </c>
      <c r="HG2" s="0" t="n">
        <v>0.15</v>
      </c>
      <c r="HH2" s="0" t="n">
        <v>0.15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Q64"/>
  <sheetViews>
    <sheetView showFormulas="false" showGridLines="true" showRowColHeaders="true" showZeros="true" rightToLeft="false" tabSelected="false" showOutlineSymbols="true" defaultGridColor="true" view="normal" topLeftCell="BJ1" colorId="64" zoomScale="100" zoomScaleNormal="100" zoomScalePageLayoutView="100" workbookViewId="0">
      <selection pane="topLeft" activeCell="BO4" activeCellId="0" sqref="BO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2" min="62" style="0" width="20.41"/>
    <col collapsed="false" customWidth="true" hidden="false" outlineLevel="0" max="63" min="63" style="0" width="16.56"/>
    <col collapsed="false" customWidth="true" hidden="false" outlineLevel="0" max="64" min="64" style="0" width="11.7"/>
    <col collapsed="false" customWidth="true" hidden="false" outlineLevel="0" max="65" min="65" style="0" width="14.28"/>
    <col collapsed="false" customWidth="true" hidden="false" outlineLevel="0" max="66" min="66" style="0" width="13.28"/>
    <col collapsed="false" customWidth="true" hidden="false" outlineLevel="0" max="67" min="67" style="0" width="18.14"/>
    <col collapsed="false" customWidth="true" hidden="false" outlineLevel="0" max="69" min="69" style="0" width="12.85"/>
  </cols>
  <sheetData>
    <row r="1" customFormat="false" ht="12.75" hidden="false" customHeight="false" outlineLevel="0" collapsed="false">
      <c r="A1" s="0" t="s">
        <v>21</v>
      </c>
      <c r="BP1" s="0" t="s">
        <v>22</v>
      </c>
      <c r="BQ1" s="10" t="e">
        <f aca="false">components!BL86</f>
        <v>#VALUE!</v>
      </c>
    </row>
    <row r="2" customFormat="false" ht="12.75" hidden="false" customHeight="false" outlineLevel="0" collapsed="false">
      <c r="BK2" s="11" t="s">
        <v>23</v>
      </c>
      <c r="BL2" s="0" t="s">
        <v>24</v>
      </c>
      <c r="BM2" s="0" t="s">
        <v>25</v>
      </c>
      <c r="BN2" s="0" t="s">
        <v>26</v>
      </c>
      <c r="BO2" s="0" t="s">
        <v>27</v>
      </c>
    </row>
    <row r="4" customFormat="false" ht="12.75" hidden="false" customHeight="false" outlineLevel="0" collapsed="false">
      <c r="A4" s="0" t="n">
        <v>0.000856921900166701</v>
      </c>
      <c r="B4" s="0" t="n">
        <v>0.00082664514564242</v>
      </c>
      <c r="C4" s="0" t="n">
        <v>0.000780541849590706</v>
      </c>
      <c r="D4" s="0" t="n">
        <v>0.000761957044593561</v>
      </c>
      <c r="E4" s="0" t="n">
        <v>0.000733609764190433</v>
      </c>
      <c r="F4" s="0" t="n">
        <v>0.000689439489425239</v>
      </c>
      <c r="G4" s="0" t="n">
        <v>0.00065702879053195</v>
      </c>
      <c r="H4" s="0" t="n">
        <v>0.000641176344895805</v>
      </c>
      <c r="I4" s="0" t="n">
        <v>0.000626812441939618</v>
      </c>
      <c r="J4" s="0" t="n">
        <v>0.000614977698562233</v>
      </c>
      <c r="K4" s="0" t="n">
        <v>0.00059643995438334</v>
      </c>
      <c r="L4" s="0" t="n">
        <v>0.000567087476637696</v>
      </c>
      <c r="M4" s="0" t="n">
        <v>0.00055570107906108</v>
      </c>
      <c r="N4" s="0" t="n">
        <v>0.000549225863725733</v>
      </c>
      <c r="O4" s="0" t="n">
        <v>0.000540268580586944</v>
      </c>
      <c r="P4" s="0" t="n">
        <v>0.000529714605659202</v>
      </c>
      <c r="Q4" s="0" t="n">
        <v>0.000512049638149395</v>
      </c>
      <c r="R4" s="0" t="n">
        <v>0.000491841115566099</v>
      </c>
      <c r="S4" s="0" t="n">
        <v>0.000479035219520347</v>
      </c>
      <c r="T4" s="0" t="n">
        <v>0.000479283586733792</v>
      </c>
      <c r="U4" s="0" t="n">
        <v>0.000484730890030262</v>
      </c>
      <c r="V4" s="0" t="n">
        <v>0.000499991736656936</v>
      </c>
      <c r="W4" s="0" t="n">
        <v>0.00050920251508497</v>
      </c>
      <c r="X4" s="0" t="n">
        <v>0.000508937314743537</v>
      </c>
      <c r="Y4" s="0" t="n">
        <v>0.000504774081656051</v>
      </c>
      <c r="Z4" s="0" t="n">
        <v>0.000500498580091592</v>
      </c>
      <c r="AA4" s="0" t="n">
        <v>0.000497950505044565</v>
      </c>
      <c r="AB4" s="0" t="n">
        <v>0.000493234330412495</v>
      </c>
      <c r="AC4" s="0" t="n">
        <v>0.000482690135679656</v>
      </c>
      <c r="AD4" s="0" t="n">
        <v>0.000470884801570057</v>
      </c>
      <c r="AE4" s="0" t="n">
        <v>0.000462515032570247</v>
      </c>
      <c r="AF4" s="0" t="n">
        <v>0.000459921802633972</v>
      </c>
      <c r="AG4" s="0" t="n">
        <v>0.000471268246693112</v>
      </c>
      <c r="AH4" s="0" t="n">
        <v>0.000478585354361911</v>
      </c>
      <c r="AI4" s="0" t="n">
        <v>0.000472715694003737</v>
      </c>
      <c r="AJ4" s="0" t="n">
        <v>0.000468255154261084</v>
      </c>
      <c r="AK4" s="0" t="n">
        <v>0.00046946515034612</v>
      </c>
      <c r="AL4" s="0" t="n">
        <v>0.000465090860467757</v>
      </c>
      <c r="AM4" s="0" t="n">
        <v>0.000462620569485343</v>
      </c>
      <c r="AN4" s="0" t="n">
        <v>0.000457801114223227</v>
      </c>
      <c r="AO4" s="0" t="n">
        <v>0.00044717591440776</v>
      </c>
      <c r="AP4" s="0" t="n">
        <v>0.000430850367524361</v>
      </c>
      <c r="AQ4" s="0" t="n">
        <v>0.000415891373362929</v>
      </c>
      <c r="AR4" s="0" t="n">
        <v>0.000433872232629182</v>
      </c>
      <c r="AS4" s="0" t="n">
        <v>0.000443452858017526</v>
      </c>
      <c r="AT4" s="0" t="n">
        <v>0.000450569829332431</v>
      </c>
      <c r="AU4" s="0" t="n">
        <v>0.00044351499567669</v>
      </c>
      <c r="AV4" s="0" t="n">
        <v>0.000436467470947945</v>
      </c>
      <c r="AW4" s="0" t="n">
        <v>0.00043878036917936</v>
      </c>
      <c r="AX4" s="0" t="n">
        <v>0.000434171550384424</v>
      </c>
      <c r="AY4" s="0" t="n">
        <v>0.000431615246892562</v>
      </c>
      <c r="AZ4" s="0" t="n">
        <v>0.000427018708902308</v>
      </c>
      <c r="BA4" s="0" t="n">
        <v>0.000417414436186526</v>
      </c>
      <c r="BB4" s="0" t="n">
        <v>0.000402567483429969</v>
      </c>
      <c r="BC4" s="0" t="n">
        <v>0.000394085255718078</v>
      </c>
      <c r="BD4" s="0" t="n">
        <v>0.000416623024137342</v>
      </c>
      <c r="BE4" s="0" t="n">
        <v>0.000425541472826732</v>
      </c>
      <c r="BF4" s="0" t="n">
        <v>0.000431648565004408</v>
      </c>
      <c r="BG4" s="0" t="n">
        <v>0.000423304438474087</v>
      </c>
      <c r="BH4" s="0" t="n">
        <v>0.000415548115623468</v>
      </c>
      <c r="BK4" s="12" t="n">
        <f aca="false">components!E2*components!G2</f>
        <v>23925069.9192582</v>
      </c>
      <c r="BL4" s="0" t="n">
        <f aca="false" t="array" ref="BL4:BL63">MMULT(A4:BH63,BK4:BK63)</f>
        <v>6574.26714158859</v>
      </c>
      <c r="BM4" s="0" t="n">
        <f aca="false" t="array" ref="BM4:BM4">MMULT(TRANSPOSE(BK4:BK63),BL4:BL63)</f>
        <v>281236420065.405</v>
      </c>
      <c r="BN4" s="0" t="n">
        <f aca="false">BL4/$BM$4</f>
        <v>2.33763007652411E-008</v>
      </c>
      <c r="BO4" s="12" t="e">
        <f aca="false">$BQ$1*BK4*BN4</f>
        <v>#VALUE!</v>
      </c>
    </row>
    <row r="5" customFormat="false" ht="12.75" hidden="false" customHeight="false" outlineLevel="0" collapsed="false">
      <c r="A5" s="0" t="n">
        <v>0.00082664514564242</v>
      </c>
      <c r="B5" s="0" t="n">
        <v>0.000803518150178346</v>
      </c>
      <c r="C5" s="0" t="n">
        <v>0.000759748136283261</v>
      </c>
      <c r="D5" s="0" t="n">
        <v>0.000741413500193927</v>
      </c>
      <c r="E5" s="0" t="n">
        <v>0.000713570046527288</v>
      </c>
      <c r="F5" s="0" t="n">
        <v>0.000670569201346181</v>
      </c>
      <c r="G5" s="0" t="n">
        <v>0.000638958180129845</v>
      </c>
      <c r="H5" s="0" t="n">
        <v>0.000623270960397847</v>
      </c>
      <c r="I5" s="0" t="n">
        <v>0.00060896976150053</v>
      </c>
      <c r="J5" s="0" t="n">
        <v>0.000597065706680056</v>
      </c>
      <c r="K5" s="0" t="n">
        <v>0.000578871268002045</v>
      </c>
      <c r="L5" s="0" t="n">
        <v>0.000550114671430435</v>
      </c>
      <c r="M5" s="0" t="n">
        <v>0.000539138407462532</v>
      </c>
      <c r="N5" s="0" t="n">
        <v>0.000532869355170276</v>
      </c>
      <c r="O5" s="0" t="n">
        <v>0.000524698466897285</v>
      </c>
      <c r="P5" s="0" t="n">
        <v>0.00051473828738145</v>
      </c>
      <c r="Q5" s="0" t="n">
        <v>0.000497746353940211</v>
      </c>
      <c r="R5" s="0" t="n">
        <v>0.000478072769820465</v>
      </c>
      <c r="S5" s="0" t="n">
        <v>0.000465801832179386</v>
      </c>
      <c r="T5" s="0" t="n">
        <v>0.000466139761180684</v>
      </c>
      <c r="U5" s="0" t="n">
        <v>0.000471729345433105</v>
      </c>
      <c r="V5" s="0" t="n">
        <v>0.000486458485040599</v>
      </c>
      <c r="W5" s="0" t="n">
        <v>0.000495164555447008</v>
      </c>
      <c r="X5" s="0" t="n">
        <v>0.000494600618506886</v>
      </c>
      <c r="Y5" s="0" t="n">
        <v>0.00049054199254724</v>
      </c>
      <c r="Z5" s="0" t="n">
        <v>0.000486352038023903</v>
      </c>
      <c r="AA5" s="0" t="n">
        <v>0.000484358548655974</v>
      </c>
      <c r="AB5" s="0" t="n">
        <v>0.000480091296860124</v>
      </c>
      <c r="AC5" s="0" t="n">
        <v>0.000469901910294227</v>
      </c>
      <c r="AD5" s="0" t="n">
        <v>0.000458429150456662</v>
      </c>
      <c r="AE5" s="0" t="n">
        <v>0.000450316809808788</v>
      </c>
      <c r="AF5" s="0" t="n">
        <v>0.000447463410014311</v>
      </c>
      <c r="AG5" s="0" t="n">
        <v>0.00045797338383389</v>
      </c>
      <c r="AH5" s="0" t="n">
        <v>0.000464597935093331</v>
      </c>
      <c r="AI5" s="0" t="n">
        <v>0.000458089746138955</v>
      </c>
      <c r="AJ5" s="0" t="n">
        <v>0.000453693743140963</v>
      </c>
      <c r="AK5" s="0" t="n">
        <v>0.000460697275867182</v>
      </c>
      <c r="AL5" s="0" t="n">
        <v>0.000456422499276266</v>
      </c>
      <c r="AM5" s="0" t="n">
        <v>0.000454520260473071</v>
      </c>
      <c r="AN5" s="0" t="n">
        <v>0.000450157806388896</v>
      </c>
      <c r="AO5" s="0" t="n">
        <v>0.000439825549254891</v>
      </c>
      <c r="AP5" s="0" t="n">
        <v>0.000424088939635719</v>
      </c>
      <c r="AQ5" s="0" t="n">
        <v>0.000408625493919441</v>
      </c>
      <c r="AR5" s="0" t="n">
        <v>0.000423470067320632</v>
      </c>
      <c r="AS5" s="0" t="n">
        <v>0.000432303257948387</v>
      </c>
      <c r="AT5" s="0" t="n">
        <v>0.000438742966944596</v>
      </c>
      <c r="AU5" s="0" t="n">
        <v>0.000431121302569946</v>
      </c>
      <c r="AV5" s="0" t="n">
        <v>0.00042428608310135</v>
      </c>
      <c r="AW5" s="0" t="n">
        <v>0.000432353122921168</v>
      </c>
      <c r="AX5" s="0" t="n">
        <v>0.000427858819246884</v>
      </c>
      <c r="AY5" s="0" t="n">
        <v>0.000425882343255485</v>
      </c>
      <c r="AZ5" s="0" t="n">
        <v>0.000421737840551261</v>
      </c>
      <c r="BA5" s="0" t="n">
        <v>0.000412379918990806</v>
      </c>
      <c r="BB5" s="0" t="n">
        <v>0.000398036405865833</v>
      </c>
      <c r="BC5" s="0" t="n">
        <v>0.000388698798394592</v>
      </c>
      <c r="BD5" s="0" t="n">
        <v>0.000407043546734553</v>
      </c>
      <c r="BE5" s="0" t="n">
        <v>0.000415233831949082</v>
      </c>
      <c r="BF5" s="0" t="n">
        <v>0.000420702659809937</v>
      </c>
      <c r="BG5" s="0" t="n">
        <v>0.000411852981570844</v>
      </c>
      <c r="BH5" s="0" t="n">
        <v>0.000404343853166863</v>
      </c>
      <c r="BK5" s="12" t="n">
        <f aca="false">components!E3*components!G3</f>
        <v>4204090.610226</v>
      </c>
      <c r="BL5" s="0" t="n">
        <v>6404.54400405264</v>
      </c>
      <c r="BN5" s="0" t="n">
        <f aca="false">BL5/$BM$4</f>
        <v>2.27728115816692E-008</v>
      </c>
      <c r="BO5" s="12" t="e">
        <f aca="false">$BQ$1*BK5*BN5</f>
        <v>#VALUE!</v>
      </c>
    </row>
    <row r="6" customFormat="false" ht="12.75" hidden="false" customHeight="false" outlineLevel="0" collapsed="false">
      <c r="A6" s="0" t="n">
        <v>0.000780541849590706</v>
      </c>
      <c r="B6" s="0" t="n">
        <v>0.000759748136283261</v>
      </c>
      <c r="C6" s="0" t="n">
        <v>0.000719150575879946</v>
      </c>
      <c r="D6" s="0" t="n">
        <v>0.00070205599957058</v>
      </c>
      <c r="E6" s="0" t="n">
        <v>0.000676070783807558</v>
      </c>
      <c r="F6" s="0" t="n">
        <v>0.000635821436270226</v>
      </c>
      <c r="G6" s="0" t="n">
        <v>0.000606264327224548</v>
      </c>
      <c r="H6" s="0" t="n">
        <v>0.000591661780195491</v>
      </c>
      <c r="I6" s="0" t="n">
        <v>0.00057841391674797</v>
      </c>
      <c r="J6" s="0" t="n">
        <v>0.000567314504777426</v>
      </c>
      <c r="K6" s="0" t="n">
        <v>0.000550300593808193</v>
      </c>
      <c r="L6" s="0" t="n">
        <v>0.000522949844641788</v>
      </c>
      <c r="M6" s="0" t="n">
        <v>0.000512490046564555</v>
      </c>
      <c r="N6" s="0" t="n">
        <v>0.000506577707759982</v>
      </c>
      <c r="O6" s="0" t="n">
        <v>0.000498902901823265</v>
      </c>
      <c r="P6" s="0" t="n">
        <v>0.000489510310816446</v>
      </c>
      <c r="Q6" s="0" t="n">
        <v>0.000473365549488397</v>
      </c>
      <c r="R6" s="0" t="n">
        <v>0.00045454349346457</v>
      </c>
      <c r="S6" s="0" t="n">
        <v>0.000442889723177893</v>
      </c>
      <c r="T6" s="0" t="n">
        <v>0.000443167340828489</v>
      </c>
      <c r="U6" s="0" t="n">
        <v>0.000448395897075291</v>
      </c>
      <c r="V6" s="0" t="n">
        <v>0.000462345919704875</v>
      </c>
      <c r="W6" s="0" t="n">
        <v>0.00047025614720035</v>
      </c>
      <c r="X6" s="0" t="n">
        <v>0.000469503472816642</v>
      </c>
      <c r="Y6" s="0" t="n">
        <v>0.000465509444394005</v>
      </c>
      <c r="Z6" s="0" t="n">
        <v>0.00046147106538794</v>
      </c>
      <c r="AA6" s="0" t="n">
        <v>0.00045957486995785</v>
      </c>
      <c r="AB6" s="0" t="n">
        <v>0.000455527816649491</v>
      </c>
      <c r="AC6" s="0" t="n">
        <v>0.000445746980854767</v>
      </c>
      <c r="AD6" s="0" t="n">
        <v>0.000434612862606363</v>
      </c>
      <c r="AE6" s="0" t="n">
        <v>0.000426807571420005</v>
      </c>
      <c r="AF6" s="0" t="n">
        <v>0.000423974443744594</v>
      </c>
      <c r="AG6" s="0" t="n">
        <v>0.000433794617575662</v>
      </c>
      <c r="AH6" s="0" t="n">
        <v>0.000439766989102439</v>
      </c>
      <c r="AI6" s="0" t="n">
        <v>0.000433006729621889</v>
      </c>
      <c r="AJ6" s="0" t="n">
        <v>0.000428792637607389</v>
      </c>
      <c r="AK6" s="0" t="n">
        <v>0.000437776871142871</v>
      </c>
      <c r="AL6" s="0" t="n">
        <v>0.000433659253299622</v>
      </c>
      <c r="AM6" s="0" t="n">
        <v>0.000431852352449061</v>
      </c>
      <c r="AN6" s="0" t="n">
        <v>0.000427714339098043</v>
      </c>
      <c r="AO6" s="0" t="n">
        <v>0.000417779701881188</v>
      </c>
      <c r="AP6" s="0" t="n">
        <v>0.000402728799803214</v>
      </c>
      <c r="AQ6" s="0" t="n">
        <v>0.000387654762435803</v>
      </c>
      <c r="AR6" s="0" t="n">
        <v>0.000401217497359837</v>
      </c>
      <c r="AS6" s="0" t="n">
        <v>0.000409426685935643</v>
      </c>
      <c r="AT6" s="0" t="n">
        <v>0.000415188915967363</v>
      </c>
      <c r="AU6" s="0" t="n">
        <v>0.000407363437405083</v>
      </c>
      <c r="AV6" s="0" t="n">
        <v>0.000400899995995504</v>
      </c>
      <c r="AW6" s="0" t="n">
        <v>0.000410877879748477</v>
      </c>
      <c r="AX6" s="0" t="n">
        <v>0.000406556444176919</v>
      </c>
      <c r="AY6" s="0" t="n">
        <v>0.00040468428022797</v>
      </c>
      <c r="AZ6" s="0" t="n">
        <v>0.000400753007905236</v>
      </c>
      <c r="BA6" s="0" t="n">
        <v>0.000391738458064391</v>
      </c>
      <c r="BB6" s="0" t="n">
        <v>0.000378009832031865</v>
      </c>
      <c r="BC6" s="0" t="n">
        <v>0.000368713181436478</v>
      </c>
      <c r="BD6" s="0" t="n">
        <v>0.000385505689213993</v>
      </c>
      <c r="BE6" s="0" t="n">
        <v>0.000393093012229943</v>
      </c>
      <c r="BF6" s="0" t="n">
        <v>0.000397927273184704</v>
      </c>
      <c r="BG6" s="0" t="n">
        <v>0.00038894698320071</v>
      </c>
      <c r="BH6" s="0" t="n">
        <v>0.00038185390114262</v>
      </c>
      <c r="BK6" s="12" t="n">
        <f aca="false">components!E4*components!G4</f>
        <v>14744924.220646</v>
      </c>
      <c r="BL6" s="0" t="n">
        <v>6038.78298225987</v>
      </c>
      <c r="BM6" s="0" t="n">
        <f aca="false">SQRT(BM4)</f>
        <v>530317.282450237</v>
      </c>
      <c r="BN6" s="0" t="n">
        <f aca="false">BL6/$BM$4</f>
        <v>2.14722651527689E-008</v>
      </c>
      <c r="BO6" s="12" t="e">
        <f aca="false">$BQ$1*BK6*BN6</f>
        <v>#VALUE!</v>
      </c>
    </row>
    <row r="7" customFormat="false" ht="12.75" hidden="false" customHeight="false" outlineLevel="0" collapsed="false">
      <c r="A7" s="0" t="n">
        <v>0.000761957044593561</v>
      </c>
      <c r="B7" s="0" t="n">
        <v>0.000741413500193927</v>
      </c>
      <c r="C7" s="0" t="n">
        <v>0.00070205599957058</v>
      </c>
      <c r="D7" s="0" t="n">
        <v>0.000685813474494239</v>
      </c>
      <c r="E7" s="0" t="n">
        <v>0.000660860663119038</v>
      </c>
      <c r="F7" s="0" t="n">
        <v>0.000622088050705895</v>
      </c>
      <c r="G7" s="0" t="n">
        <v>0.000593796821749396</v>
      </c>
      <c r="H7" s="0" t="n">
        <v>0.000580030967888652</v>
      </c>
      <c r="I7" s="0" t="n">
        <v>0.000567485703708234</v>
      </c>
      <c r="J7" s="0" t="n">
        <v>0.000556867856034553</v>
      </c>
      <c r="K7" s="0" t="n">
        <v>0.000540519563835611</v>
      </c>
      <c r="L7" s="0" t="n">
        <v>0.000513992675884421</v>
      </c>
      <c r="M7" s="0" t="n">
        <v>0.000503876353222352</v>
      </c>
      <c r="N7" s="0" t="n">
        <v>0.000498134893837523</v>
      </c>
      <c r="O7" s="0" t="n">
        <v>0.000490672873968535</v>
      </c>
      <c r="P7" s="0" t="n">
        <v>0.000481477591054472</v>
      </c>
      <c r="Q7" s="0" t="n">
        <v>0.000465542907539332</v>
      </c>
      <c r="R7" s="0" t="n">
        <v>0.000446947831513225</v>
      </c>
      <c r="S7" s="0" t="n">
        <v>0.000435541939279862</v>
      </c>
      <c r="T7" s="0" t="n">
        <v>0.00043588905457473</v>
      </c>
      <c r="U7" s="0" t="n">
        <v>0.000441159718679907</v>
      </c>
      <c r="V7" s="0" t="n">
        <v>0.000454955698949027</v>
      </c>
      <c r="W7" s="0" t="n">
        <v>0.000462633347922898</v>
      </c>
      <c r="X7" s="0" t="n">
        <v>0.000461805876215049</v>
      </c>
      <c r="Y7" s="0" t="n">
        <v>0.000457906196574073</v>
      </c>
      <c r="Z7" s="0" t="n">
        <v>0.000453967996805578</v>
      </c>
      <c r="AA7" s="0" t="n">
        <v>0.000452080681493304</v>
      </c>
      <c r="AB7" s="0" t="n">
        <v>0.000448114633859419</v>
      </c>
      <c r="AC7" s="0" t="n">
        <v>0.000438430923720816</v>
      </c>
      <c r="AD7" s="0" t="n">
        <v>0.000427401501118467</v>
      </c>
      <c r="AE7" s="0" t="n">
        <v>0.000419735847720643</v>
      </c>
      <c r="AF7" s="0" t="n">
        <v>0.000416995263335802</v>
      </c>
      <c r="AG7" s="0" t="n">
        <v>0.000426852883470989</v>
      </c>
      <c r="AH7" s="0" t="n">
        <v>0.00043292869214832</v>
      </c>
      <c r="AI7" s="0" t="n">
        <v>0.000426336221420556</v>
      </c>
      <c r="AJ7" s="0" t="n">
        <v>0.000422286569282533</v>
      </c>
      <c r="AK7" s="0" t="n">
        <v>0.000430531604073237</v>
      </c>
      <c r="AL7" s="0" t="n">
        <v>0.000426513582086739</v>
      </c>
      <c r="AM7" s="0" t="n">
        <v>0.000424711580011083</v>
      </c>
      <c r="AN7" s="0" t="n">
        <v>0.000420653351411079</v>
      </c>
      <c r="AO7" s="0" t="n">
        <v>0.000410813929646936</v>
      </c>
      <c r="AP7" s="0" t="n">
        <v>0.00039587220494313</v>
      </c>
      <c r="AQ7" s="0" t="n">
        <v>0.000381096466275802</v>
      </c>
      <c r="AR7" s="0" t="n">
        <v>0.000394719749573171</v>
      </c>
      <c r="AS7" s="0" t="n">
        <v>0.000402986803897411</v>
      </c>
      <c r="AT7" s="0" t="n">
        <v>0.000408833301012724</v>
      </c>
      <c r="AU7" s="0" t="n">
        <v>0.000401211843084805</v>
      </c>
      <c r="AV7" s="0" t="n">
        <v>0.000394989633032922</v>
      </c>
      <c r="AW7" s="0" t="n">
        <v>0.000404184396255199</v>
      </c>
      <c r="AX7" s="0" t="n">
        <v>0.000399968627473796</v>
      </c>
      <c r="AY7" s="0" t="n">
        <v>0.000398105252185961</v>
      </c>
      <c r="AZ7" s="0" t="n">
        <v>0.000394249008694877</v>
      </c>
      <c r="BA7" s="0" t="n">
        <v>0.000385312377273711</v>
      </c>
      <c r="BB7" s="0" t="n">
        <v>0.000371662292456758</v>
      </c>
      <c r="BC7" s="0" t="n">
        <v>0.000362527919978347</v>
      </c>
      <c r="BD7" s="0" t="n">
        <v>0.000379441904597388</v>
      </c>
      <c r="BE7" s="0" t="n">
        <v>0.000387095358847888</v>
      </c>
      <c r="BF7" s="0" t="n">
        <v>0.00039203190815213</v>
      </c>
      <c r="BG7" s="0" t="n">
        <v>0.000383293491067776</v>
      </c>
      <c r="BH7" s="0" t="n">
        <v>0.000376461651804579</v>
      </c>
      <c r="BK7" s="12" t="n">
        <f aca="false">components!E5*components!G5</f>
        <v>-13336717.6941215</v>
      </c>
      <c r="BL7" s="0" t="n">
        <v>5668.67114494062</v>
      </c>
      <c r="BN7" s="0" t="n">
        <f aca="false">BL7/$BM$4</f>
        <v>2.01562484105804E-008</v>
      </c>
      <c r="BO7" s="12" t="e">
        <f aca="false">$BQ$1*BK7*BN7</f>
        <v>#VALUE!</v>
      </c>
    </row>
    <row r="8" customFormat="false" ht="12.75" hidden="false" customHeight="false" outlineLevel="0" collapsed="false">
      <c r="A8" s="0" t="n">
        <v>0.000733609764190433</v>
      </c>
      <c r="B8" s="0" t="n">
        <v>0.000713570046527288</v>
      </c>
      <c r="C8" s="0" t="n">
        <v>0.000676070783807558</v>
      </c>
      <c r="D8" s="0" t="n">
        <v>0.000660860663119038</v>
      </c>
      <c r="E8" s="0" t="n">
        <v>0.00063733329895797</v>
      </c>
      <c r="F8" s="0" t="n">
        <v>0.00060052976790001</v>
      </c>
      <c r="G8" s="0" t="n">
        <v>0.000573794060097758</v>
      </c>
      <c r="H8" s="0" t="n">
        <v>0.000560938304413336</v>
      </c>
      <c r="I8" s="0" t="n">
        <v>0.000549172078797964</v>
      </c>
      <c r="J8" s="0" t="n">
        <v>0.000539098118914023</v>
      </c>
      <c r="K8" s="0" t="n">
        <v>0.000523547816395374</v>
      </c>
      <c r="L8" s="0" t="n">
        <v>0.000497953947002889</v>
      </c>
      <c r="M8" s="0" t="n">
        <v>0.000488250200202549</v>
      </c>
      <c r="N8" s="0" t="n">
        <v>0.000482759796309966</v>
      </c>
      <c r="O8" s="0" t="n">
        <v>0.000475613797653916</v>
      </c>
      <c r="P8" s="0" t="n">
        <v>0.000466758537211588</v>
      </c>
      <c r="Q8" s="0" t="n">
        <v>0.000451324508787218</v>
      </c>
      <c r="R8" s="0" t="n">
        <v>0.000433249830247964</v>
      </c>
      <c r="S8" s="0" t="n">
        <v>0.000422226717914983</v>
      </c>
      <c r="T8" s="0" t="n">
        <v>0.000422566485154778</v>
      </c>
      <c r="U8" s="0" t="n">
        <v>0.000427779551556921</v>
      </c>
      <c r="V8" s="0" t="n">
        <v>0.000441193043387598</v>
      </c>
      <c r="W8" s="0" t="n">
        <v>0.000448482659733014</v>
      </c>
      <c r="X8" s="0" t="n">
        <v>0.000447532278083576</v>
      </c>
      <c r="Y8" s="0" t="n">
        <v>0.000443672972289879</v>
      </c>
      <c r="Z8" s="0" t="n">
        <v>0.000439831209267482</v>
      </c>
      <c r="AA8" s="0" t="n">
        <v>0.000437929975177629</v>
      </c>
      <c r="AB8" s="0" t="n">
        <v>0.000434093861421843</v>
      </c>
      <c r="AC8" s="0" t="n">
        <v>0.000424680767528623</v>
      </c>
      <c r="AD8" s="0" t="n">
        <v>0.000413852299924773</v>
      </c>
      <c r="AE8" s="0" t="n">
        <v>0.00040635511069574</v>
      </c>
      <c r="AF8" s="0" t="n">
        <v>0.000403755440839947</v>
      </c>
      <c r="AG8" s="0" t="n">
        <v>0.000413379338522962</v>
      </c>
      <c r="AH8" s="0" t="n">
        <v>0.000419220489297638</v>
      </c>
      <c r="AI8" s="0" t="n">
        <v>0.000412659801120009</v>
      </c>
      <c r="AJ8" s="0" t="n">
        <v>0.000408722415973976</v>
      </c>
      <c r="AK8" s="0" t="n">
        <v>0.000416576834395029</v>
      </c>
      <c r="AL8" s="0" t="n">
        <v>0.00041265449347499</v>
      </c>
      <c r="AM8" s="0" t="n">
        <v>0.000410833042942299</v>
      </c>
      <c r="AN8" s="0" t="n">
        <v>0.000406904976864676</v>
      </c>
      <c r="AO8" s="0" t="n">
        <v>0.00039734365776511</v>
      </c>
      <c r="AP8" s="0" t="n">
        <v>0.000382723062633398</v>
      </c>
      <c r="AQ8" s="0" t="n">
        <v>0.000368424422734126</v>
      </c>
      <c r="AR8" s="0" t="n">
        <v>0.000382098942190383</v>
      </c>
      <c r="AS8" s="0" t="n">
        <v>0.000390162506371552</v>
      </c>
      <c r="AT8" s="0" t="n">
        <v>0.000395753077964302</v>
      </c>
      <c r="AU8" s="0" t="n">
        <v>0.000388199075848134</v>
      </c>
      <c r="AV8" s="0" t="n">
        <v>0.000382205699399007</v>
      </c>
      <c r="AW8" s="0" t="n">
        <v>0.000390945697541208</v>
      </c>
      <c r="AX8" s="0" t="n">
        <v>0.000386833812396154</v>
      </c>
      <c r="AY8" s="0" t="n">
        <v>0.000384955052234309</v>
      </c>
      <c r="AZ8" s="0" t="n">
        <v>0.000381220714469373</v>
      </c>
      <c r="BA8" s="0" t="n">
        <v>0.000372530549369498</v>
      </c>
      <c r="BB8" s="0" t="n">
        <v>0.000359162890829668</v>
      </c>
      <c r="BC8" s="0" t="n">
        <v>0.000350286978912888</v>
      </c>
      <c r="BD8" s="0" t="n">
        <v>0.000367342761014936</v>
      </c>
      <c r="BE8" s="0" t="n">
        <v>0.000374807017776715</v>
      </c>
      <c r="BF8" s="0" t="n">
        <v>0.000379515812992159</v>
      </c>
      <c r="BG8" s="0" t="n">
        <v>0.000370890993388141</v>
      </c>
      <c r="BH8" s="0" t="n">
        <v>0.000364315050491678</v>
      </c>
      <c r="BK8" s="12" t="n">
        <f aca="false">components!E6*components!G6</f>
        <v>-761120.7196</v>
      </c>
      <c r="BL8" s="0" t="n">
        <v>5316.68120037273</v>
      </c>
      <c r="BN8" s="0" t="n">
        <f aca="false">BL8/$BM$4</f>
        <v>1.8904668176107E-008</v>
      </c>
      <c r="BO8" s="12" t="e">
        <f aca="false">$BQ$1*BK8*BN8</f>
        <v>#VALUE!</v>
      </c>
    </row>
    <row r="9" customFormat="false" ht="12.75" hidden="false" customHeight="false" outlineLevel="0" collapsed="false">
      <c r="A9" s="0" t="n">
        <v>0.000689439489425239</v>
      </c>
      <c r="B9" s="0" t="n">
        <v>0.000670569201346181</v>
      </c>
      <c r="C9" s="0" t="n">
        <v>0.000635821436270226</v>
      </c>
      <c r="D9" s="0" t="n">
        <v>0.000622088050705895</v>
      </c>
      <c r="E9" s="0" t="n">
        <v>0.00060052976790001</v>
      </c>
      <c r="F9" s="0" t="n">
        <v>0.000566622993709846</v>
      </c>
      <c r="G9" s="0" t="n">
        <v>0.000542195839481857</v>
      </c>
      <c r="H9" s="0" t="n">
        <v>0.000530706830483575</v>
      </c>
      <c r="I9" s="0" t="n">
        <v>0.000520124502964882</v>
      </c>
      <c r="J9" s="0" t="n">
        <v>0.000510904946624329</v>
      </c>
      <c r="K9" s="0" t="n">
        <v>0.000496585903893327</v>
      </c>
      <c r="L9" s="0" t="n">
        <v>0.000472655393886106</v>
      </c>
      <c r="M9" s="0" t="n">
        <v>0.000463602406785374</v>
      </c>
      <c r="N9" s="0" t="n">
        <v>0.000458473860366737</v>
      </c>
      <c r="O9" s="0" t="n">
        <v>0.000451791977390511</v>
      </c>
      <c r="P9" s="0" t="n">
        <v>0.000443440597603849</v>
      </c>
      <c r="Q9" s="0" t="n">
        <v>0.000428710766155439</v>
      </c>
      <c r="R9" s="0" t="n">
        <v>0.000411416130481152</v>
      </c>
      <c r="S9" s="0" t="n">
        <v>0.000401004405420596</v>
      </c>
      <c r="T9" s="0" t="n">
        <v>0.00040138892412815</v>
      </c>
      <c r="U9" s="0" t="n">
        <v>0.000406452951284541</v>
      </c>
      <c r="V9" s="0" t="n">
        <v>0.000419260204553797</v>
      </c>
      <c r="W9" s="0" t="n">
        <v>0.000425972029855328</v>
      </c>
      <c r="X9" s="0" t="n">
        <v>0.000424922621116857</v>
      </c>
      <c r="Y9" s="0" t="n">
        <v>0.000421253861642756</v>
      </c>
      <c r="Z9" s="0" t="n">
        <v>0.000417624236675935</v>
      </c>
      <c r="AA9" s="0" t="n">
        <v>0.000415792748266891</v>
      </c>
      <c r="AB9" s="0" t="n">
        <v>0.000412164571481413</v>
      </c>
      <c r="AC9" s="0" t="n">
        <v>0.000403135752072321</v>
      </c>
      <c r="AD9" s="0" t="n">
        <v>0.000392712624634754</v>
      </c>
      <c r="AE9" s="0" t="n">
        <v>0.000385580486958172</v>
      </c>
      <c r="AF9" s="0" t="n">
        <v>0.000383140093047009</v>
      </c>
      <c r="AG9" s="0" t="n">
        <v>0.000392461446975272</v>
      </c>
      <c r="AH9" s="0" t="n">
        <v>0.000398159535809388</v>
      </c>
      <c r="AI9" s="0" t="n">
        <v>0.000391863357412933</v>
      </c>
      <c r="AJ9" s="0" t="n">
        <v>0.000388219631099905</v>
      </c>
      <c r="AK9" s="0" t="n">
        <v>0.00039556054971395</v>
      </c>
      <c r="AL9" s="0" t="n">
        <v>0.000391852474316649</v>
      </c>
      <c r="AM9" s="0" t="n">
        <v>0.000390094618267946</v>
      </c>
      <c r="AN9" s="0" t="n">
        <v>0.000386376051383208</v>
      </c>
      <c r="AO9" s="0" t="n">
        <v>0.000377197736711676</v>
      </c>
      <c r="AP9" s="0" t="n">
        <v>0.000363134503369608</v>
      </c>
      <c r="AQ9" s="0" t="n">
        <v>0.000349523960044563</v>
      </c>
      <c r="AR9" s="0" t="n">
        <v>0.000362720849493693</v>
      </c>
      <c r="AS9" s="0" t="n">
        <v>0.000370547464015701</v>
      </c>
      <c r="AT9" s="0" t="n">
        <v>0.000375976545515883</v>
      </c>
      <c r="AU9" s="0" t="n">
        <v>0.000368757336753057</v>
      </c>
      <c r="AV9" s="0" t="n">
        <v>0.000363220649379578</v>
      </c>
      <c r="AW9" s="0" t="n">
        <v>0.000371365161602083</v>
      </c>
      <c r="AX9" s="0" t="n">
        <v>0.000367481012865894</v>
      </c>
      <c r="AY9" s="0" t="n">
        <v>0.000365672884747509</v>
      </c>
      <c r="AZ9" s="0" t="n">
        <v>0.000362136772265791</v>
      </c>
      <c r="BA9" s="0" t="n">
        <v>0.00035378187309685</v>
      </c>
      <c r="BB9" s="0" t="n">
        <v>0.000340897850621156</v>
      </c>
      <c r="BC9" s="0" t="n">
        <v>0.000332379095043673</v>
      </c>
      <c r="BD9" s="0" t="n">
        <v>0.000348878097480802</v>
      </c>
      <c r="BE9" s="0" t="n">
        <v>0.000356131447008003</v>
      </c>
      <c r="BF9" s="0" t="n">
        <v>0.000360725171091708</v>
      </c>
      <c r="BG9" s="0" t="n">
        <v>0.00035251197209727</v>
      </c>
      <c r="BH9" s="0" t="n">
        <v>0.000346434584231674</v>
      </c>
      <c r="BK9" s="12" t="n">
        <f aca="false">components!E7*components!G7</f>
        <v>82061.3619</v>
      </c>
      <c r="BL9" s="0" t="n">
        <v>4749.02267297626</v>
      </c>
      <c r="BN9" s="0" t="n">
        <f aca="false">BL9/$BM$4</f>
        <v>1.6886229286633E-008</v>
      </c>
      <c r="BO9" s="12" t="e">
        <f aca="false">$BQ$1*BK9*BN9</f>
        <v>#VALUE!</v>
      </c>
    </row>
    <row r="10" customFormat="false" ht="12.75" hidden="false" customHeight="false" outlineLevel="0" collapsed="false">
      <c r="A10" s="0" t="n">
        <v>0.00065702879053195</v>
      </c>
      <c r="B10" s="0" t="n">
        <v>0.000638958180129845</v>
      </c>
      <c r="C10" s="0" t="n">
        <v>0.000606264327224548</v>
      </c>
      <c r="D10" s="0" t="n">
        <v>0.000593796821749396</v>
      </c>
      <c r="E10" s="0" t="n">
        <v>0.000573794060097758</v>
      </c>
      <c r="F10" s="0" t="n">
        <v>0.000542195839481857</v>
      </c>
      <c r="G10" s="0" t="n">
        <v>0.000519807701746741</v>
      </c>
      <c r="H10" s="0" t="n">
        <v>0.000509699227786029</v>
      </c>
      <c r="I10" s="0" t="n">
        <v>0.000500377035528903</v>
      </c>
      <c r="J10" s="0" t="n">
        <v>0.000492124160476083</v>
      </c>
      <c r="K10" s="0" t="n">
        <v>0.000479137258938795</v>
      </c>
      <c r="L10" s="0" t="n">
        <v>0.000456740107422328</v>
      </c>
      <c r="M10" s="0" t="n">
        <v>0.000448367436255898</v>
      </c>
      <c r="N10" s="0" t="n">
        <v>0.000443547560794593</v>
      </c>
      <c r="O10" s="0" t="n">
        <v>0.000437284041057537</v>
      </c>
      <c r="P10" s="0" t="n">
        <v>0.000429296490187453</v>
      </c>
      <c r="Q10" s="0" t="n">
        <v>0.000414987782102364</v>
      </c>
      <c r="R10" s="0" t="n">
        <v>0.000398128193497642</v>
      </c>
      <c r="S10" s="0" t="n">
        <v>0.000388174642727476</v>
      </c>
      <c r="T10" s="0" t="n">
        <v>0.000388720453393973</v>
      </c>
      <c r="U10" s="0" t="n">
        <v>0.000393826774709343</v>
      </c>
      <c r="V10" s="0" t="n">
        <v>0.00040637640565499</v>
      </c>
      <c r="W10" s="0" t="n">
        <v>0.000412762252161612</v>
      </c>
      <c r="X10" s="0" t="n">
        <v>0.000411604579287283</v>
      </c>
      <c r="Y10" s="0" t="n">
        <v>0.000408117484790677</v>
      </c>
      <c r="Z10" s="0" t="n">
        <v>0.000404677293139449</v>
      </c>
      <c r="AA10" s="0" t="n">
        <v>0.000402890711342317</v>
      </c>
      <c r="AB10" s="0" t="n">
        <v>0.000399420831506718</v>
      </c>
      <c r="AC10" s="0" t="n">
        <v>0.000390535567923094</v>
      </c>
      <c r="AD10" s="0" t="n">
        <v>0.000380283267732955</v>
      </c>
      <c r="AE10" s="0" t="n">
        <v>0.000373403284815849</v>
      </c>
      <c r="AF10" s="0" t="n">
        <v>0.000371054023830601</v>
      </c>
      <c r="AG10" s="0" t="n">
        <v>0.000380341400458363</v>
      </c>
      <c r="AH10" s="0" t="n">
        <v>0.000386141725273162</v>
      </c>
      <c r="AI10" s="0" t="n">
        <v>0.000380062589169325</v>
      </c>
      <c r="AJ10" s="0" t="n">
        <v>0.000376654554438066</v>
      </c>
      <c r="AK10" s="0" t="n">
        <v>0.000383271475623133</v>
      </c>
      <c r="AL10" s="0" t="n">
        <v>0.000379754057192667</v>
      </c>
      <c r="AM10" s="0" t="n">
        <v>0.000378035292130123</v>
      </c>
      <c r="AN10" s="0" t="n">
        <v>0.000374473394862526</v>
      </c>
      <c r="AO10" s="0" t="n">
        <v>0.000365430585296937</v>
      </c>
      <c r="AP10" s="0" t="n">
        <v>0.000351604112596282</v>
      </c>
      <c r="AQ10" s="0" t="n">
        <v>0.000338423264706109</v>
      </c>
      <c r="AR10" s="0" t="n">
        <v>0.000351413566694664</v>
      </c>
      <c r="AS10" s="0" t="n">
        <v>0.00035926071316283</v>
      </c>
      <c r="AT10" s="0" t="n">
        <v>0.000364751949705643</v>
      </c>
      <c r="AU10" s="0" t="n">
        <v>0.000357808073762022</v>
      </c>
      <c r="AV10" s="0" t="n">
        <v>0.000352643870007352</v>
      </c>
      <c r="AW10" s="0" t="n">
        <v>0.000359999811127159</v>
      </c>
      <c r="AX10" s="0" t="n">
        <v>0.000356317830664309</v>
      </c>
      <c r="AY10" s="0" t="n">
        <v>0.000354556195906162</v>
      </c>
      <c r="AZ10" s="0" t="n">
        <v>0.000351168940867293</v>
      </c>
      <c r="BA10" s="0" t="n">
        <v>0.000342921157362247</v>
      </c>
      <c r="BB10" s="0" t="n">
        <v>0.000330222245217763</v>
      </c>
      <c r="BC10" s="0" t="n">
        <v>0.000321930630162153</v>
      </c>
      <c r="BD10" s="0" t="n">
        <v>0.000338262535361122</v>
      </c>
      <c r="BE10" s="0" t="n">
        <v>0.000345546763485722</v>
      </c>
      <c r="BF10" s="0" t="n">
        <v>0.000350230748845373</v>
      </c>
      <c r="BG10" s="0" t="n">
        <v>0.000342358564820025</v>
      </c>
      <c r="BH10" s="0" t="n">
        <v>0.000336690315120219</v>
      </c>
      <c r="BK10" s="12" t="n">
        <f aca="false">components!E8*components!G8</f>
        <v>-928112.469888</v>
      </c>
      <c r="BL10" s="0" t="n">
        <v>4120.99700421474</v>
      </c>
      <c r="BN10" s="0" t="n">
        <f aca="false">BL10/$BM$4</f>
        <v>1.46531413081434E-008</v>
      </c>
      <c r="BO10" s="12" t="e">
        <f aca="false">$BQ$1*BK10*BN10</f>
        <v>#VALUE!</v>
      </c>
    </row>
    <row r="11" customFormat="false" ht="12.75" hidden="false" customHeight="false" outlineLevel="0" collapsed="false">
      <c r="A11" s="0" t="n">
        <v>0.000641176344895805</v>
      </c>
      <c r="B11" s="0" t="n">
        <v>0.000623270960397847</v>
      </c>
      <c r="C11" s="0" t="n">
        <v>0.000591661780195491</v>
      </c>
      <c r="D11" s="0" t="n">
        <v>0.000580030967888652</v>
      </c>
      <c r="E11" s="0" t="n">
        <v>0.000560938304413336</v>
      </c>
      <c r="F11" s="0" t="n">
        <v>0.000530706830483575</v>
      </c>
      <c r="G11" s="0" t="n">
        <v>0.000509699227786029</v>
      </c>
      <c r="H11" s="0" t="n">
        <v>0.000500712624077102</v>
      </c>
      <c r="I11" s="0" t="n">
        <v>0.000492444304822512</v>
      </c>
      <c r="J11" s="0" t="n">
        <v>0.000485012349457191</v>
      </c>
      <c r="K11" s="0" t="n">
        <v>0.000473098246023069</v>
      </c>
      <c r="L11" s="0" t="n">
        <v>0.000451780290761091</v>
      </c>
      <c r="M11" s="0" t="n">
        <v>0.000443917808438331</v>
      </c>
      <c r="N11" s="0" t="n">
        <v>0.000439277826468201</v>
      </c>
      <c r="O11" s="0" t="n">
        <v>0.000433241984601354</v>
      </c>
      <c r="P11" s="0" t="n">
        <v>0.000425397175556945</v>
      </c>
      <c r="Q11" s="0" t="n">
        <v>0.000411133153312362</v>
      </c>
      <c r="R11" s="0" t="n">
        <v>0.00039430031688484</v>
      </c>
      <c r="S11" s="0" t="n">
        <v>0.000384564323903738</v>
      </c>
      <c r="T11" s="0" t="n">
        <v>0.000385300407458019</v>
      </c>
      <c r="U11" s="0" t="n">
        <v>0.000390491629071079</v>
      </c>
      <c r="V11" s="0" t="n">
        <v>0.000403104377729891</v>
      </c>
      <c r="W11" s="0" t="n">
        <v>0.000409374649235573</v>
      </c>
      <c r="X11" s="0" t="n">
        <v>0.000408146373727975</v>
      </c>
      <c r="Y11" s="0" t="n">
        <v>0.000404801200412593</v>
      </c>
      <c r="Z11" s="0" t="n">
        <v>0.000401481786431794</v>
      </c>
      <c r="AA11" s="0" t="n">
        <v>0.000399699593694733</v>
      </c>
      <c r="AB11" s="0" t="n">
        <v>0.000396290844743433</v>
      </c>
      <c r="AC11" s="0" t="n">
        <v>0.000387317476539484</v>
      </c>
      <c r="AD11" s="0" t="n">
        <v>0.000377004432817593</v>
      </c>
      <c r="AE11" s="0" t="n">
        <v>0.000370237439479232</v>
      </c>
      <c r="AF11" s="0" t="n">
        <v>0.000367917700919454</v>
      </c>
      <c r="AG11" s="0" t="n">
        <v>0.000377388490571013</v>
      </c>
      <c r="AH11" s="0" t="n">
        <v>0.00038350613747828</v>
      </c>
      <c r="AI11" s="0" t="n">
        <v>0.000377614632368962</v>
      </c>
      <c r="AJ11" s="0" t="n">
        <v>0.000374337464943454</v>
      </c>
      <c r="AK11" s="0" t="n">
        <v>0.000380184060240364</v>
      </c>
      <c r="AL11" s="0" t="n">
        <v>0.000376787551611091</v>
      </c>
      <c r="AM11" s="0" t="n">
        <v>0.000375068724335776</v>
      </c>
      <c r="AN11" s="0" t="n">
        <v>0.000371564182157558</v>
      </c>
      <c r="AO11" s="0" t="n">
        <v>0.000362422163152975</v>
      </c>
      <c r="AP11" s="0" t="n">
        <v>0.000348518971302778</v>
      </c>
      <c r="AQ11" s="0" t="n">
        <v>0.000335474400581337</v>
      </c>
      <c r="AR11" s="0" t="n">
        <v>0.000348593435494813</v>
      </c>
      <c r="AS11" s="0" t="n">
        <v>0.000356655730937202</v>
      </c>
      <c r="AT11" s="0" t="n">
        <v>0.000362419833126408</v>
      </c>
      <c r="AU11" s="0" t="n">
        <v>0.000355708485584933</v>
      </c>
      <c r="AV11" s="0" t="n">
        <v>0.000350767048261807</v>
      </c>
      <c r="AW11" s="0" t="n">
        <v>0.000357298793519717</v>
      </c>
      <c r="AX11" s="0" t="n">
        <v>0.000353744990316304</v>
      </c>
      <c r="AY11" s="0" t="n">
        <v>0.000351988795222198</v>
      </c>
      <c r="AZ11" s="0" t="n">
        <v>0.000348655931660646</v>
      </c>
      <c r="BA11" s="0" t="n">
        <v>0.000340302182049412</v>
      </c>
      <c r="BB11" s="0" t="n">
        <v>0.000327499984657727</v>
      </c>
      <c r="BC11" s="0" t="n">
        <v>0.000319293753599164</v>
      </c>
      <c r="BD11" s="0" t="n">
        <v>0.000335794416940919</v>
      </c>
      <c r="BE11" s="0" t="n">
        <v>0.000343290619058537</v>
      </c>
      <c r="BF11" s="0" t="n">
        <v>0.000348254823966033</v>
      </c>
      <c r="BG11" s="0" t="n">
        <v>0.000340656521730713</v>
      </c>
      <c r="BH11" s="0" t="n">
        <v>0.000335234411162766</v>
      </c>
      <c r="BK11" s="12" t="n">
        <f aca="false">components!E9*components!G9</f>
        <v>-2599186.075072</v>
      </c>
      <c r="BL11" s="0" t="n">
        <v>3601.76307747836</v>
      </c>
      <c r="BN11" s="0" t="n">
        <f aca="false">BL11/$BM$4</f>
        <v>1.28068870903731E-008</v>
      </c>
      <c r="BO11" s="12" t="e">
        <f aca="false">$BQ$1*BK11*BN11</f>
        <v>#VALUE!</v>
      </c>
    </row>
    <row r="12" customFormat="false" ht="12.75" hidden="false" customHeight="false" outlineLevel="0" collapsed="false">
      <c r="A12" s="0" t="n">
        <v>0.000626812441939618</v>
      </c>
      <c r="B12" s="0" t="n">
        <v>0.00060896976150053</v>
      </c>
      <c r="C12" s="0" t="n">
        <v>0.00057841391674797</v>
      </c>
      <c r="D12" s="0" t="n">
        <v>0.000567485703708234</v>
      </c>
      <c r="E12" s="0" t="n">
        <v>0.000549172078797964</v>
      </c>
      <c r="F12" s="0" t="n">
        <v>0.000520124502964882</v>
      </c>
      <c r="G12" s="0" t="n">
        <v>0.000500377035528903</v>
      </c>
      <c r="H12" s="0" t="n">
        <v>0.000492444304822512</v>
      </c>
      <c r="I12" s="0" t="n">
        <v>0.00048531452628783</v>
      </c>
      <c r="J12" s="0" t="n">
        <v>0.00047887612996522</v>
      </c>
      <c r="K12" s="0" t="n">
        <v>0.000468206636073109</v>
      </c>
      <c r="L12" s="0" t="n">
        <v>0.000447958558217092</v>
      </c>
      <c r="M12" s="0" t="n">
        <v>0.000440594996751881</v>
      </c>
      <c r="N12" s="0" t="n">
        <v>0.000436138886748089</v>
      </c>
      <c r="O12" s="0" t="n">
        <v>0.000430319231936599</v>
      </c>
      <c r="P12" s="0" t="n">
        <v>0.000422603698154109</v>
      </c>
      <c r="Q12" s="0" t="n">
        <v>0.000408404932969033</v>
      </c>
      <c r="R12" s="0" t="n">
        <v>0.000391576010914594</v>
      </c>
      <c r="S12" s="0" t="n">
        <v>0.000382026546724205</v>
      </c>
      <c r="T12" s="0" t="n">
        <v>0.000382954536210045</v>
      </c>
      <c r="U12" s="0" t="n">
        <v>0.00038817153749714</v>
      </c>
      <c r="V12" s="0" t="n">
        <v>0.000400863025145416</v>
      </c>
      <c r="W12" s="0" t="n">
        <v>0.000407023603390891</v>
      </c>
      <c r="X12" s="0" t="n">
        <v>0.000405704298374952</v>
      </c>
      <c r="Y12" s="0" t="n">
        <v>0.000402449510669285</v>
      </c>
      <c r="Z12" s="0" t="n">
        <v>0.000399242055103089</v>
      </c>
      <c r="AA12" s="0" t="n">
        <v>0.000397425880842992</v>
      </c>
      <c r="AB12" s="0" t="n">
        <v>0.000394045206245323</v>
      </c>
      <c r="AC12" s="0" t="n">
        <v>0.000384906292931894</v>
      </c>
      <c r="AD12" s="0" t="n">
        <v>0.000374435121211312</v>
      </c>
      <c r="AE12" s="0" t="n">
        <v>0.000367732767767588</v>
      </c>
      <c r="AF12" s="0" t="n">
        <v>0.000365357629192105</v>
      </c>
      <c r="AG12" s="0" t="n">
        <v>0.000374947697575155</v>
      </c>
      <c r="AH12" s="0" t="n">
        <v>0.000381230381010499</v>
      </c>
      <c r="AI12" s="0" t="n">
        <v>0.000375302783049913</v>
      </c>
      <c r="AJ12" s="0" t="n">
        <v>0.000372122168304876</v>
      </c>
      <c r="AK12" s="0" t="n">
        <v>0.000377892575665256</v>
      </c>
      <c r="AL12" s="0" t="n">
        <v>0.000374609300184382</v>
      </c>
      <c r="AM12" s="0" t="n">
        <v>0.000372852761470615</v>
      </c>
      <c r="AN12" s="0" t="n">
        <v>0.00036937242611154</v>
      </c>
      <c r="AO12" s="0" t="n">
        <v>0.000360050786216417</v>
      </c>
      <c r="AP12" s="0" t="n">
        <v>0.000346051292571207</v>
      </c>
      <c r="AQ12" s="0" t="n">
        <v>0.000333003431880548</v>
      </c>
      <c r="AR12" s="0" t="n">
        <v>0.000346022161482978</v>
      </c>
      <c r="AS12" s="0" t="n">
        <v>0.000354234247965765</v>
      </c>
      <c r="AT12" s="0" t="n">
        <v>0.000360101155826486</v>
      </c>
      <c r="AU12" s="0" t="n">
        <v>0.000353373186675329</v>
      </c>
      <c r="AV12" s="0" t="n">
        <v>0.000348618455397014</v>
      </c>
      <c r="AW12" s="0" t="n">
        <v>0.000355049483663233</v>
      </c>
      <c r="AX12" s="0" t="n">
        <v>0.000351616827743842</v>
      </c>
      <c r="AY12" s="0" t="n">
        <v>0.000349829610835063</v>
      </c>
      <c r="AZ12" s="0" t="n">
        <v>0.000346518605563</v>
      </c>
      <c r="BA12" s="0" t="n">
        <v>0.000337982366782186</v>
      </c>
      <c r="BB12" s="0" t="n">
        <v>0.000325070773111605</v>
      </c>
      <c r="BC12" s="0" t="n">
        <v>0.000316856663428494</v>
      </c>
      <c r="BD12" s="0" t="n">
        <v>0.000333382380352849</v>
      </c>
      <c r="BE12" s="0" t="n">
        <v>0.000341016302625774</v>
      </c>
      <c r="BF12" s="0" t="n">
        <v>0.000346082261491325</v>
      </c>
      <c r="BG12" s="0" t="n">
        <v>0.000338505086201615</v>
      </c>
      <c r="BH12" s="0" t="n">
        <v>0.000333293992014379</v>
      </c>
      <c r="BK12" s="12" t="n">
        <f aca="false">components!E10*components!G10</f>
        <v>-581206.78548</v>
      </c>
      <c r="BL12" s="0" t="n">
        <v>3127.95224765735</v>
      </c>
      <c r="BN12" s="0" t="n">
        <f aca="false">BL12/$BM$4</f>
        <v>1.11221450156772E-008</v>
      </c>
      <c r="BO12" s="12" t="e">
        <f aca="false">$BQ$1*BK12*BN12</f>
        <v>#VALUE!</v>
      </c>
    </row>
    <row r="13" customFormat="false" ht="12.75" hidden="false" customHeight="false" outlineLevel="0" collapsed="false">
      <c r="A13" s="0" t="n">
        <v>0.000614977698562233</v>
      </c>
      <c r="B13" s="0" t="n">
        <v>0.000597065706680056</v>
      </c>
      <c r="C13" s="0" t="n">
        <v>0.000567314504777426</v>
      </c>
      <c r="D13" s="0" t="n">
        <v>0.000556867856034553</v>
      </c>
      <c r="E13" s="0" t="n">
        <v>0.000539098118914023</v>
      </c>
      <c r="F13" s="0" t="n">
        <v>0.000510904946624329</v>
      </c>
      <c r="G13" s="0" t="n">
        <v>0.000492124160476083</v>
      </c>
      <c r="H13" s="0" t="n">
        <v>0.000485012349457191</v>
      </c>
      <c r="I13" s="0" t="n">
        <v>0.00047887612996522</v>
      </c>
      <c r="J13" s="0" t="n">
        <v>0.000473388101082489</v>
      </c>
      <c r="K13" s="0" t="n">
        <v>0.000463889384761217</v>
      </c>
      <c r="L13" s="0" t="n">
        <v>0.000444587560649383</v>
      </c>
      <c r="M13" s="0" t="n">
        <v>0.000437669995535664</v>
      </c>
      <c r="N13" s="0" t="n">
        <v>0.000433380181314171</v>
      </c>
      <c r="O13" s="0" t="n">
        <v>0.000427752539210259</v>
      </c>
      <c r="P13" s="0" t="n">
        <v>0.000420151401910074</v>
      </c>
      <c r="Q13" s="0" t="n">
        <v>0.000406062469074904</v>
      </c>
      <c r="R13" s="0" t="n">
        <v>0.00038927788117671</v>
      </c>
      <c r="S13" s="0" t="n">
        <v>0.000379888457063829</v>
      </c>
      <c r="T13" s="0" t="n">
        <v>0.000380990587601575</v>
      </c>
      <c r="U13" s="0" t="n">
        <v>0.000386212090378879</v>
      </c>
      <c r="V13" s="0" t="n">
        <v>0.000398965904584412</v>
      </c>
      <c r="W13" s="0" t="n">
        <v>0.000405083684589932</v>
      </c>
      <c r="X13" s="0" t="n">
        <v>0.000403696892251621</v>
      </c>
      <c r="Y13" s="0" t="n">
        <v>0.000400505416454779</v>
      </c>
      <c r="Z13" s="0" t="n">
        <v>0.00039740142812373</v>
      </c>
      <c r="AA13" s="0" t="n">
        <v>0.00039553800021016</v>
      </c>
      <c r="AB13" s="0" t="n">
        <v>0.000392170941884515</v>
      </c>
      <c r="AC13" s="0" t="n">
        <v>0.000382871576406022</v>
      </c>
      <c r="AD13" s="0" t="n">
        <v>0.000372249988810813</v>
      </c>
      <c r="AE13" s="0" t="n">
        <v>0.000365592896726708</v>
      </c>
      <c r="AF13" s="0" t="n">
        <v>0.000363130249726077</v>
      </c>
      <c r="AG13" s="0" t="n">
        <v>0.000372777800144886</v>
      </c>
      <c r="AH13" s="0" t="n">
        <v>0.000379114178419779</v>
      </c>
      <c r="AI13" s="0" t="n">
        <v>0.000373073177816032</v>
      </c>
      <c r="AJ13" s="0" t="n">
        <v>0.000369960044533758</v>
      </c>
      <c r="AK13" s="0" t="n">
        <v>0.000375860164150095</v>
      </c>
      <c r="AL13" s="0" t="n">
        <v>0.000372682222812186</v>
      </c>
      <c r="AM13" s="0" t="n">
        <v>0.000370875371024443</v>
      </c>
      <c r="AN13" s="0" t="n">
        <v>0.000367405549947009</v>
      </c>
      <c r="AO13" s="0" t="n">
        <v>0.000357911882879445</v>
      </c>
      <c r="AP13" s="0" t="n">
        <v>0.000343857650907517</v>
      </c>
      <c r="AQ13" s="0" t="n">
        <v>0.000330781252754261</v>
      </c>
      <c r="AR13" s="0" t="n">
        <v>0.000343586596227293</v>
      </c>
      <c r="AS13" s="0" t="n">
        <v>0.000351886870182331</v>
      </c>
      <c r="AT13" s="0" t="n">
        <v>0.000357746775243685</v>
      </c>
      <c r="AU13" s="0" t="n">
        <v>0.000350905840106732</v>
      </c>
      <c r="AV13" s="0" t="n">
        <v>0.000346288159402176</v>
      </c>
      <c r="AW13" s="0" t="n">
        <v>0.00035285125714421</v>
      </c>
      <c r="AX13" s="0" t="n">
        <v>0.000349530848971907</v>
      </c>
      <c r="AY13" s="0" t="n">
        <v>0.000347699331671948</v>
      </c>
      <c r="AZ13" s="0" t="n">
        <v>0.000344396892849098</v>
      </c>
      <c r="BA13" s="0" t="n">
        <v>0.000335687948190861</v>
      </c>
      <c r="BB13" s="0" t="n">
        <v>0.000322718282087153</v>
      </c>
      <c r="BC13" s="0" t="n">
        <v>0.000314497744194243</v>
      </c>
      <c r="BD13" s="0" t="n">
        <v>0.000330992577538571</v>
      </c>
      <c r="BE13" s="0" t="n">
        <v>0.000338700622572</v>
      </c>
      <c r="BF13" s="0" t="n">
        <v>0.000343755253002165</v>
      </c>
      <c r="BG13" s="0" t="n">
        <v>0.000336095146812102</v>
      </c>
      <c r="BH13" s="0" t="n">
        <v>0.000331042235440181</v>
      </c>
      <c r="BK13" s="12" t="n">
        <f aca="false">components!E11*components!G11</f>
        <v>-617133.041858</v>
      </c>
      <c r="BL13" s="0" t="n">
        <v>2751.53292619772</v>
      </c>
      <c r="BN13" s="0" t="n">
        <f aca="false">BL13/$BM$4</f>
        <v>9.78370058030829E-009</v>
      </c>
      <c r="BO13" s="12" t="e">
        <f aca="false">$BQ$1*BK13*BN13</f>
        <v>#VALUE!</v>
      </c>
    </row>
    <row r="14" customFormat="false" ht="12.75" hidden="false" customHeight="false" outlineLevel="0" collapsed="false">
      <c r="A14" s="0" t="n">
        <v>0.00059643995438334</v>
      </c>
      <c r="B14" s="0" t="n">
        <v>0.000578871268002045</v>
      </c>
      <c r="C14" s="0" t="n">
        <v>0.000550300593808193</v>
      </c>
      <c r="D14" s="0" t="n">
        <v>0.000540519563835611</v>
      </c>
      <c r="E14" s="0" t="n">
        <v>0.000523547816395374</v>
      </c>
      <c r="F14" s="0" t="n">
        <v>0.000496585903893327</v>
      </c>
      <c r="G14" s="0" t="n">
        <v>0.000479137258938795</v>
      </c>
      <c r="H14" s="0" t="n">
        <v>0.000473098246023069</v>
      </c>
      <c r="I14" s="0" t="n">
        <v>0.000468206636073109</v>
      </c>
      <c r="J14" s="0" t="n">
        <v>0.000463889384761217</v>
      </c>
      <c r="K14" s="0" t="n">
        <v>0.000455899174780886</v>
      </c>
      <c r="L14" s="0" t="n">
        <v>0.000437845943758511</v>
      </c>
      <c r="M14" s="0" t="n">
        <v>0.000431578897388615</v>
      </c>
      <c r="N14" s="0" t="n">
        <v>0.000427536091089971</v>
      </c>
      <c r="O14" s="0" t="n">
        <v>0.000422250375924318</v>
      </c>
      <c r="P14" s="0" t="n">
        <v>0.000414869584213966</v>
      </c>
      <c r="Q14" s="0" t="n">
        <v>0.000401037717727675</v>
      </c>
      <c r="R14" s="0" t="n">
        <v>0.00038442732092968</v>
      </c>
      <c r="S14" s="0" t="n">
        <v>0.000375314312639872</v>
      </c>
      <c r="T14" s="0" t="n">
        <v>0.00037664322578732</v>
      </c>
      <c r="U14" s="0" t="n">
        <v>0.000381935435005368</v>
      </c>
      <c r="V14" s="0" t="n">
        <v>0.000394718850536076</v>
      </c>
      <c r="W14" s="0" t="n">
        <v>0.000400792710436669</v>
      </c>
      <c r="X14" s="0" t="n">
        <v>0.000399298401427956</v>
      </c>
      <c r="Y14" s="0" t="n">
        <v>0.000396191562542319</v>
      </c>
      <c r="Z14" s="0" t="n">
        <v>0.000393223161750541</v>
      </c>
      <c r="AA14" s="0" t="n">
        <v>0.000391331903341864</v>
      </c>
      <c r="AB14" s="0" t="n">
        <v>0.000388039147285973</v>
      </c>
      <c r="AC14" s="0" t="n">
        <v>0.000378625008391771</v>
      </c>
      <c r="AD14" s="0" t="n">
        <v>0.000367877742156328</v>
      </c>
      <c r="AE14" s="0" t="n">
        <v>0.000361300290350453</v>
      </c>
      <c r="AF14" s="0" t="n">
        <v>0.000358761312564885</v>
      </c>
      <c r="AG14" s="0" t="n">
        <v>0.000368401319285427</v>
      </c>
      <c r="AH14" s="0" t="n">
        <v>0.00037473131778434</v>
      </c>
      <c r="AI14" s="0" t="n">
        <v>0.000368551105980608</v>
      </c>
      <c r="AJ14" s="0" t="n">
        <v>0.000365492945872583</v>
      </c>
      <c r="AK14" s="0" t="n">
        <v>0.000371547797281977</v>
      </c>
      <c r="AL14" s="0" t="n">
        <v>0.000368507685355318</v>
      </c>
      <c r="AM14" s="0" t="n">
        <v>0.000366668716386642</v>
      </c>
      <c r="AN14" s="0" t="n">
        <v>0.000363269687864827</v>
      </c>
      <c r="AO14" s="0" t="n">
        <v>0.000353649055895379</v>
      </c>
      <c r="AP14" s="0" t="n">
        <v>0.000339598941195919</v>
      </c>
      <c r="AQ14" s="0" t="n">
        <v>0.000326565830370454</v>
      </c>
      <c r="AR14" s="0" t="n">
        <v>0.000339127529964805</v>
      </c>
      <c r="AS14" s="0" t="n">
        <v>0.000347469200401709</v>
      </c>
      <c r="AT14" s="0" t="n">
        <v>0.000353249243251631</v>
      </c>
      <c r="AU14" s="0" t="n">
        <v>0.00034627926877066</v>
      </c>
      <c r="AV14" s="0" t="n">
        <v>0.00034182005823763</v>
      </c>
      <c r="AW14" s="0" t="n">
        <v>0.000348525096048897</v>
      </c>
      <c r="AX14" s="0" t="n">
        <v>0.000345351967335106</v>
      </c>
      <c r="AY14" s="0" t="n">
        <v>0.000343495882444561</v>
      </c>
      <c r="AZ14" s="0" t="n">
        <v>0.000340260333099487</v>
      </c>
      <c r="BA14" s="0" t="n">
        <v>0.000331417815690114</v>
      </c>
      <c r="BB14" s="0" t="n">
        <v>0.000318440850297288</v>
      </c>
      <c r="BC14" s="0" t="n">
        <v>0.000310249503871674</v>
      </c>
      <c r="BD14" s="0" t="n">
        <v>0.000326708459632292</v>
      </c>
      <c r="BE14" s="0" t="n">
        <v>0.000334444219584951</v>
      </c>
      <c r="BF14" s="0" t="n">
        <v>0.000339419707534182</v>
      </c>
      <c r="BG14" s="0" t="n">
        <v>0.000331673385943321</v>
      </c>
      <c r="BH14" s="0" t="n">
        <v>0.000326808638823476</v>
      </c>
      <c r="BK14" s="12" t="n">
        <f aca="false">components!E12*components!G12</f>
        <v>28312619.34168</v>
      </c>
      <c r="BL14" s="0" t="n">
        <v>2244.3826306298</v>
      </c>
      <c r="BN14" s="0" t="n">
        <f aca="false">BL14/$BM$4</f>
        <v>7.98041245905436E-009</v>
      </c>
      <c r="BO14" s="12" t="e">
        <f aca="false">$BQ$1*BK14*BN14</f>
        <v>#VALUE!</v>
      </c>
    </row>
    <row r="15" customFormat="false" ht="12.75" hidden="false" customHeight="false" outlineLevel="0" collapsed="false">
      <c r="A15" s="0" t="n">
        <v>0.000567087476637696</v>
      </c>
      <c r="B15" s="0" t="n">
        <v>0.000550114671430435</v>
      </c>
      <c r="C15" s="0" t="n">
        <v>0.000522949844641788</v>
      </c>
      <c r="D15" s="0" t="n">
        <v>0.000513992675884421</v>
      </c>
      <c r="E15" s="0" t="n">
        <v>0.000497953947002889</v>
      </c>
      <c r="F15" s="0" t="n">
        <v>0.000472655393886106</v>
      </c>
      <c r="G15" s="0" t="n">
        <v>0.000456740107422328</v>
      </c>
      <c r="H15" s="0" t="n">
        <v>0.000451780290761091</v>
      </c>
      <c r="I15" s="0" t="n">
        <v>0.000447958558217092</v>
      </c>
      <c r="J15" s="0" t="n">
        <v>0.000444587560649383</v>
      </c>
      <c r="K15" s="0" t="n">
        <v>0.000437845943758511</v>
      </c>
      <c r="L15" s="0" t="n">
        <v>0.000421526294587107</v>
      </c>
      <c r="M15" s="0" t="n">
        <v>0.000415926024866091</v>
      </c>
      <c r="N15" s="0" t="n">
        <v>0.000412132300813827</v>
      </c>
      <c r="O15" s="0" t="n">
        <v>0.000407160740303467</v>
      </c>
      <c r="P15" s="0" t="n">
        <v>0.000400070520574722</v>
      </c>
      <c r="Q15" s="0" t="n">
        <v>0.000386602396676993</v>
      </c>
      <c r="R15" s="0" t="n">
        <v>0.000370464568130256</v>
      </c>
      <c r="S15" s="0" t="n">
        <v>0.000361804080248342</v>
      </c>
      <c r="T15" s="0" t="n">
        <v>0.00036335148064824</v>
      </c>
      <c r="U15" s="0" t="n">
        <v>0.000368554625390127</v>
      </c>
      <c r="V15" s="0" t="n">
        <v>0.00038106325812418</v>
      </c>
      <c r="W15" s="0" t="n">
        <v>0.000386991384473888</v>
      </c>
      <c r="X15" s="0" t="n">
        <v>0.000385596403513692</v>
      </c>
      <c r="Y15" s="0" t="n">
        <v>0.000382840041732543</v>
      </c>
      <c r="Z15" s="0" t="n">
        <v>0.00038014339465728</v>
      </c>
      <c r="AA15" s="0" t="n">
        <v>0.000378373254851676</v>
      </c>
      <c r="AB15" s="0" t="n">
        <v>0.000375215289164063</v>
      </c>
      <c r="AC15" s="0" t="n">
        <v>0.00036592208867732</v>
      </c>
      <c r="AD15" s="0" t="n">
        <v>0.000355512690500653</v>
      </c>
      <c r="AE15" s="0" t="n">
        <v>0.000349320820391861</v>
      </c>
      <c r="AF15" s="0" t="n">
        <v>0.000346811165716187</v>
      </c>
      <c r="AG15" s="0" t="n">
        <v>0.000356465803627836</v>
      </c>
      <c r="AH15" s="0" t="n">
        <v>0.000363156030817511</v>
      </c>
      <c r="AI15" s="0" t="n">
        <v>0.000357561099205626</v>
      </c>
      <c r="AJ15" s="0" t="n">
        <v>0.000354844141069537</v>
      </c>
      <c r="AK15" s="0" t="n">
        <v>0.000359739724782219</v>
      </c>
      <c r="AL15" s="0" t="n">
        <v>0.000356976615019935</v>
      </c>
      <c r="AM15" s="0" t="n">
        <v>0.000355255071032996</v>
      </c>
      <c r="AN15" s="0" t="n">
        <v>0.00035199124827404</v>
      </c>
      <c r="AO15" s="0" t="n">
        <v>0.00034247727000853</v>
      </c>
      <c r="AP15" s="0" t="n">
        <v>0.00032879900310623</v>
      </c>
      <c r="AQ15" s="0" t="n">
        <v>0.00031623559420797</v>
      </c>
      <c r="AR15" s="0" t="n">
        <v>0.000328062305755822</v>
      </c>
      <c r="AS15" s="0" t="n">
        <v>0.000336502957348863</v>
      </c>
      <c r="AT15" s="0" t="n">
        <v>0.00034262865343045</v>
      </c>
      <c r="AU15" s="0" t="n">
        <v>0.000336307029985151</v>
      </c>
      <c r="AV15" s="0" t="n">
        <v>0.000332273293443021</v>
      </c>
      <c r="AW15" s="0" t="n">
        <v>0.000337795790314134</v>
      </c>
      <c r="AX15" s="0" t="n">
        <v>0.000334909938993134</v>
      </c>
      <c r="AY15" s="0" t="n">
        <v>0.000333177184836684</v>
      </c>
      <c r="AZ15" s="0" t="n">
        <v>0.00033007134943332</v>
      </c>
      <c r="BA15" s="0" t="n">
        <v>0.000321312878547435</v>
      </c>
      <c r="BB15" s="0" t="n">
        <v>0.000308649168495318</v>
      </c>
      <c r="BC15" s="0" t="n">
        <v>0.000300785587453831</v>
      </c>
      <c r="BD15" s="0" t="n">
        <v>0.000316353914797761</v>
      </c>
      <c r="BE15" s="0" t="n">
        <v>0.00032420397017287</v>
      </c>
      <c r="BF15" s="0" t="n">
        <v>0.000329553836279271</v>
      </c>
      <c r="BG15" s="0" t="n">
        <v>0.000322517087072516</v>
      </c>
      <c r="BH15" s="0" t="n">
        <v>0.000318108783808927</v>
      </c>
      <c r="BK15" s="12" t="n">
        <f aca="false">components!E13*components!G13</f>
        <v>35597659.51962</v>
      </c>
      <c r="BL15" s="0" t="n">
        <v>1690.18833539298</v>
      </c>
      <c r="BN15" s="0" t="n">
        <f aca="false">BL15/$BM$4</f>
        <v>6.0098487066501E-009</v>
      </c>
      <c r="BO15" s="12" t="e">
        <f aca="false">$BQ$1*BK15*BN15</f>
        <v>#VALUE!</v>
      </c>
    </row>
    <row r="16" customFormat="false" ht="12.75" hidden="false" customHeight="false" outlineLevel="0" collapsed="false">
      <c r="A16" s="0" t="n">
        <v>0.00055570107906108</v>
      </c>
      <c r="B16" s="0" t="n">
        <v>0.000539138407462532</v>
      </c>
      <c r="C16" s="0" t="n">
        <v>0.000512490046564555</v>
      </c>
      <c r="D16" s="0" t="n">
        <v>0.000503876353222352</v>
      </c>
      <c r="E16" s="0" t="n">
        <v>0.000488250200202549</v>
      </c>
      <c r="F16" s="0" t="n">
        <v>0.000463602406785374</v>
      </c>
      <c r="G16" s="0" t="n">
        <v>0.000448367436255898</v>
      </c>
      <c r="H16" s="0" t="n">
        <v>0.000443917808438331</v>
      </c>
      <c r="I16" s="0" t="n">
        <v>0.000440594996751881</v>
      </c>
      <c r="J16" s="0" t="n">
        <v>0.000437669995535664</v>
      </c>
      <c r="K16" s="0" t="n">
        <v>0.000431578897388615</v>
      </c>
      <c r="L16" s="0" t="n">
        <v>0.000415926024866091</v>
      </c>
      <c r="M16" s="0" t="n">
        <v>0.000410729722230953</v>
      </c>
      <c r="N16" s="0" t="n">
        <v>0.000407076572869246</v>
      </c>
      <c r="O16" s="0" t="n">
        <v>0.000402349034786191</v>
      </c>
      <c r="P16" s="0" t="n">
        <v>0.000395421164863086</v>
      </c>
      <c r="Q16" s="0" t="n">
        <v>0.000382166535549204</v>
      </c>
      <c r="R16" s="0" t="n">
        <v>0.000366238501927585</v>
      </c>
      <c r="S16" s="0" t="n">
        <v>0.000357784274618795</v>
      </c>
      <c r="T16" s="0" t="n">
        <v>0.00035946415792074</v>
      </c>
      <c r="U16" s="0" t="n">
        <v>0.000364806815791669</v>
      </c>
      <c r="V16" s="0" t="n">
        <v>0.000377299575816626</v>
      </c>
      <c r="W16" s="0" t="n">
        <v>0.000383292045985078</v>
      </c>
      <c r="X16" s="0" t="n">
        <v>0.000381873942682687</v>
      </c>
      <c r="Y16" s="0" t="n">
        <v>0.00037921176760874</v>
      </c>
      <c r="Z16" s="0" t="n">
        <v>0.000376602384842692</v>
      </c>
      <c r="AA16" s="0" t="n">
        <v>0.00037486751765691</v>
      </c>
      <c r="AB16" s="0" t="n">
        <v>0.000371807032878052</v>
      </c>
      <c r="AC16" s="0" t="n">
        <v>0.000362571095780987</v>
      </c>
      <c r="AD16" s="0" t="n">
        <v>0.000352232546529095</v>
      </c>
      <c r="AE16" s="0" t="n">
        <v>0.000346135485749372</v>
      </c>
      <c r="AF16" s="0" t="n">
        <v>0.000343661713509544</v>
      </c>
      <c r="AG16" s="0" t="n">
        <v>0.000353306575517079</v>
      </c>
      <c r="AH16" s="0" t="n">
        <v>0.000360054867276916</v>
      </c>
      <c r="AI16" s="0" t="n">
        <v>0.000354580384577343</v>
      </c>
      <c r="AJ16" s="0" t="n">
        <v>0.000351890167567261</v>
      </c>
      <c r="AK16" s="0" t="n">
        <v>0.000356214961622295</v>
      </c>
      <c r="AL16" s="0" t="n">
        <v>0.000353539681579086</v>
      </c>
      <c r="AM16" s="0" t="n">
        <v>0.00035185049812333</v>
      </c>
      <c r="AN16" s="0" t="n">
        <v>0.000348682940412621</v>
      </c>
      <c r="AO16" s="0" t="n">
        <v>0.000339225434308182</v>
      </c>
      <c r="AP16" s="0" t="n">
        <v>0.00032563269246248</v>
      </c>
      <c r="AQ16" s="0" t="n">
        <v>0.000313261453820923</v>
      </c>
      <c r="AR16" s="0" t="n">
        <v>0.000325124287064555</v>
      </c>
      <c r="AS16" s="0" t="n">
        <v>0.000333592163341183</v>
      </c>
      <c r="AT16" s="0" t="n">
        <v>0.000339755490178399</v>
      </c>
      <c r="AU16" s="0" t="n">
        <v>0.000333577175676307</v>
      </c>
      <c r="AV16" s="0" t="n">
        <v>0.000329619415320866</v>
      </c>
      <c r="AW16" s="0" t="n">
        <v>0.000334548069117343</v>
      </c>
      <c r="AX16" s="0" t="n">
        <v>0.000331754177939733</v>
      </c>
      <c r="AY16" s="0" t="n">
        <v>0.00033005618612991</v>
      </c>
      <c r="AZ16" s="0" t="n">
        <v>0.000327043490911629</v>
      </c>
      <c r="BA16" s="0" t="n">
        <v>0.000318333575347942</v>
      </c>
      <c r="BB16" s="0" t="n">
        <v>0.000305739339366687</v>
      </c>
      <c r="BC16" s="0" t="n">
        <v>0.000298019296789851</v>
      </c>
      <c r="BD16" s="0" t="n">
        <v>0.000313689568685176</v>
      </c>
      <c r="BE16" s="0" t="n">
        <v>0.000321568511421152</v>
      </c>
      <c r="BF16" s="0" t="n">
        <v>0.000326965291477749</v>
      </c>
      <c r="BG16" s="0" t="n">
        <v>0.00032009604331645</v>
      </c>
      <c r="BH16" s="0" t="n">
        <v>0.000315778392798062</v>
      </c>
      <c r="BK16" s="12" t="n">
        <f aca="false">components!E14*components!G14</f>
        <v>8074941.9818766</v>
      </c>
      <c r="BL16" s="0" t="n">
        <v>1405.84148531726</v>
      </c>
      <c r="BN16" s="0" t="n">
        <f aca="false">BL16/$BM$4</f>
        <v>4.99878886593108E-009</v>
      </c>
      <c r="BO16" s="12" t="e">
        <f aca="false">$BQ$1*BK16*BN16</f>
        <v>#VALUE!</v>
      </c>
    </row>
    <row r="17" customFormat="false" ht="12.75" hidden="false" customHeight="false" outlineLevel="0" collapsed="false">
      <c r="A17" s="0" t="n">
        <v>0.000549225863725733</v>
      </c>
      <c r="B17" s="0" t="n">
        <v>0.000532869355170276</v>
      </c>
      <c r="C17" s="0" t="n">
        <v>0.000506577707759982</v>
      </c>
      <c r="D17" s="0" t="n">
        <v>0.000498134893837523</v>
      </c>
      <c r="E17" s="0" t="n">
        <v>0.000482759796309966</v>
      </c>
      <c r="F17" s="0" t="n">
        <v>0.000458473860366737</v>
      </c>
      <c r="G17" s="0" t="n">
        <v>0.000443547560794593</v>
      </c>
      <c r="H17" s="0" t="n">
        <v>0.000439277826468201</v>
      </c>
      <c r="I17" s="0" t="n">
        <v>0.000436138886748089</v>
      </c>
      <c r="J17" s="0" t="n">
        <v>0.000433380181314171</v>
      </c>
      <c r="K17" s="0" t="n">
        <v>0.000427536091089971</v>
      </c>
      <c r="L17" s="0" t="n">
        <v>0.000412132300813827</v>
      </c>
      <c r="M17" s="0" t="n">
        <v>0.000407076572869246</v>
      </c>
      <c r="N17" s="0" t="n">
        <v>0.000403491517253345</v>
      </c>
      <c r="O17" s="0" t="n">
        <v>0.000398870712385652</v>
      </c>
      <c r="P17" s="0" t="n">
        <v>0.000392035683425198</v>
      </c>
      <c r="Q17" s="0" t="n">
        <v>0.000378933247426232</v>
      </c>
      <c r="R17" s="0" t="n">
        <v>0.000363154534813484</v>
      </c>
      <c r="S17" s="0" t="n">
        <v>0.000354803024108728</v>
      </c>
      <c r="T17" s="0" t="n">
        <v>0.000356503747013951</v>
      </c>
      <c r="U17" s="0" t="n">
        <v>0.000361865683329776</v>
      </c>
      <c r="V17" s="0" t="n">
        <v>0.000374283203652215</v>
      </c>
      <c r="W17" s="0" t="n">
        <v>0.000380244078455317</v>
      </c>
      <c r="X17" s="0" t="n">
        <v>0.000378801686110721</v>
      </c>
      <c r="Y17" s="0" t="n">
        <v>0.000376153448183384</v>
      </c>
      <c r="Z17" s="0" t="n">
        <v>0.000373573873127973</v>
      </c>
      <c r="AA17" s="0" t="n">
        <v>0.000371843920830817</v>
      </c>
      <c r="AB17" s="0" t="n">
        <v>0.000368826253558561</v>
      </c>
      <c r="AC17" s="0" t="n">
        <v>0.000359653387611659</v>
      </c>
      <c r="AD17" s="0" t="n">
        <v>0.000349365046105069</v>
      </c>
      <c r="AE17" s="0" t="n">
        <v>0.000343307690939782</v>
      </c>
      <c r="AF17" s="0" t="n">
        <v>0.00034085220078697</v>
      </c>
      <c r="AG17" s="0" t="n">
        <v>0.000350423746984095</v>
      </c>
      <c r="AH17" s="0" t="n">
        <v>0.000357092162785376</v>
      </c>
      <c r="AI17" s="0" t="n">
        <v>0.000351605685054974</v>
      </c>
      <c r="AJ17" s="0" t="n">
        <v>0.00034892466882487</v>
      </c>
      <c r="AK17" s="0" t="n">
        <v>0.000353205987573667</v>
      </c>
      <c r="AL17" s="0" t="n">
        <v>0.000350560766632415</v>
      </c>
      <c r="AM17" s="0" t="n">
        <v>0.000348875299524716</v>
      </c>
      <c r="AN17" s="0" t="n">
        <v>0.000345750643315463</v>
      </c>
      <c r="AO17" s="0" t="n">
        <v>0.000336357762063987</v>
      </c>
      <c r="AP17" s="0" t="n">
        <v>0.000322853351295523</v>
      </c>
      <c r="AQ17" s="0" t="n">
        <v>0.000310585852210095</v>
      </c>
      <c r="AR17" s="0" t="n">
        <v>0.000322408583743394</v>
      </c>
      <c r="AS17" s="0" t="n">
        <v>0.000330816487296985</v>
      </c>
      <c r="AT17" s="0" t="n">
        <v>0.000336892278650544</v>
      </c>
      <c r="AU17" s="0" t="n">
        <v>0.000330706574677174</v>
      </c>
      <c r="AV17" s="0" t="n">
        <v>0.000326782887135476</v>
      </c>
      <c r="AW17" s="0" t="n">
        <v>0.00033166062718391</v>
      </c>
      <c r="AX17" s="0" t="n">
        <v>0.00032889881490796</v>
      </c>
      <c r="AY17" s="0" t="n">
        <v>0.000327205597274551</v>
      </c>
      <c r="AZ17" s="0" t="n">
        <v>0.000324233829849926</v>
      </c>
      <c r="BA17" s="0" t="n">
        <v>0.000315581904239003</v>
      </c>
      <c r="BB17" s="0" t="n">
        <v>0.000303069107490051</v>
      </c>
      <c r="BC17" s="0" t="n">
        <v>0.000295411793619093</v>
      </c>
      <c r="BD17" s="0" t="n">
        <v>0.000311084380119726</v>
      </c>
      <c r="BE17" s="0" t="n">
        <v>0.000318905390149521</v>
      </c>
      <c r="BF17" s="0" t="n">
        <v>0.000324220399123997</v>
      </c>
      <c r="BG17" s="0" t="n">
        <v>0.000317354288176003</v>
      </c>
      <c r="BH17" s="0" t="n">
        <v>0.000313077561931138</v>
      </c>
      <c r="BK17" s="12" t="n">
        <f aca="false">components!E15*components!G15</f>
        <v>5357292.02448</v>
      </c>
      <c r="BL17" s="0" t="n">
        <v>1319.76491179127</v>
      </c>
      <c r="BN17" s="0" t="n">
        <f aca="false">BL17/$BM$4</f>
        <v>4.69272404862906E-009</v>
      </c>
      <c r="BO17" s="12" t="e">
        <f aca="false">$BQ$1*BK17*BN17</f>
        <v>#VALUE!</v>
      </c>
    </row>
    <row r="18" customFormat="false" ht="12.75" hidden="false" customHeight="false" outlineLevel="0" collapsed="false">
      <c r="A18" s="0" t="n">
        <v>0.000540268580586944</v>
      </c>
      <c r="B18" s="0" t="n">
        <v>0.000524698466897285</v>
      </c>
      <c r="C18" s="0" t="n">
        <v>0.000498902901823265</v>
      </c>
      <c r="D18" s="0" t="n">
        <v>0.000490672873968535</v>
      </c>
      <c r="E18" s="0" t="n">
        <v>0.000475613797653916</v>
      </c>
      <c r="F18" s="0" t="n">
        <v>0.000451791977390511</v>
      </c>
      <c r="G18" s="0" t="n">
        <v>0.000437284041057537</v>
      </c>
      <c r="H18" s="0" t="n">
        <v>0.000433241984601354</v>
      </c>
      <c r="I18" s="0" t="n">
        <v>0.000430319231936599</v>
      </c>
      <c r="J18" s="0" t="n">
        <v>0.000427752539210259</v>
      </c>
      <c r="K18" s="0" t="n">
        <v>0.000422250375924318</v>
      </c>
      <c r="L18" s="0" t="n">
        <v>0.000407160740303467</v>
      </c>
      <c r="M18" s="0" t="n">
        <v>0.000402349034786191</v>
      </c>
      <c r="N18" s="0" t="n">
        <v>0.000398870712385652</v>
      </c>
      <c r="O18" s="0" t="n">
        <v>0.000394477998846415</v>
      </c>
      <c r="P18" s="0" t="n">
        <v>0.000387807418058428</v>
      </c>
      <c r="Q18" s="0" t="n">
        <v>0.000374952363973524</v>
      </c>
      <c r="R18" s="0" t="n">
        <v>0.000359392223970008</v>
      </c>
      <c r="S18" s="0" t="n">
        <v>0.000351204345536692</v>
      </c>
      <c r="T18" s="0" t="n">
        <v>0.00035296173753159</v>
      </c>
      <c r="U18" s="0" t="n">
        <v>0.000358457752855835</v>
      </c>
      <c r="V18" s="0" t="n">
        <v>0.000370797023621786</v>
      </c>
      <c r="W18" s="0" t="n">
        <v>0.000376760206041498</v>
      </c>
      <c r="X18" s="0" t="n">
        <v>0.000375249500715601</v>
      </c>
      <c r="Y18" s="0" t="n">
        <v>0.000372614639342945</v>
      </c>
      <c r="Z18" s="0" t="n">
        <v>0.000370072483786593</v>
      </c>
      <c r="AA18" s="0" t="n">
        <v>0.000368387291193348</v>
      </c>
      <c r="AB18" s="0" t="n">
        <v>0.000365470376336092</v>
      </c>
      <c r="AC18" s="0" t="n">
        <v>0.000356401016164536</v>
      </c>
      <c r="AD18" s="0" t="n">
        <v>0.000346182548222478</v>
      </c>
      <c r="AE18" s="0" t="n">
        <v>0.000340170367935304</v>
      </c>
      <c r="AF18" s="0" t="n">
        <v>0.000337730740719603</v>
      </c>
      <c r="AG18" s="0" t="n">
        <v>0.000347180213412267</v>
      </c>
      <c r="AH18" s="0" t="n">
        <v>0.000353700853374784</v>
      </c>
      <c r="AI18" s="0" t="n">
        <v>0.000348136847231325</v>
      </c>
      <c r="AJ18" s="0" t="n">
        <v>0.000345444192397498</v>
      </c>
      <c r="AK18" s="0" t="n">
        <v>0.000349911903700083</v>
      </c>
      <c r="AL18" s="0" t="n">
        <v>0.000347304686341105</v>
      </c>
      <c r="AM18" s="0" t="n">
        <v>0.000345663023729686</v>
      </c>
      <c r="AN18" s="0" t="n">
        <v>0.000342639243984472</v>
      </c>
      <c r="AO18" s="0" t="n">
        <v>0.000333349311973181</v>
      </c>
      <c r="AP18" s="0" t="n">
        <v>0.000319960956689734</v>
      </c>
      <c r="AQ18" s="0" t="n">
        <v>0.000307791444127309</v>
      </c>
      <c r="AR18" s="0" t="n">
        <v>0.000319477943425593</v>
      </c>
      <c r="AS18" s="0" t="n">
        <v>0.000327786190865465</v>
      </c>
      <c r="AT18" s="0" t="n">
        <v>0.000333702601048336</v>
      </c>
      <c r="AU18" s="0" t="n">
        <v>0.000327447573364316</v>
      </c>
      <c r="AV18" s="0" t="n">
        <v>0.000323550470490088</v>
      </c>
      <c r="AW18" s="0" t="n">
        <v>0.000328603833220498</v>
      </c>
      <c r="AX18" s="0" t="n">
        <v>0.00032588313444504</v>
      </c>
      <c r="AY18" s="0" t="n">
        <v>0.000324235701970675</v>
      </c>
      <c r="AZ18" s="0" t="n">
        <v>0.000321361872585177</v>
      </c>
      <c r="BA18" s="0" t="n">
        <v>0.000312802907832263</v>
      </c>
      <c r="BB18" s="0" t="n">
        <v>0.000300395682605961</v>
      </c>
      <c r="BC18" s="0" t="n">
        <v>0.000292766696860908</v>
      </c>
      <c r="BD18" s="0" t="n">
        <v>0.000308349649709762</v>
      </c>
      <c r="BE18" s="0" t="n">
        <v>0.000316073495873335</v>
      </c>
      <c r="BF18" s="0" t="n">
        <v>0.000321238021095264</v>
      </c>
      <c r="BG18" s="0" t="n">
        <v>0.000314318641002768</v>
      </c>
      <c r="BH18" s="0" t="n">
        <v>0.000310079152488342</v>
      </c>
      <c r="BK18" s="12" t="n">
        <f aca="false">components!E16*components!G16</f>
        <v>6472778.644132</v>
      </c>
      <c r="BL18" s="0" t="n">
        <v>1180.00870463591</v>
      </c>
      <c r="BN18" s="0" t="n">
        <f aca="false">BL18/$BM$4</f>
        <v>4.19578909574189E-009</v>
      </c>
      <c r="BO18" s="12" t="e">
        <f aca="false">$BQ$1*BK18*BN18</f>
        <v>#VALUE!</v>
      </c>
    </row>
    <row r="19" customFormat="false" ht="12.75" hidden="false" customHeight="false" outlineLevel="0" collapsed="false">
      <c r="A19" s="0" t="n">
        <v>0.000529714605659202</v>
      </c>
      <c r="B19" s="0" t="n">
        <v>0.00051473828738145</v>
      </c>
      <c r="C19" s="0" t="n">
        <v>0.000489510310816446</v>
      </c>
      <c r="D19" s="0" t="n">
        <v>0.000481477591054472</v>
      </c>
      <c r="E19" s="0" t="n">
        <v>0.000466758537211588</v>
      </c>
      <c r="F19" s="0" t="n">
        <v>0.000443440597603849</v>
      </c>
      <c r="G19" s="0" t="n">
        <v>0.000429296490187453</v>
      </c>
      <c r="H19" s="0" t="n">
        <v>0.000425397175556945</v>
      </c>
      <c r="I19" s="0" t="n">
        <v>0.000422603698154109</v>
      </c>
      <c r="J19" s="0" t="n">
        <v>0.000420151401910074</v>
      </c>
      <c r="K19" s="0" t="n">
        <v>0.000414869584213966</v>
      </c>
      <c r="L19" s="0" t="n">
        <v>0.000400070520574722</v>
      </c>
      <c r="M19" s="0" t="n">
        <v>0.000395421164863086</v>
      </c>
      <c r="N19" s="0" t="n">
        <v>0.000392035683425198</v>
      </c>
      <c r="O19" s="0" t="n">
        <v>0.000387807418058428</v>
      </c>
      <c r="P19" s="0" t="n">
        <v>0.000381297739500605</v>
      </c>
      <c r="Q19" s="0" t="n">
        <v>0.000368721738962764</v>
      </c>
      <c r="R19" s="0" t="n">
        <v>0.000353449923298218</v>
      </c>
      <c r="S19" s="0" t="n">
        <v>0.000345432880840417</v>
      </c>
      <c r="T19" s="0" t="n">
        <v>0.000347187607056821</v>
      </c>
      <c r="U19" s="0" t="n">
        <v>0.000352682979228239</v>
      </c>
      <c r="V19" s="0" t="n">
        <v>0.000364835101169477</v>
      </c>
      <c r="W19" s="0" t="n">
        <v>0.000370717046597641</v>
      </c>
      <c r="X19" s="0" t="n">
        <v>0.000369177537105252</v>
      </c>
      <c r="Y19" s="0" t="n">
        <v>0.000366562350189925</v>
      </c>
      <c r="Z19" s="0" t="n">
        <v>0.000364059412264808</v>
      </c>
      <c r="AA19" s="0" t="n">
        <v>0.000362410096109628</v>
      </c>
      <c r="AB19" s="0" t="n">
        <v>0.000359575534390652</v>
      </c>
      <c r="AC19" s="0" t="n">
        <v>0.000350664024700047</v>
      </c>
      <c r="AD19" s="0" t="n">
        <v>0.000340586107972394</v>
      </c>
      <c r="AE19" s="0" t="n">
        <v>0.000334653271838756</v>
      </c>
      <c r="AF19" s="0" t="n">
        <v>0.000332246410452492</v>
      </c>
      <c r="AG19" s="0" t="n">
        <v>0.000341506931714281</v>
      </c>
      <c r="AH19" s="0" t="n">
        <v>0.000347838760819661</v>
      </c>
      <c r="AI19" s="0" t="n">
        <v>0.000342256051498429</v>
      </c>
      <c r="AJ19" s="0" t="n">
        <v>0.000339576599239242</v>
      </c>
      <c r="AK19" s="0" t="n">
        <v>0.000344206937744625</v>
      </c>
      <c r="AL19" s="0" t="n">
        <v>0.000341639875705497</v>
      </c>
      <c r="AM19" s="0" t="n">
        <v>0.000340033198760257</v>
      </c>
      <c r="AN19" s="0" t="n">
        <v>0.000337093108763775</v>
      </c>
      <c r="AO19" s="0" t="n">
        <v>0.000327963652260433</v>
      </c>
      <c r="AP19" s="0" t="n">
        <v>0.000314785680672963</v>
      </c>
      <c r="AQ19" s="0" t="n">
        <v>0.000302790071834426</v>
      </c>
      <c r="AR19" s="0" t="n">
        <v>0.000314273344146345</v>
      </c>
      <c r="AS19" s="0" t="n">
        <v>0.000322414573277647</v>
      </c>
      <c r="AT19" s="0" t="n">
        <v>0.000328142153127153</v>
      </c>
      <c r="AU19" s="0" t="n">
        <v>0.000321877647004983</v>
      </c>
      <c r="AV19" s="0" t="n">
        <v>0.00031802810778471</v>
      </c>
      <c r="AW19" s="0" t="n">
        <v>0.000323232366510006</v>
      </c>
      <c r="AX19" s="0" t="n">
        <v>0.000320554668049284</v>
      </c>
      <c r="AY19" s="0" t="n">
        <v>0.000318943316008452</v>
      </c>
      <c r="AZ19" s="0" t="n">
        <v>0.000316149928620217</v>
      </c>
      <c r="BA19" s="0" t="n">
        <v>0.000307737791236772</v>
      </c>
      <c r="BB19" s="0" t="n">
        <v>0.000295525942937122</v>
      </c>
      <c r="BC19" s="0" t="n">
        <v>0.000287982639546238</v>
      </c>
      <c r="BD19" s="0" t="n">
        <v>0.000303350135265131</v>
      </c>
      <c r="BE19" s="0" t="n">
        <v>0.000310914342953553</v>
      </c>
      <c r="BF19" s="0" t="n">
        <v>0.000315902599060862</v>
      </c>
      <c r="BG19" s="0" t="n">
        <v>0.000308988527574126</v>
      </c>
      <c r="BH19" s="0" t="n">
        <v>0.000304805756741828</v>
      </c>
      <c r="BK19" s="12" t="n">
        <f aca="false">components!E17*components!G17</f>
        <v>3945490.425664</v>
      </c>
      <c r="BL19" s="0" t="n">
        <v>1111.20963861977</v>
      </c>
      <c r="BN19" s="0" t="n">
        <f aca="false">BL19/$BM$4</f>
        <v>3.95115838254999E-009</v>
      </c>
      <c r="BO19" s="12" t="e">
        <f aca="false">$BQ$1*BK19*BN19</f>
        <v>#VALUE!</v>
      </c>
    </row>
    <row r="20" customFormat="false" ht="12.75" hidden="false" customHeight="false" outlineLevel="0" collapsed="false">
      <c r="A20" s="0" t="n">
        <v>0.000512049638149395</v>
      </c>
      <c r="B20" s="0" t="n">
        <v>0.000497746353940211</v>
      </c>
      <c r="C20" s="0" t="n">
        <v>0.000473365549488397</v>
      </c>
      <c r="D20" s="0" t="n">
        <v>0.000465542907539332</v>
      </c>
      <c r="E20" s="0" t="n">
        <v>0.000451324508787218</v>
      </c>
      <c r="F20" s="0" t="n">
        <v>0.000428710766155439</v>
      </c>
      <c r="G20" s="0" t="n">
        <v>0.000414987782102364</v>
      </c>
      <c r="H20" s="0" t="n">
        <v>0.000411133153312362</v>
      </c>
      <c r="I20" s="0" t="n">
        <v>0.000408404932969033</v>
      </c>
      <c r="J20" s="0" t="n">
        <v>0.000406062469074904</v>
      </c>
      <c r="K20" s="0" t="n">
        <v>0.000401037717727675</v>
      </c>
      <c r="L20" s="0" t="n">
        <v>0.000386602396676993</v>
      </c>
      <c r="M20" s="0" t="n">
        <v>0.000382166535549204</v>
      </c>
      <c r="N20" s="0" t="n">
        <v>0.000378933247426232</v>
      </c>
      <c r="O20" s="0" t="n">
        <v>0.000374952363973524</v>
      </c>
      <c r="P20" s="0" t="n">
        <v>0.000368721738962764</v>
      </c>
      <c r="Q20" s="0" t="n">
        <v>0.000356715089293698</v>
      </c>
      <c r="R20" s="0" t="n">
        <v>0.000342044568631387</v>
      </c>
      <c r="S20" s="0" t="n">
        <v>0.000334315731791846</v>
      </c>
      <c r="T20" s="0" t="n">
        <v>0.000336009622091139</v>
      </c>
      <c r="U20" s="0" t="n">
        <v>0.000341445775251831</v>
      </c>
      <c r="V20" s="0" t="n">
        <v>0.00035320104711347</v>
      </c>
      <c r="W20" s="0" t="n">
        <v>0.000358961512180555</v>
      </c>
      <c r="X20" s="0" t="n">
        <v>0.000357397705901108</v>
      </c>
      <c r="Y20" s="0" t="n">
        <v>0.0003547774420058</v>
      </c>
      <c r="Z20" s="0" t="n">
        <v>0.00035232630450524</v>
      </c>
      <c r="AA20" s="0" t="n">
        <v>0.000350702281583609</v>
      </c>
      <c r="AB20" s="0" t="n">
        <v>0.000347995156226079</v>
      </c>
      <c r="AC20" s="0" t="n">
        <v>0.000339420273708492</v>
      </c>
      <c r="AD20" s="0" t="n">
        <v>0.000329630961589733</v>
      </c>
      <c r="AE20" s="0" t="n">
        <v>0.000323823742646727</v>
      </c>
      <c r="AF20" s="0" t="n">
        <v>0.000321492922198121</v>
      </c>
      <c r="AG20" s="0" t="n">
        <v>0.000330333958752228</v>
      </c>
      <c r="AH20" s="0" t="n">
        <v>0.000336194138125201</v>
      </c>
      <c r="AI20" s="0" t="n">
        <v>0.000330545333282518</v>
      </c>
      <c r="AJ20" s="0" t="n">
        <v>0.000327850438661639</v>
      </c>
      <c r="AK20" s="0" t="n">
        <v>0.000332664815160694</v>
      </c>
      <c r="AL20" s="0" t="n">
        <v>0.000330150700753139</v>
      </c>
      <c r="AM20" s="0" t="n">
        <v>0.000328567253131369</v>
      </c>
      <c r="AN20" s="0" t="n">
        <v>0.000325757837216886</v>
      </c>
      <c r="AO20" s="0" t="n">
        <v>0.000316978471228914</v>
      </c>
      <c r="AP20" s="0" t="n">
        <v>0.000304246946031464</v>
      </c>
      <c r="AQ20" s="0" t="n">
        <v>0.000292636631742683</v>
      </c>
      <c r="AR20" s="0" t="n">
        <v>0.000303860223451792</v>
      </c>
      <c r="AS20" s="0" t="n">
        <v>0.000311617278815044</v>
      </c>
      <c r="AT20" s="0" t="n">
        <v>0.000316879269656614</v>
      </c>
      <c r="AU20" s="0" t="n">
        <v>0.00031054986674915</v>
      </c>
      <c r="AV20" s="0" t="n">
        <v>0.000306730564837111</v>
      </c>
      <c r="AW20" s="0" t="n">
        <v>0.000312110589905487</v>
      </c>
      <c r="AX20" s="0" t="n">
        <v>0.000309489505438905</v>
      </c>
      <c r="AY20" s="0" t="n">
        <v>0.000307901741373374</v>
      </c>
      <c r="AZ20" s="0" t="n">
        <v>0.000305232855721555</v>
      </c>
      <c r="BA20" s="0" t="n">
        <v>0.000297145806885727</v>
      </c>
      <c r="BB20" s="0" t="n">
        <v>0.000285361458384092</v>
      </c>
      <c r="BC20" s="0" t="n">
        <v>0.000278053079311909</v>
      </c>
      <c r="BD20" s="0" t="n">
        <v>0.000293216708338901</v>
      </c>
      <c r="BE20" s="0" t="n">
        <v>0.000300411206501003</v>
      </c>
      <c r="BF20" s="0" t="n">
        <v>0.000304956024366696</v>
      </c>
      <c r="BG20" s="0" t="n">
        <v>0.000297995290872669</v>
      </c>
      <c r="BH20" s="0" t="n">
        <v>0.000293855408896286</v>
      </c>
      <c r="BK20" s="12" t="n">
        <f aca="false">components!E18*components!G18</f>
        <v>-39681761.6849038</v>
      </c>
      <c r="BL20" s="0" t="n">
        <v>1099.55625770081</v>
      </c>
      <c r="BN20" s="0" t="n">
        <f aca="false">BL20/$BM$4</f>
        <v>3.90972213856619E-009</v>
      </c>
      <c r="BO20" s="12" t="e">
        <f aca="false">$BQ$1*BK20*BN20</f>
        <v>#VALUE!</v>
      </c>
    </row>
    <row r="21" customFormat="false" ht="12.75" hidden="false" customHeight="false" outlineLevel="0" collapsed="false">
      <c r="A21" s="0" t="n">
        <v>0.000491841115566099</v>
      </c>
      <c r="B21" s="0" t="n">
        <v>0.000478072769820465</v>
      </c>
      <c r="C21" s="0" t="n">
        <v>0.00045454349346457</v>
      </c>
      <c r="D21" s="0" t="n">
        <v>0.000446947831513225</v>
      </c>
      <c r="E21" s="0" t="n">
        <v>0.000433249830247964</v>
      </c>
      <c r="F21" s="0" t="n">
        <v>0.000411416130481152</v>
      </c>
      <c r="G21" s="0" t="n">
        <v>0.000398128193497642</v>
      </c>
      <c r="H21" s="0" t="n">
        <v>0.00039430031688484</v>
      </c>
      <c r="I21" s="0" t="n">
        <v>0.000391576010914594</v>
      </c>
      <c r="J21" s="0" t="n">
        <v>0.00038927788117671</v>
      </c>
      <c r="K21" s="0" t="n">
        <v>0.00038442732092968</v>
      </c>
      <c r="L21" s="0" t="n">
        <v>0.000370464568130256</v>
      </c>
      <c r="M21" s="0" t="n">
        <v>0.000366238501927585</v>
      </c>
      <c r="N21" s="0" t="n">
        <v>0.000363154534813484</v>
      </c>
      <c r="O21" s="0" t="n">
        <v>0.000359392223970008</v>
      </c>
      <c r="P21" s="0" t="n">
        <v>0.000353449923298218</v>
      </c>
      <c r="Q21" s="0" t="n">
        <v>0.000342044568631387</v>
      </c>
      <c r="R21" s="0" t="n">
        <v>0.000328067644113189</v>
      </c>
      <c r="S21" s="0" t="n">
        <v>0.000320668081927692</v>
      </c>
      <c r="T21" s="0" t="n">
        <v>0.000322286666635324</v>
      </c>
      <c r="U21" s="0" t="n">
        <v>0.00032759465373846</v>
      </c>
      <c r="V21" s="0" t="n">
        <v>0.000338868021781994</v>
      </c>
      <c r="W21" s="0" t="n">
        <v>0.000344491164546567</v>
      </c>
      <c r="X21" s="0" t="n">
        <v>0.000342972530764146</v>
      </c>
      <c r="Y21" s="0" t="n">
        <v>0.000340412638919471</v>
      </c>
      <c r="Z21" s="0" t="n">
        <v>0.000338044642740594</v>
      </c>
      <c r="AA21" s="0" t="n">
        <v>0.000336467935501427</v>
      </c>
      <c r="AB21" s="0" t="n">
        <v>0.000333894603120039</v>
      </c>
      <c r="AC21" s="0" t="n">
        <v>0.000325727826129066</v>
      </c>
      <c r="AD21" s="0" t="n">
        <v>0.000316353629710674</v>
      </c>
      <c r="AE21" s="0" t="n">
        <v>0.000310749458275332</v>
      </c>
      <c r="AF21" s="0" t="n">
        <v>0.000308537079518703</v>
      </c>
      <c r="AG21" s="0" t="n">
        <v>0.000316954570670818</v>
      </c>
      <c r="AH21" s="0" t="n">
        <v>0.000322431638326013</v>
      </c>
      <c r="AI21" s="0" t="n">
        <v>0.000316930548778457</v>
      </c>
      <c r="AJ21" s="0" t="n">
        <v>0.000314277429336013</v>
      </c>
      <c r="AK21" s="0" t="n">
        <v>0.00031876788312468</v>
      </c>
      <c r="AL21" s="0" t="n">
        <v>0.000316338476073739</v>
      </c>
      <c r="AM21" s="0" t="n">
        <v>0.000314799886689945</v>
      </c>
      <c r="AN21" s="0" t="n">
        <v>0.000312128515981368</v>
      </c>
      <c r="AO21" s="0" t="n">
        <v>0.000303773521891109</v>
      </c>
      <c r="AP21" s="0" t="n">
        <v>0.000291593733674633</v>
      </c>
      <c r="AQ21" s="0" t="n">
        <v>0.000280518069431923</v>
      </c>
      <c r="AR21" s="0" t="n">
        <v>0.000291461731802615</v>
      </c>
      <c r="AS21" s="0" t="n">
        <v>0.000298839723364753</v>
      </c>
      <c r="AT21" s="0" t="n">
        <v>0.000303741276093552</v>
      </c>
      <c r="AU21" s="0" t="n">
        <v>0.000297574021508926</v>
      </c>
      <c r="AV21" s="0" t="n">
        <v>0.000293835602539948</v>
      </c>
      <c r="AW21" s="0" t="n">
        <v>0.000298877327365866</v>
      </c>
      <c r="AX21" s="0" t="n">
        <v>0.000296344396413852</v>
      </c>
      <c r="AY21" s="0" t="n">
        <v>0.000294800770918204</v>
      </c>
      <c r="AZ21" s="0" t="n">
        <v>0.000292263261675411</v>
      </c>
      <c r="BA21" s="0" t="n">
        <v>0.000284571673944669</v>
      </c>
      <c r="BB21" s="0" t="n">
        <v>0.000273309178170762</v>
      </c>
      <c r="BC21" s="0" t="n">
        <v>0.000266358666371887</v>
      </c>
      <c r="BD21" s="0" t="n">
        <v>0.000281217476267991</v>
      </c>
      <c r="BE21" s="0" t="n">
        <v>0.000288055328119016</v>
      </c>
      <c r="BF21" s="0" t="n">
        <v>0.000292268962730148</v>
      </c>
      <c r="BG21" s="0" t="n">
        <v>0.000285491335430384</v>
      </c>
      <c r="BH21" s="0" t="n">
        <v>0.000281444345648015</v>
      </c>
      <c r="BK21" s="12" t="n">
        <f aca="false">components!E19*components!G19</f>
        <v>-34971605.908106</v>
      </c>
      <c r="BL21" s="0" t="n">
        <v>1093.56699368646</v>
      </c>
      <c r="BN21" s="0" t="n">
        <f aca="false">BL21/$BM$4</f>
        <v>3.88842594935656E-009</v>
      </c>
      <c r="BO21" s="12" t="e">
        <f aca="false">$BQ$1*BK21*BN21</f>
        <v>#VALUE!</v>
      </c>
    </row>
    <row r="22" customFormat="false" ht="12.75" hidden="false" customHeight="false" outlineLevel="0" collapsed="false">
      <c r="A22" s="0" t="n">
        <v>0.000479035219520347</v>
      </c>
      <c r="B22" s="0" t="n">
        <v>0.000465801832179386</v>
      </c>
      <c r="C22" s="0" t="n">
        <v>0.000442889723177893</v>
      </c>
      <c r="D22" s="0" t="n">
        <v>0.000435541939279862</v>
      </c>
      <c r="E22" s="0" t="n">
        <v>0.000422226717914983</v>
      </c>
      <c r="F22" s="0" t="n">
        <v>0.000401004405420596</v>
      </c>
      <c r="G22" s="0" t="n">
        <v>0.000388174642727476</v>
      </c>
      <c r="H22" s="0" t="n">
        <v>0.000384564323903738</v>
      </c>
      <c r="I22" s="0" t="n">
        <v>0.000382026546724205</v>
      </c>
      <c r="J22" s="0" t="n">
        <v>0.000379888457063829</v>
      </c>
      <c r="K22" s="0" t="n">
        <v>0.000375314312639872</v>
      </c>
      <c r="L22" s="0" t="n">
        <v>0.000361804080248342</v>
      </c>
      <c r="M22" s="0" t="n">
        <v>0.000357784274618795</v>
      </c>
      <c r="N22" s="0" t="n">
        <v>0.000354803024108728</v>
      </c>
      <c r="O22" s="0" t="n">
        <v>0.000351204345536692</v>
      </c>
      <c r="P22" s="0" t="n">
        <v>0.000345432880840417</v>
      </c>
      <c r="Q22" s="0" t="n">
        <v>0.000334315731791846</v>
      </c>
      <c r="R22" s="0" t="n">
        <v>0.000320668081927692</v>
      </c>
      <c r="S22" s="0" t="n">
        <v>0.000313475435582785</v>
      </c>
      <c r="T22" s="0" t="n">
        <v>0.000315107753311827</v>
      </c>
      <c r="U22" s="0" t="n">
        <v>0.000320382692617711</v>
      </c>
      <c r="V22" s="0" t="n">
        <v>0.000331439161646127</v>
      </c>
      <c r="W22" s="0" t="n">
        <v>0.000336977289288983</v>
      </c>
      <c r="X22" s="0" t="n">
        <v>0.000335469650986683</v>
      </c>
      <c r="Y22" s="0" t="n">
        <v>0.000332984673566197</v>
      </c>
      <c r="Z22" s="0" t="n">
        <v>0.000330686815936841</v>
      </c>
      <c r="AA22" s="0" t="n">
        <v>0.00032916228365488</v>
      </c>
      <c r="AB22" s="0" t="n">
        <v>0.000326677374318722</v>
      </c>
      <c r="AC22" s="0" t="n">
        <v>0.000318687266696955</v>
      </c>
      <c r="AD22" s="0" t="n">
        <v>0.000309513952391647</v>
      </c>
      <c r="AE22" s="0" t="n">
        <v>0.000304043147732662</v>
      </c>
      <c r="AF22" s="0" t="n">
        <v>0.000301879432203205</v>
      </c>
      <c r="AG22" s="0" t="n">
        <v>0.000310129627462639</v>
      </c>
      <c r="AH22" s="0" t="n">
        <v>0.000315510012741775</v>
      </c>
      <c r="AI22" s="0" t="n">
        <v>0.000310130327726126</v>
      </c>
      <c r="AJ22" s="0" t="n">
        <v>0.000307535633416419</v>
      </c>
      <c r="AK22" s="0" t="n">
        <v>0.00031186451943753</v>
      </c>
      <c r="AL22" s="0" t="n">
        <v>0.000309506696732619</v>
      </c>
      <c r="AM22" s="0" t="n">
        <v>0.00030801899189633</v>
      </c>
      <c r="AN22" s="0" t="n">
        <v>0.000305437606642218</v>
      </c>
      <c r="AO22" s="0" t="n">
        <v>0.000297261442630063</v>
      </c>
      <c r="AP22" s="0" t="n">
        <v>0.000285338037880251</v>
      </c>
      <c r="AQ22" s="0" t="n">
        <v>0.000274513857598692</v>
      </c>
      <c r="AR22" s="0" t="n">
        <v>0.000285217248864144</v>
      </c>
      <c r="AS22" s="0" t="n">
        <v>0.000292458993909288</v>
      </c>
      <c r="AT22" s="0" t="n">
        <v>0.00029726890389554</v>
      </c>
      <c r="AU22" s="0" t="n">
        <v>0.000291242885036741</v>
      </c>
      <c r="AV22" s="0" t="n">
        <v>0.000287598881582268</v>
      </c>
      <c r="AW22" s="0" t="n">
        <v>0.000292462470342933</v>
      </c>
      <c r="AX22" s="0" t="n">
        <v>0.000290004444389898</v>
      </c>
      <c r="AY22" s="0" t="n">
        <v>0.000288512729821011</v>
      </c>
      <c r="AZ22" s="0" t="n">
        <v>0.000286061690270835</v>
      </c>
      <c r="BA22" s="0" t="n">
        <v>0.000278533542731099</v>
      </c>
      <c r="BB22" s="0" t="n">
        <v>0.000267504615593822</v>
      </c>
      <c r="BC22" s="0" t="n">
        <v>0.000260706634394436</v>
      </c>
      <c r="BD22" s="0" t="n">
        <v>0.000275263587104161</v>
      </c>
      <c r="BE22" s="0" t="n">
        <v>0.000281976049852951</v>
      </c>
      <c r="BF22" s="0" t="n">
        <v>0.000286114310704933</v>
      </c>
      <c r="BG22" s="0" t="n">
        <v>0.000279497346588352</v>
      </c>
      <c r="BH22" s="0" t="n">
        <v>0.000275555329231012</v>
      </c>
      <c r="BK22" s="12" t="n">
        <f aca="false">components!E20*components!G20</f>
        <v>-7526403.0787176</v>
      </c>
      <c r="BL22" s="0" t="n">
        <v>984.064554845944</v>
      </c>
      <c r="BN22" s="0" t="n">
        <f aca="false">BL22/$BM$4</f>
        <v>3.49906514461067E-009</v>
      </c>
      <c r="BO22" s="12" t="e">
        <f aca="false">$BQ$1*BK22*BN22</f>
        <v>#VALUE!</v>
      </c>
    </row>
    <row r="23" customFormat="false" ht="12.75" hidden="false" customHeight="false" outlineLevel="0" collapsed="false">
      <c r="A23" s="0" t="n">
        <v>0.000479283586733792</v>
      </c>
      <c r="B23" s="0" t="n">
        <v>0.000466139761180684</v>
      </c>
      <c r="C23" s="0" t="n">
        <v>0.000443167340828489</v>
      </c>
      <c r="D23" s="0" t="n">
        <v>0.00043588905457473</v>
      </c>
      <c r="E23" s="0" t="n">
        <v>0.000422566485154778</v>
      </c>
      <c r="F23" s="0" t="n">
        <v>0.00040138892412815</v>
      </c>
      <c r="G23" s="0" t="n">
        <v>0.000388720453393973</v>
      </c>
      <c r="H23" s="0" t="n">
        <v>0.000385300407458019</v>
      </c>
      <c r="I23" s="0" t="n">
        <v>0.000382954536210045</v>
      </c>
      <c r="J23" s="0" t="n">
        <v>0.000380990587601575</v>
      </c>
      <c r="K23" s="0" t="n">
        <v>0.00037664322578732</v>
      </c>
      <c r="L23" s="0" t="n">
        <v>0.00036335148064824</v>
      </c>
      <c r="M23" s="0" t="n">
        <v>0.00035946415792074</v>
      </c>
      <c r="N23" s="0" t="n">
        <v>0.000356503747013951</v>
      </c>
      <c r="O23" s="0" t="n">
        <v>0.00035296173753159</v>
      </c>
      <c r="P23" s="0" t="n">
        <v>0.000347187607056821</v>
      </c>
      <c r="Q23" s="0" t="n">
        <v>0.000336009622091139</v>
      </c>
      <c r="R23" s="0" t="n">
        <v>0.000322286666635324</v>
      </c>
      <c r="S23" s="0" t="n">
        <v>0.000315107753311827</v>
      </c>
      <c r="T23" s="0" t="n">
        <v>0.00031683659593151</v>
      </c>
      <c r="U23" s="0" t="n">
        <v>0.000322230496355491</v>
      </c>
      <c r="V23" s="0" t="n">
        <v>0.000333403048170023</v>
      </c>
      <c r="W23" s="0" t="n">
        <v>0.000339035884143292</v>
      </c>
      <c r="X23" s="0" t="n">
        <v>0.000337527368868097</v>
      </c>
      <c r="Y23" s="0" t="n">
        <v>0.000335098735892406</v>
      </c>
      <c r="Z23" s="0" t="n">
        <v>0.000332836545900298</v>
      </c>
      <c r="AA23" s="0" t="n">
        <v>0.000331335943364245</v>
      </c>
      <c r="AB23" s="0" t="n">
        <v>0.000328865927707692</v>
      </c>
      <c r="AC23" s="0" t="n">
        <v>0.000320798673967878</v>
      </c>
      <c r="AD23" s="0" t="n">
        <v>0.000311586098193807</v>
      </c>
      <c r="AE23" s="0" t="n">
        <v>0.000306130295555925</v>
      </c>
      <c r="AF23" s="0" t="n">
        <v>0.000303946459506354</v>
      </c>
      <c r="AG23" s="0" t="n">
        <v>0.000312332487106451</v>
      </c>
      <c r="AH23" s="0" t="n">
        <v>0.000317892304192021</v>
      </c>
      <c r="AI23" s="0" t="n">
        <v>0.000312589265425067</v>
      </c>
      <c r="AJ23" s="0" t="n">
        <v>0.00031003393284136</v>
      </c>
      <c r="AK23" s="0" t="n">
        <v>0.000314071142996234</v>
      </c>
      <c r="AL23" s="0" t="n">
        <v>0.000311749338683036</v>
      </c>
      <c r="AM23" s="0" t="n">
        <v>0.000310285293578068</v>
      </c>
      <c r="AN23" s="0" t="n">
        <v>0.000307717431593125</v>
      </c>
      <c r="AO23" s="0" t="n">
        <v>0.000299457789063444</v>
      </c>
      <c r="AP23" s="0" t="n">
        <v>0.000287447582161302</v>
      </c>
      <c r="AQ23" s="0" t="n">
        <v>0.000276583980060169</v>
      </c>
      <c r="AR23" s="0" t="n">
        <v>0.000287274571835033</v>
      </c>
      <c r="AS23" s="0" t="n">
        <v>0.00029466059090363</v>
      </c>
      <c r="AT23" s="0" t="n">
        <v>0.000299639227496895</v>
      </c>
      <c r="AU23" s="0" t="n">
        <v>0.000293696977353232</v>
      </c>
      <c r="AV23" s="0" t="n">
        <v>0.000290094446743266</v>
      </c>
      <c r="AW23" s="0" t="n">
        <v>0.000294669907372633</v>
      </c>
      <c r="AX23" s="0" t="n">
        <v>0.000292248766565911</v>
      </c>
      <c r="AY23" s="0" t="n">
        <v>0.000290782032429757</v>
      </c>
      <c r="AZ23" s="0" t="n">
        <v>0.000288345020274419</v>
      </c>
      <c r="BA23" s="0" t="n">
        <v>0.000280737609652949</v>
      </c>
      <c r="BB23" s="0" t="n">
        <v>0.000269620606034781</v>
      </c>
      <c r="BC23" s="0" t="n">
        <v>0.000262805109208468</v>
      </c>
      <c r="BD23" s="0" t="n">
        <v>0.000277376896170235</v>
      </c>
      <c r="BE23" s="0" t="n">
        <v>0.000284230000934422</v>
      </c>
      <c r="BF23" s="0" t="n">
        <v>0.000288534809438406</v>
      </c>
      <c r="BG23" s="0" t="n">
        <v>0.000282007984048966</v>
      </c>
      <c r="BH23" s="0" t="n">
        <v>0.000278110538573477</v>
      </c>
      <c r="BK23" s="12" t="n">
        <f aca="false">components!E21*components!G21</f>
        <v>-13213895.0275208</v>
      </c>
      <c r="BL23" s="0" t="n">
        <v>850.365384618244</v>
      </c>
      <c r="BN23" s="0" t="n">
        <f aca="false">BL23/$BM$4</f>
        <v>3.02366736292718E-009</v>
      </c>
      <c r="BO23" s="12" t="e">
        <f aca="false">$BQ$1*BK23*BN23</f>
        <v>#VALUE!</v>
      </c>
    </row>
    <row r="24" customFormat="false" ht="12.75" hidden="false" customHeight="false" outlineLevel="0" collapsed="false">
      <c r="A24" s="0" t="n">
        <v>0.000484730890030262</v>
      </c>
      <c r="B24" s="0" t="n">
        <v>0.000471729345433105</v>
      </c>
      <c r="C24" s="0" t="n">
        <v>0.000448395897075291</v>
      </c>
      <c r="D24" s="0" t="n">
        <v>0.000441159718679907</v>
      </c>
      <c r="E24" s="0" t="n">
        <v>0.000427779551556921</v>
      </c>
      <c r="F24" s="0" t="n">
        <v>0.000406452951284541</v>
      </c>
      <c r="G24" s="0" t="n">
        <v>0.000393826774709343</v>
      </c>
      <c r="H24" s="0" t="n">
        <v>0.000390491629071079</v>
      </c>
      <c r="I24" s="0" t="n">
        <v>0.00038817153749714</v>
      </c>
      <c r="J24" s="0" t="n">
        <v>0.000386212090378879</v>
      </c>
      <c r="K24" s="0" t="n">
        <v>0.000381935435005368</v>
      </c>
      <c r="L24" s="0" t="n">
        <v>0.000368554625390127</v>
      </c>
      <c r="M24" s="0" t="n">
        <v>0.000364806815791669</v>
      </c>
      <c r="N24" s="0" t="n">
        <v>0.000361865683329776</v>
      </c>
      <c r="O24" s="0" t="n">
        <v>0.000358457752855835</v>
      </c>
      <c r="P24" s="0" t="n">
        <v>0.000352682979228239</v>
      </c>
      <c r="Q24" s="0" t="n">
        <v>0.000341445775251831</v>
      </c>
      <c r="R24" s="0" t="n">
        <v>0.00032759465373846</v>
      </c>
      <c r="S24" s="0" t="n">
        <v>0.000320382692617711</v>
      </c>
      <c r="T24" s="0" t="n">
        <v>0.000322230496355491</v>
      </c>
      <c r="U24" s="0" t="n">
        <v>0.000328030549066161</v>
      </c>
      <c r="V24" s="0" t="n">
        <v>0.00033945521212133</v>
      </c>
      <c r="W24" s="0" t="n">
        <v>0.000345342914798512</v>
      </c>
      <c r="X24" s="0" t="n">
        <v>0.000343753568514898</v>
      </c>
      <c r="Y24" s="0" t="n">
        <v>0.000341301572990401</v>
      </c>
      <c r="Z24" s="0" t="n">
        <v>0.000339027600480702</v>
      </c>
      <c r="AA24" s="0" t="n">
        <v>0.000337535646658911</v>
      </c>
      <c r="AB24" s="0" t="n">
        <v>0.00033511198978908</v>
      </c>
      <c r="AC24" s="0" t="n">
        <v>0.000326977031661953</v>
      </c>
      <c r="AD24" s="0" t="n">
        <v>0.000317659705126509</v>
      </c>
      <c r="AE24" s="0" t="n">
        <v>0.000312120040006456</v>
      </c>
      <c r="AF24" s="0" t="n">
        <v>0.000309958960671089</v>
      </c>
      <c r="AG24" s="0" t="n">
        <v>0.000318560273423266</v>
      </c>
      <c r="AH24" s="0" t="n">
        <v>0.000324246374879972</v>
      </c>
      <c r="AI24" s="0" t="n">
        <v>0.000318894755581529</v>
      </c>
      <c r="AJ24" s="0" t="n">
        <v>0.000316298122199091</v>
      </c>
      <c r="AK24" s="0" t="n">
        <v>0.000319727604987459</v>
      </c>
      <c r="AL24" s="0" t="n">
        <v>0.00031739146088143</v>
      </c>
      <c r="AM24" s="0" t="n">
        <v>0.000315935071942913</v>
      </c>
      <c r="AN24" s="0" t="n">
        <v>0.000313410818234902</v>
      </c>
      <c r="AO24" s="0" t="n">
        <v>0.000305083745276231</v>
      </c>
      <c r="AP24" s="0" t="n">
        <v>0.000292859334265783</v>
      </c>
      <c r="AQ24" s="0" t="n">
        <v>0.00028193734525164</v>
      </c>
      <c r="AR24" s="0" t="n">
        <v>0.000293052223152953</v>
      </c>
      <c r="AS24" s="0" t="n">
        <v>0.00030064533844799</v>
      </c>
      <c r="AT24" s="0" t="n">
        <v>0.000305734541757946</v>
      </c>
      <c r="AU24" s="0" t="n">
        <v>0.000299737621930206</v>
      </c>
      <c r="AV24" s="0" t="n">
        <v>0.000296081385254738</v>
      </c>
      <c r="AW24" s="0" t="n">
        <v>0.000300057335407556</v>
      </c>
      <c r="AX24" s="0" t="n">
        <v>0.00029762059590873</v>
      </c>
      <c r="AY24" s="0" t="n">
        <v>0.000296162057121849</v>
      </c>
      <c r="AZ24" s="0" t="n">
        <v>0.000293768923804122</v>
      </c>
      <c r="BA24" s="0" t="n">
        <v>0.000286102300074056</v>
      </c>
      <c r="BB24" s="0" t="n">
        <v>0.000274784887877995</v>
      </c>
      <c r="BC24" s="0" t="n">
        <v>0.00026793701173468</v>
      </c>
      <c r="BD24" s="0" t="n">
        <v>0.000283176124892367</v>
      </c>
      <c r="BE24" s="0" t="n">
        <v>0.000290229217343749</v>
      </c>
      <c r="BF24" s="0" t="n">
        <v>0.000294639031446724</v>
      </c>
      <c r="BG24" s="0" t="n">
        <v>0.000288055908079496</v>
      </c>
      <c r="BH24" s="0" t="n">
        <v>0.000284104309271239</v>
      </c>
      <c r="BK24" s="12" t="n">
        <f aca="false">components!E22*components!G22</f>
        <v>438558.6993876</v>
      </c>
      <c r="BL24" s="0" t="n">
        <v>714.083321379513</v>
      </c>
      <c r="BN24" s="0" t="n">
        <f aca="false">BL24/$BM$4</f>
        <v>2.53908551820367E-009</v>
      </c>
      <c r="BO24" s="12" t="e">
        <f aca="false">$BQ$1*BK24*BN24</f>
        <v>#VALUE!</v>
      </c>
    </row>
    <row r="25" customFormat="false" ht="12.75" hidden="false" customHeight="false" outlineLevel="0" collapsed="false">
      <c r="A25" s="0" t="n">
        <v>0.000499991736656936</v>
      </c>
      <c r="B25" s="0" t="n">
        <v>0.000486458485040599</v>
      </c>
      <c r="C25" s="0" t="n">
        <v>0.000462345919704875</v>
      </c>
      <c r="D25" s="0" t="n">
        <v>0.000454955698949027</v>
      </c>
      <c r="E25" s="0" t="n">
        <v>0.000441193043387598</v>
      </c>
      <c r="F25" s="0" t="n">
        <v>0.000419260204553797</v>
      </c>
      <c r="G25" s="0" t="n">
        <v>0.00040637640565499</v>
      </c>
      <c r="H25" s="0" t="n">
        <v>0.000403104377729891</v>
      </c>
      <c r="I25" s="0" t="n">
        <v>0.000400863025145416</v>
      </c>
      <c r="J25" s="0" t="n">
        <v>0.000398965904584412</v>
      </c>
      <c r="K25" s="0" t="n">
        <v>0.000394718850536076</v>
      </c>
      <c r="L25" s="0" t="n">
        <v>0.00038106325812418</v>
      </c>
      <c r="M25" s="0" t="n">
        <v>0.000377299575816626</v>
      </c>
      <c r="N25" s="0" t="n">
        <v>0.000374283203652215</v>
      </c>
      <c r="O25" s="0" t="n">
        <v>0.000370797023621786</v>
      </c>
      <c r="P25" s="0" t="n">
        <v>0.000364835101169477</v>
      </c>
      <c r="Q25" s="0" t="n">
        <v>0.00035320104711347</v>
      </c>
      <c r="R25" s="0" t="n">
        <v>0.000338868021781994</v>
      </c>
      <c r="S25" s="0" t="n">
        <v>0.000331439161646127</v>
      </c>
      <c r="T25" s="0" t="n">
        <v>0.000333403048170023</v>
      </c>
      <c r="U25" s="0" t="n">
        <v>0.00033945521212133</v>
      </c>
      <c r="V25" s="0" t="n">
        <v>0.000351325011103016</v>
      </c>
      <c r="W25" s="0" t="n">
        <v>0.000357466442670686</v>
      </c>
      <c r="X25" s="0" t="n">
        <v>0.000355830461892512</v>
      </c>
      <c r="Y25" s="0" t="n">
        <v>0.000353334260723176</v>
      </c>
      <c r="Z25" s="0" t="n">
        <v>0.000351006245235436</v>
      </c>
      <c r="AA25" s="0" t="n">
        <v>0.000349465204566533</v>
      </c>
      <c r="AB25" s="0" t="n">
        <v>0.000346971136449656</v>
      </c>
      <c r="AC25" s="0" t="n">
        <v>0.00033853741382829</v>
      </c>
      <c r="AD25" s="0" t="n">
        <v>0.000328895014154444</v>
      </c>
      <c r="AE25" s="0" t="n">
        <v>0.000323184847830487</v>
      </c>
      <c r="AF25" s="0" t="n">
        <v>0.000320968223988899</v>
      </c>
      <c r="AG25" s="0" t="n">
        <v>0.000329933222408844</v>
      </c>
      <c r="AH25" s="0" t="n">
        <v>0.000335926385017503</v>
      </c>
      <c r="AI25" s="0" t="n">
        <v>0.000330487417027282</v>
      </c>
      <c r="AJ25" s="0" t="n">
        <v>0.000327810738993071</v>
      </c>
      <c r="AK25" s="0" t="n">
        <v>0.000330924771984721</v>
      </c>
      <c r="AL25" s="0" t="n">
        <v>0.000328532138025758</v>
      </c>
      <c r="AM25" s="0" t="n">
        <v>0.000327026705674899</v>
      </c>
      <c r="AN25" s="0" t="n">
        <v>0.000324427613085404</v>
      </c>
      <c r="AO25" s="0" t="n">
        <v>0.000315795079345549</v>
      </c>
      <c r="AP25" s="0" t="n">
        <v>0.000303119118755554</v>
      </c>
      <c r="AQ25" s="0" t="n">
        <v>0.000291871778461516</v>
      </c>
      <c r="AR25" s="0" t="n">
        <v>0.000303510190934754</v>
      </c>
      <c r="AS25" s="0" t="n">
        <v>0.00031144050354933</v>
      </c>
      <c r="AT25" s="0" t="n">
        <v>0.000316810210786493</v>
      </c>
      <c r="AU25" s="0" t="n">
        <v>0.000310713839215412</v>
      </c>
      <c r="AV25" s="0" t="n">
        <v>0.000306950487237274</v>
      </c>
      <c r="AW25" s="0" t="n">
        <v>0.000310618813124004</v>
      </c>
      <c r="AX25" s="0" t="n">
        <v>0.000308122737816363</v>
      </c>
      <c r="AY25" s="0" t="n">
        <v>0.000306615417414805</v>
      </c>
      <c r="AZ25" s="0" t="n">
        <v>0.000304151659552426</v>
      </c>
      <c r="BA25" s="0" t="n">
        <v>0.000296203153343196</v>
      </c>
      <c r="BB25" s="0" t="n">
        <v>0.000284462040554</v>
      </c>
      <c r="BC25" s="0" t="n">
        <v>0.000277434435813447</v>
      </c>
      <c r="BD25" s="0" t="n">
        <v>0.000293359911355374</v>
      </c>
      <c r="BE25" s="0" t="n">
        <v>0.000300731097668507</v>
      </c>
      <c r="BF25" s="0" t="n">
        <v>0.000305398725136855</v>
      </c>
      <c r="BG25" s="0" t="n">
        <v>0.000298701271530565</v>
      </c>
      <c r="BH25" s="0" t="n">
        <v>0.000294635157063197</v>
      </c>
      <c r="BK25" s="12" t="n">
        <f aca="false">components!E23*components!G23</f>
        <v>3460470.5569335</v>
      </c>
      <c r="BL25" s="0" t="n">
        <v>639.568434616903</v>
      </c>
      <c r="BN25" s="0" t="n">
        <f aca="false">BL25/$BM$4</f>
        <v>2.27413090547861E-009</v>
      </c>
      <c r="BO25" s="12" t="e">
        <f aca="false">$BQ$1*BK25*BN25</f>
        <v>#VALUE!</v>
      </c>
    </row>
    <row r="26" customFormat="false" ht="12.75" hidden="false" customHeight="false" outlineLevel="0" collapsed="false">
      <c r="A26" s="0" t="n">
        <v>0.00050920251508497</v>
      </c>
      <c r="B26" s="0" t="n">
        <v>0.000495164555447008</v>
      </c>
      <c r="C26" s="0" t="n">
        <v>0.00047025614720035</v>
      </c>
      <c r="D26" s="0" t="n">
        <v>0.000462633347922898</v>
      </c>
      <c r="E26" s="0" t="n">
        <v>0.000448482659733014</v>
      </c>
      <c r="F26" s="0" t="n">
        <v>0.000425972029855328</v>
      </c>
      <c r="G26" s="0" t="n">
        <v>0.000412762252161612</v>
      </c>
      <c r="H26" s="0" t="n">
        <v>0.000409374649235573</v>
      </c>
      <c r="I26" s="0" t="n">
        <v>0.000407023603390891</v>
      </c>
      <c r="J26" s="0" t="n">
        <v>0.000405083684589932</v>
      </c>
      <c r="K26" s="0" t="n">
        <v>0.000400792710436669</v>
      </c>
      <c r="L26" s="0" t="n">
        <v>0.000386991384473888</v>
      </c>
      <c r="M26" s="0" t="n">
        <v>0.000383292045985078</v>
      </c>
      <c r="N26" s="0" t="n">
        <v>0.000380244078455317</v>
      </c>
      <c r="O26" s="0" t="n">
        <v>0.000376760206041498</v>
      </c>
      <c r="P26" s="0" t="n">
        <v>0.000370717046597641</v>
      </c>
      <c r="Q26" s="0" t="n">
        <v>0.000358961512180555</v>
      </c>
      <c r="R26" s="0" t="n">
        <v>0.000344491164546567</v>
      </c>
      <c r="S26" s="0" t="n">
        <v>0.000336977289288983</v>
      </c>
      <c r="T26" s="0" t="n">
        <v>0.000339035884143292</v>
      </c>
      <c r="U26" s="0" t="n">
        <v>0.000345342914798512</v>
      </c>
      <c r="V26" s="0" t="n">
        <v>0.000357466442670686</v>
      </c>
      <c r="W26" s="0" t="n">
        <v>0.000363940508682851</v>
      </c>
      <c r="X26" s="0" t="n">
        <v>0.000362335860601485</v>
      </c>
      <c r="Y26" s="0" t="n">
        <v>0.000359849485222491</v>
      </c>
      <c r="Z26" s="0" t="n">
        <v>0.000357512737022781</v>
      </c>
      <c r="AA26" s="0" t="n">
        <v>0.000355955174593989</v>
      </c>
      <c r="AB26" s="0" t="n">
        <v>0.000353454808879133</v>
      </c>
      <c r="AC26" s="0" t="n">
        <v>0.000344936992371906</v>
      </c>
      <c r="AD26" s="0" t="n">
        <v>0.000335222674264397</v>
      </c>
      <c r="AE26" s="0" t="n">
        <v>0.000329447006941586</v>
      </c>
      <c r="AF26" s="0" t="n">
        <v>0.000327250865335606</v>
      </c>
      <c r="AG26" s="0" t="n">
        <v>0.000336425626171324</v>
      </c>
      <c r="AH26" s="0" t="n">
        <v>0.000342613208444538</v>
      </c>
      <c r="AI26" s="0" t="n">
        <v>0.000337278173222237</v>
      </c>
      <c r="AJ26" s="0" t="n">
        <v>0.000334537211570301</v>
      </c>
      <c r="AK26" s="0" t="n">
        <v>0.000336662162027422</v>
      </c>
      <c r="AL26" s="0" t="n">
        <v>0.000334258807181837</v>
      </c>
      <c r="AM26" s="0" t="n">
        <v>0.000332735694899208</v>
      </c>
      <c r="AN26" s="0" t="n">
        <v>0.00033012817757243</v>
      </c>
      <c r="AO26" s="0" t="n">
        <v>0.00032141691778431</v>
      </c>
      <c r="AP26" s="0" t="n">
        <v>0.00030856354889253</v>
      </c>
      <c r="AQ26" s="0" t="n">
        <v>0.000297305805203929</v>
      </c>
      <c r="AR26" s="0" t="n">
        <v>0.000309442733940725</v>
      </c>
      <c r="AS26" s="0" t="n">
        <v>0.000317580049178549</v>
      </c>
      <c r="AT26" s="0" t="n">
        <v>0.000323139752564523</v>
      </c>
      <c r="AU26" s="0" t="n">
        <v>0.000317138396005846</v>
      </c>
      <c r="AV26" s="0" t="n">
        <v>0.000313272805960984</v>
      </c>
      <c r="AW26" s="0" t="n">
        <v>0.00031596719485688</v>
      </c>
      <c r="AX26" s="0" t="n">
        <v>0.000313457224395699</v>
      </c>
      <c r="AY26" s="0" t="n">
        <v>0.000311930482018188</v>
      </c>
      <c r="AZ26" s="0" t="n">
        <v>0.000309459895124178</v>
      </c>
      <c r="BA26" s="0" t="n">
        <v>0.000301445889817239</v>
      </c>
      <c r="BB26" s="0" t="n">
        <v>0.000289545364565713</v>
      </c>
      <c r="BC26" s="0" t="n">
        <v>0.000282590855045908</v>
      </c>
      <c r="BD26" s="0" t="n">
        <v>0.00029920254279167</v>
      </c>
      <c r="BE26" s="0" t="n">
        <v>0.000306774288537518</v>
      </c>
      <c r="BF26" s="0" t="n">
        <v>0.000311622921495948</v>
      </c>
      <c r="BG26" s="0" t="n">
        <v>0.000305008492164683</v>
      </c>
      <c r="BH26" s="0" t="n">
        <v>0.000300833500603254</v>
      </c>
      <c r="BK26" s="12" t="n">
        <f aca="false">components!E24*components!G24</f>
        <v>2208206.4942825</v>
      </c>
      <c r="BL26" s="0" t="n">
        <v>608.973456061302</v>
      </c>
      <c r="BN26" s="0" t="n">
        <f aca="false">BL26/$BM$4</f>
        <v>2.16534350678934E-009</v>
      </c>
      <c r="BO26" s="12" t="e">
        <f aca="false">$BQ$1*BK26*BN26</f>
        <v>#VALUE!</v>
      </c>
    </row>
    <row r="27" customFormat="false" ht="12.75" hidden="false" customHeight="false" outlineLevel="0" collapsed="false">
      <c r="A27" s="0" t="n">
        <v>0.000508937314743537</v>
      </c>
      <c r="B27" s="0" t="n">
        <v>0.000494600618506886</v>
      </c>
      <c r="C27" s="0" t="n">
        <v>0.000469503472816642</v>
      </c>
      <c r="D27" s="0" t="n">
        <v>0.000461805876215049</v>
      </c>
      <c r="E27" s="0" t="n">
        <v>0.000447532278083576</v>
      </c>
      <c r="F27" s="0" t="n">
        <v>0.000424922621116857</v>
      </c>
      <c r="G27" s="0" t="n">
        <v>0.000411604579287283</v>
      </c>
      <c r="H27" s="0" t="n">
        <v>0.000408146373727975</v>
      </c>
      <c r="I27" s="0" t="n">
        <v>0.000405704298374952</v>
      </c>
      <c r="J27" s="0" t="n">
        <v>0.000403696892251621</v>
      </c>
      <c r="K27" s="0" t="n">
        <v>0.000399298401427956</v>
      </c>
      <c r="L27" s="0" t="n">
        <v>0.000385596403513692</v>
      </c>
      <c r="M27" s="0" t="n">
        <v>0.000381873942682687</v>
      </c>
      <c r="N27" s="0" t="n">
        <v>0.000378801686110721</v>
      </c>
      <c r="O27" s="0" t="n">
        <v>0.000375249500715601</v>
      </c>
      <c r="P27" s="0" t="n">
        <v>0.000369177537105252</v>
      </c>
      <c r="Q27" s="0" t="n">
        <v>0.000357397705901108</v>
      </c>
      <c r="R27" s="0" t="n">
        <v>0.000342972530764146</v>
      </c>
      <c r="S27" s="0" t="n">
        <v>0.000335469650986683</v>
      </c>
      <c r="T27" s="0" t="n">
        <v>0.000337527368868097</v>
      </c>
      <c r="U27" s="0" t="n">
        <v>0.000343753568514898</v>
      </c>
      <c r="V27" s="0" t="n">
        <v>0.000355830461892512</v>
      </c>
      <c r="W27" s="0" t="n">
        <v>0.000362335860601485</v>
      </c>
      <c r="X27" s="0" t="n">
        <v>0.000360833082609553</v>
      </c>
      <c r="Y27" s="0" t="n">
        <v>0.000358431587842914</v>
      </c>
      <c r="Z27" s="0" t="n">
        <v>0.000356131830433417</v>
      </c>
      <c r="AA27" s="0" t="n">
        <v>0.000354597000234901</v>
      </c>
      <c r="AB27" s="0" t="n">
        <v>0.00035208472073169</v>
      </c>
      <c r="AC27" s="0" t="n">
        <v>0.000343602032505225</v>
      </c>
      <c r="AD27" s="0" t="n">
        <v>0.000334005891480199</v>
      </c>
      <c r="AE27" s="0" t="n">
        <v>0.000328309779611534</v>
      </c>
      <c r="AF27" s="0" t="n">
        <v>0.000326140867039483</v>
      </c>
      <c r="AG27" s="0" t="n">
        <v>0.00033535667182154</v>
      </c>
      <c r="AH27" s="0" t="n">
        <v>0.000341703577513945</v>
      </c>
      <c r="AI27" s="0" t="n">
        <v>0.000336633184990565</v>
      </c>
      <c r="AJ27" s="0" t="n">
        <v>0.00033395939545882</v>
      </c>
      <c r="AK27" s="0" t="n">
        <v>0.000335462744874201</v>
      </c>
      <c r="AL27" s="0" t="n">
        <v>0.000333097137727529</v>
      </c>
      <c r="AM27" s="0" t="n">
        <v>0.000331596673292291</v>
      </c>
      <c r="AN27" s="0" t="n">
        <v>0.00032897816660532</v>
      </c>
      <c r="AO27" s="0" t="n">
        <v>0.000320303656633127</v>
      </c>
      <c r="AP27" s="0" t="n">
        <v>0.000307531111877842</v>
      </c>
      <c r="AQ27" s="0" t="n">
        <v>0.000296397851127825</v>
      </c>
      <c r="AR27" s="0" t="n">
        <v>0.000308493743182193</v>
      </c>
      <c r="AS27" s="0" t="n">
        <v>0.000316681907143937</v>
      </c>
      <c r="AT27" s="0" t="n">
        <v>0.000322419347924267</v>
      </c>
      <c r="AU27" s="0" t="n">
        <v>0.00031669421769211</v>
      </c>
      <c r="AV27" s="0" t="n">
        <v>0.000312876551413641</v>
      </c>
      <c r="AW27" s="0" t="n">
        <v>0.000314951479651927</v>
      </c>
      <c r="AX27" s="0" t="n">
        <v>0.000312478415744902</v>
      </c>
      <c r="AY27" s="0" t="n">
        <v>0.000310972909429925</v>
      </c>
      <c r="AZ27" s="0" t="n">
        <v>0.000308491708413366</v>
      </c>
      <c r="BA27" s="0" t="n">
        <v>0.000300514093115005</v>
      </c>
      <c r="BB27" s="0" t="n">
        <v>0.000288685868626434</v>
      </c>
      <c r="BC27" s="0" t="n">
        <v>0.000281856463478726</v>
      </c>
      <c r="BD27" s="0" t="n">
        <v>0.000298334831178702</v>
      </c>
      <c r="BE27" s="0" t="n">
        <v>0.000305964188291392</v>
      </c>
      <c r="BF27" s="0" t="n">
        <v>0.00031099510760558</v>
      </c>
      <c r="BG27" s="0" t="n">
        <v>0.000304656597096516</v>
      </c>
      <c r="BH27" s="0" t="n">
        <v>0.000300526759945025</v>
      </c>
      <c r="BK27" s="12" t="n">
        <f aca="false">components!E25*components!G25</f>
        <v>12444154.8583176</v>
      </c>
      <c r="BL27" s="0" t="n">
        <v>629.149685249948</v>
      </c>
      <c r="BN27" s="0" t="n">
        <f aca="false">BL27/$BM$4</f>
        <v>2.23708467453693E-009</v>
      </c>
      <c r="BO27" s="12" t="e">
        <f aca="false">$BQ$1*BK27*BN27</f>
        <v>#VALUE!</v>
      </c>
    </row>
    <row r="28" customFormat="false" ht="12.75" hidden="false" customHeight="false" outlineLevel="0" collapsed="false">
      <c r="A28" s="0" t="n">
        <v>0.000504774081656051</v>
      </c>
      <c r="B28" s="0" t="n">
        <v>0.00049054199254724</v>
      </c>
      <c r="C28" s="0" t="n">
        <v>0.000465509444394005</v>
      </c>
      <c r="D28" s="0" t="n">
        <v>0.000457906196574073</v>
      </c>
      <c r="E28" s="0" t="n">
        <v>0.000443672972289879</v>
      </c>
      <c r="F28" s="0" t="n">
        <v>0.000421253861642756</v>
      </c>
      <c r="G28" s="0" t="n">
        <v>0.000408117484790677</v>
      </c>
      <c r="H28" s="0" t="n">
        <v>0.000404801200412593</v>
      </c>
      <c r="I28" s="0" t="n">
        <v>0.000402449510669285</v>
      </c>
      <c r="J28" s="0" t="n">
        <v>0.000400505416454779</v>
      </c>
      <c r="K28" s="0" t="n">
        <v>0.000396191562542319</v>
      </c>
      <c r="L28" s="0" t="n">
        <v>0.000382840041732543</v>
      </c>
      <c r="M28" s="0" t="n">
        <v>0.00037921176760874</v>
      </c>
      <c r="N28" s="0" t="n">
        <v>0.000376153448183384</v>
      </c>
      <c r="O28" s="0" t="n">
        <v>0.000372614639342945</v>
      </c>
      <c r="P28" s="0" t="n">
        <v>0.000366562350189925</v>
      </c>
      <c r="Q28" s="0" t="n">
        <v>0.0003547774420058</v>
      </c>
      <c r="R28" s="0" t="n">
        <v>0.000340412638919471</v>
      </c>
      <c r="S28" s="0" t="n">
        <v>0.000332984673566197</v>
      </c>
      <c r="T28" s="0" t="n">
        <v>0.000335098735892406</v>
      </c>
      <c r="U28" s="0" t="n">
        <v>0.000341301572990401</v>
      </c>
      <c r="V28" s="0" t="n">
        <v>0.000353334260723176</v>
      </c>
      <c r="W28" s="0" t="n">
        <v>0.000359849485222491</v>
      </c>
      <c r="X28" s="0" t="n">
        <v>0.000358431587842914</v>
      </c>
      <c r="Y28" s="0" t="n">
        <v>0.000356168866924183</v>
      </c>
      <c r="Z28" s="0" t="n">
        <v>0.000353944196822843</v>
      </c>
      <c r="AA28" s="0" t="n">
        <v>0.000352475190586111</v>
      </c>
      <c r="AB28" s="0" t="n">
        <v>0.000349987604925328</v>
      </c>
      <c r="AC28" s="0" t="n">
        <v>0.000341533937607974</v>
      </c>
      <c r="AD28" s="0" t="n">
        <v>0.000332077939841349</v>
      </c>
      <c r="AE28" s="0" t="n">
        <v>0.000326508784882759</v>
      </c>
      <c r="AF28" s="0" t="n">
        <v>0.000324359631803212</v>
      </c>
      <c r="AG28" s="0" t="n">
        <v>0.000333657381798317</v>
      </c>
      <c r="AH28" s="0" t="n">
        <v>0.000340254885522566</v>
      </c>
      <c r="AI28" s="0" t="n">
        <v>0.000335505726569741</v>
      </c>
      <c r="AJ28" s="0" t="n">
        <v>0.000332958373928703</v>
      </c>
      <c r="AK28" s="0" t="n">
        <v>0.000333836999482029</v>
      </c>
      <c r="AL28" s="0" t="n">
        <v>0.000331548079915035</v>
      </c>
      <c r="AM28" s="0" t="n">
        <v>0.000330113435849001</v>
      </c>
      <c r="AN28" s="0" t="n">
        <v>0.000327520218445702</v>
      </c>
      <c r="AO28" s="0" t="n">
        <v>0.000318869585219752</v>
      </c>
      <c r="AP28" s="0" t="n">
        <v>0.000306183203654352</v>
      </c>
      <c r="AQ28" s="0" t="n">
        <v>0.000295177790610019</v>
      </c>
      <c r="AR28" s="0" t="n">
        <v>0.000307065467649441</v>
      </c>
      <c r="AS28" s="0" t="n">
        <v>0.000315356111182098</v>
      </c>
      <c r="AT28" s="0" t="n">
        <v>0.000321357943489142</v>
      </c>
      <c r="AU28" s="0" t="n">
        <v>0.000315979287907848</v>
      </c>
      <c r="AV28" s="0" t="n">
        <v>0.00031228556666582</v>
      </c>
      <c r="AW28" s="0" t="n">
        <v>0.000313731603340812</v>
      </c>
      <c r="AX28" s="0" t="n">
        <v>0.00031133630029904</v>
      </c>
      <c r="AY28" s="0" t="n">
        <v>0.000309896876484573</v>
      </c>
      <c r="AZ28" s="0" t="n">
        <v>0.000307440794389079</v>
      </c>
      <c r="BA28" s="0" t="n">
        <v>0.000299483977147374</v>
      </c>
      <c r="BB28" s="0" t="n">
        <v>0.000287723006731705</v>
      </c>
      <c r="BC28" s="0" t="n">
        <v>0.000280994632566551</v>
      </c>
      <c r="BD28" s="0" t="n">
        <v>0.000297125796729869</v>
      </c>
      <c r="BE28" s="0" t="n">
        <v>0.000304865581833054</v>
      </c>
      <c r="BF28" s="0" t="n">
        <v>0.00031016931834522</v>
      </c>
      <c r="BG28" s="0" t="n">
        <v>0.000304188403365267</v>
      </c>
      <c r="BH28" s="0" t="n">
        <v>0.000300185317196854</v>
      </c>
      <c r="BK28" s="12" t="n">
        <f aca="false">components!E26*components!G26</f>
        <v>6030952.00601</v>
      </c>
      <c r="BL28" s="0" t="n">
        <v>527.962950543504</v>
      </c>
      <c r="BN28" s="0" t="n">
        <f aca="false">BL28/$BM$4</f>
        <v>1.87729224550903E-009</v>
      </c>
      <c r="BO28" s="12" t="e">
        <f aca="false">$BQ$1*BK28*BN28</f>
        <v>#VALUE!</v>
      </c>
    </row>
    <row r="29" customFormat="false" ht="12.75" hidden="false" customHeight="false" outlineLevel="0" collapsed="false">
      <c r="A29" s="0" t="n">
        <v>0.000500498580091592</v>
      </c>
      <c r="B29" s="0" t="n">
        <v>0.000486352038023903</v>
      </c>
      <c r="C29" s="0" t="n">
        <v>0.00046147106538794</v>
      </c>
      <c r="D29" s="0" t="n">
        <v>0.000453967996805578</v>
      </c>
      <c r="E29" s="0" t="n">
        <v>0.000439831209267482</v>
      </c>
      <c r="F29" s="0" t="n">
        <v>0.000417624236675935</v>
      </c>
      <c r="G29" s="0" t="n">
        <v>0.000404677293139449</v>
      </c>
      <c r="H29" s="0" t="n">
        <v>0.000401481786431794</v>
      </c>
      <c r="I29" s="0" t="n">
        <v>0.000399242055103089</v>
      </c>
      <c r="J29" s="0" t="n">
        <v>0.00039740142812373</v>
      </c>
      <c r="K29" s="0" t="n">
        <v>0.000393223161750541</v>
      </c>
      <c r="L29" s="0" t="n">
        <v>0.00038014339465728</v>
      </c>
      <c r="M29" s="0" t="n">
        <v>0.000376602384842692</v>
      </c>
      <c r="N29" s="0" t="n">
        <v>0.000373573873127973</v>
      </c>
      <c r="O29" s="0" t="n">
        <v>0.000370072483786593</v>
      </c>
      <c r="P29" s="0" t="n">
        <v>0.000364059412264808</v>
      </c>
      <c r="Q29" s="0" t="n">
        <v>0.00035232630450524</v>
      </c>
      <c r="R29" s="0" t="n">
        <v>0.000338044642740594</v>
      </c>
      <c r="S29" s="0" t="n">
        <v>0.000330686815936841</v>
      </c>
      <c r="T29" s="0" t="n">
        <v>0.000332836545900298</v>
      </c>
      <c r="U29" s="0" t="n">
        <v>0.000339027600480702</v>
      </c>
      <c r="V29" s="0" t="n">
        <v>0.000351006245235436</v>
      </c>
      <c r="W29" s="0" t="n">
        <v>0.000357512737022781</v>
      </c>
      <c r="X29" s="0" t="n">
        <v>0.000356131830433417</v>
      </c>
      <c r="Y29" s="0" t="n">
        <v>0.000353944196822843</v>
      </c>
      <c r="Z29" s="0" t="n">
        <v>0.000351771645536358</v>
      </c>
      <c r="AA29" s="0" t="n">
        <v>0.000350334870864405</v>
      </c>
      <c r="AB29" s="0" t="n">
        <v>0.000347869023395102</v>
      </c>
      <c r="AC29" s="0" t="n">
        <v>0.000339444920181461</v>
      </c>
      <c r="AD29" s="0" t="n">
        <v>0.000330077246524063</v>
      </c>
      <c r="AE29" s="0" t="n">
        <v>0.000324587736664576</v>
      </c>
      <c r="AF29" s="0" t="n">
        <v>0.000322445628817998</v>
      </c>
      <c r="AG29" s="0" t="n">
        <v>0.000331763371402051</v>
      </c>
      <c r="AH29" s="0" t="n">
        <v>0.000338456025352428</v>
      </c>
      <c r="AI29" s="0" t="n">
        <v>0.00033385579497776</v>
      </c>
      <c r="AJ29" s="0" t="n">
        <v>0.0003313890691287</v>
      </c>
      <c r="AK29" s="0" t="n">
        <v>0.000331968658908552</v>
      </c>
      <c r="AL29" s="0" t="n">
        <v>0.000329732943824894</v>
      </c>
      <c r="AM29" s="0" t="n">
        <v>0.000328330258921586</v>
      </c>
      <c r="AN29" s="0" t="n">
        <v>0.000325759195990325</v>
      </c>
      <c r="AO29" s="0" t="n">
        <v>0.000317135468197217</v>
      </c>
      <c r="AP29" s="0" t="n">
        <v>0.000304527130536172</v>
      </c>
      <c r="AQ29" s="0" t="n">
        <v>0.000293615147527091</v>
      </c>
      <c r="AR29" s="0" t="n">
        <v>0.000305332557905643</v>
      </c>
      <c r="AS29" s="0" t="n">
        <v>0.000313657539279258</v>
      </c>
      <c r="AT29" s="0" t="n">
        <v>0.000319758163590905</v>
      </c>
      <c r="AU29" s="0" t="n">
        <v>0.000314539313674345</v>
      </c>
      <c r="AV29" s="0" t="n">
        <v>0.000310930275135624</v>
      </c>
      <c r="AW29" s="0" t="n">
        <v>0.000312079601510966</v>
      </c>
      <c r="AX29" s="0" t="n">
        <v>0.00030973878801237</v>
      </c>
      <c r="AY29" s="0" t="n">
        <v>0.000308331989397717</v>
      </c>
      <c r="AZ29" s="0" t="n">
        <v>0.000305897365996882</v>
      </c>
      <c r="BA29" s="0" t="n">
        <v>0.000297963882795262</v>
      </c>
      <c r="BB29" s="0" t="n">
        <v>0.000286270124151887</v>
      </c>
      <c r="BC29" s="0" t="n">
        <v>0.000279609679355718</v>
      </c>
      <c r="BD29" s="0" t="n">
        <v>0.000295529778259612</v>
      </c>
      <c r="BE29" s="0" t="n">
        <v>0.00030330819773245</v>
      </c>
      <c r="BF29" s="0" t="n">
        <v>0.000308716530184199</v>
      </c>
      <c r="BG29" s="0" t="n">
        <v>0.000302904642356329</v>
      </c>
      <c r="BH29" s="0" t="n">
        <v>0.000298990008036426</v>
      </c>
      <c r="BK29" s="12" t="n">
        <f aca="false">components!E27*components!G27</f>
        <v>-13510889.2448838</v>
      </c>
      <c r="BL29" s="0" t="n">
        <v>451.749890713067</v>
      </c>
      <c r="BN29" s="0" t="n">
        <f aca="false">BL29/$BM$4</f>
        <v>1.6062993925467E-009</v>
      </c>
      <c r="BO29" s="12" t="e">
        <f aca="false">$BQ$1*BK29*BN29</f>
        <v>#VALUE!</v>
      </c>
    </row>
    <row r="30" customFormat="false" ht="12.75" hidden="false" customHeight="false" outlineLevel="0" collapsed="false">
      <c r="A30" s="0" t="n">
        <v>0.000497950505044565</v>
      </c>
      <c r="B30" s="0" t="n">
        <v>0.000484358548655974</v>
      </c>
      <c r="C30" s="0" t="n">
        <v>0.00045957486995785</v>
      </c>
      <c r="D30" s="0" t="n">
        <v>0.000452080681493304</v>
      </c>
      <c r="E30" s="0" t="n">
        <v>0.000437929975177629</v>
      </c>
      <c r="F30" s="0" t="n">
        <v>0.000415792748266891</v>
      </c>
      <c r="G30" s="0" t="n">
        <v>0.000402890711342317</v>
      </c>
      <c r="H30" s="0" t="n">
        <v>0.000399699593694733</v>
      </c>
      <c r="I30" s="0" t="n">
        <v>0.000397425880842992</v>
      </c>
      <c r="J30" s="0" t="n">
        <v>0.00039553800021016</v>
      </c>
      <c r="K30" s="0" t="n">
        <v>0.000391331903341864</v>
      </c>
      <c r="L30" s="0" t="n">
        <v>0.000378373254851676</v>
      </c>
      <c r="M30" s="0" t="n">
        <v>0.00037486751765691</v>
      </c>
      <c r="N30" s="0" t="n">
        <v>0.000371843920830817</v>
      </c>
      <c r="O30" s="0" t="n">
        <v>0.000368387291193348</v>
      </c>
      <c r="P30" s="0" t="n">
        <v>0.000362410096109628</v>
      </c>
      <c r="Q30" s="0" t="n">
        <v>0.000350702281583609</v>
      </c>
      <c r="R30" s="0" t="n">
        <v>0.000336467935501427</v>
      </c>
      <c r="S30" s="0" t="n">
        <v>0.00032916228365488</v>
      </c>
      <c r="T30" s="0" t="n">
        <v>0.000331335943364245</v>
      </c>
      <c r="U30" s="0" t="n">
        <v>0.000337535646658911</v>
      </c>
      <c r="V30" s="0" t="n">
        <v>0.000349465204566533</v>
      </c>
      <c r="W30" s="0" t="n">
        <v>0.000355955174593989</v>
      </c>
      <c r="X30" s="0" t="n">
        <v>0.000354597000234901</v>
      </c>
      <c r="Y30" s="0" t="n">
        <v>0.000352475190586111</v>
      </c>
      <c r="Z30" s="0" t="n">
        <v>0.000350334870864405</v>
      </c>
      <c r="AA30" s="0" t="n">
        <v>0.000348971546846332</v>
      </c>
      <c r="AB30" s="0" t="n">
        <v>0.000346545393965567</v>
      </c>
      <c r="AC30" s="0" t="n">
        <v>0.000338160879377063</v>
      </c>
      <c r="AD30" s="0" t="n">
        <v>0.000328883819736605</v>
      </c>
      <c r="AE30" s="0" t="n">
        <v>0.000323462834543918</v>
      </c>
      <c r="AF30" s="0" t="n">
        <v>0.000321312076626482</v>
      </c>
      <c r="AG30" s="0" t="n">
        <v>0.000330615677384431</v>
      </c>
      <c r="AH30" s="0" t="n">
        <v>0.000337378841358178</v>
      </c>
      <c r="AI30" s="0" t="n">
        <v>0.000332883719910734</v>
      </c>
      <c r="AJ30" s="0" t="n">
        <v>0.000330475500508717</v>
      </c>
      <c r="AK30" s="0" t="n">
        <v>0.000331181089979459</v>
      </c>
      <c r="AL30" s="0" t="n">
        <v>0.000328979222143517</v>
      </c>
      <c r="AM30" s="0" t="n">
        <v>0.000327651297890762</v>
      </c>
      <c r="AN30" s="0" t="n">
        <v>0.000325120929392361</v>
      </c>
      <c r="AO30" s="0" t="n">
        <v>0.000316530335143568</v>
      </c>
      <c r="AP30" s="0" t="n">
        <v>0.000303995136528214</v>
      </c>
      <c r="AQ30" s="0" t="n">
        <v>0.000293092690935586</v>
      </c>
      <c r="AR30" s="0" t="n">
        <v>0.000304499284909495</v>
      </c>
      <c r="AS30" s="0" t="n">
        <v>0.000312822821989124</v>
      </c>
      <c r="AT30" s="0" t="n">
        <v>0.000319005306137115</v>
      </c>
      <c r="AU30" s="0" t="n">
        <v>0.000313906767175337</v>
      </c>
      <c r="AV30" s="0" t="n">
        <v>0.000310357740940212</v>
      </c>
      <c r="AW30" s="0" t="n">
        <v>0.000311631115761068</v>
      </c>
      <c r="AX30" s="0" t="n">
        <v>0.000309325079030634</v>
      </c>
      <c r="AY30" s="0" t="n">
        <v>0.000307993591720779</v>
      </c>
      <c r="AZ30" s="0" t="n">
        <v>0.000305599568100385</v>
      </c>
      <c r="BA30" s="0" t="n">
        <v>0.000297695449433842</v>
      </c>
      <c r="BB30" s="0" t="n">
        <v>0.000286061539025603</v>
      </c>
      <c r="BC30" s="0" t="n">
        <v>0.000279377304693123</v>
      </c>
      <c r="BD30" s="0" t="n">
        <v>0.000294840456313841</v>
      </c>
      <c r="BE30" s="0" t="n">
        <v>0.000302622812040199</v>
      </c>
      <c r="BF30" s="0" t="n">
        <v>0.0003081191145669</v>
      </c>
      <c r="BG30" s="0" t="n">
        <v>0.000302434089079514</v>
      </c>
      <c r="BH30" s="0" t="n">
        <v>0.000298581287858589</v>
      </c>
      <c r="BK30" s="12" t="n">
        <f aca="false">components!E28*components!G28</f>
        <v>-14019297.8200988</v>
      </c>
      <c r="BL30" s="0" t="n">
        <v>422.563064346795</v>
      </c>
      <c r="BN30" s="0" t="n">
        <f aca="false">BL30/$BM$4</f>
        <v>1.50251899895655E-009</v>
      </c>
      <c r="BO30" s="12" t="e">
        <f aca="false">$BQ$1*BK30*BN30</f>
        <v>#VALUE!</v>
      </c>
    </row>
    <row r="31" customFormat="false" ht="12.75" hidden="false" customHeight="false" outlineLevel="0" collapsed="false">
      <c r="A31" s="0" t="n">
        <v>0.000493234330412495</v>
      </c>
      <c r="B31" s="0" t="n">
        <v>0.000480091296860124</v>
      </c>
      <c r="C31" s="0" t="n">
        <v>0.000455527816649491</v>
      </c>
      <c r="D31" s="0" t="n">
        <v>0.000448114633859419</v>
      </c>
      <c r="E31" s="0" t="n">
        <v>0.000434093861421843</v>
      </c>
      <c r="F31" s="0" t="n">
        <v>0.000412164571481413</v>
      </c>
      <c r="G31" s="0" t="n">
        <v>0.000399420831506718</v>
      </c>
      <c r="H31" s="0" t="n">
        <v>0.000396290844743433</v>
      </c>
      <c r="I31" s="0" t="n">
        <v>0.000394045206245323</v>
      </c>
      <c r="J31" s="0" t="n">
        <v>0.000392170941884515</v>
      </c>
      <c r="K31" s="0" t="n">
        <v>0.000388039147285973</v>
      </c>
      <c r="L31" s="0" t="n">
        <v>0.000375215289164063</v>
      </c>
      <c r="M31" s="0" t="n">
        <v>0.000371807032878052</v>
      </c>
      <c r="N31" s="0" t="n">
        <v>0.000368826253558561</v>
      </c>
      <c r="O31" s="0" t="n">
        <v>0.000365470376336092</v>
      </c>
      <c r="P31" s="0" t="n">
        <v>0.000359575534390652</v>
      </c>
      <c r="Q31" s="0" t="n">
        <v>0.000347995156226079</v>
      </c>
      <c r="R31" s="0" t="n">
        <v>0.000333894603120039</v>
      </c>
      <c r="S31" s="0" t="n">
        <v>0.000326677374318722</v>
      </c>
      <c r="T31" s="0" t="n">
        <v>0.000328865927707692</v>
      </c>
      <c r="U31" s="0" t="n">
        <v>0.00033511198978908</v>
      </c>
      <c r="V31" s="0" t="n">
        <v>0.000346971136449656</v>
      </c>
      <c r="W31" s="0" t="n">
        <v>0.000353454808879133</v>
      </c>
      <c r="X31" s="0" t="n">
        <v>0.00035208472073169</v>
      </c>
      <c r="Y31" s="0" t="n">
        <v>0.000349987604925328</v>
      </c>
      <c r="Z31" s="0" t="n">
        <v>0.000347869023395102</v>
      </c>
      <c r="AA31" s="0" t="n">
        <v>0.000346545393965567</v>
      </c>
      <c r="AB31" s="0" t="n">
        <v>0.000344175654950981</v>
      </c>
      <c r="AC31" s="0" t="n">
        <v>0.000335875805125182</v>
      </c>
      <c r="AD31" s="0" t="n">
        <v>0.00032668221931391</v>
      </c>
      <c r="AE31" s="0" t="n">
        <v>0.000321306598764273</v>
      </c>
      <c r="AF31" s="0" t="n">
        <v>0.000319178671580303</v>
      </c>
      <c r="AG31" s="0" t="n">
        <v>0.00032840849113655</v>
      </c>
      <c r="AH31" s="0" t="n">
        <v>0.000335118981079883</v>
      </c>
      <c r="AI31" s="0" t="n">
        <v>0.000330651960082785</v>
      </c>
      <c r="AJ31" s="0" t="n">
        <v>0.000328249254047549</v>
      </c>
      <c r="AK31" s="0" t="n">
        <v>0.000328960490932394</v>
      </c>
      <c r="AL31" s="0" t="n">
        <v>0.000326780834089629</v>
      </c>
      <c r="AM31" s="0" t="n">
        <v>0.000325492387746328</v>
      </c>
      <c r="AN31" s="0" t="n">
        <v>0.000323019058519188</v>
      </c>
      <c r="AO31" s="0" t="n">
        <v>0.000314513482590924</v>
      </c>
      <c r="AP31" s="0" t="n">
        <v>0.000302074028231564</v>
      </c>
      <c r="AQ31" s="0" t="n">
        <v>0.000291256690959574</v>
      </c>
      <c r="AR31" s="0" t="n">
        <v>0.000302569775930525</v>
      </c>
      <c r="AS31" s="0" t="n">
        <v>0.000310832704177068</v>
      </c>
      <c r="AT31" s="0" t="n">
        <v>0.000316965817324764</v>
      </c>
      <c r="AU31" s="0" t="n">
        <v>0.000311905187464105</v>
      </c>
      <c r="AV31" s="0" t="n">
        <v>0.000308376591305811</v>
      </c>
      <c r="AW31" s="0" t="n">
        <v>0.000309646355366298</v>
      </c>
      <c r="AX31" s="0" t="n">
        <v>0.000307363743968666</v>
      </c>
      <c r="AY31" s="0" t="n">
        <v>0.000306072140615644</v>
      </c>
      <c r="AZ31" s="0" t="n">
        <v>0.000303733671096874</v>
      </c>
      <c r="BA31" s="0" t="n">
        <v>0.000295908091915864</v>
      </c>
      <c r="BB31" s="0" t="n">
        <v>0.000284360379027014</v>
      </c>
      <c r="BC31" s="0" t="n">
        <v>0.000277714400747954</v>
      </c>
      <c r="BD31" s="0" t="n">
        <v>0.000293051005525538</v>
      </c>
      <c r="BE31" s="0" t="n">
        <v>0.000300777430032968</v>
      </c>
      <c r="BF31" s="0" t="n">
        <v>0.000306231526175804</v>
      </c>
      <c r="BG31" s="0" t="n">
        <v>0.00030059197538806</v>
      </c>
      <c r="BH31" s="0" t="n">
        <v>0.000296763730112958</v>
      </c>
      <c r="BK31" s="12" t="n">
        <f aca="false">components!E29*components!G29</f>
        <v>-13366776.3283146</v>
      </c>
      <c r="BL31" s="0" t="n">
        <v>375.553624773995</v>
      </c>
      <c r="BN31" s="0" t="n">
        <f aca="false">BL31/$BM$4</f>
        <v>1.33536625408137E-009</v>
      </c>
      <c r="BO31" s="12" t="e">
        <f aca="false">$BQ$1*BK31*BN31</f>
        <v>#VALUE!</v>
      </c>
    </row>
    <row r="32" customFormat="false" ht="12.75" hidden="false" customHeight="false" outlineLevel="0" collapsed="false">
      <c r="A32" s="0" t="n">
        <v>0.000482690135679656</v>
      </c>
      <c r="B32" s="0" t="n">
        <v>0.000469901910294227</v>
      </c>
      <c r="C32" s="0" t="n">
        <v>0.000445746980854767</v>
      </c>
      <c r="D32" s="0" t="n">
        <v>0.000438430923720816</v>
      </c>
      <c r="E32" s="0" t="n">
        <v>0.000424680767528623</v>
      </c>
      <c r="F32" s="0" t="n">
        <v>0.000403135752072321</v>
      </c>
      <c r="G32" s="0" t="n">
        <v>0.000390535567923094</v>
      </c>
      <c r="H32" s="0" t="n">
        <v>0.000387317476539484</v>
      </c>
      <c r="I32" s="0" t="n">
        <v>0.000384906292931894</v>
      </c>
      <c r="J32" s="0" t="n">
        <v>0.000382871576406022</v>
      </c>
      <c r="K32" s="0" t="n">
        <v>0.000378625008391771</v>
      </c>
      <c r="L32" s="0" t="n">
        <v>0.00036592208867732</v>
      </c>
      <c r="M32" s="0" t="n">
        <v>0.000362571095780987</v>
      </c>
      <c r="N32" s="0" t="n">
        <v>0.000359653387611659</v>
      </c>
      <c r="O32" s="0" t="n">
        <v>0.000356401016164536</v>
      </c>
      <c r="P32" s="0" t="n">
        <v>0.000350664024700047</v>
      </c>
      <c r="Q32" s="0" t="n">
        <v>0.000339420273708492</v>
      </c>
      <c r="R32" s="0" t="n">
        <v>0.000325727826129066</v>
      </c>
      <c r="S32" s="0" t="n">
        <v>0.000318687266696955</v>
      </c>
      <c r="T32" s="0" t="n">
        <v>0.000320798673967878</v>
      </c>
      <c r="U32" s="0" t="n">
        <v>0.000326977031661953</v>
      </c>
      <c r="V32" s="0" t="n">
        <v>0.00033853741382829</v>
      </c>
      <c r="W32" s="0" t="n">
        <v>0.000344936992371906</v>
      </c>
      <c r="X32" s="0" t="n">
        <v>0.000343602032505225</v>
      </c>
      <c r="Y32" s="0" t="n">
        <v>0.000341533937607974</v>
      </c>
      <c r="Z32" s="0" t="n">
        <v>0.000339444920181461</v>
      </c>
      <c r="AA32" s="0" t="n">
        <v>0.000338160879377063</v>
      </c>
      <c r="AB32" s="0" t="n">
        <v>0.000335875805125182</v>
      </c>
      <c r="AC32" s="0" t="n">
        <v>0.000327861778966457</v>
      </c>
      <c r="AD32" s="0" t="n">
        <v>0.000318950551676503</v>
      </c>
      <c r="AE32" s="0" t="n">
        <v>0.000313692112851861</v>
      </c>
      <c r="AF32" s="0" t="n">
        <v>0.000311669862491995</v>
      </c>
      <c r="AG32" s="0" t="n">
        <v>0.000320643411762781</v>
      </c>
      <c r="AH32" s="0" t="n">
        <v>0.000327136016690298</v>
      </c>
      <c r="AI32" s="0" t="n">
        <v>0.000322807577367476</v>
      </c>
      <c r="AJ32" s="0" t="n">
        <v>0.00032041422655598</v>
      </c>
      <c r="AK32" s="0" t="n">
        <v>0.000320792942798083</v>
      </c>
      <c r="AL32" s="0" t="n">
        <v>0.000318643076274025</v>
      </c>
      <c r="AM32" s="0" t="n">
        <v>0.000317392965325227</v>
      </c>
      <c r="AN32" s="0" t="n">
        <v>0.000315007256032139</v>
      </c>
      <c r="AO32" s="0" t="n">
        <v>0.000306800166887982</v>
      </c>
      <c r="AP32" s="0" t="n">
        <v>0.000294696622671056</v>
      </c>
      <c r="AQ32" s="0" t="n">
        <v>0.000284229395488487</v>
      </c>
      <c r="AR32" s="0" t="n">
        <v>0.000295492780919859</v>
      </c>
      <c r="AS32" s="0" t="n">
        <v>0.000303520535083636</v>
      </c>
      <c r="AT32" s="0" t="n">
        <v>0.000309461659464794</v>
      </c>
      <c r="AU32" s="0" t="n">
        <v>0.000304554106586649</v>
      </c>
      <c r="AV32" s="0" t="n">
        <v>0.000301050811433627</v>
      </c>
      <c r="AW32" s="0" t="n">
        <v>0.000301968878972159</v>
      </c>
      <c r="AX32" s="0" t="n">
        <v>0.000299716905076175</v>
      </c>
      <c r="AY32" s="0" t="n">
        <v>0.000298461973162759</v>
      </c>
      <c r="AZ32" s="0" t="n">
        <v>0.000296207261531708</v>
      </c>
      <c r="BA32" s="0" t="n">
        <v>0.000288662061177991</v>
      </c>
      <c r="BB32" s="0" t="n">
        <v>0.000277430320099083</v>
      </c>
      <c r="BC32" s="0" t="n">
        <v>0.000271015354457075</v>
      </c>
      <c r="BD32" s="0" t="n">
        <v>0.000286239651748287</v>
      </c>
      <c r="BE32" s="0" t="n">
        <v>0.000293748101952783</v>
      </c>
      <c r="BF32" s="0" t="n">
        <v>0.000299029915847286</v>
      </c>
      <c r="BG32" s="0" t="n">
        <v>0.000293551770585665</v>
      </c>
      <c r="BH32" s="0" t="n">
        <v>0.000289752567499966</v>
      </c>
      <c r="BK32" s="12" t="n">
        <f aca="false">components!E30*components!G30</f>
        <v>-12782361.4230842</v>
      </c>
      <c r="BL32" s="0" t="n">
        <v>422.400918796973</v>
      </c>
      <c r="BN32" s="0" t="n">
        <f aca="false">BL32/$BM$4</f>
        <v>1.50194245360803E-009</v>
      </c>
      <c r="BO32" s="12" t="e">
        <f aca="false">$BQ$1*BK32*BN32</f>
        <v>#VALUE!</v>
      </c>
    </row>
    <row r="33" customFormat="false" ht="12.75" hidden="false" customHeight="false" outlineLevel="0" collapsed="false">
      <c r="A33" s="0" t="n">
        <v>0.000470884801570057</v>
      </c>
      <c r="B33" s="0" t="n">
        <v>0.000458429150456662</v>
      </c>
      <c r="C33" s="0" t="n">
        <v>0.000434612862606363</v>
      </c>
      <c r="D33" s="0" t="n">
        <v>0.000427401501118467</v>
      </c>
      <c r="E33" s="0" t="n">
        <v>0.000413852299924773</v>
      </c>
      <c r="F33" s="0" t="n">
        <v>0.000392712624634754</v>
      </c>
      <c r="G33" s="0" t="n">
        <v>0.000380283267732955</v>
      </c>
      <c r="H33" s="0" t="n">
        <v>0.000377004432817593</v>
      </c>
      <c r="I33" s="0" t="n">
        <v>0.000374435121211312</v>
      </c>
      <c r="J33" s="0" t="n">
        <v>0.000372249988810813</v>
      </c>
      <c r="K33" s="0" t="n">
        <v>0.000367877742156328</v>
      </c>
      <c r="L33" s="0" t="n">
        <v>0.000355512690500653</v>
      </c>
      <c r="M33" s="0" t="n">
        <v>0.000352232546529095</v>
      </c>
      <c r="N33" s="0" t="n">
        <v>0.000349365046105069</v>
      </c>
      <c r="O33" s="0" t="n">
        <v>0.000346182548222478</v>
      </c>
      <c r="P33" s="0" t="n">
        <v>0.000340586107972394</v>
      </c>
      <c r="Q33" s="0" t="n">
        <v>0.000329630961589733</v>
      </c>
      <c r="R33" s="0" t="n">
        <v>0.000316353629710674</v>
      </c>
      <c r="S33" s="0" t="n">
        <v>0.000309513952391647</v>
      </c>
      <c r="T33" s="0" t="n">
        <v>0.000311586098193807</v>
      </c>
      <c r="U33" s="0" t="n">
        <v>0.000317659705126509</v>
      </c>
      <c r="V33" s="0" t="n">
        <v>0.000328895014154444</v>
      </c>
      <c r="W33" s="0" t="n">
        <v>0.000335222674264397</v>
      </c>
      <c r="X33" s="0" t="n">
        <v>0.000334005891480199</v>
      </c>
      <c r="Y33" s="0" t="n">
        <v>0.000332077939841349</v>
      </c>
      <c r="Z33" s="0" t="n">
        <v>0.000330077246524063</v>
      </c>
      <c r="AA33" s="0" t="n">
        <v>0.000328883819736605</v>
      </c>
      <c r="AB33" s="0" t="n">
        <v>0.00032668221931391</v>
      </c>
      <c r="AC33" s="0" t="n">
        <v>0.000318950551676503</v>
      </c>
      <c r="AD33" s="0" t="n">
        <v>0.000310426981662258</v>
      </c>
      <c r="AE33" s="0" t="n">
        <v>0.000305382614412127</v>
      </c>
      <c r="AF33" s="0" t="n">
        <v>0.000303461608288512</v>
      </c>
      <c r="AG33" s="0" t="n">
        <v>0.000312273251145351</v>
      </c>
      <c r="AH33" s="0" t="n">
        <v>0.000318772287444338</v>
      </c>
      <c r="AI33" s="0" t="n">
        <v>0.000314838574815401</v>
      </c>
      <c r="AJ33" s="0" t="n">
        <v>0.000312579870262447</v>
      </c>
      <c r="AK33" s="0" t="n">
        <v>0.000312186890593606</v>
      </c>
      <c r="AL33" s="0" t="n">
        <v>0.000310127172132507</v>
      </c>
      <c r="AM33" s="0" t="n">
        <v>0.000308967124718271</v>
      </c>
      <c r="AN33" s="0" t="n">
        <v>0.000306668540706372</v>
      </c>
      <c r="AO33" s="0" t="n">
        <v>0.000298750687027639</v>
      </c>
      <c r="AP33" s="0" t="n">
        <v>0.00028703736742324</v>
      </c>
      <c r="AQ33" s="0" t="n">
        <v>0.000276982029323813</v>
      </c>
      <c r="AR33" s="0" t="n">
        <v>0.000287940214933782</v>
      </c>
      <c r="AS33" s="0" t="n">
        <v>0.000295838831985098</v>
      </c>
      <c r="AT33" s="0" t="n">
        <v>0.000301826040002468</v>
      </c>
      <c r="AU33" s="0" t="n">
        <v>0.000297341573175611</v>
      </c>
      <c r="AV33" s="0" t="n">
        <v>0.00029397273481424</v>
      </c>
      <c r="AW33" s="0" t="n">
        <v>0.000294110680705861</v>
      </c>
      <c r="AX33" s="0" t="n">
        <v>0.00029194998214408</v>
      </c>
      <c r="AY33" s="0" t="n">
        <v>0.000290783566157914</v>
      </c>
      <c r="AZ33" s="0" t="n">
        <v>0.000288612727246193</v>
      </c>
      <c r="BA33" s="0" t="n">
        <v>0.000281338482959761</v>
      </c>
      <c r="BB33" s="0" t="n">
        <v>0.000270465074954199</v>
      </c>
      <c r="BC33" s="0" t="n">
        <v>0.000264335639567998</v>
      </c>
      <c r="BD33" s="0" t="n">
        <v>0.000279082346668781</v>
      </c>
      <c r="BE33" s="0" t="n">
        <v>0.000286484424772795</v>
      </c>
      <c r="BF33" s="0" t="n">
        <v>0.000291836701116399</v>
      </c>
      <c r="BG33" s="0" t="n">
        <v>0.000286795628155248</v>
      </c>
      <c r="BH33" s="0" t="n">
        <v>0.000283134575421124</v>
      </c>
      <c r="BK33" s="12" t="n">
        <f aca="false">components!E31*components!G31</f>
        <v>17564264.5035279</v>
      </c>
      <c r="BL33" s="0" t="n">
        <v>425.180902241897</v>
      </c>
      <c r="BN33" s="0" t="n">
        <f aca="false">BL33/$BM$4</f>
        <v>1.5118273164728E-009</v>
      </c>
      <c r="BO33" s="12" t="e">
        <f aca="false">$BQ$1*BK33*BN33</f>
        <v>#VALUE!</v>
      </c>
    </row>
    <row r="34" customFormat="false" ht="12.75" hidden="false" customHeight="false" outlineLevel="0" collapsed="false">
      <c r="A34" s="0" t="n">
        <v>0.000462515032570247</v>
      </c>
      <c r="B34" s="0" t="n">
        <v>0.000450316809808788</v>
      </c>
      <c r="C34" s="0" t="n">
        <v>0.000426807571420005</v>
      </c>
      <c r="D34" s="0" t="n">
        <v>0.000419735847720643</v>
      </c>
      <c r="E34" s="0" t="n">
        <v>0.00040635511069574</v>
      </c>
      <c r="F34" s="0" t="n">
        <v>0.000385580486958172</v>
      </c>
      <c r="G34" s="0" t="n">
        <v>0.000373403284815849</v>
      </c>
      <c r="H34" s="0" t="n">
        <v>0.000370237439479232</v>
      </c>
      <c r="I34" s="0" t="n">
        <v>0.000367732767767588</v>
      </c>
      <c r="J34" s="0" t="n">
        <v>0.000365592896726708</v>
      </c>
      <c r="K34" s="0" t="n">
        <v>0.000361300290350453</v>
      </c>
      <c r="L34" s="0" t="n">
        <v>0.000349320820391861</v>
      </c>
      <c r="M34" s="0" t="n">
        <v>0.000346135485749372</v>
      </c>
      <c r="N34" s="0" t="n">
        <v>0.000343307690939782</v>
      </c>
      <c r="O34" s="0" t="n">
        <v>0.000340170367935304</v>
      </c>
      <c r="P34" s="0" t="n">
        <v>0.000334653271838756</v>
      </c>
      <c r="Q34" s="0" t="n">
        <v>0.000323823742646727</v>
      </c>
      <c r="R34" s="0" t="n">
        <v>0.000310749458275332</v>
      </c>
      <c r="S34" s="0" t="n">
        <v>0.000304043147732662</v>
      </c>
      <c r="T34" s="0" t="n">
        <v>0.000306130295555925</v>
      </c>
      <c r="U34" s="0" t="n">
        <v>0.000312120040006456</v>
      </c>
      <c r="V34" s="0" t="n">
        <v>0.000323184847830487</v>
      </c>
      <c r="W34" s="0" t="n">
        <v>0.000329447006941586</v>
      </c>
      <c r="X34" s="0" t="n">
        <v>0.000328309779611534</v>
      </c>
      <c r="Y34" s="0" t="n">
        <v>0.000326508784882759</v>
      </c>
      <c r="Z34" s="0" t="n">
        <v>0.000324587736664576</v>
      </c>
      <c r="AA34" s="0" t="n">
        <v>0.000323462834543918</v>
      </c>
      <c r="AB34" s="0" t="n">
        <v>0.000321306598764273</v>
      </c>
      <c r="AC34" s="0" t="n">
        <v>0.000313692112851861</v>
      </c>
      <c r="AD34" s="0" t="n">
        <v>0.000305382614412127</v>
      </c>
      <c r="AE34" s="0" t="n">
        <v>0.000300494362722736</v>
      </c>
      <c r="AF34" s="0" t="n">
        <v>0.000298608732787774</v>
      </c>
      <c r="AG34" s="0" t="n">
        <v>0.00030737826371496</v>
      </c>
      <c r="AH34" s="0" t="n">
        <v>0.000313986718483585</v>
      </c>
      <c r="AI34" s="0" t="n">
        <v>0.000310340208666319</v>
      </c>
      <c r="AJ34" s="0" t="n">
        <v>0.0003082095642161</v>
      </c>
      <c r="AK34" s="0" t="n">
        <v>0.000307376624120277</v>
      </c>
      <c r="AL34" s="0" t="n">
        <v>0.000305398533086929</v>
      </c>
      <c r="AM34" s="0" t="n">
        <v>0.000304306864067224</v>
      </c>
      <c r="AN34" s="0" t="n">
        <v>0.000302055404006403</v>
      </c>
      <c r="AO34" s="0" t="n">
        <v>0.000294252743007919</v>
      </c>
      <c r="AP34" s="0" t="n">
        <v>0.000282747458707078</v>
      </c>
      <c r="AQ34" s="0" t="n">
        <v>0.000272902462106948</v>
      </c>
      <c r="AR34" s="0" t="n">
        <v>0.000283542215046575</v>
      </c>
      <c r="AS34" s="0" t="n">
        <v>0.000291424094613054</v>
      </c>
      <c r="AT34" s="0" t="n">
        <v>0.000297539062445471</v>
      </c>
      <c r="AU34" s="0" t="n">
        <v>0.00029336615227524</v>
      </c>
      <c r="AV34" s="0" t="n">
        <v>0.000290132940520835</v>
      </c>
      <c r="AW34" s="0" t="n">
        <v>0.000289824948072193</v>
      </c>
      <c r="AX34" s="0" t="n">
        <v>0.000287747726012169</v>
      </c>
      <c r="AY34" s="0" t="n">
        <v>0.000286649913091127</v>
      </c>
      <c r="AZ34" s="0" t="n">
        <v>0.000284524636845254</v>
      </c>
      <c r="BA34" s="0" t="n">
        <v>0.000277355638708716</v>
      </c>
      <c r="BB34" s="0" t="n">
        <v>0.000266666274633116</v>
      </c>
      <c r="BC34" s="0" t="n">
        <v>0.000260678601083419</v>
      </c>
      <c r="BD34" s="0" t="n">
        <v>0.000274955176040114</v>
      </c>
      <c r="BE34" s="0" t="n">
        <v>0.000282352782774568</v>
      </c>
      <c r="BF34" s="0" t="n">
        <v>0.000287846871165468</v>
      </c>
      <c r="BG34" s="0" t="n">
        <v>0.000283131685728171</v>
      </c>
      <c r="BH34" s="0" t="n">
        <v>0.000279611278018358</v>
      </c>
      <c r="BK34" s="12" t="n">
        <f aca="false">components!E32*components!G32</f>
        <v>22145362.678469</v>
      </c>
      <c r="BL34" s="0" t="n">
        <v>355.169932998616</v>
      </c>
      <c r="BN34" s="0" t="n">
        <f aca="false">BL34/$BM$4</f>
        <v>1.26288740596263E-009</v>
      </c>
      <c r="BO34" s="12" t="e">
        <f aca="false">$BQ$1*BK34*BN34</f>
        <v>#VALUE!</v>
      </c>
    </row>
    <row r="35" customFormat="false" ht="12.75" hidden="false" customHeight="false" outlineLevel="0" collapsed="false">
      <c r="A35" s="0" t="n">
        <v>0.000459921802633972</v>
      </c>
      <c r="B35" s="0" t="n">
        <v>0.000447463410014311</v>
      </c>
      <c r="C35" s="0" t="n">
        <v>0.000423974443744594</v>
      </c>
      <c r="D35" s="0" t="n">
        <v>0.000416995263335802</v>
      </c>
      <c r="E35" s="0" t="n">
        <v>0.000403755440839947</v>
      </c>
      <c r="F35" s="0" t="n">
        <v>0.000383140093047009</v>
      </c>
      <c r="G35" s="0" t="n">
        <v>0.000371054023830601</v>
      </c>
      <c r="H35" s="0" t="n">
        <v>0.000367917700919454</v>
      </c>
      <c r="I35" s="0" t="n">
        <v>0.000365357629192105</v>
      </c>
      <c r="J35" s="0" t="n">
        <v>0.000363130249726077</v>
      </c>
      <c r="K35" s="0" t="n">
        <v>0.000358761312564885</v>
      </c>
      <c r="L35" s="0" t="n">
        <v>0.000346811165716187</v>
      </c>
      <c r="M35" s="0" t="n">
        <v>0.000343661713509544</v>
      </c>
      <c r="N35" s="0" t="n">
        <v>0.00034085220078697</v>
      </c>
      <c r="O35" s="0" t="n">
        <v>0.000337730740719603</v>
      </c>
      <c r="P35" s="0" t="n">
        <v>0.000332246410452492</v>
      </c>
      <c r="Q35" s="0" t="n">
        <v>0.000321492922198121</v>
      </c>
      <c r="R35" s="0" t="n">
        <v>0.000308537079518703</v>
      </c>
      <c r="S35" s="0" t="n">
        <v>0.000301879432203205</v>
      </c>
      <c r="T35" s="0" t="n">
        <v>0.000303946459506354</v>
      </c>
      <c r="U35" s="0" t="n">
        <v>0.000309958960671089</v>
      </c>
      <c r="V35" s="0" t="n">
        <v>0.000320968223988899</v>
      </c>
      <c r="W35" s="0" t="n">
        <v>0.000327250865335606</v>
      </c>
      <c r="X35" s="0" t="n">
        <v>0.000326140867039483</v>
      </c>
      <c r="Y35" s="0" t="n">
        <v>0.000324359631803212</v>
      </c>
      <c r="Z35" s="0" t="n">
        <v>0.000322445628817998</v>
      </c>
      <c r="AA35" s="0" t="n">
        <v>0.000321312076626482</v>
      </c>
      <c r="AB35" s="0" t="n">
        <v>0.000319178671580303</v>
      </c>
      <c r="AC35" s="0" t="n">
        <v>0.000311669862491995</v>
      </c>
      <c r="AD35" s="0" t="n">
        <v>0.000303461608288512</v>
      </c>
      <c r="AE35" s="0" t="n">
        <v>0.000298608732787774</v>
      </c>
      <c r="AF35" s="0" t="n">
        <v>0.000296815603033541</v>
      </c>
      <c r="AG35" s="0" t="n">
        <v>0.000305577367820328</v>
      </c>
      <c r="AH35" s="0" t="n">
        <v>0.000312210337657808</v>
      </c>
      <c r="AI35" s="0" t="n">
        <v>0.000308728487675632</v>
      </c>
      <c r="AJ35" s="0" t="n">
        <v>0.000306592391271481</v>
      </c>
      <c r="AK35" s="0" t="n">
        <v>0.000304955938862347</v>
      </c>
      <c r="AL35" s="0" t="n">
        <v>0.000302983347798312</v>
      </c>
      <c r="AM35" s="0" t="n">
        <v>0.000301881067984376</v>
      </c>
      <c r="AN35" s="0" t="n">
        <v>0.000299652624474657</v>
      </c>
      <c r="AO35" s="0" t="n">
        <v>0.000291965781048764</v>
      </c>
      <c r="AP35" s="0" t="n">
        <v>0.000280532365871528</v>
      </c>
      <c r="AQ35" s="0" t="n">
        <v>0.000270900050008638</v>
      </c>
      <c r="AR35" s="0" t="n">
        <v>0.000281882098696164</v>
      </c>
      <c r="AS35" s="0" t="n">
        <v>0.000289759834333584</v>
      </c>
      <c r="AT35" s="0" t="n">
        <v>0.000295910717265923</v>
      </c>
      <c r="AU35" s="0" t="n">
        <v>0.00029191420342784</v>
      </c>
      <c r="AV35" s="0" t="n">
        <v>0.000288677678196844</v>
      </c>
      <c r="AW35" s="0" t="n">
        <v>0.00028754567158607</v>
      </c>
      <c r="AX35" s="0" t="n">
        <v>0.000285473199233274</v>
      </c>
      <c r="AY35" s="0" t="n">
        <v>0.00028436308991226</v>
      </c>
      <c r="AZ35" s="0" t="n">
        <v>0.000282259348868692</v>
      </c>
      <c r="BA35" s="0" t="n">
        <v>0.000275201441133257</v>
      </c>
      <c r="BB35" s="0" t="n">
        <v>0.000264577699304606</v>
      </c>
      <c r="BC35" s="0" t="n">
        <v>0.00025876649396396</v>
      </c>
      <c r="BD35" s="0" t="n">
        <v>0.000273417550446666</v>
      </c>
      <c r="BE35" s="0" t="n">
        <v>0.000280818384985387</v>
      </c>
      <c r="BF35" s="0" t="n">
        <v>0.000286355795498329</v>
      </c>
      <c r="BG35" s="0" t="n">
        <v>0.000281818311046597</v>
      </c>
      <c r="BH35" s="0" t="n">
        <v>0.000278294231782854</v>
      </c>
      <c r="BK35" s="12" t="n">
        <f aca="false">components!E33*components!G33</f>
        <v>-5729383.50308</v>
      </c>
      <c r="BL35" s="0" t="n">
        <v>339.897527246887</v>
      </c>
      <c r="BN35" s="0" t="n">
        <f aca="false">BL35/$BM$4</f>
        <v>1.20858289679495E-009</v>
      </c>
      <c r="BO35" s="12" t="e">
        <f aca="false">$BQ$1*BK35*BN35</f>
        <v>#VALUE!</v>
      </c>
    </row>
    <row r="36" customFormat="false" ht="12.75" hidden="false" customHeight="false" outlineLevel="0" collapsed="false">
      <c r="A36" s="0" t="n">
        <v>0.000471268246693112</v>
      </c>
      <c r="B36" s="0" t="n">
        <v>0.00045797338383389</v>
      </c>
      <c r="C36" s="0" t="n">
        <v>0.000433794617575662</v>
      </c>
      <c r="D36" s="0" t="n">
        <v>0.000426852883470989</v>
      </c>
      <c r="E36" s="0" t="n">
        <v>0.000413379338522962</v>
      </c>
      <c r="F36" s="0" t="n">
        <v>0.000392461446975272</v>
      </c>
      <c r="G36" s="0" t="n">
        <v>0.000380341400458363</v>
      </c>
      <c r="H36" s="0" t="n">
        <v>0.000377388490571013</v>
      </c>
      <c r="I36" s="0" t="n">
        <v>0.000374947697575155</v>
      </c>
      <c r="J36" s="0" t="n">
        <v>0.000372777800144886</v>
      </c>
      <c r="K36" s="0" t="n">
        <v>0.000368401319285427</v>
      </c>
      <c r="L36" s="0" t="n">
        <v>0.000356465803627836</v>
      </c>
      <c r="M36" s="0" t="n">
        <v>0.000353306575517079</v>
      </c>
      <c r="N36" s="0" t="n">
        <v>0.000350423746984095</v>
      </c>
      <c r="O36" s="0" t="n">
        <v>0.000347180213412267</v>
      </c>
      <c r="P36" s="0" t="n">
        <v>0.000341506931714281</v>
      </c>
      <c r="Q36" s="0" t="n">
        <v>0.000330333958752228</v>
      </c>
      <c r="R36" s="0" t="n">
        <v>0.000316954570670818</v>
      </c>
      <c r="S36" s="0" t="n">
        <v>0.000310129627462639</v>
      </c>
      <c r="T36" s="0" t="n">
        <v>0.000312332487106451</v>
      </c>
      <c r="U36" s="0" t="n">
        <v>0.000318560273423266</v>
      </c>
      <c r="V36" s="0" t="n">
        <v>0.000329933222408844</v>
      </c>
      <c r="W36" s="0" t="n">
        <v>0.000336425626171324</v>
      </c>
      <c r="X36" s="0" t="n">
        <v>0.00033535667182154</v>
      </c>
      <c r="Y36" s="0" t="n">
        <v>0.000333657381798317</v>
      </c>
      <c r="Z36" s="0" t="n">
        <v>0.000331763371402051</v>
      </c>
      <c r="AA36" s="0" t="n">
        <v>0.000330615677384431</v>
      </c>
      <c r="AB36" s="0" t="n">
        <v>0.00032840849113655</v>
      </c>
      <c r="AC36" s="0" t="n">
        <v>0.000320643411762781</v>
      </c>
      <c r="AD36" s="0" t="n">
        <v>0.000312273251145351</v>
      </c>
      <c r="AE36" s="0" t="n">
        <v>0.00030737826371496</v>
      </c>
      <c r="AF36" s="0" t="n">
        <v>0.000305577367820328</v>
      </c>
      <c r="AG36" s="0" t="n">
        <v>0.000314843017239637</v>
      </c>
      <c r="AH36" s="0" t="n">
        <v>0.00032205795118279</v>
      </c>
      <c r="AI36" s="0" t="n">
        <v>0.000318846441273582</v>
      </c>
      <c r="AJ36" s="0" t="n">
        <v>0.000316818900372786</v>
      </c>
      <c r="AK36" s="0" t="n">
        <v>0.000313903279664409</v>
      </c>
      <c r="AL36" s="0" t="n">
        <v>0.000311948816120989</v>
      </c>
      <c r="AM36" s="0" t="n">
        <v>0.00031083195809482</v>
      </c>
      <c r="AN36" s="0" t="n">
        <v>0.000308526013598919</v>
      </c>
      <c r="AO36" s="0" t="n">
        <v>0.000300574364943685</v>
      </c>
      <c r="AP36" s="0" t="n">
        <v>0.000288775214687302</v>
      </c>
      <c r="AQ36" s="0" t="n">
        <v>0.000279009098620409</v>
      </c>
      <c r="AR36" s="0" t="n">
        <v>0.000290398254369659</v>
      </c>
      <c r="AS36" s="0" t="n">
        <v>0.000298760337287181</v>
      </c>
      <c r="AT36" s="0" t="n">
        <v>0.000305485322857162</v>
      </c>
      <c r="AU36" s="0" t="n">
        <v>0.000301765256911842</v>
      </c>
      <c r="AV36" s="0" t="n">
        <v>0.000298594500256539</v>
      </c>
      <c r="AW36" s="0" t="n">
        <v>0.000296198091817234</v>
      </c>
      <c r="AX36" s="0" t="n">
        <v>0.000294141211362673</v>
      </c>
      <c r="AY36" s="0" t="n">
        <v>0.00029301668386527</v>
      </c>
      <c r="AZ36" s="0" t="n">
        <v>0.000290839280050763</v>
      </c>
      <c r="BA36" s="0" t="n">
        <v>0.0002835363130701</v>
      </c>
      <c r="BB36" s="0" t="n">
        <v>0.000272557980065795</v>
      </c>
      <c r="BC36" s="0" t="n">
        <v>0.00026671541614973</v>
      </c>
      <c r="BD36" s="0" t="n">
        <v>0.000281882310916942</v>
      </c>
      <c r="BE36" s="0" t="n">
        <v>0.000289758655597448</v>
      </c>
      <c r="BF36" s="0" t="n">
        <v>0.000295857308006211</v>
      </c>
      <c r="BG36" s="0" t="n">
        <v>0.000291591268018069</v>
      </c>
      <c r="BH36" s="0" t="n">
        <v>0.000288126437848221</v>
      </c>
      <c r="BK36" s="12" t="n">
        <f aca="false">components!E34*components!G34</f>
        <v>6824726.152808</v>
      </c>
      <c r="BL36" s="0" t="n">
        <v>185.454063354214</v>
      </c>
      <c r="BN36" s="0" t="n">
        <f aca="false">BL36/$BM$4</f>
        <v>6.59424065030713E-010</v>
      </c>
      <c r="BO36" s="12" t="e">
        <f aca="false">$BQ$1*BK36*BN36</f>
        <v>#VALUE!</v>
      </c>
    </row>
    <row r="37" customFormat="false" ht="12.75" hidden="false" customHeight="false" outlineLevel="0" collapsed="false">
      <c r="A37" s="0" t="n">
        <v>0.000478585354361911</v>
      </c>
      <c r="B37" s="0" t="n">
        <v>0.000464597935093331</v>
      </c>
      <c r="C37" s="0" t="n">
        <v>0.000439766989102439</v>
      </c>
      <c r="D37" s="0" t="n">
        <v>0.00043292869214832</v>
      </c>
      <c r="E37" s="0" t="n">
        <v>0.000419220489297638</v>
      </c>
      <c r="F37" s="0" t="n">
        <v>0.000398159535809388</v>
      </c>
      <c r="G37" s="0" t="n">
        <v>0.000386141725273162</v>
      </c>
      <c r="H37" s="0" t="n">
        <v>0.00038350613747828</v>
      </c>
      <c r="I37" s="0" t="n">
        <v>0.000381230381010499</v>
      </c>
      <c r="J37" s="0" t="n">
        <v>0.000379114178419779</v>
      </c>
      <c r="K37" s="0" t="n">
        <v>0.00037473131778434</v>
      </c>
      <c r="L37" s="0" t="n">
        <v>0.000363156030817511</v>
      </c>
      <c r="M37" s="0" t="n">
        <v>0.000360054867276916</v>
      </c>
      <c r="N37" s="0" t="n">
        <v>0.000357092162785376</v>
      </c>
      <c r="O37" s="0" t="n">
        <v>0.000353700853374784</v>
      </c>
      <c r="P37" s="0" t="n">
        <v>0.000347838760819661</v>
      </c>
      <c r="Q37" s="0" t="n">
        <v>0.000336194138125201</v>
      </c>
      <c r="R37" s="0" t="n">
        <v>0.000322431638326013</v>
      </c>
      <c r="S37" s="0" t="n">
        <v>0.000315510012741775</v>
      </c>
      <c r="T37" s="0" t="n">
        <v>0.000317892304192021</v>
      </c>
      <c r="U37" s="0" t="n">
        <v>0.000324246374879972</v>
      </c>
      <c r="V37" s="0" t="n">
        <v>0.000335926385017503</v>
      </c>
      <c r="W37" s="0" t="n">
        <v>0.000342613208444538</v>
      </c>
      <c r="X37" s="0" t="n">
        <v>0.000341703577513945</v>
      </c>
      <c r="Y37" s="0" t="n">
        <v>0.000340254885522566</v>
      </c>
      <c r="Z37" s="0" t="n">
        <v>0.000338456025352428</v>
      </c>
      <c r="AA37" s="0" t="n">
        <v>0.000337378841358178</v>
      </c>
      <c r="AB37" s="0" t="n">
        <v>0.000335118981079883</v>
      </c>
      <c r="AC37" s="0" t="n">
        <v>0.000327136016690298</v>
      </c>
      <c r="AD37" s="0" t="n">
        <v>0.000318772287444338</v>
      </c>
      <c r="AE37" s="0" t="n">
        <v>0.000313986718483585</v>
      </c>
      <c r="AF37" s="0" t="n">
        <v>0.000312210337657808</v>
      </c>
      <c r="AG37" s="0" t="n">
        <v>0.00032205795118279</v>
      </c>
      <c r="AH37" s="0" t="n">
        <v>0.000330174412434849</v>
      </c>
      <c r="AI37" s="0" t="n">
        <v>0.000327653731422388</v>
      </c>
      <c r="AJ37" s="0" t="n">
        <v>0.000325861475997825</v>
      </c>
      <c r="AK37" s="0" t="n">
        <v>0.000320979666864319</v>
      </c>
      <c r="AL37" s="0" t="n">
        <v>0.000319120427230458</v>
      </c>
      <c r="AM37" s="0" t="n">
        <v>0.000318073929923883</v>
      </c>
      <c r="AN37" s="0" t="n">
        <v>0.000315712541141435</v>
      </c>
      <c r="AO37" s="0" t="n">
        <v>0.000307528559401676</v>
      </c>
      <c r="AP37" s="0" t="n">
        <v>0.000295464700351632</v>
      </c>
      <c r="AQ37" s="0" t="n">
        <v>0.000285705334516487</v>
      </c>
      <c r="AR37" s="0" t="n">
        <v>0.00029729349472431</v>
      </c>
      <c r="AS37" s="0" t="n">
        <v>0.000306241813690561</v>
      </c>
      <c r="AT37" s="0" t="n">
        <v>0.00031388348797459</v>
      </c>
      <c r="AU37" s="0" t="n">
        <v>0.00031089870568323</v>
      </c>
      <c r="AV37" s="0" t="n">
        <v>0.000307919520265855</v>
      </c>
      <c r="AW37" s="0" t="n">
        <v>0.000303551634815471</v>
      </c>
      <c r="AX37" s="0" t="n">
        <v>0.000301588270793416</v>
      </c>
      <c r="AY37" s="0" t="n">
        <v>0.000300533841385752</v>
      </c>
      <c r="AZ37" s="0" t="n">
        <v>0.000298305097328655</v>
      </c>
      <c r="BA37" s="0" t="n">
        <v>0.000290786038752878</v>
      </c>
      <c r="BB37" s="0" t="n">
        <v>0.000279528420029281</v>
      </c>
      <c r="BC37" s="0" t="n">
        <v>0.000273767252647557</v>
      </c>
      <c r="BD37" s="0" t="n">
        <v>0.000288979592457082</v>
      </c>
      <c r="BE37" s="0" t="n">
        <v>0.000297444292803066</v>
      </c>
      <c r="BF37" s="0" t="n">
        <v>0.000304456932540129</v>
      </c>
      <c r="BG37" s="0" t="n">
        <v>0.000300931814835903</v>
      </c>
      <c r="BH37" s="0" t="n">
        <v>0.000297653468806322</v>
      </c>
      <c r="BK37" s="12" t="n">
        <f aca="false">components!E35*components!G35</f>
        <v>6975365.9675112</v>
      </c>
      <c r="BL37" s="0" t="n">
        <v>-53.697413649407</v>
      </c>
      <c r="BN37" s="0" t="n">
        <f aca="false">BL37/$BM$4</f>
        <v>-1.90933356486756E-010</v>
      </c>
      <c r="BO37" s="12" t="e">
        <f aca="false">$BQ$1*BK37*BN37</f>
        <v>#VALUE!</v>
      </c>
    </row>
    <row r="38" customFormat="false" ht="12.75" hidden="false" customHeight="false" outlineLevel="0" collapsed="false">
      <c r="A38" s="0" t="n">
        <v>0.000472715694003737</v>
      </c>
      <c r="B38" s="0" t="n">
        <v>0.000458089746138955</v>
      </c>
      <c r="C38" s="0" t="n">
        <v>0.000433006729621889</v>
      </c>
      <c r="D38" s="0" t="n">
        <v>0.000426336221420556</v>
      </c>
      <c r="E38" s="0" t="n">
        <v>0.000412659801120009</v>
      </c>
      <c r="F38" s="0" t="n">
        <v>0.000391863357412933</v>
      </c>
      <c r="G38" s="0" t="n">
        <v>0.000380062589169325</v>
      </c>
      <c r="H38" s="0" t="n">
        <v>0.000377614632368962</v>
      </c>
      <c r="I38" s="0" t="n">
        <v>0.000375302783049913</v>
      </c>
      <c r="J38" s="0" t="n">
        <v>0.000373073177816032</v>
      </c>
      <c r="K38" s="0" t="n">
        <v>0.000368551105980608</v>
      </c>
      <c r="L38" s="0" t="n">
        <v>0.000357561099205626</v>
      </c>
      <c r="M38" s="0" t="n">
        <v>0.000354580384577343</v>
      </c>
      <c r="N38" s="0" t="n">
        <v>0.000351605685054974</v>
      </c>
      <c r="O38" s="0" t="n">
        <v>0.000348136847231325</v>
      </c>
      <c r="P38" s="0" t="n">
        <v>0.000342256051498429</v>
      </c>
      <c r="Q38" s="0" t="n">
        <v>0.000330545333282518</v>
      </c>
      <c r="R38" s="0" t="n">
        <v>0.000316930548778457</v>
      </c>
      <c r="S38" s="0" t="n">
        <v>0.000310130327726126</v>
      </c>
      <c r="T38" s="0" t="n">
        <v>0.000312589265425067</v>
      </c>
      <c r="U38" s="0" t="n">
        <v>0.000318894755581529</v>
      </c>
      <c r="V38" s="0" t="n">
        <v>0.000330487417027282</v>
      </c>
      <c r="W38" s="0" t="n">
        <v>0.000337278173222237</v>
      </c>
      <c r="X38" s="0" t="n">
        <v>0.000336633184990565</v>
      </c>
      <c r="Y38" s="0" t="n">
        <v>0.000335505726569741</v>
      </c>
      <c r="Z38" s="0" t="n">
        <v>0.00033385579497776</v>
      </c>
      <c r="AA38" s="0" t="n">
        <v>0.000332883719910734</v>
      </c>
      <c r="AB38" s="0" t="n">
        <v>0.000330651960082785</v>
      </c>
      <c r="AC38" s="0" t="n">
        <v>0.000322807577367476</v>
      </c>
      <c r="AD38" s="0" t="n">
        <v>0.000314838574815401</v>
      </c>
      <c r="AE38" s="0" t="n">
        <v>0.000310340208666319</v>
      </c>
      <c r="AF38" s="0" t="n">
        <v>0.000308728487675632</v>
      </c>
      <c r="AG38" s="0" t="n">
        <v>0.000318846441273582</v>
      </c>
      <c r="AH38" s="0" t="n">
        <v>0.000327653731422388</v>
      </c>
      <c r="AI38" s="0" t="n">
        <v>0.000326115737217046</v>
      </c>
      <c r="AJ38" s="0" t="n">
        <v>0.00032458715813184</v>
      </c>
      <c r="AK38" s="0" t="n">
        <v>0.000316987143534904</v>
      </c>
      <c r="AL38" s="0" t="n">
        <v>0.000315277517914326</v>
      </c>
      <c r="AM38" s="0" t="n">
        <v>0.000314333868234316</v>
      </c>
      <c r="AN38" s="0" t="n">
        <v>0.000312001763911207</v>
      </c>
      <c r="AO38" s="0" t="n">
        <v>0.000303960298157202</v>
      </c>
      <c r="AP38" s="0" t="n">
        <v>0.000292088377489284</v>
      </c>
      <c r="AQ38" s="0" t="n">
        <v>0.000282839944185174</v>
      </c>
      <c r="AR38" s="0" t="n">
        <v>0.000294599188746013</v>
      </c>
      <c r="AS38" s="0" t="n">
        <v>0.00030385375542198</v>
      </c>
      <c r="AT38" s="0" t="n">
        <v>0.000312238524032609</v>
      </c>
      <c r="AU38" s="0" t="n">
        <v>0.000310300949267112</v>
      </c>
      <c r="AV38" s="0" t="n">
        <v>0.00030755389116426</v>
      </c>
      <c r="AW38" s="0" t="n">
        <v>0.000300439941315516</v>
      </c>
      <c r="AX38" s="0" t="n">
        <v>0.000298625131977494</v>
      </c>
      <c r="AY38" s="0" t="n">
        <v>0.000297670360588383</v>
      </c>
      <c r="AZ38" s="0" t="n">
        <v>0.000295470436325579</v>
      </c>
      <c r="BA38" s="0" t="n">
        <v>0.000288088487904332</v>
      </c>
      <c r="BB38" s="0" t="n">
        <v>0.000276982130326413</v>
      </c>
      <c r="BC38" s="0" t="n">
        <v>0.0002716756712026</v>
      </c>
      <c r="BD38" s="0" t="n">
        <v>0.000286805316087265</v>
      </c>
      <c r="BE38" s="0" t="n">
        <v>0.000295601377307688</v>
      </c>
      <c r="BF38" s="0" t="n">
        <v>0.000303379193036346</v>
      </c>
      <c r="BG38" s="0" t="n">
        <v>0.000300915865278269</v>
      </c>
      <c r="BH38" s="0" t="n">
        <v>0.000297867888550288</v>
      </c>
      <c r="BK38" s="12" t="n">
        <f aca="false">components!E36*components!G36</f>
        <v>-20027607.6434406</v>
      </c>
      <c r="BL38" s="0" t="n">
        <v>-215.793347378603</v>
      </c>
      <c r="BN38" s="0" t="n">
        <f aca="false">BL38/$BM$4</f>
        <v>-7.67302283709977E-010</v>
      </c>
      <c r="BO38" s="12" t="e">
        <f aca="false">$BQ$1*BK38*BN38</f>
        <v>#VALUE!</v>
      </c>
    </row>
    <row r="39" customFormat="false" ht="12.75" hidden="false" customHeight="false" outlineLevel="0" collapsed="false">
      <c r="A39" s="0" t="n">
        <v>0.000468255154261084</v>
      </c>
      <c r="B39" s="0" t="n">
        <v>0.000453693743140963</v>
      </c>
      <c r="C39" s="0" t="n">
        <v>0.000428792637607389</v>
      </c>
      <c r="D39" s="0" t="n">
        <v>0.000422286569282533</v>
      </c>
      <c r="E39" s="0" t="n">
        <v>0.000408722415973976</v>
      </c>
      <c r="F39" s="0" t="n">
        <v>0.000388219631099905</v>
      </c>
      <c r="G39" s="0" t="n">
        <v>0.000376654554438066</v>
      </c>
      <c r="H39" s="0" t="n">
        <v>0.000374337464943454</v>
      </c>
      <c r="I39" s="0" t="n">
        <v>0.000372122168304876</v>
      </c>
      <c r="J39" s="0" t="n">
        <v>0.000369960044533758</v>
      </c>
      <c r="K39" s="0" t="n">
        <v>0.000365492945872583</v>
      </c>
      <c r="L39" s="0" t="n">
        <v>0.000354844141069537</v>
      </c>
      <c r="M39" s="0" t="n">
        <v>0.000351890167567261</v>
      </c>
      <c r="N39" s="0" t="n">
        <v>0.00034892466882487</v>
      </c>
      <c r="O39" s="0" t="n">
        <v>0.000345444192397498</v>
      </c>
      <c r="P39" s="0" t="n">
        <v>0.000339576599239242</v>
      </c>
      <c r="Q39" s="0" t="n">
        <v>0.000327850438661639</v>
      </c>
      <c r="R39" s="0" t="n">
        <v>0.000314277429336013</v>
      </c>
      <c r="S39" s="0" t="n">
        <v>0.000307535633416419</v>
      </c>
      <c r="T39" s="0" t="n">
        <v>0.00031003393284136</v>
      </c>
      <c r="U39" s="0" t="n">
        <v>0.000316298122199091</v>
      </c>
      <c r="V39" s="0" t="n">
        <v>0.000327810738993071</v>
      </c>
      <c r="W39" s="0" t="n">
        <v>0.000334537211570301</v>
      </c>
      <c r="X39" s="0" t="n">
        <v>0.00033395939545882</v>
      </c>
      <c r="Y39" s="0" t="n">
        <v>0.000332958373928703</v>
      </c>
      <c r="Z39" s="0" t="n">
        <v>0.0003313890691287</v>
      </c>
      <c r="AA39" s="0" t="n">
        <v>0.000330475500508717</v>
      </c>
      <c r="AB39" s="0" t="n">
        <v>0.000328249254047549</v>
      </c>
      <c r="AC39" s="0" t="n">
        <v>0.00032041422655598</v>
      </c>
      <c r="AD39" s="0" t="n">
        <v>0.000312579870262447</v>
      </c>
      <c r="AE39" s="0" t="n">
        <v>0.0003082095642161</v>
      </c>
      <c r="AF39" s="0" t="n">
        <v>0.000306592391271481</v>
      </c>
      <c r="AG39" s="0" t="n">
        <v>0.000316818900372786</v>
      </c>
      <c r="AH39" s="0" t="n">
        <v>0.000325861475997825</v>
      </c>
      <c r="AI39" s="0" t="n">
        <v>0.00032458715813184</v>
      </c>
      <c r="AJ39" s="0" t="n">
        <v>0.000323254651908783</v>
      </c>
      <c r="AK39" s="0" t="n">
        <v>0.000315240532153009</v>
      </c>
      <c r="AL39" s="0" t="n">
        <v>0.000313613459326919</v>
      </c>
      <c r="AM39" s="0" t="n">
        <v>0.00031272905780321</v>
      </c>
      <c r="AN39" s="0" t="n">
        <v>0.000310403372355006</v>
      </c>
      <c r="AO39" s="0" t="n">
        <v>0.0003023626642629</v>
      </c>
      <c r="AP39" s="0" t="n">
        <v>0.000290576003953026</v>
      </c>
      <c r="AQ39" s="0" t="n">
        <v>0.000281416056417169</v>
      </c>
      <c r="AR39" s="0" t="n">
        <v>0.000292775398885605</v>
      </c>
      <c r="AS39" s="0" t="n">
        <v>0.00030214967701362</v>
      </c>
      <c r="AT39" s="0" t="n">
        <v>0.000310782305193326</v>
      </c>
      <c r="AU39" s="0" t="n">
        <v>0.000309123466940692</v>
      </c>
      <c r="AV39" s="0" t="n">
        <v>0.000306562545417907</v>
      </c>
      <c r="AW39" s="0" t="n">
        <v>0.000299050870174015</v>
      </c>
      <c r="AX39" s="0" t="n">
        <v>0.000297320038529543</v>
      </c>
      <c r="AY39" s="0" t="n">
        <v>0.000296425738599933</v>
      </c>
      <c r="AZ39" s="0" t="n">
        <v>0.000294232186815685</v>
      </c>
      <c r="BA39" s="0" t="n">
        <v>0.000286847324634376</v>
      </c>
      <c r="BB39" s="0" t="n">
        <v>0.000275809041928919</v>
      </c>
      <c r="BC39" s="0" t="n">
        <v>0.000270551612941863</v>
      </c>
      <c r="BD39" s="0" t="n">
        <v>0.000285184745341086</v>
      </c>
      <c r="BE39" s="0" t="n">
        <v>0.000294108003256825</v>
      </c>
      <c r="BF39" s="0" t="n">
        <v>0.000302141817749538</v>
      </c>
      <c r="BG39" s="0" t="n">
        <v>0.000299969826035204</v>
      </c>
      <c r="BH39" s="0" t="n">
        <v>0.000297111078582435</v>
      </c>
      <c r="BK39" s="12" t="n">
        <f aca="false">components!E37*components!G37</f>
        <v>-19219463.226261</v>
      </c>
      <c r="BL39" s="0" t="n">
        <v>-306.192434565362</v>
      </c>
      <c r="BN39" s="0" t="n">
        <f aca="false">BL39/$BM$4</f>
        <v>-1.08873678058537E-009</v>
      </c>
      <c r="BO39" s="12" t="e">
        <f aca="false">$BQ$1*BK39*BN39</f>
        <v>#VALUE!</v>
      </c>
    </row>
    <row r="40" customFormat="false" ht="12.75" hidden="false" customHeight="false" outlineLevel="0" collapsed="false">
      <c r="A40" s="0" t="n">
        <v>0.00046946515034612</v>
      </c>
      <c r="B40" s="0" t="n">
        <v>0.000460697275867182</v>
      </c>
      <c r="C40" s="0" t="n">
        <v>0.000437776871142871</v>
      </c>
      <c r="D40" s="0" t="n">
        <v>0.000430531604073237</v>
      </c>
      <c r="E40" s="0" t="n">
        <v>0.000416576834395029</v>
      </c>
      <c r="F40" s="0" t="n">
        <v>0.00039556054971395</v>
      </c>
      <c r="G40" s="0" t="n">
        <v>0.000383271475623133</v>
      </c>
      <c r="H40" s="0" t="n">
        <v>0.000380184060240364</v>
      </c>
      <c r="I40" s="0" t="n">
        <v>0.000377892575665256</v>
      </c>
      <c r="J40" s="0" t="n">
        <v>0.000375860164150095</v>
      </c>
      <c r="K40" s="0" t="n">
        <v>0.000371547797281977</v>
      </c>
      <c r="L40" s="0" t="n">
        <v>0.000359739724782219</v>
      </c>
      <c r="M40" s="0" t="n">
        <v>0.000356214961622295</v>
      </c>
      <c r="N40" s="0" t="n">
        <v>0.000353205987573667</v>
      </c>
      <c r="O40" s="0" t="n">
        <v>0.000349911903700083</v>
      </c>
      <c r="P40" s="0" t="n">
        <v>0.000344206937744625</v>
      </c>
      <c r="Q40" s="0" t="n">
        <v>0.000332664815160694</v>
      </c>
      <c r="R40" s="0" t="n">
        <v>0.00031876788312468</v>
      </c>
      <c r="S40" s="0" t="n">
        <v>0.00031186451943753</v>
      </c>
      <c r="T40" s="0" t="n">
        <v>0.000314071142996234</v>
      </c>
      <c r="U40" s="0" t="n">
        <v>0.000319727604987459</v>
      </c>
      <c r="V40" s="0" t="n">
        <v>0.000330924771984721</v>
      </c>
      <c r="W40" s="0" t="n">
        <v>0.000336662162027422</v>
      </c>
      <c r="X40" s="0" t="n">
        <v>0.000335462744874201</v>
      </c>
      <c r="Y40" s="0" t="n">
        <v>0.000333836999482029</v>
      </c>
      <c r="Z40" s="0" t="n">
        <v>0.000331968658908552</v>
      </c>
      <c r="AA40" s="0" t="n">
        <v>0.000331181089979459</v>
      </c>
      <c r="AB40" s="0" t="n">
        <v>0.000328960490932394</v>
      </c>
      <c r="AC40" s="0" t="n">
        <v>0.000320792942798083</v>
      </c>
      <c r="AD40" s="0" t="n">
        <v>0.000312186890593606</v>
      </c>
      <c r="AE40" s="0" t="n">
        <v>0.000307376624120277</v>
      </c>
      <c r="AF40" s="0" t="n">
        <v>0.000304955938862347</v>
      </c>
      <c r="AG40" s="0" t="n">
        <v>0.000313903279664409</v>
      </c>
      <c r="AH40" s="0" t="n">
        <v>0.000320979666864319</v>
      </c>
      <c r="AI40" s="0" t="n">
        <v>0.000316987143534904</v>
      </c>
      <c r="AJ40" s="0" t="n">
        <v>0.000315240532153009</v>
      </c>
      <c r="AK40" s="0" t="n">
        <v>0.000319545746566634</v>
      </c>
      <c r="AL40" s="0" t="n">
        <v>0.000317634727400558</v>
      </c>
      <c r="AM40" s="0" t="n">
        <v>0.000316898047282025</v>
      </c>
      <c r="AN40" s="0" t="n">
        <v>0.000314584594731816</v>
      </c>
      <c r="AO40" s="0" t="n">
        <v>0.000306134999244295</v>
      </c>
      <c r="AP40" s="0" t="n">
        <v>0.00029434349391129</v>
      </c>
      <c r="AQ40" s="0" t="n">
        <v>0.000283201310322618</v>
      </c>
      <c r="AR40" s="0" t="n">
        <v>0.000290727508433312</v>
      </c>
      <c r="AS40" s="0" t="n">
        <v>0.000298784196787293</v>
      </c>
      <c r="AT40" s="0" t="n">
        <v>0.000305363600430905</v>
      </c>
      <c r="AU40" s="0" t="n">
        <v>0.000300873176500541</v>
      </c>
      <c r="AV40" s="0" t="n">
        <v>0.000298029913570437</v>
      </c>
      <c r="AW40" s="0" t="n">
        <v>0.000302919409335727</v>
      </c>
      <c r="AX40" s="0" t="n">
        <v>0.000300916920932567</v>
      </c>
      <c r="AY40" s="0" t="n">
        <v>0.000300185983232078</v>
      </c>
      <c r="AZ40" s="0" t="n">
        <v>0.000298009235457482</v>
      </c>
      <c r="BA40" s="0" t="n">
        <v>0.000290206682307096</v>
      </c>
      <c r="BB40" s="0" t="n">
        <v>0.000279196603952998</v>
      </c>
      <c r="BC40" s="0" t="n">
        <v>0.000271967437977543</v>
      </c>
      <c r="BD40" s="0" t="n">
        <v>0.000282055170234439</v>
      </c>
      <c r="BE40" s="0" t="n">
        <v>0.000289611437542905</v>
      </c>
      <c r="BF40" s="0" t="n">
        <v>0.000295552071242186</v>
      </c>
      <c r="BG40" s="0" t="n">
        <v>0.000290539439848888</v>
      </c>
      <c r="BH40" s="0" t="n">
        <v>0.000287413999604023</v>
      </c>
      <c r="BK40" s="12" t="n">
        <f aca="false">components!E38*components!G38</f>
        <v>-14639619.021484</v>
      </c>
      <c r="BL40" s="0" t="n">
        <v>327.489108760362</v>
      </c>
      <c r="BN40" s="0" t="n">
        <f aca="false">BL40/$BM$4</f>
        <v>1.16446194516415E-009</v>
      </c>
      <c r="BO40" s="12" t="e">
        <f aca="false">$BQ$1*BK40*BN40</f>
        <v>#VALUE!</v>
      </c>
    </row>
    <row r="41" customFormat="false" ht="12.75" hidden="false" customHeight="false" outlineLevel="0" collapsed="false">
      <c r="A41" s="0" t="n">
        <v>0.000465090860467757</v>
      </c>
      <c r="B41" s="0" t="n">
        <v>0.000456422499276266</v>
      </c>
      <c r="C41" s="0" t="n">
        <v>0.000433659253299622</v>
      </c>
      <c r="D41" s="0" t="n">
        <v>0.000426513582086739</v>
      </c>
      <c r="E41" s="0" t="n">
        <v>0.00041265449347499</v>
      </c>
      <c r="F41" s="0" t="n">
        <v>0.000391852474316649</v>
      </c>
      <c r="G41" s="0" t="n">
        <v>0.000379754057192667</v>
      </c>
      <c r="H41" s="0" t="n">
        <v>0.000376787551611091</v>
      </c>
      <c r="I41" s="0" t="n">
        <v>0.000374609300184382</v>
      </c>
      <c r="J41" s="0" t="n">
        <v>0.000372682222812186</v>
      </c>
      <c r="K41" s="0" t="n">
        <v>0.000368507685355318</v>
      </c>
      <c r="L41" s="0" t="n">
        <v>0.000356976615019935</v>
      </c>
      <c r="M41" s="0" t="n">
        <v>0.000353539681579086</v>
      </c>
      <c r="N41" s="0" t="n">
        <v>0.000350560766632415</v>
      </c>
      <c r="O41" s="0" t="n">
        <v>0.000347304686341105</v>
      </c>
      <c r="P41" s="0" t="n">
        <v>0.000341639875705497</v>
      </c>
      <c r="Q41" s="0" t="n">
        <v>0.000330150700753139</v>
      </c>
      <c r="R41" s="0" t="n">
        <v>0.000316338476073739</v>
      </c>
      <c r="S41" s="0" t="n">
        <v>0.000309506696732619</v>
      </c>
      <c r="T41" s="0" t="n">
        <v>0.000311749338683036</v>
      </c>
      <c r="U41" s="0" t="n">
        <v>0.00031739146088143</v>
      </c>
      <c r="V41" s="0" t="n">
        <v>0.000328532138025758</v>
      </c>
      <c r="W41" s="0" t="n">
        <v>0.000334258807181837</v>
      </c>
      <c r="X41" s="0" t="n">
        <v>0.000333097137727529</v>
      </c>
      <c r="Y41" s="0" t="n">
        <v>0.000331548079915035</v>
      </c>
      <c r="Z41" s="0" t="n">
        <v>0.000329732943824894</v>
      </c>
      <c r="AA41" s="0" t="n">
        <v>0.000328979222143517</v>
      </c>
      <c r="AB41" s="0" t="n">
        <v>0.000326780834089629</v>
      </c>
      <c r="AC41" s="0" t="n">
        <v>0.000318643076274025</v>
      </c>
      <c r="AD41" s="0" t="n">
        <v>0.000310127172132507</v>
      </c>
      <c r="AE41" s="0" t="n">
        <v>0.000305398533086929</v>
      </c>
      <c r="AF41" s="0" t="n">
        <v>0.000302983347798312</v>
      </c>
      <c r="AG41" s="0" t="n">
        <v>0.000311948816120989</v>
      </c>
      <c r="AH41" s="0" t="n">
        <v>0.000319120427230458</v>
      </c>
      <c r="AI41" s="0" t="n">
        <v>0.000315277517914326</v>
      </c>
      <c r="AJ41" s="0" t="n">
        <v>0.000313613459326919</v>
      </c>
      <c r="AK41" s="0" t="n">
        <v>0.000317634727400558</v>
      </c>
      <c r="AL41" s="0" t="n">
        <v>0.000315778075798277</v>
      </c>
      <c r="AM41" s="0" t="n">
        <v>0.00031507502104845</v>
      </c>
      <c r="AN41" s="0" t="n">
        <v>0.000312784233768258</v>
      </c>
      <c r="AO41" s="0" t="n">
        <v>0.000304361509890921</v>
      </c>
      <c r="AP41" s="0" t="n">
        <v>0.000292650852434655</v>
      </c>
      <c r="AQ41" s="0" t="n">
        <v>0.000281600850663374</v>
      </c>
      <c r="AR41" s="0" t="n">
        <v>0.000288942015709952</v>
      </c>
      <c r="AS41" s="0" t="n">
        <v>0.000297031587774269</v>
      </c>
      <c r="AT41" s="0" t="n">
        <v>0.000303709987237255</v>
      </c>
      <c r="AU41" s="0" t="n">
        <v>0.000299380231562287</v>
      </c>
      <c r="AV41" s="0" t="n">
        <v>0.000296623724619826</v>
      </c>
      <c r="AW41" s="0" t="n">
        <v>0.000301231891514787</v>
      </c>
      <c r="AX41" s="0" t="n">
        <v>0.000299285106760249</v>
      </c>
      <c r="AY41" s="0" t="n">
        <v>0.000298588498653065</v>
      </c>
      <c r="AZ41" s="0" t="n">
        <v>0.00029643372327276</v>
      </c>
      <c r="BA41" s="0" t="n">
        <v>0.000288654366762809</v>
      </c>
      <c r="BB41" s="0" t="n">
        <v>0.000277713991271533</v>
      </c>
      <c r="BC41" s="0" t="n">
        <v>0.000270550952907045</v>
      </c>
      <c r="BD41" s="0" t="n">
        <v>0.000280408536276262</v>
      </c>
      <c r="BE41" s="0" t="n">
        <v>0.000288002055575992</v>
      </c>
      <c r="BF41" s="0" t="n">
        <v>0.000294047591005338</v>
      </c>
      <c r="BG41" s="0" t="n">
        <v>0.000289205055216368</v>
      </c>
      <c r="BH41" s="0" t="n">
        <v>0.000286170233444784</v>
      </c>
      <c r="BK41" s="12" t="n">
        <f aca="false">components!E39*components!G39</f>
        <v>-12089380.8483399</v>
      </c>
      <c r="BL41" s="0" t="n">
        <v>251.083004762663</v>
      </c>
      <c r="BN41" s="0" t="n">
        <f aca="false">BL41/$BM$4</f>
        <v>8.92782679797555E-010</v>
      </c>
      <c r="BO41" s="12" t="e">
        <f aca="false">$BQ$1*BK41*BN41</f>
        <v>#VALUE!</v>
      </c>
    </row>
    <row r="42" customFormat="false" ht="12.75" hidden="false" customHeight="false" outlineLevel="0" collapsed="false">
      <c r="A42" s="0" t="n">
        <v>0.000462620569485343</v>
      </c>
      <c r="B42" s="0" t="n">
        <v>0.000454520260473071</v>
      </c>
      <c r="C42" s="0" t="n">
        <v>0.000431852352449061</v>
      </c>
      <c r="D42" s="0" t="n">
        <v>0.000424711580011083</v>
      </c>
      <c r="E42" s="0" t="n">
        <v>0.000410833042942299</v>
      </c>
      <c r="F42" s="0" t="n">
        <v>0.000390094618267946</v>
      </c>
      <c r="G42" s="0" t="n">
        <v>0.000378035292130123</v>
      </c>
      <c r="H42" s="0" t="n">
        <v>0.000375068724335776</v>
      </c>
      <c r="I42" s="0" t="n">
        <v>0.000372852761470615</v>
      </c>
      <c r="J42" s="0" t="n">
        <v>0.000370875371024443</v>
      </c>
      <c r="K42" s="0" t="n">
        <v>0.000366668716386642</v>
      </c>
      <c r="L42" s="0" t="n">
        <v>0.000355255071032996</v>
      </c>
      <c r="M42" s="0" t="n">
        <v>0.00035185049812333</v>
      </c>
      <c r="N42" s="0" t="n">
        <v>0.000348875299524716</v>
      </c>
      <c r="O42" s="0" t="n">
        <v>0.000345663023729686</v>
      </c>
      <c r="P42" s="0" t="n">
        <v>0.000340033198760257</v>
      </c>
      <c r="Q42" s="0" t="n">
        <v>0.000328567253131369</v>
      </c>
      <c r="R42" s="0" t="n">
        <v>0.000314799886689945</v>
      </c>
      <c r="S42" s="0" t="n">
        <v>0.00030801899189633</v>
      </c>
      <c r="T42" s="0" t="n">
        <v>0.000310285293578068</v>
      </c>
      <c r="U42" s="0" t="n">
        <v>0.000315935071942913</v>
      </c>
      <c r="V42" s="0" t="n">
        <v>0.000327026705674899</v>
      </c>
      <c r="W42" s="0" t="n">
        <v>0.000332735694899208</v>
      </c>
      <c r="X42" s="0" t="n">
        <v>0.000331596673292291</v>
      </c>
      <c r="Y42" s="0" t="n">
        <v>0.000330113435849001</v>
      </c>
      <c r="Z42" s="0" t="n">
        <v>0.000328330258921586</v>
      </c>
      <c r="AA42" s="0" t="n">
        <v>0.000327651297890762</v>
      </c>
      <c r="AB42" s="0" t="n">
        <v>0.000325492387746328</v>
      </c>
      <c r="AC42" s="0" t="n">
        <v>0.000317392965325227</v>
      </c>
      <c r="AD42" s="0" t="n">
        <v>0.000308967124718271</v>
      </c>
      <c r="AE42" s="0" t="n">
        <v>0.000304306864067224</v>
      </c>
      <c r="AF42" s="0" t="n">
        <v>0.000301881067984376</v>
      </c>
      <c r="AG42" s="0" t="n">
        <v>0.00031083195809482</v>
      </c>
      <c r="AH42" s="0" t="n">
        <v>0.000318073929923883</v>
      </c>
      <c r="AI42" s="0" t="n">
        <v>0.000314333868234316</v>
      </c>
      <c r="AJ42" s="0" t="n">
        <v>0.00031272905780321</v>
      </c>
      <c r="AK42" s="0" t="n">
        <v>0.000316898047282025</v>
      </c>
      <c r="AL42" s="0" t="n">
        <v>0.00031507502104845</v>
      </c>
      <c r="AM42" s="0" t="n">
        <v>0.000314448117491559</v>
      </c>
      <c r="AN42" s="0" t="n">
        <v>0.000312197833816472</v>
      </c>
      <c r="AO42" s="0" t="n">
        <v>0.000303806710863608</v>
      </c>
      <c r="AP42" s="0" t="n">
        <v>0.000292168800143418</v>
      </c>
      <c r="AQ42" s="0" t="n">
        <v>0.000281123411163269</v>
      </c>
      <c r="AR42" s="0" t="n">
        <v>0.000288141928704367</v>
      </c>
      <c r="AS42" s="0" t="n">
        <v>0.00029622951570465</v>
      </c>
      <c r="AT42" s="0" t="n">
        <v>0.000302989793974761</v>
      </c>
      <c r="AU42" s="0" t="n">
        <v>0.000298777993437244</v>
      </c>
      <c r="AV42" s="0" t="n">
        <v>0.000296081907715232</v>
      </c>
      <c r="AW42" s="0" t="n">
        <v>0.000300836298410387</v>
      </c>
      <c r="AX42" s="0" t="n">
        <v>0.000298924068487576</v>
      </c>
      <c r="AY42" s="0" t="n">
        <v>0.000298304183423359</v>
      </c>
      <c r="AZ42" s="0" t="n">
        <v>0.000296189860173282</v>
      </c>
      <c r="BA42" s="0" t="n">
        <v>0.000288438390514722</v>
      </c>
      <c r="BB42" s="0" t="n">
        <v>0.000277557451432608</v>
      </c>
      <c r="BC42" s="0" t="n">
        <v>0.000270365943575883</v>
      </c>
      <c r="BD42" s="0" t="n">
        <v>0.000279751029886975</v>
      </c>
      <c r="BE42" s="0" t="n">
        <v>0.000287347909728891</v>
      </c>
      <c r="BF42" s="0" t="n">
        <v>0.000293481360874308</v>
      </c>
      <c r="BG42" s="0" t="n">
        <v>0.000288763249587848</v>
      </c>
      <c r="BH42" s="0" t="n">
        <v>0.00028579060422138</v>
      </c>
      <c r="BK42" s="12" t="n">
        <f aca="false">components!E40*components!G40</f>
        <v>-29972662.2573038</v>
      </c>
      <c r="BL42" s="0" t="n">
        <v>223.824239828309</v>
      </c>
      <c r="BN42" s="0" t="n">
        <f aca="false">BL42/$BM$4</f>
        <v>7.95857946763282E-010</v>
      </c>
      <c r="BO42" s="12" t="e">
        <f aca="false">$BQ$1*BK42*BN42</f>
        <v>#VALUE!</v>
      </c>
    </row>
    <row r="43" customFormat="false" ht="12.75" hidden="false" customHeight="false" outlineLevel="0" collapsed="false">
      <c r="A43" s="0" t="n">
        <v>0.000457801114223227</v>
      </c>
      <c r="B43" s="0" t="n">
        <v>0.000450157806388896</v>
      </c>
      <c r="C43" s="0" t="n">
        <v>0.000427714339098043</v>
      </c>
      <c r="D43" s="0" t="n">
        <v>0.000420653351411079</v>
      </c>
      <c r="E43" s="0" t="n">
        <v>0.000406904976864676</v>
      </c>
      <c r="F43" s="0" t="n">
        <v>0.000386376051383208</v>
      </c>
      <c r="G43" s="0" t="n">
        <v>0.000374473394862526</v>
      </c>
      <c r="H43" s="0" t="n">
        <v>0.000371564182157558</v>
      </c>
      <c r="I43" s="0" t="n">
        <v>0.00036937242611154</v>
      </c>
      <c r="J43" s="0" t="n">
        <v>0.000367405549947009</v>
      </c>
      <c r="K43" s="0" t="n">
        <v>0.000363269687864827</v>
      </c>
      <c r="L43" s="0" t="n">
        <v>0.00035199124827404</v>
      </c>
      <c r="M43" s="0" t="n">
        <v>0.000348682940412621</v>
      </c>
      <c r="N43" s="0" t="n">
        <v>0.000345750643315463</v>
      </c>
      <c r="O43" s="0" t="n">
        <v>0.000342639243984472</v>
      </c>
      <c r="P43" s="0" t="n">
        <v>0.000337093108763775</v>
      </c>
      <c r="Q43" s="0" t="n">
        <v>0.000325757837216886</v>
      </c>
      <c r="R43" s="0" t="n">
        <v>0.000312128515981368</v>
      </c>
      <c r="S43" s="0" t="n">
        <v>0.000305437606642218</v>
      </c>
      <c r="T43" s="0" t="n">
        <v>0.000307717431593125</v>
      </c>
      <c r="U43" s="0" t="n">
        <v>0.000313410818234902</v>
      </c>
      <c r="V43" s="0" t="n">
        <v>0.000324427613085404</v>
      </c>
      <c r="W43" s="0" t="n">
        <v>0.00033012817757243</v>
      </c>
      <c r="X43" s="0" t="n">
        <v>0.00032897816660532</v>
      </c>
      <c r="Y43" s="0" t="n">
        <v>0.000327520218445702</v>
      </c>
      <c r="Z43" s="0" t="n">
        <v>0.000325759195990325</v>
      </c>
      <c r="AA43" s="0" t="n">
        <v>0.000325120929392361</v>
      </c>
      <c r="AB43" s="0" t="n">
        <v>0.000323019058519188</v>
      </c>
      <c r="AC43" s="0" t="n">
        <v>0.000315007256032139</v>
      </c>
      <c r="AD43" s="0" t="n">
        <v>0.000306668540706372</v>
      </c>
      <c r="AE43" s="0" t="n">
        <v>0.000302055404006403</v>
      </c>
      <c r="AF43" s="0" t="n">
        <v>0.000299652624474657</v>
      </c>
      <c r="AG43" s="0" t="n">
        <v>0.000308526013598919</v>
      </c>
      <c r="AH43" s="0" t="n">
        <v>0.000315712541141435</v>
      </c>
      <c r="AI43" s="0" t="n">
        <v>0.000312001763911207</v>
      </c>
      <c r="AJ43" s="0" t="n">
        <v>0.000310403372355006</v>
      </c>
      <c r="AK43" s="0" t="n">
        <v>0.000314584594731816</v>
      </c>
      <c r="AL43" s="0" t="n">
        <v>0.000312784233768258</v>
      </c>
      <c r="AM43" s="0" t="n">
        <v>0.000312197833816472</v>
      </c>
      <c r="AN43" s="0" t="n">
        <v>0.000310005272860763</v>
      </c>
      <c r="AO43" s="0" t="n">
        <v>0.000301702144932723</v>
      </c>
      <c r="AP43" s="0" t="n">
        <v>0.000290164665699366</v>
      </c>
      <c r="AQ43" s="0" t="n">
        <v>0.000279206663689463</v>
      </c>
      <c r="AR43" s="0" t="n">
        <v>0.000286123623784143</v>
      </c>
      <c r="AS43" s="0" t="n">
        <v>0.000294147125647476</v>
      </c>
      <c r="AT43" s="0" t="n">
        <v>0.000300855714098262</v>
      </c>
      <c r="AU43" s="0" t="n">
        <v>0.000296683104734252</v>
      </c>
      <c r="AV43" s="0" t="n">
        <v>0.000294008317216459</v>
      </c>
      <c r="AW43" s="0" t="n">
        <v>0.00029876577910343</v>
      </c>
      <c r="AX43" s="0" t="n">
        <v>0.000296877440624501</v>
      </c>
      <c r="AY43" s="0" t="n">
        <v>0.000296298452469787</v>
      </c>
      <c r="AZ43" s="0" t="n">
        <v>0.000294240342023574</v>
      </c>
      <c r="BA43" s="0" t="n">
        <v>0.000286570182931189</v>
      </c>
      <c r="BB43" s="0" t="n">
        <v>0.000275779853981349</v>
      </c>
      <c r="BC43" s="0" t="n">
        <v>0.000268627592193551</v>
      </c>
      <c r="BD43" s="0" t="n">
        <v>0.000277875105875186</v>
      </c>
      <c r="BE43" s="0" t="n">
        <v>0.000285412790725051</v>
      </c>
      <c r="BF43" s="0" t="n">
        <v>0.000291501930990039</v>
      </c>
      <c r="BG43" s="0" t="n">
        <v>0.000286830635866024</v>
      </c>
      <c r="BH43" s="0" t="n">
        <v>0.000283883422617091</v>
      </c>
      <c r="BK43" s="12" t="n">
        <f aca="false">components!E41*components!G41</f>
        <v>-14407253.7474078</v>
      </c>
      <c r="BL43" s="0" t="n">
        <v>178.796554170532</v>
      </c>
      <c r="BN43" s="0" t="n">
        <f aca="false">BL43/$BM$4</f>
        <v>6.35751778268799E-010</v>
      </c>
      <c r="BO43" s="12" t="e">
        <f aca="false">$BQ$1*BK43*BN43</f>
        <v>#VALUE!</v>
      </c>
    </row>
    <row r="44" customFormat="false" ht="12.75" hidden="false" customHeight="false" outlineLevel="0" collapsed="false">
      <c r="A44" s="0" t="n">
        <v>0.00044717591440776</v>
      </c>
      <c r="B44" s="0" t="n">
        <v>0.000439825549254891</v>
      </c>
      <c r="C44" s="0" t="n">
        <v>0.000417779701881188</v>
      </c>
      <c r="D44" s="0" t="n">
        <v>0.000410813929646936</v>
      </c>
      <c r="E44" s="0" t="n">
        <v>0.00039734365776511</v>
      </c>
      <c r="F44" s="0" t="n">
        <v>0.000377197736711676</v>
      </c>
      <c r="G44" s="0" t="n">
        <v>0.000365430585296937</v>
      </c>
      <c r="H44" s="0" t="n">
        <v>0.000362422163152975</v>
      </c>
      <c r="I44" s="0" t="n">
        <v>0.000360050786216417</v>
      </c>
      <c r="J44" s="0" t="n">
        <v>0.000357911882879445</v>
      </c>
      <c r="K44" s="0" t="n">
        <v>0.000353649055895379</v>
      </c>
      <c r="L44" s="0" t="n">
        <v>0.00034247727000853</v>
      </c>
      <c r="M44" s="0" t="n">
        <v>0.000339225434308182</v>
      </c>
      <c r="N44" s="0" t="n">
        <v>0.000336357762063987</v>
      </c>
      <c r="O44" s="0" t="n">
        <v>0.000333349311973181</v>
      </c>
      <c r="P44" s="0" t="n">
        <v>0.000327963652260433</v>
      </c>
      <c r="Q44" s="0" t="n">
        <v>0.000316978471228914</v>
      </c>
      <c r="R44" s="0" t="n">
        <v>0.000303773521891109</v>
      </c>
      <c r="S44" s="0" t="n">
        <v>0.000297261442630063</v>
      </c>
      <c r="T44" s="0" t="n">
        <v>0.000299457789063444</v>
      </c>
      <c r="U44" s="0" t="n">
        <v>0.000305083745276231</v>
      </c>
      <c r="V44" s="0" t="n">
        <v>0.000315795079345549</v>
      </c>
      <c r="W44" s="0" t="n">
        <v>0.00032141691778431</v>
      </c>
      <c r="X44" s="0" t="n">
        <v>0.000320303656633127</v>
      </c>
      <c r="Y44" s="0" t="n">
        <v>0.000318869585219752</v>
      </c>
      <c r="Z44" s="0" t="n">
        <v>0.000317135468197217</v>
      </c>
      <c r="AA44" s="0" t="n">
        <v>0.000316530335143568</v>
      </c>
      <c r="AB44" s="0" t="n">
        <v>0.000314513482590924</v>
      </c>
      <c r="AC44" s="0" t="n">
        <v>0.000306800166887982</v>
      </c>
      <c r="AD44" s="0" t="n">
        <v>0.000298750687027639</v>
      </c>
      <c r="AE44" s="0" t="n">
        <v>0.000294252743007919</v>
      </c>
      <c r="AF44" s="0" t="n">
        <v>0.000291965781048764</v>
      </c>
      <c r="AG44" s="0" t="n">
        <v>0.000300574364943685</v>
      </c>
      <c r="AH44" s="0" t="n">
        <v>0.000307528559401676</v>
      </c>
      <c r="AI44" s="0" t="n">
        <v>0.000303960298157202</v>
      </c>
      <c r="AJ44" s="0" t="n">
        <v>0.0003023626642629</v>
      </c>
      <c r="AK44" s="0" t="n">
        <v>0.000306134999244295</v>
      </c>
      <c r="AL44" s="0" t="n">
        <v>0.000304361509890921</v>
      </c>
      <c r="AM44" s="0" t="n">
        <v>0.000303806710863608</v>
      </c>
      <c r="AN44" s="0" t="n">
        <v>0.000301702144932723</v>
      </c>
      <c r="AO44" s="0" t="n">
        <v>0.000293712035766024</v>
      </c>
      <c r="AP44" s="0" t="n">
        <v>0.000282518702788559</v>
      </c>
      <c r="AQ44" s="0" t="n">
        <v>0.000271934256835378</v>
      </c>
      <c r="AR44" s="0" t="n">
        <v>0.000278856100170721</v>
      </c>
      <c r="AS44" s="0" t="n">
        <v>0.000286635569069853</v>
      </c>
      <c r="AT44" s="0" t="n">
        <v>0.000293138414889745</v>
      </c>
      <c r="AU44" s="0" t="n">
        <v>0.000289122170974074</v>
      </c>
      <c r="AV44" s="0" t="n">
        <v>0.000286463744116469</v>
      </c>
      <c r="AW44" s="0" t="n">
        <v>0.00029079180094091</v>
      </c>
      <c r="AX44" s="0" t="n">
        <v>0.000288930994071939</v>
      </c>
      <c r="AY44" s="0" t="n">
        <v>0.000288381664635191</v>
      </c>
      <c r="AZ44" s="0" t="n">
        <v>0.00028640750224038</v>
      </c>
      <c r="BA44" s="0" t="n">
        <v>0.000279031882846188</v>
      </c>
      <c r="BB44" s="0" t="n">
        <v>0.000268566371503824</v>
      </c>
      <c r="BC44" s="0" t="n">
        <v>0.000261666920130977</v>
      </c>
      <c r="BD44" s="0" t="n">
        <v>0.00027087217732933</v>
      </c>
      <c r="BE44" s="0" t="n">
        <v>0.000278183487927928</v>
      </c>
      <c r="BF44" s="0" t="n">
        <v>0.000284086980842252</v>
      </c>
      <c r="BG44" s="0" t="n">
        <v>0.000279579680188948</v>
      </c>
      <c r="BH44" s="0" t="n">
        <v>0.000276652285732533</v>
      </c>
      <c r="BK44" s="12" t="n">
        <f aca="false">components!E42*components!G42</f>
        <v>-1361079.9758166</v>
      </c>
      <c r="BL44" s="0" t="n">
        <v>232.581081158778</v>
      </c>
      <c r="BN44" s="0" t="n">
        <f aca="false">BL44/$BM$4</f>
        <v>8.26994886027523E-010</v>
      </c>
      <c r="BO44" s="12" t="e">
        <f aca="false">$BQ$1*BK44*BN44</f>
        <v>#VALUE!</v>
      </c>
    </row>
    <row r="45" customFormat="false" ht="12.75" hidden="false" customHeight="false" outlineLevel="0" collapsed="false">
      <c r="A45" s="0" t="n">
        <v>0.000430850367524361</v>
      </c>
      <c r="B45" s="0" t="n">
        <v>0.000424088939635719</v>
      </c>
      <c r="C45" s="0" t="n">
        <v>0.000402728799803214</v>
      </c>
      <c r="D45" s="0" t="n">
        <v>0.00039587220494313</v>
      </c>
      <c r="E45" s="0" t="n">
        <v>0.000382723062633398</v>
      </c>
      <c r="F45" s="0" t="n">
        <v>0.000363134503369608</v>
      </c>
      <c r="G45" s="0" t="n">
        <v>0.000351604112596282</v>
      </c>
      <c r="H45" s="0" t="n">
        <v>0.000348518971302778</v>
      </c>
      <c r="I45" s="0" t="n">
        <v>0.000346051292571207</v>
      </c>
      <c r="J45" s="0" t="n">
        <v>0.000343857650907517</v>
      </c>
      <c r="K45" s="0" t="n">
        <v>0.000339598941195919</v>
      </c>
      <c r="L45" s="0" t="n">
        <v>0.00032879900310623</v>
      </c>
      <c r="M45" s="0" t="n">
        <v>0.00032563269246248</v>
      </c>
      <c r="N45" s="0" t="n">
        <v>0.000322853351295523</v>
      </c>
      <c r="O45" s="0" t="n">
        <v>0.000319960956689734</v>
      </c>
      <c r="P45" s="0" t="n">
        <v>0.000314785680672963</v>
      </c>
      <c r="Q45" s="0" t="n">
        <v>0.000304246946031464</v>
      </c>
      <c r="R45" s="0" t="n">
        <v>0.000291593733674633</v>
      </c>
      <c r="S45" s="0" t="n">
        <v>0.000285338037880251</v>
      </c>
      <c r="T45" s="0" t="n">
        <v>0.000287447582161302</v>
      </c>
      <c r="U45" s="0" t="n">
        <v>0.000292859334265783</v>
      </c>
      <c r="V45" s="0" t="n">
        <v>0.000303119118755554</v>
      </c>
      <c r="W45" s="0" t="n">
        <v>0.00030856354889253</v>
      </c>
      <c r="X45" s="0" t="n">
        <v>0.000307531111877842</v>
      </c>
      <c r="Y45" s="0" t="n">
        <v>0.000306183203654352</v>
      </c>
      <c r="Z45" s="0" t="n">
        <v>0.000304527130536172</v>
      </c>
      <c r="AA45" s="0" t="n">
        <v>0.000303995136528214</v>
      </c>
      <c r="AB45" s="0" t="n">
        <v>0.000302074028231564</v>
      </c>
      <c r="AC45" s="0" t="n">
        <v>0.000294696622671056</v>
      </c>
      <c r="AD45" s="0" t="n">
        <v>0.00028703736742324</v>
      </c>
      <c r="AE45" s="0" t="n">
        <v>0.000282747458707078</v>
      </c>
      <c r="AF45" s="0" t="n">
        <v>0.000280532365871528</v>
      </c>
      <c r="AG45" s="0" t="n">
        <v>0.000288775214687302</v>
      </c>
      <c r="AH45" s="0" t="n">
        <v>0.000295464700351632</v>
      </c>
      <c r="AI45" s="0" t="n">
        <v>0.000292088377489284</v>
      </c>
      <c r="AJ45" s="0" t="n">
        <v>0.000290576003953026</v>
      </c>
      <c r="AK45" s="0" t="n">
        <v>0.00029434349391129</v>
      </c>
      <c r="AL45" s="0" t="n">
        <v>0.000292650852434655</v>
      </c>
      <c r="AM45" s="0" t="n">
        <v>0.000292168800143418</v>
      </c>
      <c r="AN45" s="0" t="n">
        <v>0.000290164665699366</v>
      </c>
      <c r="AO45" s="0" t="n">
        <v>0.000282518702788559</v>
      </c>
      <c r="AP45" s="0" t="n">
        <v>0.000271828046469578</v>
      </c>
      <c r="AQ45" s="0" t="n">
        <v>0.00026164592110919</v>
      </c>
      <c r="AR45" s="0" t="n">
        <v>0.000268045503432528</v>
      </c>
      <c r="AS45" s="0" t="n">
        <v>0.000275497662276093</v>
      </c>
      <c r="AT45" s="0" t="n">
        <v>0.000281767336392678</v>
      </c>
      <c r="AU45" s="0" t="n">
        <v>0.000277960858784547</v>
      </c>
      <c r="AV45" s="0" t="n">
        <v>0.000275410600880559</v>
      </c>
      <c r="AW45" s="0" t="n">
        <v>0.000279726464701021</v>
      </c>
      <c r="AX45" s="0" t="n">
        <v>0.000277949304139758</v>
      </c>
      <c r="AY45" s="0" t="n">
        <v>0.000277471999589758</v>
      </c>
      <c r="AZ45" s="0" t="n">
        <v>0.000275593666421211</v>
      </c>
      <c r="BA45" s="0" t="n">
        <v>0.000268537665251142</v>
      </c>
      <c r="BB45" s="0" t="n">
        <v>0.000258543217179488</v>
      </c>
      <c r="BC45" s="0" t="n">
        <v>0.000251896191614426</v>
      </c>
      <c r="BD45" s="0" t="n">
        <v>0.00026040644697929</v>
      </c>
      <c r="BE45" s="0" t="n">
        <v>0.00026741227307624</v>
      </c>
      <c r="BF45" s="0" t="n">
        <v>0.00027310834283934</v>
      </c>
      <c r="BG45" s="0" t="n">
        <v>0.000268827464346014</v>
      </c>
      <c r="BH45" s="0" t="n">
        <v>0.000266016143425871</v>
      </c>
      <c r="BK45" s="12" t="n">
        <f aca="false">components!E43*components!G43</f>
        <v>35197524.3497166</v>
      </c>
      <c r="BL45" s="0" t="n">
        <v>283.598921871669</v>
      </c>
      <c r="BN45" s="0" t="n">
        <f aca="false">BL45/$BM$4</f>
        <v>1.00840041202955E-009</v>
      </c>
      <c r="BO45" s="12" t="e">
        <f aca="false">$BQ$1*BK45*BN45</f>
        <v>#VALUE!</v>
      </c>
    </row>
    <row r="46" customFormat="false" ht="12.75" hidden="false" customHeight="false" outlineLevel="0" collapsed="false">
      <c r="A46" s="0" t="n">
        <v>0.000415891373362929</v>
      </c>
      <c r="B46" s="0" t="n">
        <v>0.000408625493919441</v>
      </c>
      <c r="C46" s="0" t="n">
        <v>0.000387654762435803</v>
      </c>
      <c r="D46" s="0" t="n">
        <v>0.000381096466275802</v>
      </c>
      <c r="E46" s="0" t="n">
        <v>0.000368424422734126</v>
      </c>
      <c r="F46" s="0" t="n">
        <v>0.000349523960044563</v>
      </c>
      <c r="G46" s="0" t="n">
        <v>0.000338423264706109</v>
      </c>
      <c r="H46" s="0" t="n">
        <v>0.000335474400581337</v>
      </c>
      <c r="I46" s="0" t="n">
        <v>0.000333003431880548</v>
      </c>
      <c r="J46" s="0" t="n">
        <v>0.000330781252754261</v>
      </c>
      <c r="K46" s="0" t="n">
        <v>0.000326565830370454</v>
      </c>
      <c r="L46" s="0" t="n">
        <v>0.00031623559420797</v>
      </c>
      <c r="M46" s="0" t="n">
        <v>0.000313261453820923</v>
      </c>
      <c r="N46" s="0" t="n">
        <v>0.000310585852210095</v>
      </c>
      <c r="O46" s="0" t="n">
        <v>0.000307791444127309</v>
      </c>
      <c r="P46" s="0" t="n">
        <v>0.000302790071834426</v>
      </c>
      <c r="Q46" s="0" t="n">
        <v>0.000292636631742683</v>
      </c>
      <c r="R46" s="0" t="n">
        <v>0.000280518069431923</v>
      </c>
      <c r="S46" s="0" t="n">
        <v>0.000274513857598692</v>
      </c>
      <c r="T46" s="0" t="n">
        <v>0.000276583980060169</v>
      </c>
      <c r="U46" s="0" t="n">
        <v>0.00028193734525164</v>
      </c>
      <c r="V46" s="0" t="n">
        <v>0.000291871778461516</v>
      </c>
      <c r="W46" s="0" t="n">
        <v>0.000297305805203929</v>
      </c>
      <c r="X46" s="0" t="n">
        <v>0.000296397851127825</v>
      </c>
      <c r="Y46" s="0" t="n">
        <v>0.000295177790610019</v>
      </c>
      <c r="Z46" s="0" t="n">
        <v>0.000293615147527091</v>
      </c>
      <c r="AA46" s="0" t="n">
        <v>0.000293092690935586</v>
      </c>
      <c r="AB46" s="0" t="n">
        <v>0.000291256690959574</v>
      </c>
      <c r="AC46" s="0" t="n">
        <v>0.000284229395488487</v>
      </c>
      <c r="AD46" s="0" t="n">
        <v>0.000276982029323813</v>
      </c>
      <c r="AE46" s="0" t="n">
        <v>0.000272902462106948</v>
      </c>
      <c r="AF46" s="0" t="n">
        <v>0.000270900050008638</v>
      </c>
      <c r="AG46" s="0" t="n">
        <v>0.000279009098620409</v>
      </c>
      <c r="AH46" s="0" t="n">
        <v>0.000285705334516487</v>
      </c>
      <c r="AI46" s="0" t="n">
        <v>0.000282839944185174</v>
      </c>
      <c r="AJ46" s="0" t="n">
        <v>0.000281416056417169</v>
      </c>
      <c r="AK46" s="0" t="n">
        <v>0.000283201310322618</v>
      </c>
      <c r="AL46" s="0" t="n">
        <v>0.000281600850663374</v>
      </c>
      <c r="AM46" s="0" t="n">
        <v>0.000281123411163269</v>
      </c>
      <c r="AN46" s="0" t="n">
        <v>0.000279206663689463</v>
      </c>
      <c r="AO46" s="0" t="n">
        <v>0.000271934256835378</v>
      </c>
      <c r="AP46" s="0" t="n">
        <v>0.00026164592110919</v>
      </c>
      <c r="AQ46" s="0" t="n">
        <v>0.000252142138261697</v>
      </c>
      <c r="AR46" s="0" t="n">
        <v>0.000258928907076388</v>
      </c>
      <c r="AS46" s="0" t="n">
        <v>0.000266281341146205</v>
      </c>
      <c r="AT46" s="0" t="n">
        <v>0.000272590063310093</v>
      </c>
      <c r="AU46" s="0" t="n">
        <v>0.000269325310716337</v>
      </c>
      <c r="AV46" s="0" t="n">
        <v>0.000266876489365344</v>
      </c>
      <c r="AW46" s="0" t="n">
        <v>0.000269178384422176</v>
      </c>
      <c r="AX46" s="0" t="n">
        <v>0.000267494011099354</v>
      </c>
      <c r="AY46" s="0" t="n">
        <v>0.00026701823864615</v>
      </c>
      <c r="AZ46" s="0" t="n">
        <v>0.000265221865092894</v>
      </c>
      <c r="BA46" s="0" t="n">
        <v>0.000258518848801412</v>
      </c>
      <c r="BB46" s="0" t="n">
        <v>0.0002488980929622</v>
      </c>
      <c r="BC46" s="0" t="n">
        <v>0.000242793746515818</v>
      </c>
      <c r="BD46" s="0" t="n">
        <v>0.000251733452761457</v>
      </c>
      <c r="BE46" s="0" t="n">
        <v>0.000258664196615811</v>
      </c>
      <c r="BF46" s="0" t="n">
        <v>0.000264426921491364</v>
      </c>
      <c r="BG46" s="0" t="n">
        <v>0.0002607035981889</v>
      </c>
      <c r="BH46" s="0" t="n">
        <v>0.000257999446583138</v>
      </c>
      <c r="BK46" s="12" t="n">
        <f aca="false">components!E44*components!G44</f>
        <v>53033729.7861506</v>
      </c>
      <c r="BL46" s="0" t="n">
        <v>207.668911922892</v>
      </c>
      <c r="BN46" s="0" t="n">
        <f aca="false">BL46/$BM$4</f>
        <v>7.38414007242009E-010</v>
      </c>
      <c r="BO46" s="12" t="e">
        <f aca="false">$BQ$1*BK46*BN46</f>
        <v>#VALUE!</v>
      </c>
    </row>
    <row r="47" customFormat="false" ht="12.75" hidden="false" customHeight="false" outlineLevel="0" collapsed="false">
      <c r="A47" s="0" t="n">
        <v>0.000433872232629182</v>
      </c>
      <c r="B47" s="0" t="n">
        <v>0.000423470067320632</v>
      </c>
      <c r="C47" s="0" t="n">
        <v>0.000401217497359837</v>
      </c>
      <c r="D47" s="0" t="n">
        <v>0.000394719749573171</v>
      </c>
      <c r="E47" s="0" t="n">
        <v>0.000382098942190383</v>
      </c>
      <c r="F47" s="0" t="n">
        <v>0.000362720849493693</v>
      </c>
      <c r="G47" s="0" t="n">
        <v>0.000351413566694664</v>
      </c>
      <c r="H47" s="0" t="n">
        <v>0.000348593435494813</v>
      </c>
      <c r="I47" s="0" t="n">
        <v>0.000346022161482978</v>
      </c>
      <c r="J47" s="0" t="n">
        <v>0.000343586596227293</v>
      </c>
      <c r="K47" s="0" t="n">
        <v>0.000339127529964805</v>
      </c>
      <c r="L47" s="0" t="n">
        <v>0.000328062305755822</v>
      </c>
      <c r="M47" s="0" t="n">
        <v>0.000325124287064555</v>
      </c>
      <c r="N47" s="0" t="n">
        <v>0.000322408583743394</v>
      </c>
      <c r="O47" s="0" t="n">
        <v>0.000319477943425593</v>
      </c>
      <c r="P47" s="0" t="n">
        <v>0.000314273344146345</v>
      </c>
      <c r="Q47" s="0" t="n">
        <v>0.000303860223451792</v>
      </c>
      <c r="R47" s="0" t="n">
        <v>0.000291461731802615</v>
      </c>
      <c r="S47" s="0" t="n">
        <v>0.000285217248864144</v>
      </c>
      <c r="T47" s="0" t="n">
        <v>0.000287274571835033</v>
      </c>
      <c r="U47" s="0" t="n">
        <v>0.000293052223152953</v>
      </c>
      <c r="V47" s="0" t="n">
        <v>0.000303510190934754</v>
      </c>
      <c r="W47" s="0" t="n">
        <v>0.000309442733940725</v>
      </c>
      <c r="X47" s="0" t="n">
        <v>0.000308493743182193</v>
      </c>
      <c r="Y47" s="0" t="n">
        <v>0.000307065467649441</v>
      </c>
      <c r="Z47" s="0" t="n">
        <v>0.000305332557905643</v>
      </c>
      <c r="AA47" s="0" t="n">
        <v>0.000304499284909495</v>
      </c>
      <c r="AB47" s="0" t="n">
        <v>0.000302569775930525</v>
      </c>
      <c r="AC47" s="0" t="n">
        <v>0.000295492780919859</v>
      </c>
      <c r="AD47" s="0" t="n">
        <v>0.000287940214933782</v>
      </c>
      <c r="AE47" s="0" t="n">
        <v>0.000283542215046575</v>
      </c>
      <c r="AF47" s="0" t="n">
        <v>0.000281882098696164</v>
      </c>
      <c r="AG47" s="0" t="n">
        <v>0.000290398254369659</v>
      </c>
      <c r="AH47" s="0" t="n">
        <v>0.00029729349472431</v>
      </c>
      <c r="AI47" s="0" t="n">
        <v>0.000294599188746013</v>
      </c>
      <c r="AJ47" s="0" t="n">
        <v>0.000292775398885605</v>
      </c>
      <c r="AK47" s="0" t="n">
        <v>0.000290727508433312</v>
      </c>
      <c r="AL47" s="0" t="n">
        <v>0.000288942015709952</v>
      </c>
      <c r="AM47" s="0" t="n">
        <v>0.000288141928704367</v>
      </c>
      <c r="AN47" s="0" t="n">
        <v>0.000286123623784143</v>
      </c>
      <c r="AO47" s="0" t="n">
        <v>0.000278856100170721</v>
      </c>
      <c r="AP47" s="0" t="n">
        <v>0.000268045503432528</v>
      </c>
      <c r="AQ47" s="0" t="n">
        <v>0.000258928907076388</v>
      </c>
      <c r="AR47" s="0" t="n">
        <v>0.000268855148891551</v>
      </c>
      <c r="AS47" s="0" t="n">
        <v>0.000276559060585982</v>
      </c>
      <c r="AT47" s="0" t="n">
        <v>0.000283045000166739</v>
      </c>
      <c r="AU47" s="0" t="n">
        <v>0.000279941978368065</v>
      </c>
      <c r="AV47" s="0" t="n">
        <v>0.00027707219481575</v>
      </c>
      <c r="AW47" s="0" t="n">
        <v>0.000275454170533539</v>
      </c>
      <c r="AX47" s="0" t="n">
        <v>0.000273574799856631</v>
      </c>
      <c r="AY47" s="0" t="n">
        <v>0.000272767475960501</v>
      </c>
      <c r="AZ47" s="0" t="n">
        <v>0.000270869152235766</v>
      </c>
      <c r="BA47" s="0" t="n">
        <v>0.000264193460529999</v>
      </c>
      <c r="BB47" s="0" t="n">
        <v>0.000254102226818034</v>
      </c>
      <c r="BC47" s="0" t="n">
        <v>0.00024853009232962</v>
      </c>
      <c r="BD47" s="0" t="n">
        <v>0.000261346795990496</v>
      </c>
      <c r="BE47" s="0" t="n">
        <v>0.000268617438080202</v>
      </c>
      <c r="BF47" s="0" t="n">
        <v>0.000274539032006191</v>
      </c>
      <c r="BG47" s="0" t="n">
        <v>0.000270939948680898</v>
      </c>
      <c r="BH47" s="0" t="n">
        <v>0.000267797405030153</v>
      </c>
      <c r="BK47" s="12" t="n">
        <f aca="false">components!E45*components!G45</f>
        <v>3108820.5523201</v>
      </c>
      <c r="BL47" s="0" t="n">
        <v>168.473101515642</v>
      </c>
      <c r="BN47" s="0" t="n">
        <f aca="false">BL47/$BM$4</f>
        <v>5.99044396442187E-010</v>
      </c>
      <c r="BO47" s="12" t="e">
        <f aca="false">$BQ$1*BK47*BN47</f>
        <v>#VALUE!</v>
      </c>
    </row>
    <row r="48" customFormat="false" ht="12.75" hidden="false" customHeight="false" outlineLevel="0" collapsed="false">
      <c r="A48" s="0" t="n">
        <v>0.000443452858017526</v>
      </c>
      <c r="B48" s="0" t="n">
        <v>0.000432303257948387</v>
      </c>
      <c r="C48" s="0" t="n">
        <v>0.000409426685935643</v>
      </c>
      <c r="D48" s="0" t="n">
        <v>0.000402986803897411</v>
      </c>
      <c r="E48" s="0" t="n">
        <v>0.000390162506371552</v>
      </c>
      <c r="F48" s="0" t="n">
        <v>0.000370547464015701</v>
      </c>
      <c r="G48" s="0" t="n">
        <v>0.00035926071316283</v>
      </c>
      <c r="H48" s="0" t="n">
        <v>0.000356655730937202</v>
      </c>
      <c r="I48" s="0" t="n">
        <v>0.000354234247965765</v>
      </c>
      <c r="J48" s="0" t="n">
        <v>0.000351886870182331</v>
      </c>
      <c r="K48" s="0" t="n">
        <v>0.000347469200401709</v>
      </c>
      <c r="L48" s="0" t="n">
        <v>0.000336502957348863</v>
      </c>
      <c r="M48" s="0" t="n">
        <v>0.000333592163341183</v>
      </c>
      <c r="N48" s="0" t="n">
        <v>0.000330816487296985</v>
      </c>
      <c r="O48" s="0" t="n">
        <v>0.000327786190865465</v>
      </c>
      <c r="P48" s="0" t="n">
        <v>0.000322414573277647</v>
      </c>
      <c r="Q48" s="0" t="n">
        <v>0.000311617278815044</v>
      </c>
      <c r="R48" s="0" t="n">
        <v>0.000298839723364753</v>
      </c>
      <c r="S48" s="0" t="n">
        <v>0.000292458993909288</v>
      </c>
      <c r="T48" s="0" t="n">
        <v>0.00029466059090363</v>
      </c>
      <c r="U48" s="0" t="n">
        <v>0.00030064533844799</v>
      </c>
      <c r="V48" s="0" t="n">
        <v>0.00031144050354933</v>
      </c>
      <c r="W48" s="0" t="n">
        <v>0.000317580049178549</v>
      </c>
      <c r="X48" s="0" t="n">
        <v>0.000316681907143937</v>
      </c>
      <c r="Y48" s="0" t="n">
        <v>0.000315356111182098</v>
      </c>
      <c r="Z48" s="0" t="n">
        <v>0.000313657539279258</v>
      </c>
      <c r="AA48" s="0" t="n">
        <v>0.000312822821989124</v>
      </c>
      <c r="AB48" s="0" t="n">
        <v>0.000310832704177068</v>
      </c>
      <c r="AC48" s="0" t="n">
        <v>0.000303520535083636</v>
      </c>
      <c r="AD48" s="0" t="n">
        <v>0.000295838831985098</v>
      </c>
      <c r="AE48" s="0" t="n">
        <v>0.000291424094613054</v>
      </c>
      <c r="AF48" s="0" t="n">
        <v>0.000289759834333584</v>
      </c>
      <c r="AG48" s="0" t="n">
        <v>0.000298760337287181</v>
      </c>
      <c r="AH48" s="0" t="n">
        <v>0.000306241813690561</v>
      </c>
      <c r="AI48" s="0" t="n">
        <v>0.00030385375542198</v>
      </c>
      <c r="AJ48" s="0" t="n">
        <v>0.00030214967701362</v>
      </c>
      <c r="AK48" s="0" t="n">
        <v>0.000298784196787293</v>
      </c>
      <c r="AL48" s="0" t="n">
        <v>0.000297031587774269</v>
      </c>
      <c r="AM48" s="0" t="n">
        <v>0.00029622951570465</v>
      </c>
      <c r="AN48" s="0" t="n">
        <v>0.000294147125647476</v>
      </c>
      <c r="AO48" s="0" t="n">
        <v>0.000286635569069853</v>
      </c>
      <c r="AP48" s="0" t="n">
        <v>0.000275497662276093</v>
      </c>
      <c r="AQ48" s="0" t="n">
        <v>0.000266281341146205</v>
      </c>
      <c r="AR48" s="0" t="n">
        <v>0.000276559060585982</v>
      </c>
      <c r="AS48" s="0" t="n">
        <v>0.00028473425895092</v>
      </c>
      <c r="AT48" s="0" t="n">
        <v>0.000291799848633415</v>
      </c>
      <c r="AU48" s="0" t="n">
        <v>0.000289013435866877</v>
      </c>
      <c r="AV48" s="0" t="n">
        <v>0.000286224944496263</v>
      </c>
      <c r="AW48" s="0" t="n">
        <v>0.000283301856715158</v>
      </c>
      <c r="AX48" s="0" t="n">
        <v>0.000281453338843326</v>
      </c>
      <c r="AY48" s="0" t="n">
        <v>0.000280644331491971</v>
      </c>
      <c r="AZ48" s="0" t="n">
        <v>0.000278685377759497</v>
      </c>
      <c r="BA48" s="0" t="n">
        <v>0.000271783542247072</v>
      </c>
      <c r="BB48" s="0" t="n">
        <v>0.000261372134036396</v>
      </c>
      <c r="BC48" s="0" t="n">
        <v>0.000255791979861648</v>
      </c>
      <c r="BD48" s="0" t="n">
        <v>0.0002690452897404</v>
      </c>
      <c r="BE48" s="0" t="n">
        <v>0.00027677999424498</v>
      </c>
      <c r="BF48" s="0" t="n">
        <v>0.0002832706692017</v>
      </c>
      <c r="BG48" s="0" t="n">
        <v>0.000279986176953983</v>
      </c>
      <c r="BH48" s="0" t="n">
        <v>0.000276919909909556</v>
      </c>
      <c r="BK48" s="12" t="n">
        <f aca="false">components!E46*components!G46</f>
        <v>6222410.3330322</v>
      </c>
      <c r="BL48" s="0" t="n">
        <v>-5.22813071744624</v>
      </c>
      <c r="BN48" s="0" t="n">
        <f aca="false">BL48/$BM$4</f>
        <v>-1.85898068117578E-011</v>
      </c>
      <c r="BO48" s="12" t="e">
        <f aca="false">$BQ$1*BK48*BN48</f>
        <v>#VALUE!</v>
      </c>
    </row>
    <row r="49" customFormat="false" ht="12.75" hidden="false" customHeight="false" outlineLevel="0" collapsed="false">
      <c r="A49" s="0" t="n">
        <v>0.000450569829332431</v>
      </c>
      <c r="B49" s="0" t="n">
        <v>0.000438742966944596</v>
      </c>
      <c r="C49" s="0" t="n">
        <v>0.000415188915967363</v>
      </c>
      <c r="D49" s="0" t="n">
        <v>0.000408833301012724</v>
      </c>
      <c r="E49" s="0" t="n">
        <v>0.000395753077964302</v>
      </c>
      <c r="F49" s="0" t="n">
        <v>0.000375976545515883</v>
      </c>
      <c r="G49" s="0" t="n">
        <v>0.000364751949705643</v>
      </c>
      <c r="H49" s="0" t="n">
        <v>0.000362419833126408</v>
      </c>
      <c r="I49" s="0" t="n">
        <v>0.000360101155826486</v>
      </c>
      <c r="J49" s="0" t="n">
        <v>0.000357746775243685</v>
      </c>
      <c r="K49" s="0" t="n">
        <v>0.000353249243251631</v>
      </c>
      <c r="L49" s="0" t="n">
        <v>0.00034262865343045</v>
      </c>
      <c r="M49" s="0" t="n">
        <v>0.000339755490178399</v>
      </c>
      <c r="N49" s="0" t="n">
        <v>0.000336892278650544</v>
      </c>
      <c r="O49" s="0" t="n">
        <v>0.000333702601048336</v>
      </c>
      <c r="P49" s="0" t="n">
        <v>0.000328142153127153</v>
      </c>
      <c r="Q49" s="0" t="n">
        <v>0.000316879269656614</v>
      </c>
      <c r="R49" s="0" t="n">
        <v>0.000303741276093552</v>
      </c>
      <c r="S49" s="0" t="n">
        <v>0.00029726890389554</v>
      </c>
      <c r="T49" s="0" t="n">
        <v>0.000299639227496895</v>
      </c>
      <c r="U49" s="0" t="n">
        <v>0.000305734541757946</v>
      </c>
      <c r="V49" s="0" t="n">
        <v>0.000316810210786493</v>
      </c>
      <c r="W49" s="0" t="n">
        <v>0.000323139752564523</v>
      </c>
      <c r="X49" s="0" t="n">
        <v>0.000322419347924267</v>
      </c>
      <c r="Y49" s="0" t="n">
        <v>0.000321357943489142</v>
      </c>
      <c r="Z49" s="0" t="n">
        <v>0.000319758163590905</v>
      </c>
      <c r="AA49" s="0" t="n">
        <v>0.000319005306137115</v>
      </c>
      <c r="AB49" s="0" t="n">
        <v>0.000316965817324764</v>
      </c>
      <c r="AC49" s="0" t="n">
        <v>0.000309461659464794</v>
      </c>
      <c r="AD49" s="0" t="n">
        <v>0.000301826040002468</v>
      </c>
      <c r="AE49" s="0" t="n">
        <v>0.000297539062445471</v>
      </c>
      <c r="AF49" s="0" t="n">
        <v>0.000295910717265923</v>
      </c>
      <c r="AG49" s="0" t="n">
        <v>0.000305485322857162</v>
      </c>
      <c r="AH49" s="0" t="n">
        <v>0.00031388348797459</v>
      </c>
      <c r="AI49" s="0" t="n">
        <v>0.000312238524032609</v>
      </c>
      <c r="AJ49" s="0" t="n">
        <v>0.000310782305193326</v>
      </c>
      <c r="AK49" s="0" t="n">
        <v>0.000305363600430905</v>
      </c>
      <c r="AL49" s="0" t="n">
        <v>0.000303709987237255</v>
      </c>
      <c r="AM49" s="0" t="n">
        <v>0.000302989793974761</v>
      </c>
      <c r="AN49" s="0" t="n">
        <v>0.000300855714098262</v>
      </c>
      <c r="AO49" s="0" t="n">
        <v>0.000293138414889745</v>
      </c>
      <c r="AP49" s="0" t="n">
        <v>0.000281767336392678</v>
      </c>
      <c r="AQ49" s="0" t="n">
        <v>0.000272590063310093</v>
      </c>
      <c r="AR49" s="0" t="n">
        <v>0.000283045000166739</v>
      </c>
      <c r="AS49" s="0" t="n">
        <v>0.000291799848633415</v>
      </c>
      <c r="AT49" s="0" t="n">
        <v>0.000299804249462645</v>
      </c>
      <c r="AU49" s="0" t="n">
        <v>0.000297808692851985</v>
      </c>
      <c r="AV49" s="0" t="n">
        <v>0.000295219901629324</v>
      </c>
      <c r="AW49" s="0" t="n">
        <v>0.000290237289171336</v>
      </c>
      <c r="AX49" s="0" t="n">
        <v>0.000288485773025905</v>
      </c>
      <c r="AY49" s="0" t="n">
        <v>0.000287757931582254</v>
      </c>
      <c r="AZ49" s="0" t="n">
        <v>0.000285751355236778</v>
      </c>
      <c r="BA49" s="0" t="n">
        <v>0.000278658885888906</v>
      </c>
      <c r="BB49" s="0" t="n">
        <v>0.000267996816507244</v>
      </c>
      <c r="BC49" s="0" t="n">
        <v>0.000262521141362817</v>
      </c>
      <c r="BD49" s="0" t="n">
        <v>0.000275764026799085</v>
      </c>
      <c r="BE49" s="0" t="n">
        <v>0.00028408315227145</v>
      </c>
      <c r="BF49" s="0" t="n">
        <v>0.000291512033707399</v>
      </c>
      <c r="BG49" s="0" t="n">
        <v>0.000289023633223694</v>
      </c>
      <c r="BH49" s="0" t="n">
        <v>0.000286151018419375</v>
      </c>
      <c r="BK49" s="12" t="n">
        <f aca="false">components!E47*components!G47</f>
        <v>-22044847.9953362</v>
      </c>
      <c r="BL49" s="0" t="n">
        <v>-225.798286114176</v>
      </c>
      <c r="BN49" s="0" t="n">
        <f aca="false">BL49/$BM$4</f>
        <v>-8.0287711691702E-010</v>
      </c>
      <c r="BO49" s="12" t="e">
        <f aca="false">$BQ$1*BK49*BN49</f>
        <v>#VALUE!</v>
      </c>
    </row>
    <row r="50" customFormat="false" ht="12.75" hidden="false" customHeight="false" outlineLevel="0" collapsed="false">
      <c r="A50" s="0" t="n">
        <v>0.00044351499567669</v>
      </c>
      <c r="B50" s="0" t="n">
        <v>0.000431121302569946</v>
      </c>
      <c r="C50" s="0" t="n">
        <v>0.000407363437405083</v>
      </c>
      <c r="D50" s="0" t="n">
        <v>0.000401211843084805</v>
      </c>
      <c r="E50" s="0" t="n">
        <v>0.000388199075848134</v>
      </c>
      <c r="F50" s="0" t="n">
        <v>0.000368757336753057</v>
      </c>
      <c r="G50" s="0" t="n">
        <v>0.000357808073762022</v>
      </c>
      <c r="H50" s="0" t="n">
        <v>0.000355708485584933</v>
      </c>
      <c r="I50" s="0" t="n">
        <v>0.000353373186675329</v>
      </c>
      <c r="J50" s="0" t="n">
        <v>0.000350905840106732</v>
      </c>
      <c r="K50" s="0" t="n">
        <v>0.00034627926877066</v>
      </c>
      <c r="L50" s="0" t="n">
        <v>0.000336307029985151</v>
      </c>
      <c r="M50" s="0" t="n">
        <v>0.000333577175676307</v>
      </c>
      <c r="N50" s="0" t="n">
        <v>0.000330706574677174</v>
      </c>
      <c r="O50" s="0" t="n">
        <v>0.000327447573364316</v>
      </c>
      <c r="P50" s="0" t="n">
        <v>0.000321877647004983</v>
      </c>
      <c r="Q50" s="0" t="n">
        <v>0.00031054986674915</v>
      </c>
      <c r="R50" s="0" t="n">
        <v>0.000297574021508926</v>
      </c>
      <c r="S50" s="0" t="n">
        <v>0.000291242885036741</v>
      </c>
      <c r="T50" s="0" t="n">
        <v>0.000293696977353232</v>
      </c>
      <c r="U50" s="0" t="n">
        <v>0.000299737621930206</v>
      </c>
      <c r="V50" s="0" t="n">
        <v>0.000310713839215412</v>
      </c>
      <c r="W50" s="0" t="n">
        <v>0.000317138396005846</v>
      </c>
      <c r="X50" s="0" t="n">
        <v>0.00031669421769211</v>
      </c>
      <c r="Y50" s="0" t="n">
        <v>0.000315979287907848</v>
      </c>
      <c r="Z50" s="0" t="n">
        <v>0.000314539313674345</v>
      </c>
      <c r="AA50" s="0" t="n">
        <v>0.000313906767175337</v>
      </c>
      <c r="AB50" s="0" t="n">
        <v>0.000311905187464105</v>
      </c>
      <c r="AC50" s="0" t="n">
        <v>0.000304554106586649</v>
      </c>
      <c r="AD50" s="0" t="n">
        <v>0.000297341573175611</v>
      </c>
      <c r="AE50" s="0" t="n">
        <v>0.00029336615227524</v>
      </c>
      <c r="AF50" s="0" t="n">
        <v>0.00029191420342784</v>
      </c>
      <c r="AG50" s="0" t="n">
        <v>0.000301765256911842</v>
      </c>
      <c r="AH50" s="0" t="n">
        <v>0.00031089870568323</v>
      </c>
      <c r="AI50" s="0" t="n">
        <v>0.000310300949267112</v>
      </c>
      <c r="AJ50" s="0" t="n">
        <v>0.000309123466940692</v>
      </c>
      <c r="AK50" s="0" t="n">
        <v>0.000300873176500541</v>
      </c>
      <c r="AL50" s="0" t="n">
        <v>0.000299380231562287</v>
      </c>
      <c r="AM50" s="0" t="n">
        <v>0.000298777993437244</v>
      </c>
      <c r="AN50" s="0" t="n">
        <v>0.000296683104734252</v>
      </c>
      <c r="AO50" s="0" t="n">
        <v>0.000289122170974074</v>
      </c>
      <c r="AP50" s="0" t="n">
        <v>0.000277960858784547</v>
      </c>
      <c r="AQ50" s="0" t="n">
        <v>0.000269325310716337</v>
      </c>
      <c r="AR50" s="0" t="n">
        <v>0.000279941978368065</v>
      </c>
      <c r="AS50" s="0" t="n">
        <v>0.000289013435866877</v>
      </c>
      <c r="AT50" s="0" t="n">
        <v>0.000297808692851985</v>
      </c>
      <c r="AU50" s="0" t="n">
        <v>0.00029693303202655</v>
      </c>
      <c r="AV50" s="0" t="n">
        <v>0.000294595312499447</v>
      </c>
      <c r="AW50" s="0" t="n">
        <v>0.000286745656644518</v>
      </c>
      <c r="AX50" s="0" t="n">
        <v>0.000285154029111679</v>
      </c>
      <c r="AY50" s="0" t="n">
        <v>0.000284540930880068</v>
      </c>
      <c r="AZ50" s="0" t="n">
        <v>0.000282572918908481</v>
      </c>
      <c r="BA50" s="0" t="n">
        <v>0.000275630083134436</v>
      </c>
      <c r="BB50" s="0" t="n">
        <v>0.000265131904439451</v>
      </c>
      <c r="BC50" s="0" t="n">
        <v>0.000260131100716526</v>
      </c>
      <c r="BD50" s="0" t="n">
        <v>0.000273237379002672</v>
      </c>
      <c r="BE50" s="0" t="n">
        <v>0.000281900343359116</v>
      </c>
      <c r="BF50" s="0" t="n">
        <v>0.000290144497602171</v>
      </c>
      <c r="BG50" s="0" t="n">
        <v>0.000288793204205624</v>
      </c>
      <c r="BH50" s="0" t="n">
        <v>0.000286170705940987</v>
      </c>
      <c r="BK50" s="12" t="n">
        <f aca="false">components!E48*components!G48</f>
        <v>-18521371.0744608</v>
      </c>
      <c r="BL50" s="0" t="n">
        <v>-411.056333341475</v>
      </c>
      <c r="BN50" s="0" t="n">
        <f aca="false">BL50/$BM$4</f>
        <v>-1.46160420206558E-009</v>
      </c>
      <c r="BO50" s="12" t="e">
        <f aca="false">$BQ$1*BK50*BN50</f>
        <v>#VALUE!</v>
      </c>
    </row>
    <row r="51" customFormat="false" ht="12.75" hidden="false" customHeight="false" outlineLevel="0" collapsed="false">
      <c r="A51" s="0" t="n">
        <v>0.000436467470947945</v>
      </c>
      <c r="B51" s="0" t="n">
        <v>0.00042428608310135</v>
      </c>
      <c r="C51" s="0" t="n">
        <v>0.000400899995995504</v>
      </c>
      <c r="D51" s="0" t="n">
        <v>0.000394989633032922</v>
      </c>
      <c r="E51" s="0" t="n">
        <v>0.000382205699399007</v>
      </c>
      <c r="F51" s="0" t="n">
        <v>0.000363220649379578</v>
      </c>
      <c r="G51" s="0" t="n">
        <v>0.000352643870007352</v>
      </c>
      <c r="H51" s="0" t="n">
        <v>0.000350767048261807</v>
      </c>
      <c r="I51" s="0" t="n">
        <v>0.000348618455397014</v>
      </c>
      <c r="J51" s="0" t="n">
        <v>0.000346288159402176</v>
      </c>
      <c r="K51" s="0" t="n">
        <v>0.00034182005823763</v>
      </c>
      <c r="L51" s="0" t="n">
        <v>0.000332273293443021</v>
      </c>
      <c r="M51" s="0" t="n">
        <v>0.000329619415320866</v>
      </c>
      <c r="N51" s="0" t="n">
        <v>0.000326782887135476</v>
      </c>
      <c r="O51" s="0" t="n">
        <v>0.000323550470490088</v>
      </c>
      <c r="P51" s="0" t="n">
        <v>0.00031802810778471</v>
      </c>
      <c r="Q51" s="0" t="n">
        <v>0.000306730564837111</v>
      </c>
      <c r="R51" s="0" t="n">
        <v>0.000293835602539948</v>
      </c>
      <c r="S51" s="0" t="n">
        <v>0.000287598881582268</v>
      </c>
      <c r="T51" s="0" t="n">
        <v>0.000290094446743266</v>
      </c>
      <c r="U51" s="0" t="n">
        <v>0.000296081385254738</v>
      </c>
      <c r="V51" s="0" t="n">
        <v>0.000306950487237274</v>
      </c>
      <c r="W51" s="0" t="n">
        <v>0.000313272805960984</v>
      </c>
      <c r="X51" s="0" t="n">
        <v>0.000312876551413641</v>
      </c>
      <c r="Y51" s="0" t="n">
        <v>0.00031228556666582</v>
      </c>
      <c r="Z51" s="0" t="n">
        <v>0.000310930275135624</v>
      </c>
      <c r="AA51" s="0" t="n">
        <v>0.000310357740940212</v>
      </c>
      <c r="AB51" s="0" t="n">
        <v>0.000308376591305811</v>
      </c>
      <c r="AC51" s="0" t="n">
        <v>0.000301050811433627</v>
      </c>
      <c r="AD51" s="0" t="n">
        <v>0.00029397273481424</v>
      </c>
      <c r="AE51" s="0" t="n">
        <v>0.000290132940520835</v>
      </c>
      <c r="AF51" s="0" t="n">
        <v>0.000288677678196844</v>
      </c>
      <c r="AG51" s="0" t="n">
        <v>0.000298594500256539</v>
      </c>
      <c r="AH51" s="0" t="n">
        <v>0.000307919520265855</v>
      </c>
      <c r="AI51" s="0" t="n">
        <v>0.00030755389116426</v>
      </c>
      <c r="AJ51" s="0" t="n">
        <v>0.000306562545417907</v>
      </c>
      <c r="AK51" s="0" t="n">
        <v>0.000298029913570437</v>
      </c>
      <c r="AL51" s="0" t="n">
        <v>0.000296623724619826</v>
      </c>
      <c r="AM51" s="0" t="n">
        <v>0.000296081907715232</v>
      </c>
      <c r="AN51" s="0" t="n">
        <v>0.000294008317216459</v>
      </c>
      <c r="AO51" s="0" t="n">
        <v>0.000286463744116469</v>
      </c>
      <c r="AP51" s="0" t="n">
        <v>0.000275410600880559</v>
      </c>
      <c r="AQ51" s="0" t="n">
        <v>0.000266876489365344</v>
      </c>
      <c r="AR51" s="0" t="n">
        <v>0.00027707219481575</v>
      </c>
      <c r="AS51" s="0" t="n">
        <v>0.000286224944496263</v>
      </c>
      <c r="AT51" s="0" t="n">
        <v>0.000295219901629324</v>
      </c>
      <c r="AU51" s="0" t="n">
        <v>0.000294595312499447</v>
      </c>
      <c r="AV51" s="0" t="n">
        <v>0.000292449604383643</v>
      </c>
      <c r="AW51" s="0" t="n">
        <v>0.000284324691607703</v>
      </c>
      <c r="AX51" s="0" t="n">
        <v>0.000282822247664848</v>
      </c>
      <c r="AY51" s="0" t="n">
        <v>0.000282271353352529</v>
      </c>
      <c r="AZ51" s="0" t="n">
        <v>0.000280323922325876</v>
      </c>
      <c r="BA51" s="0" t="n">
        <v>0.000273391091699598</v>
      </c>
      <c r="BB51" s="0" t="n">
        <v>0.000262980491749117</v>
      </c>
      <c r="BC51" s="0" t="n">
        <v>0.000258026417594181</v>
      </c>
      <c r="BD51" s="0" t="n">
        <v>0.000270602533056767</v>
      </c>
      <c r="BE51" s="0" t="n">
        <v>0.000279354423153675</v>
      </c>
      <c r="BF51" s="0" t="n">
        <v>0.000287808073830803</v>
      </c>
      <c r="BG51" s="0" t="n">
        <v>0.000286724706920711</v>
      </c>
      <c r="BH51" s="0" t="n">
        <v>0.000284300319503365</v>
      </c>
      <c r="BK51" s="12" t="n">
        <f aca="false">components!E49*components!G49</f>
        <v>-10404598.9548056</v>
      </c>
      <c r="BL51" s="0" t="n">
        <v>-533.564645636648</v>
      </c>
      <c r="BN51" s="0" t="n">
        <f aca="false">BL51/$BM$4</f>
        <v>-1.89721034534774E-009</v>
      </c>
      <c r="BO51" s="12" t="e">
        <f aca="false">$BQ$1*BK51*BN51</f>
        <v>#VALUE!</v>
      </c>
    </row>
    <row r="52" customFormat="false" ht="12.75" hidden="false" customHeight="false" outlineLevel="0" collapsed="false">
      <c r="A52" s="0" t="n">
        <v>0.00043878036917936</v>
      </c>
      <c r="B52" s="0" t="n">
        <v>0.000432353122921168</v>
      </c>
      <c r="C52" s="0" t="n">
        <v>0.000410877879748477</v>
      </c>
      <c r="D52" s="0" t="n">
        <v>0.000404184396255199</v>
      </c>
      <c r="E52" s="0" t="n">
        <v>0.000390945697541208</v>
      </c>
      <c r="F52" s="0" t="n">
        <v>0.000371365161602083</v>
      </c>
      <c r="G52" s="0" t="n">
        <v>0.000359999811127159</v>
      </c>
      <c r="H52" s="0" t="n">
        <v>0.000357298793519717</v>
      </c>
      <c r="I52" s="0" t="n">
        <v>0.000355049483663233</v>
      </c>
      <c r="J52" s="0" t="n">
        <v>0.00035285125714421</v>
      </c>
      <c r="K52" s="0" t="n">
        <v>0.000348525096048897</v>
      </c>
      <c r="L52" s="0" t="n">
        <v>0.000337795790314134</v>
      </c>
      <c r="M52" s="0" t="n">
        <v>0.000334548069117343</v>
      </c>
      <c r="N52" s="0" t="n">
        <v>0.00033166062718391</v>
      </c>
      <c r="O52" s="0" t="n">
        <v>0.000328603833220498</v>
      </c>
      <c r="P52" s="0" t="n">
        <v>0.000323232366510006</v>
      </c>
      <c r="Q52" s="0" t="n">
        <v>0.000312110589905487</v>
      </c>
      <c r="R52" s="0" t="n">
        <v>0.000298877327365866</v>
      </c>
      <c r="S52" s="0" t="n">
        <v>0.000292462470342933</v>
      </c>
      <c r="T52" s="0" t="n">
        <v>0.000294669907372633</v>
      </c>
      <c r="U52" s="0" t="n">
        <v>0.000300057335407556</v>
      </c>
      <c r="V52" s="0" t="n">
        <v>0.000310618813124004</v>
      </c>
      <c r="W52" s="0" t="n">
        <v>0.00031596719485688</v>
      </c>
      <c r="X52" s="0" t="n">
        <v>0.000314951479651927</v>
      </c>
      <c r="Y52" s="0" t="n">
        <v>0.000313731603340812</v>
      </c>
      <c r="Z52" s="0" t="n">
        <v>0.000312079601510966</v>
      </c>
      <c r="AA52" s="0" t="n">
        <v>0.000311631115761068</v>
      </c>
      <c r="AB52" s="0" t="n">
        <v>0.000309646355366298</v>
      </c>
      <c r="AC52" s="0" t="n">
        <v>0.000301968878972159</v>
      </c>
      <c r="AD52" s="0" t="n">
        <v>0.000294110680705861</v>
      </c>
      <c r="AE52" s="0" t="n">
        <v>0.000289824948072193</v>
      </c>
      <c r="AF52" s="0" t="n">
        <v>0.00028754567158607</v>
      </c>
      <c r="AG52" s="0" t="n">
        <v>0.000296198091817234</v>
      </c>
      <c r="AH52" s="0" t="n">
        <v>0.000303551634815471</v>
      </c>
      <c r="AI52" s="0" t="n">
        <v>0.000300439941315516</v>
      </c>
      <c r="AJ52" s="0" t="n">
        <v>0.000299050870174015</v>
      </c>
      <c r="AK52" s="0" t="n">
        <v>0.000302919409335727</v>
      </c>
      <c r="AL52" s="0" t="n">
        <v>0.000301231891514787</v>
      </c>
      <c r="AM52" s="0" t="n">
        <v>0.000300836298410387</v>
      </c>
      <c r="AN52" s="0" t="n">
        <v>0.00029876577910343</v>
      </c>
      <c r="AO52" s="0" t="n">
        <v>0.00029079180094091</v>
      </c>
      <c r="AP52" s="0" t="n">
        <v>0.000279726464701021</v>
      </c>
      <c r="AQ52" s="0" t="n">
        <v>0.000269178384422176</v>
      </c>
      <c r="AR52" s="0" t="n">
        <v>0.000275454170533539</v>
      </c>
      <c r="AS52" s="0" t="n">
        <v>0.000283301856715158</v>
      </c>
      <c r="AT52" s="0" t="n">
        <v>0.000290237289171336</v>
      </c>
      <c r="AU52" s="0" t="n">
        <v>0.000286745656644518</v>
      </c>
      <c r="AV52" s="0" t="n">
        <v>0.000284324691607703</v>
      </c>
      <c r="AW52" s="0" t="n">
        <v>0.000288697380102053</v>
      </c>
      <c r="AX52" s="0" t="n">
        <v>0.000286925708980773</v>
      </c>
      <c r="AY52" s="0" t="n">
        <v>0.000286536896311394</v>
      </c>
      <c r="AZ52" s="0" t="n">
        <v>0.000284597452702038</v>
      </c>
      <c r="BA52" s="0" t="n">
        <v>0.000277227906462815</v>
      </c>
      <c r="BB52" s="0" t="n">
        <v>0.000266841715708372</v>
      </c>
      <c r="BC52" s="0" t="n">
        <v>0.000259893696327962</v>
      </c>
      <c r="BD52" s="0" t="n">
        <v>0.000267867988803528</v>
      </c>
      <c r="BE52" s="0" t="n">
        <v>0.000275264040902354</v>
      </c>
      <c r="BF52" s="0" t="n">
        <v>0.000281616522147243</v>
      </c>
      <c r="BG52" s="0" t="n">
        <v>0.000277655555352133</v>
      </c>
      <c r="BH52" s="0" t="n">
        <v>0.000274970762358178</v>
      </c>
      <c r="BK52" s="12" t="n">
        <f aca="false">components!E50*components!G50</f>
        <v>-17190991.955042</v>
      </c>
      <c r="BL52" s="0" t="n">
        <v>116.35516216107</v>
      </c>
      <c r="BN52" s="0" t="n">
        <f aca="false">BL52/$BM$4</f>
        <v>4.13727219732102E-010</v>
      </c>
      <c r="BO52" s="12" t="e">
        <f aca="false">$BQ$1*BK52*BN52</f>
        <v>#VALUE!</v>
      </c>
    </row>
    <row r="53" customFormat="false" ht="12.75" hidden="false" customHeight="false" outlineLevel="0" collapsed="false">
      <c r="A53" s="0" t="n">
        <v>0.000434171550384424</v>
      </c>
      <c r="B53" s="0" t="n">
        <v>0.000427858819246884</v>
      </c>
      <c r="C53" s="0" t="n">
        <v>0.000406556444176919</v>
      </c>
      <c r="D53" s="0" t="n">
        <v>0.000399968627473796</v>
      </c>
      <c r="E53" s="0" t="n">
        <v>0.000386833812396154</v>
      </c>
      <c r="F53" s="0" t="n">
        <v>0.000367481012865894</v>
      </c>
      <c r="G53" s="0" t="n">
        <v>0.000356317830664309</v>
      </c>
      <c r="H53" s="0" t="n">
        <v>0.000353744990316304</v>
      </c>
      <c r="I53" s="0" t="n">
        <v>0.000351616827743842</v>
      </c>
      <c r="J53" s="0" t="n">
        <v>0.000349530848971907</v>
      </c>
      <c r="K53" s="0" t="n">
        <v>0.000345351967335106</v>
      </c>
      <c r="L53" s="0" t="n">
        <v>0.000334909938993134</v>
      </c>
      <c r="M53" s="0" t="n">
        <v>0.000331754177939733</v>
      </c>
      <c r="N53" s="0" t="n">
        <v>0.00032889881490796</v>
      </c>
      <c r="O53" s="0" t="n">
        <v>0.00032588313444504</v>
      </c>
      <c r="P53" s="0" t="n">
        <v>0.000320554668049284</v>
      </c>
      <c r="Q53" s="0" t="n">
        <v>0.000309489505438905</v>
      </c>
      <c r="R53" s="0" t="n">
        <v>0.000296344396413852</v>
      </c>
      <c r="S53" s="0" t="n">
        <v>0.000290004444389898</v>
      </c>
      <c r="T53" s="0" t="n">
        <v>0.000292248766565911</v>
      </c>
      <c r="U53" s="0" t="n">
        <v>0.00029762059590873</v>
      </c>
      <c r="V53" s="0" t="n">
        <v>0.000308122737816363</v>
      </c>
      <c r="W53" s="0" t="n">
        <v>0.000313457224395699</v>
      </c>
      <c r="X53" s="0" t="n">
        <v>0.000312478415744902</v>
      </c>
      <c r="Y53" s="0" t="n">
        <v>0.00031133630029904</v>
      </c>
      <c r="Z53" s="0" t="n">
        <v>0.00030973878801237</v>
      </c>
      <c r="AA53" s="0" t="n">
        <v>0.000309325079030634</v>
      </c>
      <c r="AB53" s="0" t="n">
        <v>0.000307363743968666</v>
      </c>
      <c r="AC53" s="0" t="n">
        <v>0.000299716905076175</v>
      </c>
      <c r="AD53" s="0" t="n">
        <v>0.00029194998214408</v>
      </c>
      <c r="AE53" s="0" t="n">
        <v>0.000287747726012169</v>
      </c>
      <c r="AF53" s="0" t="n">
        <v>0.000285473199233274</v>
      </c>
      <c r="AG53" s="0" t="n">
        <v>0.000294141211362673</v>
      </c>
      <c r="AH53" s="0" t="n">
        <v>0.000301588270793416</v>
      </c>
      <c r="AI53" s="0" t="n">
        <v>0.000298625131977494</v>
      </c>
      <c r="AJ53" s="0" t="n">
        <v>0.000297320038529543</v>
      </c>
      <c r="AK53" s="0" t="n">
        <v>0.000300916920932567</v>
      </c>
      <c r="AL53" s="0" t="n">
        <v>0.000299285106760249</v>
      </c>
      <c r="AM53" s="0" t="n">
        <v>0.000298924068487576</v>
      </c>
      <c r="AN53" s="0" t="n">
        <v>0.000296877440624501</v>
      </c>
      <c r="AO53" s="0" t="n">
        <v>0.000288930994071939</v>
      </c>
      <c r="AP53" s="0" t="n">
        <v>0.000277949304139758</v>
      </c>
      <c r="AQ53" s="0" t="n">
        <v>0.000267494011099354</v>
      </c>
      <c r="AR53" s="0" t="n">
        <v>0.000273574799856631</v>
      </c>
      <c r="AS53" s="0" t="n">
        <v>0.000281453338843326</v>
      </c>
      <c r="AT53" s="0" t="n">
        <v>0.000288485773025905</v>
      </c>
      <c r="AU53" s="0" t="n">
        <v>0.000285154029111679</v>
      </c>
      <c r="AV53" s="0" t="n">
        <v>0.000282822247664848</v>
      </c>
      <c r="AW53" s="0" t="n">
        <v>0.000286925708980773</v>
      </c>
      <c r="AX53" s="0" t="n">
        <v>0.000285211176548052</v>
      </c>
      <c r="AY53" s="0" t="n">
        <v>0.000284857692450936</v>
      </c>
      <c r="AZ53" s="0" t="n">
        <v>0.000282941402219795</v>
      </c>
      <c r="BA53" s="0" t="n">
        <v>0.000275595492111938</v>
      </c>
      <c r="BB53" s="0" t="n">
        <v>0.000265281426223063</v>
      </c>
      <c r="BC53" s="0" t="n">
        <v>0.000258398793103947</v>
      </c>
      <c r="BD53" s="0" t="n">
        <v>0.000266131199785843</v>
      </c>
      <c r="BE53" s="0" t="n">
        <v>0.000273562513019558</v>
      </c>
      <c r="BF53" s="0" t="n">
        <v>0.000280018071559228</v>
      </c>
      <c r="BG53" s="0" t="n">
        <v>0.000276226872786541</v>
      </c>
      <c r="BH53" s="0" t="n">
        <v>0.000273635398069302</v>
      </c>
      <c r="BK53" s="12" t="n">
        <f aca="false">components!E51*components!G51</f>
        <v>-14557709.2772228</v>
      </c>
      <c r="BL53" s="0" t="n">
        <v>36.806984408088</v>
      </c>
      <c r="BN53" s="0" t="n">
        <f aca="false">BL53/$BM$4</f>
        <v>1.30875597120487E-010</v>
      </c>
      <c r="BO53" s="12" t="e">
        <f aca="false">$BQ$1*BK53*BN53</f>
        <v>#VALUE!</v>
      </c>
    </row>
    <row r="54" customFormat="false" ht="12.75" hidden="false" customHeight="false" outlineLevel="0" collapsed="false">
      <c r="A54" s="0" t="n">
        <v>0.000431615246892562</v>
      </c>
      <c r="B54" s="0" t="n">
        <v>0.000425882343255485</v>
      </c>
      <c r="C54" s="0" t="n">
        <v>0.00040468428022797</v>
      </c>
      <c r="D54" s="0" t="n">
        <v>0.000398105252185961</v>
      </c>
      <c r="E54" s="0" t="n">
        <v>0.000384955052234309</v>
      </c>
      <c r="F54" s="0" t="n">
        <v>0.000365672884747509</v>
      </c>
      <c r="G54" s="0" t="n">
        <v>0.000354556195906162</v>
      </c>
      <c r="H54" s="0" t="n">
        <v>0.000351988795222198</v>
      </c>
      <c r="I54" s="0" t="n">
        <v>0.000349829610835063</v>
      </c>
      <c r="J54" s="0" t="n">
        <v>0.000347699331671948</v>
      </c>
      <c r="K54" s="0" t="n">
        <v>0.000343495882444561</v>
      </c>
      <c r="L54" s="0" t="n">
        <v>0.000333177184836684</v>
      </c>
      <c r="M54" s="0" t="n">
        <v>0.00033005618612991</v>
      </c>
      <c r="N54" s="0" t="n">
        <v>0.000327205597274551</v>
      </c>
      <c r="O54" s="0" t="n">
        <v>0.000324235701970675</v>
      </c>
      <c r="P54" s="0" t="n">
        <v>0.000318943316008452</v>
      </c>
      <c r="Q54" s="0" t="n">
        <v>0.000307901741373374</v>
      </c>
      <c r="R54" s="0" t="n">
        <v>0.000294800770918204</v>
      </c>
      <c r="S54" s="0" t="n">
        <v>0.000288512729821011</v>
      </c>
      <c r="T54" s="0" t="n">
        <v>0.000290782032429757</v>
      </c>
      <c r="U54" s="0" t="n">
        <v>0.000296162057121849</v>
      </c>
      <c r="V54" s="0" t="n">
        <v>0.000306615417414805</v>
      </c>
      <c r="W54" s="0" t="n">
        <v>0.000311930482018188</v>
      </c>
      <c r="X54" s="0" t="n">
        <v>0.000310972909429925</v>
      </c>
      <c r="Y54" s="0" t="n">
        <v>0.000309896876484573</v>
      </c>
      <c r="Z54" s="0" t="n">
        <v>0.000308331989397717</v>
      </c>
      <c r="AA54" s="0" t="n">
        <v>0.000307993591720779</v>
      </c>
      <c r="AB54" s="0" t="n">
        <v>0.000306072140615644</v>
      </c>
      <c r="AC54" s="0" t="n">
        <v>0.000298461973162759</v>
      </c>
      <c r="AD54" s="0" t="n">
        <v>0.000290783566157914</v>
      </c>
      <c r="AE54" s="0" t="n">
        <v>0.000286649913091127</v>
      </c>
      <c r="AF54" s="0" t="n">
        <v>0.00028436308991226</v>
      </c>
      <c r="AG54" s="0" t="n">
        <v>0.00029301668386527</v>
      </c>
      <c r="AH54" s="0" t="n">
        <v>0.000300533841385752</v>
      </c>
      <c r="AI54" s="0" t="n">
        <v>0.000297670360588383</v>
      </c>
      <c r="AJ54" s="0" t="n">
        <v>0.000296425738599933</v>
      </c>
      <c r="AK54" s="0" t="n">
        <v>0.000300185983232078</v>
      </c>
      <c r="AL54" s="0" t="n">
        <v>0.000298588498653065</v>
      </c>
      <c r="AM54" s="0" t="n">
        <v>0.000298304183423359</v>
      </c>
      <c r="AN54" s="0" t="n">
        <v>0.000296298452469787</v>
      </c>
      <c r="AO54" s="0" t="n">
        <v>0.000288381664635191</v>
      </c>
      <c r="AP54" s="0" t="n">
        <v>0.000277471999589758</v>
      </c>
      <c r="AQ54" s="0" t="n">
        <v>0.00026701823864615</v>
      </c>
      <c r="AR54" s="0" t="n">
        <v>0.000272767475960501</v>
      </c>
      <c r="AS54" s="0" t="n">
        <v>0.000280644331491971</v>
      </c>
      <c r="AT54" s="0" t="n">
        <v>0.000287757931582254</v>
      </c>
      <c r="AU54" s="0" t="n">
        <v>0.000284540930880068</v>
      </c>
      <c r="AV54" s="0" t="n">
        <v>0.000282271353352529</v>
      </c>
      <c r="AW54" s="0" t="n">
        <v>0.000286536896311394</v>
      </c>
      <c r="AX54" s="0" t="n">
        <v>0.000284857692450936</v>
      </c>
      <c r="AY54" s="0" t="n">
        <v>0.000284581579114851</v>
      </c>
      <c r="AZ54" s="0" t="n">
        <v>0.000282706130467132</v>
      </c>
      <c r="BA54" s="0" t="n">
        <v>0.000275386139244511</v>
      </c>
      <c r="BB54" s="0" t="n">
        <v>0.000265130704785346</v>
      </c>
      <c r="BC54" s="0" t="n">
        <v>0.000258216295988343</v>
      </c>
      <c r="BD54" s="0" t="n">
        <v>0.00026546709034991</v>
      </c>
      <c r="BE54" s="0" t="n">
        <v>0.000272901943592803</v>
      </c>
      <c r="BF54" s="0" t="n">
        <v>0.00027944467033272</v>
      </c>
      <c r="BG54" s="0" t="n">
        <v>0.000275774961230221</v>
      </c>
      <c r="BH54" s="0" t="n">
        <v>0.000273247624496596</v>
      </c>
      <c r="BK54" s="12" t="n">
        <f aca="false">components!E52*components!G52</f>
        <v>-4913299.360808</v>
      </c>
      <c r="BL54" s="0" t="n">
        <v>6.88365881734764</v>
      </c>
      <c r="BN54" s="0" t="n">
        <f aca="false">BL54/$BM$4</f>
        <v>2.44764131748895E-011</v>
      </c>
      <c r="BO54" s="12" t="e">
        <f aca="false">$BQ$1*BK54*BN54</f>
        <v>#VALUE!</v>
      </c>
    </row>
    <row r="55" customFormat="false" ht="12.75" hidden="false" customHeight="false" outlineLevel="0" collapsed="false">
      <c r="A55" s="0" t="n">
        <v>0.000427018708902308</v>
      </c>
      <c r="B55" s="0" t="n">
        <v>0.000421737840551261</v>
      </c>
      <c r="C55" s="0" t="n">
        <v>0.000400753007905236</v>
      </c>
      <c r="D55" s="0" t="n">
        <v>0.000394249008694877</v>
      </c>
      <c r="E55" s="0" t="n">
        <v>0.000381220714469373</v>
      </c>
      <c r="F55" s="0" t="n">
        <v>0.000362136772265791</v>
      </c>
      <c r="G55" s="0" t="n">
        <v>0.000351168940867293</v>
      </c>
      <c r="H55" s="0" t="n">
        <v>0.000348655931660646</v>
      </c>
      <c r="I55" s="0" t="n">
        <v>0.000346518605563</v>
      </c>
      <c r="J55" s="0" t="n">
        <v>0.000344396892849098</v>
      </c>
      <c r="K55" s="0" t="n">
        <v>0.000340260333099487</v>
      </c>
      <c r="L55" s="0" t="n">
        <v>0.00033007134943332</v>
      </c>
      <c r="M55" s="0" t="n">
        <v>0.000327043490911629</v>
      </c>
      <c r="N55" s="0" t="n">
        <v>0.000324233829849926</v>
      </c>
      <c r="O55" s="0" t="n">
        <v>0.000321361872585177</v>
      </c>
      <c r="P55" s="0" t="n">
        <v>0.000316149928620217</v>
      </c>
      <c r="Q55" s="0" t="n">
        <v>0.000305232855721555</v>
      </c>
      <c r="R55" s="0" t="n">
        <v>0.000292263261675411</v>
      </c>
      <c r="S55" s="0" t="n">
        <v>0.000286061690270835</v>
      </c>
      <c r="T55" s="0" t="n">
        <v>0.000288345020274419</v>
      </c>
      <c r="U55" s="0" t="n">
        <v>0.000293768923804122</v>
      </c>
      <c r="V55" s="0" t="n">
        <v>0.000304151659552426</v>
      </c>
      <c r="W55" s="0" t="n">
        <v>0.000309459895124178</v>
      </c>
      <c r="X55" s="0" t="n">
        <v>0.000308491708413366</v>
      </c>
      <c r="Y55" s="0" t="n">
        <v>0.000307440794389079</v>
      </c>
      <c r="Z55" s="0" t="n">
        <v>0.000305897365996882</v>
      </c>
      <c r="AA55" s="0" t="n">
        <v>0.000305599568100385</v>
      </c>
      <c r="AB55" s="0" t="n">
        <v>0.000303733671096874</v>
      </c>
      <c r="AC55" s="0" t="n">
        <v>0.000296207261531708</v>
      </c>
      <c r="AD55" s="0" t="n">
        <v>0.000288612727246193</v>
      </c>
      <c r="AE55" s="0" t="n">
        <v>0.000284524636845254</v>
      </c>
      <c r="AF55" s="0" t="n">
        <v>0.000282259348868692</v>
      </c>
      <c r="AG55" s="0" t="n">
        <v>0.000290839280050763</v>
      </c>
      <c r="AH55" s="0" t="n">
        <v>0.000298305097328655</v>
      </c>
      <c r="AI55" s="0" t="n">
        <v>0.000295470436325579</v>
      </c>
      <c r="AJ55" s="0" t="n">
        <v>0.000294232186815685</v>
      </c>
      <c r="AK55" s="0" t="n">
        <v>0.000298009235457482</v>
      </c>
      <c r="AL55" s="0" t="n">
        <v>0.00029643372327276</v>
      </c>
      <c r="AM55" s="0" t="n">
        <v>0.000296189860173282</v>
      </c>
      <c r="AN55" s="0" t="n">
        <v>0.000294240342023574</v>
      </c>
      <c r="AO55" s="0" t="n">
        <v>0.00028640750224038</v>
      </c>
      <c r="AP55" s="0" t="n">
        <v>0.000275593666421211</v>
      </c>
      <c r="AQ55" s="0" t="n">
        <v>0.000265221865092894</v>
      </c>
      <c r="AR55" s="0" t="n">
        <v>0.000270869152235766</v>
      </c>
      <c r="AS55" s="0" t="n">
        <v>0.000278685377759497</v>
      </c>
      <c r="AT55" s="0" t="n">
        <v>0.000285751355236778</v>
      </c>
      <c r="AU55" s="0" t="n">
        <v>0.000282572918908481</v>
      </c>
      <c r="AV55" s="0" t="n">
        <v>0.000280323922325876</v>
      </c>
      <c r="AW55" s="0" t="n">
        <v>0.000284597452702038</v>
      </c>
      <c r="AX55" s="0" t="n">
        <v>0.000282941402219795</v>
      </c>
      <c r="AY55" s="0" t="n">
        <v>0.000282706130467132</v>
      </c>
      <c r="AZ55" s="0" t="n">
        <v>0.000280885462552514</v>
      </c>
      <c r="BA55" s="0" t="n">
        <v>0.000273643031306776</v>
      </c>
      <c r="BB55" s="0" t="n">
        <v>0.000263473875535365</v>
      </c>
      <c r="BC55" s="0" t="n">
        <v>0.000256595173824117</v>
      </c>
      <c r="BD55" s="0" t="n">
        <v>0.000263706976296499</v>
      </c>
      <c r="BE55" s="0" t="n">
        <v>0.000271085906362892</v>
      </c>
      <c r="BF55" s="0" t="n">
        <v>0.000277588108540589</v>
      </c>
      <c r="BG55" s="0" t="n">
        <v>0.000273964321534796</v>
      </c>
      <c r="BH55" s="0" t="n">
        <v>0.000271461531591609</v>
      </c>
      <c r="BK55" s="12" t="n">
        <f aca="false">components!E53*components!G53</f>
        <v>25246.4755244</v>
      </c>
      <c r="BL55" s="0" t="n">
        <v>-36.9550625075489</v>
      </c>
      <c r="BN55" s="0" t="n">
        <f aca="false">BL55/$BM$4</f>
        <v>-1.31402122452542E-010</v>
      </c>
      <c r="BO55" s="12" t="e">
        <f aca="false">$BQ$1*BK55*BN55</f>
        <v>#VALUE!</v>
      </c>
    </row>
    <row r="56" customFormat="false" ht="12.75" hidden="false" customHeight="false" outlineLevel="0" collapsed="false">
      <c r="A56" s="0" t="n">
        <v>0.000417414436186526</v>
      </c>
      <c r="B56" s="0" t="n">
        <v>0.000412379918990806</v>
      </c>
      <c r="C56" s="0" t="n">
        <v>0.000391738458064391</v>
      </c>
      <c r="D56" s="0" t="n">
        <v>0.000385312377273711</v>
      </c>
      <c r="E56" s="0" t="n">
        <v>0.000372530549369498</v>
      </c>
      <c r="F56" s="0" t="n">
        <v>0.00035378187309685</v>
      </c>
      <c r="G56" s="0" t="n">
        <v>0.000342921157362247</v>
      </c>
      <c r="H56" s="0" t="n">
        <v>0.000340302182049412</v>
      </c>
      <c r="I56" s="0" t="n">
        <v>0.000337982366782186</v>
      </c>
      <c r="J56" s="0" t="n">
        <v>0.000335687948190861</v>
      </c>
      <c r="K56" s="0" t="n">
        <v>0.000331417815690114</v>
      </c>
      <c r="L56" s="0" t="n">
        <v>0.000321312878547435</v>
      </c>
      <c r="M56" s="0" t="n">
        <v>0.000318333575347942</v>
      </c>
      <c r="N56" s="0" t="n">
        <v>0.000315581904239003</v>
      </c>
      <c r="O56" s="0" t="n">
        <v>0.000312802907832263</v>
      </c>
      <c r="P56" s="0" t="n">
        <v>0.000307737791236772</v>
      </c>
      <c r="Q56" s="0" t="n">
        <v>0.000297145806885727</v>
      </c>
      <c r="R56" s="0" t="n">
        <v>0.000284571673944669</v>
      </c>
      <c r="S56" s="0" t="n">
        <v>0.000278533542731099</v>
      </c>
      <c r="T56" s="0" t="n">
        <v>0.000280737609652949</v>
      </c>
      <c r="U56" s="0" t="n">
        <v>0.000286102300074056</v>
      </c>
      <c r="V56" s="0" t="n">
        <v>0.000296203153343196</v>
      </c>
      <c r="W56" s="0" t="n">
        <v>0.000301445889817239</v>
      </c>
      <c r="X56" s="0" t="n">
        <v>0.000300514093115005</v>
      </c>
      <c r="Y56" s="0" t="n">
        <v>0.000299483977147374</v>
      </c>
      <c r="Z56" s="0" t="n">
        <v>0.000297963882795262</v>
      </c>
      <c r="AA56" s="0" t="n">
        <v>0.000297695449433842</v>
      </c>
      <c r="AB56" s="0" t="n">
        <v>0.000295908091915864</v>
      </c>
      <c r="AC56" s="0" t="n">
        <v>0.000288662061177991</v>
      </c>
      <c r="AD56" s="0" t="n">
        <v>0.000281338482959761</v>
      </c>
      <c r="AE56" s="0" t="n">
        <v>0.000277355638708716</v>
      </c>
      <c r="AF56" s="0" t="n">
        <v>0.000275201441133257</v>
      </c>
      <c r="AG56" s="0" t="n">
        <v>0.0002835363130701</v>
      </c>
      <c r="AH56" s="0" t="n">
        <v>0.000290786038752878</v>
      </c>
      <c r="AI56" s="0" t="n">
        <v>0.000288088487904332</v>
      </c>
      <c r="AJ56" s="0" t="n">
        <v>0.000286847324634376</v>
      </c>
      <c r="AK56" s="0" t="n">
        <v>0.000290206682307096</v>
      </c>
      <c r="AL56" s="0" t="n">
        <v>0.000288654366762809</v>
      </c>
      <c r="AM56" s="0" t="n">
        <v>0.000288438390514722</v>
      </c>
      <c r="AN56" s="0" t="n">
        <v>0.000286570182931189</v>
      </c>
      <c r="AO56" s="0" t="n">
        <v>0.000279031882846188</v>
      </c>
      <c r="AP56" s="0" t="n">
        <v>0.000268537665251142</v>
      </c>
      <c r="AQ56" s="0" t="n">
        <v>0.000258518848801412</v>
      </c>
      <c r="AR56" s="0" t="n">
        <v>0.000264193460529999</v>
      </c>
      <c r="AS56" s="0" t="n">
        <v>0.000271783542247072</v>
      </c>
      <c r="AT56" s="0" t="n">
        <v>0.000278658885888906</v>
      </c>
      <c r="AU56" s="0" t="n">
        <v>0.000275630083134436</v>
      </c>
      <c r="AV56" s="0" t="n">
        <v>0.000273391091699598</v>
      </c>
      <c r="AW56" s="0" t="n">
        <v>0.000277227906462815</v>
      </c>
      <c r="AX56" s="0" t="n">
        <v>0.000275595492111938</v>
      </c>
      <c r="AY56" s="0" t="n">
        <v>0.000275386139244511</v>
      </c>
      <c r="AZ56" s="0" t="n">
        <v>0.000273643031306776</v>
      </c>
      <c r="BA56" s="0" t="n">
        <v>0.000266678135898143</v>
      </c>
      <c r="BB56" s="0" t="n">
        <v>0.00025681113625362</v>
      </c>
      <c r="BC56" s="0" t="n">
        <v>0.000250174310532091</v>
      </c>
      <c r="BD56" s="0" t="n">
        <v>0.000257274407282223</v>
      </c>
      <c r="BE56" s="0" t="n">
        <v>0.000264443745707793</v>
      </c>
      <c r="BF56" s="0" t="n">
        <v>0.000270773954501042</v>
      </c>
      <c r="BG56" s="0" t="n">
        <v>0.000267306183461343</v>
      </c>
      <c r="BH56" s="0" t="n">
        <v>0.000264816196093277</v>
      </c>
      <c r="BK56" s="12" t="n">
        <f aca="false">components!E54*components!G54</f>
        <v>2645892.808845</v>
      </c>
      <c r="BL56" s="0" t="n">
        <v>18.3844066021765</v>
      </c>
      <c r="BN56" s="0" t="n">
        <f aca="false">BL56/$BM$4</f>
        <v>6.53699353657715E-011</v>
      </c>
      <c r="BO56" s="12" t="e">
        <f aca="false">$BQ$1*BK56*BN56</f>
        <v>#VALUE!</v>
      </c>
    </row>
    <row r="57" customFormat="false" ht="12.75" hidden="false" customHeight="false" outlineLevel="0" collapsed="false">
      <c r="A57" s="0" t="n">
        <v>0.000402567483429969</v>
      </c>
      <c r="B57" s="0" t="n">
        <v>0.000398036405865833</v>
      </c>
      <c r="C57" s="0" t="n">
        <v>0.000378009832031865</v>
      </c>
      <c r="D57" s="0" t="n">
        <v>0.000371662292456758</v>
      </c>
      <c r="E57" s="0" t="n">
        <v>0.000359162890829668</v>
      </c>
      <c r="F57" s="0" t="n">
        <v>0.000340897850621156</v>
      </c>
      <c r="G57" s="0" t="n">
        <v>0.000330222245217763</v>
      </c>
      <c r="H57" s="0" t="n">
        <v>0.000327499984657727</v>
      </c>
      <c r="I57" s="0" t="n">
        <v>0.000325070773111605</v>
      </c>
      <c r="J57" s="0" t="n">
        <v>0.000322718282087153</v>
      </c>
      <c r="K57" s="0" t="n">
        <v>0.000318440850297288</v>
      </c>
      <c r="L57" s="0" t="n">
        <v>0.000308649168495318</v>
      </c>
      <c r="M57" s="0" t="n">
        <v>0.000305739339366687</v>
      </c>
      <c r="N57" s="0" t="n">
        <v>0.000303069107490051</v>
      </c>
      <c r="O57" s="0" t="n">
        <v>0.000300395682605961</v>
      </c>
      <c r="P57" s="0" t="n">
        <v>0.000295525942937122</v>
      </c>
      <c r="Q57" s="0" t="n">
        <v>0.000285361458384092</v>
      </c>
      <c r="R57" s="0" t="n">
        <v>0.000273309178170762</v>
      </c>
      <c r="S57" s="0" t="n">
        <v>0.000267504615593822</v>
      </c>
      <c r="T57" s="0" t="n">
        <v>0.000269620606034781</v>
      </c>
      <c r="U57" s="0" t="n">
        <v>0.000274784887877995</v>
      </c>
      <c r="V57" s="0" t="n">
        <v>0.000284462040554</v>
      </c>
      <c r="W57" s="0" t="n">
        <v>0.000289545364565713</v>
      </c>
      <c r="X57" s="0" t="n">
        <v>0.000288685868626434</v>
      </c>
      <c r="Y57" s="0" t="n">
        <v>0.000287723006731705</v>
      </c>
      <c r="Z57" s="0" t="n">
        <v>0.000286270124151887</v>
      </c>
      <c r="AA57" s="0" t="n">
        <v>0.000286061539025603</v>
      </c>
      <c r="AB57" s="0" t="n">
        <v>0.000284360379027014</v>
      </c>
      <c r="AC57" s="0" t="n">
        <v>0.000277430320099083</v>
      </c>
      <c r="AD57" s="0" t="n">
        <v>0.000270465074954199</v>
      </c>
      <c r="AE57" s="0" t="n">
        <v>0.000266666274633116</v>
      </c>
      <c r="AF57" s="0" t="n">
        <v>0.000264577699304606</v>
      </c>
      <c r="AG57" s="0" t="n">
        <v>0.000272557980065795</v>
      </c>
      <c r="AH57" s="0" t="n">
        <v>0.000279528420029281</v>
      </c>
      <c r="AI57" s="0" t="n">
        <v>0.000276982130326413</v>
      </c>
      <c r="AJ57" s="0" t="n">
        <v>0.000275809041928919</v>
      </c>
      <c r="AK57" s="0" t="n">
        <v>0.000279196603952998</v>
      </c>
      <c r="AL57" s="0" t="n">
        <v>0.000277713991271533</v>
      </c>
      <c r="AM57" s="0" t="n">
        <v>0.000277557451432608</v>
      </c>
      <c r="AN57" s="0" t="n">
        <v>0.000275779853981349</v>
      </c>
      <c r="AO57" s="0" t="n">
        <v>0.000268566371503824</v>
      </c>
      <c r="AP57" s="0" t="n">
        <v>0.000258543217179488</v>
      </c>
      <c r="AQ57" s="0" t="n">
        <v>0.0002488980929622</v>
      </c>
      <c r="AR57" s="0" t="n">
        <v>0.000254102226818034</v>
      </c>
      <c r="AS57" s="0" t="n">
        <v>0.000261372134036396</v>
      </c>
      <c r="AT57" s="0" t="n">
        <v>0.000267996816507244</v>
      </c>
      <c r="AU57" s="0" t="n">
        <v>0.000265131904439451</v>
      </c>
      <c r="AV57" s="0" t="n">
        <v>0.000262980491749117</v>
      </c>
      <c r="AW57" s="0" t="n">
        <v>0.000266841715708372</v>
      </c>
      <c r="AX57" s="0" t="n">
        <v>0.000265281426223063</v>
      </c>
      <c r="AY57" s="0" t="n">
        <v>0.000265130704785346</v>
      </c>
      <c r="AZ57" s="0" t="n">
        <v>0.000263473875535365</v>
      </c>
      <c r="BA57" s="0" t="n">
        <v>0.00025681113625362</v>
      </c>
      <c r="BB57" s="0" t="n">
        <v>0.00024738810372516</v>
      </c>
      <c r="BC57" s="0" t="n">
        <v>0.000240988388120218</v>
      </c>
      <c r="BD57" s="0" t="n">
        <v>0.000247480077140854</v>
      </c>
      <c r="BE57" s="0" t="n">
        <v>0.000254349021624319</v>
      </c>
      <c r="BF57" s="0" t="n">
        <v>0.000260451895323129</v>
      </c>
      <c r="BG57" s="0" t="n">
        <v>0.000257162065597701</v>
      </c>
      <c r="BH57" s="0" t="n">
        <v>0.000254766571879677</v>
      </c>
      <c r="BK57" s="12" t="n">
        <f aca="false">components!E55*components!G55</f>
        <v>7868635.368176</v>
      </c>
      <c r="BL57" s="0" t="n">
        <v>82.5097162446522</v>
      </c>
      <c r="BN57" s="0" t="n">
        <f aca="false">BL57/$BM$4</f>
        <v>2.93382045701846E-010</v>
      </c>
      <c r="BO57" s="12" t="e">
        <f aca="false">$BQ$1*BK57*BN57</f>
        <v>#VALUE!</v>
      </c>
    </row>
    <row r="58" customFormat="false" ht="12.75" hidden="false" customHeight="false" outlineLevel="0" collapsed="false">
      <c r="A58" s="0" t="n">
        <v>0.000394085255718078</v>
      </c>
      <c r="B58" s="0" t="n">
        <v>0.000388698798394592</v>
      </c>
      <c r="C58" s="0" t="n">
        <v>0.000368713181436478</v>
      </c>
      <c r="D58" s="0" t="n">
        <v>0.000362527919978347</v>
      </c>
      <c r="E58" s="0" t="n">
        <v>0.000350286978912888</v>
      </c>
      <c r="F58" s="0" t="n">
        <v>0.000332379095043673</v>
      </c>
      <c r="G58" s="0" t="n">
        <v>0.000321930630162153</v>
      </c>
      <c r="H58" s="0" t="n">
        <v>0.000319293753599164</v>
      </c>
      <c r="I58" s="0" t="n">
        <v>0.000316856663428494</v>
      </c>
      <c r="J58" s="0" t="n">
        <v>0.000314497744194243</v>
      </c>
      <c r="K58" s="0" t="n">
        <v>0.000310249503871674</v>
      </c>
      <c r="L58" s="0" t="n">
        <v>0.000300785587453831</v>
      </c>
      <c r="M58" s="0" t="n">
        <v>0.000298019296789851</v>
      </c>
      <c r="N58" s="0" t="n">
        <v>0.000295411793619093</v>
      </c>
      <c r="O58" s="0" t="n">
        <v>0.000292766696860908</v>
      </c>
      <c r="P58" s="0" t="n">
        <v>0.000287982639546238</v>
      </c>
      <c r="Q58" s="0" t="n">
        <v>0.000278053079311909</v>
      </c>
      <c r="R58" s="0" t="n">
        <v>0.000266358666371887</v>
      </c>
      <c r="S58" s="0" t="n">
        <v>0.000260706634394436</v>
      </c>
      <c r="T58" s="0" t="n">
        <v>0.000262805109208468</v>
      </c>
      <c r="U58" s="0" t="n">
        <v>0.00026793701173468</v>
      </c>
      <c r="V58" s="0" t="n">
        <v>0.000277434435813447</v>
      </c>
      <c r="W58" s="0" t="n">
        <v>0.000282590855045908</v>
      </c>
      <c r="X58" s="0" t="n">
        <v>0.000281856463478726</v>
      </c>
      <c r="Y58" s="0" t="n">
        <v>0.000280994632566551</v>
      </c>
      <c r="Z58" s="0" t="n">
        <v>0.000279609679355718</v>
      </c>
      <c r="AA58" s="0" t="n">
        <v>0.000279377304693123</v>
      </c>
      <c r="AB58" s="0" t="n">
        <v>0.000277714400747954</v>
      </c>
      <c r="AC58" s="0" t="n">
        <v>0.000271015354457075</v>
      </c>
      <c r="AD58" s="0" t="n">
        <v>0.000264335639567998</v>
      </c>
      <c r="AE58" s="0" t="n">
        <v>0.000260678601083419</v>
      </c>
      <c r="AF58" s="0" t="n">
        <v>0.00025876649396396</v>
      </c>
      <c r="AG58" s="0" t="n">
        <v>0.00026671541614973</v>
      </c>
      <c r="AH58" s="0" t="n">
        <v>0.000273767252647557</v>
      </c>
      <c r="AI58" s="0" t="n">
        <v>0.0002716756712026</v>
      </c>
      <c r="AJ58" s="0" t="n">
        <v>0.000270551612941863</v>
      </c>
      <c r="AK58" s="0" t="n">
        <v>0.000271967437977543</v>
      </c>
      <c r="AL58" s="0" t="n">
        <v>0.000270550952907045</v>
      </c>
      <c r="AM58" s="0" t="n">
        <v>0.000270365943575883</v>
      </c>
      <c r="AN58" s="0" t="n">
        <v>0.000268627592193551</v>
      </c>
      <c r="AO58" s="0" t="n">
        <v>0.000261666920130977</v>
      </c>
      <c r="AP58" s="0" t="n">
        <v>0.000251896191614426</v>
      </c>
      <c r="AQ58" s="0" t="n">
        <v>0.000242793746515818</v>
      </c>
      <c r="AR58" s="0" t="n">
        <v>0.00024853009232962</v>
      </c>
      <c r="AS58" s="0" t="n">
        <v>0.000255791979861648</v>
      </c>
      <c r="AT58" s="0" t="n">
        <v>0.000262521141362817</v>
      </c>
      <c r="AU58" s="0" t="n">
        <v>0.000260131100716526</v>
      </c>
      <c r="AV58" s="0" t="n">
        <v>0.000258026417594181</v>
      </c>
      <c r="AW58" s="0" t="n">
        <v>0.000259893696327962</v>
      </c>
      <c r="AX58" s="0" t="n">
        <v>0.000258398793103947</v>
      </c>
      <c r="AY58" s="0" t="n">
        <v>0.000258216295988343</v>
      </c>
      <c r="AZ58" s="0" t="n">
        <v>0.000256595173824117</v>
      </c>
      <c r="BA58" s="0" t="n">
        <v>0.000250174310532091</v>
      </c>
      <c r="BB58" s="0" t="n">
        <v>0.000240988388120218</v>
      </c>
      <c r="BC58" s="0" t="n">
        <v>0.000235064617038207</v>
      </c>
      <c r="BD58" s="0" t="n">
        <v>0.000242185368819945</v>
      </c>
      <c r="BE58" s="0" t="n">
        <v>0.000249062969382457</v>
      </c>
      <c r="BF58" s="0" t="n">
        <v>0.000255287710266122</v>
      </c>
      <c r="BG58" s="0" t="n">
        <v>0.000252479814261598</v>
      </c>
      <c r="BH58" s="0" t="n">
        <v>0.000250132663797993</v>
      </c>
      <c r="BK58" s="12" t="n">
        <f aca="false">components!E56*components!G56</f>
        <v>37018321.652448</v>
      </c>
      <c r="BL58" s="0" t="n">
        <v>27.902425444918</v>
      </c>
      <c r="BN58" s="0" t="n">
        <f aca="false">BL58/$BM$4</f>
        <v>9.9213414245669E-011</v>
      </c>
      <c r="BO58" s="12" t="e">
        <f aca="false">$BQ$1*BK58*BN58</f>
        <v>#VALUE!</v>
      </c>
    </row>
    <row r="59" customFormat="false" ht="12.75" hidden="false" customHeight="false" outlineLevel="0" collapsed="false">
      <c r="A59" s="0" t="n">
        <v>0.000416623024137342</v>
      </c>
      <c r="B59" s="0" t="n">
        <v>0.000407043546734553</v>
      </c>
      <c r="C59" s="0" t="n">
        <v>0.000385505689213993</v>
      </c>
      <c r="D59" s="0" t="n">
        <v>0.000379441904597388</v>
      </c>
      <c r="E59" s="0" t="n">
        <v>0.000367342761014936</v>
      </c>
      <c r="F59" s="0" t="n">
        <v>0.000348878097480802</v>
      </c>
      <c r="G59" s="0" t="n">
        <v>0.000338262535361122</v>
      </c>
      <c r="H59" s="0" t="n">
        <v>0.000335794416940919</v>
      </c>
      <c r="I59" s="0" t="n">
        <v>0.000333382380352849</v>
      </c>
      <c r="J59" s="0" t="n">
        <v>0.000330992577538571</v>
      </c>
      <c r="K59" s="0" t="n">
        <v>0.000326708459632292</v>
      </c>
      <c r="L59" s="0" t="n">
        <v>0.000316353914797761</v>
      </c>
      <c r="M59" s="0" t="n">
        <v>0.000313689568685176</v>
      </c>
      <c r="N59" s="0" t="n">
        <v>0.000311084380119726</v>
      </c>
      <c r="O59" s="0" t="n">
        <v>0.000308349649709762</v>
      </c>
      <c r="P59" s="0" t="n">
        <v>0.000303350135265131</v>
      </c>
      <c r="Q59" s="0" t="n">
        <v>0.000293216708338901</v>
      </c>
      <c r="R59" s="0" t="n">
        <v>0.000281217476267991</v>
      </c>
      <c r="S59" s="0" t="n">
        <v>0.000275263587104161</v>
      </c>
      <c r="T59" s="0" t="n">
        <v>0.000277376896170235</v>
      </c>
      <c r="U59" s="0" t="n">
        <v>0.000283176124892367</v>
      </c>
      <c r="V59" s="0" t="n">
        <v>0.000293359911355374</v>
      </c>
      <c r="W59" s="0" t="n">
        <v>0.00029920254279167</v>
      </c>
      <c r="X59" s="0" t="n">
        <v>0.000298334831178702</v>
      </c>
      <c r="Y59" s="0" t="n">
        <v>0.000297125796729869</v>
      </c>
      <c r="Z59" s="0" t="n">
        <v>0.000295529778259612</v>
      </c>
      <c r="AA59" s="0" t="n">
        <v>0.000294840456313841</v>
      </c>
      <c r="AB59" s="0" t="n">
        <v>0.000293051005525538</v>
      </c>
      <c r="AC59" s="0" t="n">
        <v>0.000286239651748287</v>
      </c>
      <c r="AD59" s="0" t="n">
        <v>0.000279082346668781</v>
      </c>
      <c r="AE59" s="0" t="n">
        <v>0.000274955176040114</v>
      </c>
      <c r="AF59" s="0" t="n">
        <v>0.000273417550446666</v>
      </c>
      <c r="AG59" s="0" t="n">
        <v>0.000281882310916942</v>
      </c>
      <c r="AH59" s="0" t="n">
        <v>0.000288979592457082</v>
      </c>
      <c r="AI59" s="0" t="n">
        <v>0.000286805316087265</v>
      </c>
      <c r="AJ59" s="0" t="n">
        <v>0.000285184745341086</v>
      </c>
      <c r="AK59" s="0" t="n">
        <v>0.000282055170234439</v>
      </c>
      <c r="AL59" s="0" t="n">
        <v>0.000280408536276262</v>
      </c>
      <c r="AM59" s="0" t="n">
        <v>0.000279751029886975</v>
      </c>
      <c r="AN59" s="0" t="n">
        <v>0.000277875105875186</v>
      </c>
      <c r="AO59" s="0" t="n">
        <v>0.00027087217732933</v>
      </c>
      <c r="AP59" s="0" t="n">
        <v>0.00026040644697929</v>
      </c>
      <c r="AQ59" s="0" t="n">
        <v>0.000251733452761457</v>
      </c>
      <c r="AR59" s="0" t="n">
        <v>0.000261346795990496</v>
      </c>
      <c r="AS59" s="0" t="n">
        <v>0.0002690452897404</v>
      </c>
      <c r="AT59" s="0" t="n">
        <v>0.000275764026799085</v>
      </c>
      <c r="AU59" s="0" t="n">
        <v>0.000273237379002672</v>
      </c>
      <c r="AV59" s="0" t="n">
        <v>0.000270602533056767</v>
      </c>
      <c r="AW59" s="0" t="n">
        <v>0.000267867988803528</v>
      </c>
      <c r="AX59" s="0" t="n">
        <v>0.000266131199785843</v>
      </c>
      <c r="AY59" s="0" t="n">
        <v>0.00026546709034991</v>
      </c>
      <c r="AZ59" s="0" t="n">
        <v>0.000263706976296499</v>
      </c>
      <c r="BA59" s="0" t="n">
        <v>0.000257274407282223</v>
      </c>
      <c r="BB59" s="0" t="n">
        <v>0.000247480077140854</v>
      </c>
      <c r="BC59" s="0" t="n">
        <v>0.000242185368819945</v>
      </c>
      <c r="BD59" s="0" t="n">
        <v>0.000254463200988113</v>
      </c>
      <c r="BE59" s="0" t="n">
        <v>0.000261752805389728</v>
      </c>
      <c r="BF59" s="0" t="n">
        <v>0.000267937243522794</v>
      </c>
      <c r="BG59" s="0" t="n">
        <v>0.000264945999300405</v>
      </c>
      <c r="BH59" s="0" t="n">
        <v>0.00026205046599051</v>
      </c>
      <c r="BK59" s="12" t="n">
        <f aca="false">components!E57*components!G57</f>
        <v>14264783.2126813</v>
      </c>
      <c r="BL59" s="0" t="n">
        <v>-50.9910855657068</v>
      </c>
      <c r="BN59" s="0" t="n">
        <f aca="false">BL59/$BM$4</f>
        <v>-1.81310391996343E-010</v>
      </c>
      <c r="BO59" s="12" t="e">
        <f aca="false">$BQ$1*BK59*BN59</f>
        <v>#VALUE!</v>
      </c>
    </row>
    <row r="60" customFormat="false" ht="12.75" hidden="false" customHeight="false" outlineLevel="0" collapsed="false">
      <c r="A60" s="0" t="n">
        <v>0.000425541472826732</v>
      </c>
      <c r="B60" s="0" t="n">
        <v>0.000415233831949082</v>
      </c>
      <c r="C60" s="0" t="n">
        <v>0.000393093012229943</v>
      </c>
      <c r="D60" s="0" t="n">
        <v>0.000387095358847888</v>
      </c>
      <c r="E60" s="0" t="n">
        <v>0.000374807017776715</v>
      </c>
      <c r="F60" s="0" t="n">
        <v>0.000356131447008003</v>
      </c>
      <c r="G60" s="0" t="n">
        <v>0.000345546763485722</v>
      </c>
      <c r="H60" s="0" t="n">
        <v>0.000343290619058537</v>
      </c>
      <c r="I60" s="0" t="n">
        <v>0.000341016302625774</v>
      </c>
      <c r="J60" s="0" t="n">
        <v>0.000338700622572</v>
      </c>
      <c r="K60" s="0" t="n">
        <v>0.000334444219584951</v>
      </c>
      <c r="L60" s="0" t="n">
        <v>0.00032420397017287</v>
      </c>
      <c r="M60" s="0" t="n">
        <v>0.000321568511421152</v>
      </c>
      <c r="N60" s="0" t="n">
        <v>0.000318905390149521</v>
      </c>
      <c r="O60" s="0" t="n">
        <v>0.000316073495873335</v>
      </c>
      <c r="P60" s="0" t="n">
        <v>0.000310914342953553</v>
      </c>
      <c r="Q60" s="0" t="n">
        <v>0.000300411206501003</v>
      </c>
      <c r="R60" s="0" t="n">
        <v>0.000288055328119016</v>
      </c>
      <c r="S60" s="0" t="n">
        <v>0.000281976049852951</v>
      </c>
      <c r="T60" s="0" t="n">
        <v>0.000284230000934422</v>
      </c>
      <c r="U60" s="0" t="n">
        <v>0.000290229217343749</v>
      </c>
      <c r="V60" s="0" t="n">
        <v>0.000300731097668507</v>
      </c>
      <c r="W60" s="0" t="n">
        <v>0.000306774288537518</v>
      </c>
      <c r="X60" s="0" t="n">
        <v>0.000305964188291392</v>
      </c>
      <c r="Y60" s="0" t="n">
        <v>0.000304865581833054</v>
      </c>
      <c r="Z60" s="0" t="n">
        <v>0.00030330819773245</v>
      </c>
      <c r="AA60" s="0" t="n">
        <v>0.000302622812040199</v>
      </c>
      <c r="AB60" s="0" t="n">
        <v>0.000300777430032968</v>
      </c>
      <c r="AC60" s="0" t="n">
        <v>0.000293748101952783</v>
      </c>
      <c r="AD60" s="0" t="n">
        <v>0.000286484424772795</v>
      </c>
      <c r="AE60" s="0" t="n">
        <v>0.000282352782774568</v>
      </c>
      <c r="AF60" s="0" t="n">
        <v>0.000280818384985387</v>
      </c>
      <c r="AG60" s="0" t="n">
        <v>0.000289758655597448</v>
      </c>
      <c r="AH60" s="0" t="n">
        <v>0.000297444292803066</v>
      </c>
      <c r="AI60" s="0" t="n">
        <v>0.000295601377307688</v>
      </c>
      <c r="AJ60" s="0" t="n">
        <v>0.000294108003256825</v>
      </c>
      <c r="AK60" s="0" t="n">
        <v>0.000289611437542905</v>
      </c>
      <c r="AL60" s="0" t="n">
        <v>0.000288002055575992</v>
      </c>
      <c r="AM60" s="0" t="n">
        <v>0.000287347909728891</v>
      </c>
      <c r="AN60" s="0" t="n">
        <v>0.000285412790725051</v>
      </c>
      <c r="AO60" s="0" t="n">
        <v>0.000278183487927928</v>
      </c>
      <c r="AP60" s="0" t="n">
        <v>0.00026741227307624</v>
      </c>
      <c r="AQ60" s="0" t="n">
        <v>0.000258664196615811</v>
      </c>
      <c r="AR60" s="0" t="n">
        <v>0.000268617438080202</v>
      </c>
      <c r="AS60" s="0" t="n">
        <v>0.00027677999424498</v>
      </c>
      <c r="AT60" s="0" t="n">
        <v>0.00028408315227145</v>
      </c>
      <c r="AU60" s="0" t="n">
        <v>0.000281900343359116</v>
      </c>
      <c r="AV60" s="0" t="n">
        <v>0.000279354423153675</v>
      </c>
      <c r="AW60" s="0" t="n">
        <v>0.000275264040902354</v>
      </c>
      <c r="AX60" s="0" t="n">
        <v>0.000273562513019558</v>
      </c>
      <c r="AY60" s="0" t="n">
        <v>0.000272901943592803</v>
      </c>
      <c r="AZ60" s="0" t="n">
        <v>0.000271085906362892</v>
      </c>
      <c r="BA60" s="0" t="n">
        <v>0.000264443745707793</v>
      </c>
      <c r="BB60" s="0" t="n">
        <v>0.000254349021624319</v>
      </c>
      <c r="BC60" s="0" t="n">
        <v>0.000249062969382457</v>
      </c>
      <c r="BD60" s="0" t="n">
        <v>0.000261752805389728</v>
      </c>
      <c r="BE60" s="0" t="n">
        <v>0.000269500698571307</v>
      </c>
      <c r="BF60" s="0" t="n">
        <v>0.000276260484402689</v>
      </c>
      <c r="BG60" s="0" t="n">
        <v>0.000273611813829275</v>
      </c>
      <c r="BH60" s="0" t="n">
        <v>0.000270800325552343</v>
      </c>
      <c r="BK60" s="12" t="n">
        <f aca="false">components!E58*components!G58</f>
        <v>21129284.3856791</v>
      </c>
      <c r="BL60" s="0" t="n">
        <v>-223.799271522098</v>
      </c>
      <c r="BN60" s="0" t="n">
        <f aca="false">BL60/$BM$4</f>
        <v>-7.95769166276724E-010</v>
      </c>
      <c r="BO60" s="12" t="e">
        <f aca="false">$BQ$1*BK60*BN60</f>
        <v>#VALUE!</v>
      </c>
    </row>
    <row r="61" customFormat="false" ht="12.75" hidden="false" customHeight="false" outlineLevel="0" collapsed="false">
      <c r="A61" s="0" t="n">
        <v>0.000431648565004408</v>
      </c>
      <c r="B61" s="0" t="n">
        <v>0.000420702659809937</v>
      </c>
      <c r="C61" s="0" t="n">
        <v>0.000397927273184704</v>
      </c>
      <c r="D61" s="0" t="n">
        <v>0.00039203190815213</v>
      </c>
      <c r="E61" s="0" t="n">
        <v>0.000379515812992159</v>
      </c>
      <c r="F61" s="0" t="n">
        <v>0.000360725171091708</v>
      </c>
      <c r="G61" s="0" t="n">
        <v>0.000350230748845373</v>
      </c>
      <c r="H61" s="0" t="n">
        <v>0.000348254823966033</v>
      </c>
      <c r="I61" s="0" t="n">
        <v>0.000346082261491325</v>
      </c>
      <c r="J61" s="0" t="n">
        <v>0.000343755253002165</v>
      </c>
      <c r="K61" s="0" t="n">
        <v>0.000339419707534182</v>
      </c>
      <c r="L61" s="0" t="n">
        <v>0.000329553836279271</v>
      </c>
      <c r="M61" s="0" t="n">
        <v>0.000326965291477749</v>
      </c>
      <c r="N61" s="0" t="n">
        <v>0.000324220399123997</v>
      </c>
      <c r="O61" s="0" t="n">
        <v>0.000321238021095264</v>
      </c>
      <c r="P61" s="0" t="n">
        <v>0.000315902599060862</v>
      </c>
      <c r="Q61" s="0" t="n">
        <v>0.000304956024366696</v>
      </c>
      <c r="R61" s="0" t="n">
        <v>0.000292268962730148</v>
      </c>
      <c r="S61" s="0" t="n">
        <v>0.000286114310704933</v>
      </c>
      <c r="T61" s="0" t="n">
        <v>0.000288534809438406</v>
      </c>
      <c r="U61" s="0" t="n">
        <v>0.000294639031446724</v>
      </c>
      <c r="V61" s="0" t="n">
        <v>0.000305398725136855</v>
      </c>
      <c r="W61" s="0" t="n">
        <v>0.000311622921495948</v>
      </c>
      <c r="X61" s="0" t="n">
        <v>0.00031099510760558</v>
      </c>
      <c r="Y61" s="0" t="n">
        <v>0.00031016931834522</v>
      </c>
      <c r="Z61" s="0" t="n">
        <v>0.000308716530184199</v>
      </c>
      <c r="AA61" s="0" t="n">
        <v>0.0003081191145669</v>
      </c>
      <c r="AB61" s="0" t="n">
        <v>0.000306231526175804</v>
      </c>
      <c r="AC61" s="0" t="n">
        <v>0.000299029915847286</v>
      </c>
      <c r="AD61" s="0" t="n">
        <v>0.000291836701116399</v>
      </c>
      <c r="AE61" s="0" t="n">
        <v>0.000287846871165468</v>
      </c>
      <c r="AF61" s="0" t="n">
        <v>0.000286355795498329</v>
      </c>
      <c r="AG61" s="0" t="n">
        <v>0.000295857308006211</v>
      </c>
      <c r="AH61" s="0" t="n">
        <v>0.000304456932540129</v>
      </c>
      <c r="AI61" s="0" t="n">
        <v>0.000303379193036346</v>
      </c>
      <c r="AJ61" s="0" t="n">
        <v>0.000302141817749538</v>
      </c>
      <c r="AK61" s="0" t="n">
        <v>0.000295552071242186</v>
      </c>
      <c r="AL61" s="0" t="n">
        <v>0.000294047591005338</v>
      </c>
      <c r="AM61" s="0" t="n">
        <v>0.000293481360874308</v>
      </c>
      <c r="AN61" s="0" t="n">
        <v>0.000291501930990039</v>
      </c>
      <c r="AO61" s="0" t="n">
        <v>0.000284086980842252</v>
      </c>
      <c r="AP61" s="0" t="n">
        <v>0.00027310834283934</v>
      </c>
      <c r="AQ61" s="0" t="n">
        <v>0.000264426921491364</v>
      </c>
      <c r="AR61" s="0" t="n">
        <v>0.000274539032006191</v>
      </c>
      <c r="AS61" s="0" t="n">
        <v>0.0002832706692017</v>
      </c>
      <c r="AT61" s="0" t="n">
        <v>0.000291512033707399</v>
      </c>
      <c r="AU61" s="0" t="n">
        <v>0.000290144497602171</v>
      </c>
      <c r="AV61" s="0" t="n">
        <v>0.000287808073830803</v>
      </c>
      <c r="AW61" s="0" t="n">
        <v>0.000281616522147243</v>
      </c>
      <c r="AX61" s="0" t="n">
        <v>0.000280018071559228</v>
      </c>
      <c r="AY61" s="0" t="n">
        <v>0.00027944467033272</v>
      </c>
      <c r="AZ61" s="0" t="n">
        <v>0.000277588108540589</v>
      </c>
      <c r="BA61" s="0" t="n">
        <v>0.000270773954501042</v>
      </c>
      <c r="BB61" s="0" t="n">
        <v>0.000260451895323129</v>
      </c>
      <c r="BC61" s="0" t="n">
        <v>0.000255287710266122</v>
      </c>
      <c r="BD61" s="0" t="n">
        <v>0.000267937243522794</v>
      </c>
      <c r="BE61" s="0" t="n">
        <v>0.000276260484402689</v>
      </c>
      <c r="BF61" s="0" t="n">
        <v>0.000283959636201497</v>
      </c>
      <c r="BG61" s="0" t="n">
        <v>0.000282132850151662</v>
      </c>
      <c r="BH61" s="0" t="n">
        <v>0.000279525355051247</v>
      </c>
      <c r="BK61" s="12" t="n">
        <f aca="false">components!E59*components!G59</f>
        <v>3951633.6043194</v>
      </c>
      <c r="BL61" s="0" t="n">
        <v>-448.543832936923</v>
      </c>
      <c r="BN61" s="0" t="n">
        <f aca="false">BL61/$BM$4</f>
        <v>-1.5948995255757E-009</v>
      </c>
      <c r="BO61" s="12" t="e">
        <f aca="false">$BQ$1*BK61*BN61</f>
        <v>#VALUE!</v>
      </c>
    </row>
    <row r="62" customFormat="false" ht="12.75" hidden="false" customHeight="false" outlineLevel="0" collapsed="false">
      <c r="A62" s="0" t="n">
        <v>0.000423304438474087</v>
      </c>
      <c r="B62" s="0" t="n">
        <v>0.000411852981570844</v>
      </c>
      <c r="C62" s="0" t="n">
        <v>0.00038894698320071</v>
      </c>
      <c r="D62" s="0" t="n">
        <v>0.000383293491067776</v>
      </c>
      <c r="E62" s="0" t="n">
        <v>0.000370890993388141</v>
      </c>
      <c r="F62" s="0" t="n">
        <v>0.00035251197209727</v>
      </c>
      <c r="G62" s="0" t="n">
        <v>0.000342358564820025</v>
      </c>
      <c r="H62" s="0" t="n">
        <v>0.000340656521730713</v>
      </c>
      <c r="I62" s="0" t="n">
        <v>0.000338505086201615</v>
      </c>
      <c r="J62" s="0" t="n">
        <v>0.000336095146812102</v>
      </c>
      <c r="K62" s="0" t="n">
        <v>0.000331673385943321</v>
      </c>
      <c r="L62" s="0" t="n">
        <v>0.000322517087072516</v>
      </c>
      <c r="M62" s="0" t="n">
        <v>0.00032009604331645</v>
      </c>
      <c r="N62" s="0" t="n">
        <v>0.000317354288176003</v>
      </c>
      <c r="O62" s="0" t="n">
        <v>0.000314318641002768</v>
      </c>
      <c r="P62" s="0" t="n">
        <v>0.000308988527574126</v>
      </c>
      <c r="Q62" s="0" t="n">
        <v>0.000297995290872669</v>
      </c>
      <c r="R62" s="0" t="n">
        <v>0.000285491335430384</v>
      </c>
      <c r="S62" s="0" t="n">
        <v>0.000279497346588352</v>
      </c>
      <c r="T62" s="0" t="n">
        <v>0.000282007984048966</v>
      </c>
      <c r="U62" s="0" t="n">
        <v>0.000288055908079496</v>
      </c>
      <c r="V62" s="0" t="n">
        <v>0.000298701271530565</v>
      </c>
      <c r="W62" s="0" t="n">
        <v>0.000305008492164683</v>
      </c>
      <c r="X62" s="0" t="n">
        <v>0.000304656597096516</v>
      </c>
      <c r="Y62" s="0" t="n">
        <v>0.000304188403365267</v>
      </c>
      <c r="Z62" s="0" t="n">
        <v>0.000302904642356329</v>
      </c>
      <c r="AA62" s="0" t="n">
        <v>0.000302434089079514</v>
      </c>
      <c r="AB62" s="0" t="n">
        <v>0.00030059197538806</v>
      </c>
      <c r="AC62" s="0" t="n">
        <v>0.000293551770585665</v>
      </c>
      <c r="AD62" s="0" t="n">
        <v>0.000286795628155248</v>
      </c>
      <c r="AE62" s="0" t="n">
        <v>0.000283131685728171</v>
      </c>
      <c r="AF62" s="0" t="n">
        <v>0.000281818311046597</v>
      </c>
      <c r="AG62" s="0" t="n">
        <v>0.000291591268018069</v>
      </c>
      <c r="AH62" s="0" t="n">
        <v>0.000300931814835903</v>
      </c>
      <c r="AI62" s="0" t="n">
        <v>0.000300915865278269</v>
      </c>
      <c r="AJ62" s="0" t="n">
        <v>0.000299969826035204</v>
      </c>
      <c r="AK62" s="0" t="n">
        <v>0.000290539439848888</v>
      </c>
      <c r="AL62" s="0" t="n">
        <v>0.000289205055216368</v>
      </c>
      <c r="AM62" s="0" t="n">
        <v>0.000288763249587848</v>
      </c>
      <c r="AN62" s="0" t="n">
        <v>0.000286830635866024</v>
      </c>
      <c r="AO62" s="0" t="n">
        <v>0.000279579680188948</v>
      </c>
      <c r="AP62" s="0" t="n">
        <v>0.000268827464346014</v>
      </c>
      <c r="AQ62" s="0" t="n">
        <v>0.0002607035981889</v>
      </c>
      <c r="AR62" s="0" t="n">
        <v>0.000270939948680898</v>
      </c>
      <c r="AS62" s="0" t="n">
        <v>0.000279986176953983</v>
      </c>
      <c r="AT62" s="0" t="n">
        <v>0.000289023633223694</v>
      </c>
      <c r="AU62" s="0" t="n">
        <v>0.000288793204205624</v>
      </c>
      <c r="AV62" s="0" t="n">
        <v>0.000286724706920711</v>
      </c>
      <c r="AW62" s="0" t="n">
        <v>0.000277655555352133</v>
      </c>
      <c r="AX62" s="0" t="n">
        <v>0.000276226872786541</v>
      </c>
      <c r="AY62" s="0" t="n">
        <v>0.000275774961230221</v>
      </c>
      <c r="AZ62" s="0" t="n">
        <v>0.000273964321534796</v>
      </c>
      <c r="BA62" s="0" t="n">
        <v>0.000267306183461343</v>
      </c>
      <c r="BB62" s="0" t="n">
        <v>0.000257162065597701</v>
      </c>
      <c r="BC62" s="0" t="n">
        <v>0.000252479814261598</v>
      </c>
      <c r="BD62" s="0" t="n">
        <v>0.000264945999300405</v>
      </c>
      <c r="BE62" s="0" t="n">
        <v>0.000273611813829275</v>
      </c>
      <c r="BF62" s="0" t="n">
        <v>0.000282132850151662</v>
      </c>
      <c r="BG62" s="0" t="n">
        <v>0.000281462967815984</v>
      </c>
      <c r="BH62" s="0" t="n">
        <v>0.000279123773407938</v>
      </c>
      <c r="BK62" s="12" t="n">
        <f aca="false">components!E60*components!G60</f>
        <v>-18160358.293181</v>
      </c>
      <c r="BL62" s="0" t="n">
        <v>-654.378261762236</v>
      </c>
      <c r="BN62" s="0" t="n">
        <f aca="false">BL62/$BM$4</f>
        <v>-2.32679061129442E-009</v>
      </c>
      <c r="BO62" s="12" t="e">
        <f aca="false">$BQ$1*BK62*BN62</f>
        <v>#VALUE!</v>
      </c>
    </row>
    <row r="63" customFormat="false" ht="12.75" hidden="false" customHeight="false" outlineLevel="0" collapsed="false">
      <c r="A63" s="0" t="n">
        <v>0.000423304438474087</v>
      </c>
      <c r="B63" s="0" t="n">
        <v>0.000411852981570844</v>
      </c>
      <c r="C63" s="0" t="n">
        <v>0.00038894698320071</v>
      </c>
      <c r="D63" s="0" t="n">
        <v>0.000383293491067776</v>
      </c>
      <c r="E63" s="0" t="n">
        <v>0.000370890993388141</v>
      </c>
      <c r="F63" s="0" t="n">
        <v>0.00035251197209727</v>
      </c>
      <c r="G63" s="0" t="n">
        <v>0.000342358564820025</v>
      </c>
      <c r="H63" s="0" t="n">
        <v>0.000340656521730713</v>
      </c>
      <c r="I63" s="0" t="n">
        <v>0.000338505086201615</v>
      </c>
      <c r="J63" s="0" t="n">
        <v>0.000336095146812102</v>
      </c>
      <c r="K63" s="0" t="n">
        <v>0.000331673385943321</v>
      </c>
      <c r="L63" s="0" t="n">
        <v>0.000322517087072516</v>
      </c>
      <c r="M63" s="0" t="n">
        <v>0.00032009604331645</v>
      </c>
      <c r="N63" s="0" t="n">
        <v>0.000317354288176003</v>
      </c>
      <c r="O63" s="0" t="n">
        <v>0.000314318641002768</v>
      </c>
      <c r="P63" s="0" t="n">
        <v>0.000308988527574126</v>
      </c>
      <c r="Q63" s="0" t="n">
        <v>0.000297995290872669</v>
      </c>
      <c r="R63" s="0" t="n">
        <v>0.000285491335430384</v>
      </c>
      <c r="S63" s="0" t="n">
        <v>0.000279497346588352</v>
      </c>
      <c r="T63" s="0" t="n">
        <v>0.000282007984048966</v>
      </c>
      <c r="U63" s="0" t="n">
        <v>0.000288055908079496</v>
      </c>
      <c r="V63" s="0" t="n">
        <v>0.000298701271530565</v>
      </c>
      <c r="W63" s="0" t="n">
        <v>0.000305008492164683</v>
      </c>
      <c r="X63" s="0" t="n">
        <v>0.000304656597096516</v>
      </c>
      <c r="Y63" s="0" t="n">
        <v>0.000304188403365267</v>
      </c>
      <c r="Z63" s="0" t="n">
        <v>0.000302904642356329</v>
      </c>
      <c r="AA63" s="0" t="n">
        <v>0.000302434089079514</v>
      </c>
      <c r="AB63" s="0" t="n">
        <v>0.00030059197538806</v>
      </c>
      <c r="AC63" s="0" t="n">
        <v>0.000293551770585665</v>
      </c>
      <c r="AD63" s="0" t="n">
        <v>0.000286795628155248</v>
      </c>
      <c r="AE63" s="0" t="n">
        <v>0.000283131685728171</v>
      </c>
      <c r="AF63" s="0" t="n">
        <v>0.000281818311046597</v>
      </c>
      <c r="AG63" s="0" t="n">
        <v>0.000291591268018069</v>
      </c>
      <c r="AH63" s="0" t="n">
        <v>0.000300931814835903</v>
      </c>
      <c r="AI63" s="0" t="n">
        <v>0.000300915865278269</v>
      </c>
      <c r="AJ63" s="0" t="n">
        <v>0.000299969826035204</v>
      </c>
      <c r="AK63" s="0" t="n">
        <v>0.000290539439848888</v>
      </c>
      <c r="AL63" s="0" t="n">
        <v>0.000289205055216368</v>
      </c>
      <c r="AM63" s="0" t="n">
        <v>0.000288763249587848</v>
      </c>
      <c r="AN63" s="0" t="n">
        <v>0.000286830635866024</v>
      </c>
      <c r="AO63" s="0" t="n">
        <v>0.000279579680188948</v>
      </c>
      <c r="AP63" s="0" t="n">
        <v>0.000268827464346014</v>
      </c>
      <c r="AQ63" s="0" t="n">
        <v>0.0002607035981889</v>
      </c>
      <c r="AR63" s="0" t="n">
        <v>0.000270939948680898</v>
      </c>
      <c r="AS63" s="0" t="n">
        <v>0.000279986176953983</v>
      </c>
      <c r="AT63" s="0" t="n">
        <v>0.000289023633223694</v>
      </c>
      <c r="AU63" s="0" t="n">
        <v>0.000288793204205624</v>
      </c>
      <c r="AV63" s="0" t="n">
        <v>0.000286724706920711</v>
      </c>
      <c r="AW63" s="0" t="n">
        <v>0.000277655555352133</v>
      </c>
      <c r="AX63" s="0" t="n">
        <v>0.000276226872786541</v>
      </c>
      <c r="AY63" s="0" t="n">
        <v>0.000275774961230221</v>
      </c>
      <c r="AZ63" s="0" t="n">
        <v>0.000273964321534796</v>
      </c>
      <c r="BA63" s="0" t="n">
        <v>0.000267306183461343</v>
      </c>
      <c r="BB63" s="0" t="n">
        <v>0.000257162065597701</v>
      </c>
      <c r="BC63" s="0" t="n">
        <v>0.000252479814261598</v>
      </c>
      <c r="BD63" s="0" t="n">
        <v>0.000264945999300405</v>
      </c>
      <c r="BE63" s="0" t="n">
        <v>0.000273611813829275</v>
      </c>
      <c r="BF63" s="0" t="n">
        <v>0.000282132850151662</v>
      </c>
      <c r="BG63" s="0" t="n">
        <v>0.000281462967815984</v>
      </c>
      <c r="BH63" s="0" t="n">
        <v>0.000279123773407938</v>
      </c>
      <c r="BK63" s="12" t="n">
        <f aca="false">components!E61*components!G61</f>
        <v>-11261712.636</v>
      </c>
      <c r="BL63" s="0" t="n">
        <v>-654.378261762236</v>
      </c>
      <c r="BN63" s="0" t="n">
        <f aca="false">BL63/$BM$4</f>
        <v>-2.32679061129442E-009</v>
      </c>
      <c r="BO63" s="12" t="e">
        <f aca="false">$BQ$1*BK63*BN63</f>
        <v>#VALUE!</v>
      </c>
    </row>
    <row r="64" customFormat="false" ht="12.75" hidden="false" customHeight="false" outlineLevel="0" collapsed="false">
      <c r="BK64" s="12" t="e">
        <f aca="false">#REF!*#REF!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2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26" activeCellId="0" sqref="K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99"/>
    <col collapsed="false" customWidth="true" hidden="false" outlineLevel="0" max="7" min="7" style="13" width="14.41"/>
    <col collapsed="false" customWidth="true" hidden="false" outlineLevel="0" max="8" min="8" style="0" width="12.56"/>
    <col collapsed="false" customWidth="true" hidden="false" outlineLevel="0" max="9" min="9" style="0" width="11.28"/>
    <col collapsed="false" customWidth="true" hidden="false" outlineLevel="0" max="10" min="10" style="0" width="14.85"/>
    <col collapsed="false" customWidth="true" hidden="false" outlineLevel="0" max="12" min="11" style="0" width="13.41"/>
    <col collapsed="false" customWidth="true" hidden="false" outlineLevel="0" max="13" min="13" style="0" width="15.13"/>
    <col collapsed="false" customWidth="true" hidden="false" outlineLevel="0" max="63" min="63" style="0" width="12.42"/>
    <col collapsed="false" customWidth="true" hidden="false" outlineLevel="0" max="64" min="64" style="0" width="12.85"/>
  </cols>
  <sheetData>
    <row r="1" customFormat="false" ht="12.75" hidden="false" customHeight="false" outlineLevel="0" collapsed="false">
      <c r="A1" s="14"/>
      <c r="B1" s="14"/>
      <c r="C1" s="14"/>
      <c r="D1" s="14" t="s">
        <v>3</v>
      </c>
      <c r="E1" s="14" t="s">
        <v>4</v>
      </c>
      <c r="F1" s="14" t="s">
        <v>28</v>
      </c>
      <c r="G1" s="13" t="s">
        <v>29</v>
      </c>
      <c r="H1" s="0" t="s">
        <v>30</v>
      </c>
      <c r="I1" s="15" t="s">
        <v>31</v>
      </c>
      <c r="J1" s="16" t="s">
        <v>30</v>
      </c>
      <c r="K1" s="17" t="s">
        <v>32</v>
      </c>
    </row>
    <row r="2" customFormat="false" ht="12.75" hidden="false" customHeight="false" outlineLevel="0" collapsed="false">
      <c r="A2" s="18"/>
      <c r="B2" s="18"/>
      <c r="C2" s="18" t="n">
        <v>1</v>
      </c>
      <c r="D2" s="19" t="n">
        <v>36708</v>
      </c>
      <c r="E2" s="20" t="n">
        <v>4.686</v>
      </c>
      <c r="F2" s="0" t="n">
        <v>0.6</v>
      </c>
      <c r="G2" s="21" t="n">
        <v>5105648.7237</v>
      </c>
      <c r="H2" s="12" t="n">
        <f aca="false">1.645*F2/16*E2*G2</f>
        <v>1475877.75064424</v>
      </c>
      <c r="I2" s="22" t="s">
        <v>33</v>
      </c>
      <c r="J2" s="23" t="n">
        <f aca="false">H2</f>
        <v>1475877.75064424</v>
      </c>
      <c r="K2" s="24" t="n">
        <v>-1174943.2</v>
      </c>
      <c r="L2" s="12"/>
      <c r="M2" s="25"/>
      <c r="S2" s="26"/>
      <c r="T2" s="26"/>
      <c r="U2" s="26"/>
      <c r="V2" s="26"/>
    </row>
    <row r="3" customFormat="false" ht="12.75" hidden="false" customHeight="false" outlineLevel="0" collapsed="false">
      <c r="A3" s="18"/>
      <c r="B3" s="18"/>
      <c r="C3" s="18" t="n">
        <v>2</v>
      </c>
      <c r="D3" s="19" t="n">
        <v>36739</v>
      </c>
      <c r="E3" s="20" t="n">
        <v>4.615</v>
      </c>
      <c r="F3" s="0" t="n">
        <v>0.68</v>
      </c>
      <c r="G3" s="21" t="n">
        <v>910962.2124</v>
      </c>
      <c r="H3" s="12" t="n">
        <f aca="false">1.645*F3/16*E3*G3</f>
        <v>293918.484787425</v>
      </c>
      <c r="I3" s="22" t="s">
        <v>34</v>
      </c>
      <c r="J3" s="23" t="n">
        <f aca="false">H3</f>
        <v>293918.484787425</v>
      </c>
      <c r="K3" s="24" t="n">
        <v>-233735.38</v>
      </c>
      <c r="L3" s="12"/>
      <c r="M3" s="25"/>
      <c r="S3" s="27"/>
      <c r="T3" s="28"/>
      <c r="U3" s="27"/>
      <c r="V3" s="29"/>
    </row>
    <row r="4" customFormat="false" ht="12.75" hidden="false" customHeight="false" outlineLevel="0" collapsed="false">
      <c r="A4" s="18"/>
      <c r="B4" s="18"/>
      <c r="C4" s="18" t="n">
        <v>3</v>
      </c>
      <c r="D4" s="19" t="n">
        <v>36770</v>
      </c>
      <c r="E4" s="20" t="n">
        <v>4.58</v>
      </c>
      <c r="F4" s="0" t="n">
        <v>0.6725</v>
      </c>
      <c r="G4" s="21" t="n">
        <v>3219415.7687</v>
      </c>
      <c r="H4" s="12" t="n">
        <f aca="false">1.645*F4/16*E4*G4</f>
        <v>1019484.79566515</v>
      </c>
      <c r="I4" s="22" t="s">
        <v>35</v>
      </c>
      <c r="J4" s="23" t="n">
        <f aca="false">H4</f>
        <v>1019484.79566515</v>
      </c>
      <c r="K4" s="24" t="n">
        <v>-814053.22</v>
      </c>
      <c r="L4" s="12"/>
      <c r="M4" s="25"/>
      <c r="S4" s="27"/>
      <c r="T4" s="28"/>
      <c r="U4" s="27"/>
      <c r="V4" s="29"/>
    </row>
    <row r="5" customFormat="false" ht="12.75" hidden="false" customHeight="false" outlineLevel="0" collapsed="false">
      <c r="A5" s="18"/>
      <c r="B5" s="18"/>
      <c r="C5" s="18" t="n">
        <v>4</v>
      </c>
      <c r="D5" s="19" t="n">
        <v>36800</v>
      </c>
      <c r="E5" s="20" t="n">
        <v>4.555</v>
      </c>
      <c r="F5" s="0" t="n">
        <v>0.6725</v>
      </c>
      <c r="G5" s="21" t="n">
        <v>-2927929.2413</v>
      </c>
      <c r="H5" s="12" t="n">
        <f aca="false">1.645*F5/16*E5*G5</f>
        <v>-922119.416130818</v>
      </c>
      <c r="I5" s="22" t="s">
        <v>36</v>
      </c>
      <c r="J5" s="23" t="n">
        <f aca="false">H5</f>
        <v>-922119.416130818</v>
      </c>
      <c r="K5" s="24" t="n">
        <v>739680.833</v>
      </c>
      <c r="L5" s="12"/>
      <c r="M5" s="25"/>
      <c r="S5" s="27"/>
      <c r="T5" s="28"/>
      <c r="U5" s="27"/>
      <c r="V5" s="29"/>
    </row>
    <row r="6" customFormat="false" ht="12.75" hidden="false" customHeight="false" outlineLevel="0" collapsed="false">
      <c r="A6" s="18"/>
      <c r="B6" s="18"/>
      <c r="C6" s="18" t="n">
        <v>5</v>
      </c>
      <c r="D6" s="19" t="n">
        <v>36831</v>
      </c>
      <c r="E6" s="20" t="n">
        <v>4.6</v>
      </c>
      <c r="F6" s="0" t="n">
        <v>0.6725</v>
      </c>
      <c r="G6" s="21" t="n">
        <v>-165461.026</v>
      </c>
      <c r="H6" s="12" t="n">
        <f aca="false">1.645*F6/16*E6*G6</f>
        <v>-52624.9568791559</v>
      </c>
      <c r="I6" s="22" t="s">
        <v>37</v>
      </c>
      <c r="J6" s="23" t="n">
        <f aca="false">H6</f>
        <v>-52624.9568791559</v>
      </c>
      <c r="K6" s="24" t="n">
        <v>42321.6295</v>
      </c>
      <c r="L6" s="12"/>
      <c r="M6" s="25"/>
      <c r="S6" s="27"/>
      <c r="T6" s="28"/>
      <c r="U6" s="27"/>
      <c r="V6" s="29"/>
    </row>
    <row r="7" customFormat="false" ht="12.75" hidden="false" customHeight="false" outlineLevel="0" collapsed="false">
      <c r="A7" s="18"/>
      <c r="B7" s="18"/>
      <c r="C7" s="18" t="n">
        <v>6</v>
      </c>
      <c r="D7" s="19" t="n">
        <v>36861</v>
      </c>
      <c r="E7" s="20" t="n">
        <v>4.665</v>
      </c>
      <c r="F7" s="0" t="n">
        <v>0.675</v>
      </c>
      <c r="G7" s="21" t="n">
        <v>17590.86</v>
      </c>
      <c r="H7" s="12" t="n">
        <f aca="false">1.645*F7/16*E7*G7</f>
        <v>5694.93029498203</v>
      </c>
      <c r="I7" s="22" t="s">
        <v>38</v>
      </c>
      <c r="J7" s="23" t="n">
        <f aca="false">H7</f>
        <v>5694.93029498203</v>
      </c>
      <c r="K7" s="24" t="n">
        <v>-4600.433</v>
      </c>
      <c r="L7" s="12"/>
      <c r="M7" s="25"/>
      <c r="S7" s="27"/>
      <c r="T7" s="28"/>
      <c r="U7" s="27"/>
      <c r="V7" s="29"/>
    </row>
    <row r="8" customFormat="false" ht="12.75" hidden="false" customHeight="false" outlineLevel="0" collapsed="false">
      <c r="A8" s="18"/>
      <c r="B8" s="18"/>
      <c r="C8" s="18" t="n">
        <v>7</v>
      </c>
      <c r="D8" s="19" t="n">
        <v>36892</v>
      </c>
      <c r="E8" s="20" t="n">
        <v>4.64</v>
      </c>
      <c r="F8" s="0" t="n">
        <v>0.6775</v>
      </c>
      <c r="G8" s="21" t="n">
        <v>-200024.2392</v>
      </c>
      <c r="H8" s="12" t="n">
        <f aca="false">1.645*F8/16*E8*G8</f>
        <v>-64648.1091427689</v>
      </c>
      <c r="I8" s="22" t="s">
        <v>39</v>
      </c>
      <c r="J8" s="23" t="n">
        <f aca="false">H8</f>
        <v>-64648.1091427689</v>
      </c>
      <c r="K8" s="24" t="n">
        <v>52425.4184</v>
      </c>
      <c r="L8" s="12"/>
      <c r="M8" s="25"/>
      <c r="S8" s="27"/>
      <c r="T8" s="28"/>
      <c r="U8" s="27"/>
      <c r="V8" s="29"/>
    </row>
    <row r="9" customFormat="false" ht="12.75" hidden="false" customHeight="false" outlineLevel="0" collapsed="false">
      <c r="A9" s="18"/>
      <c r="B9" s="18"/>
      <c r="C9" s="18" t="n">
        <v>8</v>
      </c>
      <c r="D9" s="19" t="n">
        <v>36923</v>
      </c>
      <c r="E9" s="20" t="n">
        <v>4.36</v>
      </c>
      <c r="F9" s="0" t="n">
        <v>0.6475</v>
      </c>
      <c r="G9" s="21" t="n">
        <v>-596143.5952</v>
      </c>
      <c r="H9" s="12" t="n">
        <f aca="false">1.645*F9/16*E9*G9</f>
        <v>-173030.659877313</v>
      </c>
      <c r="I9" s="22" t="s">
        <v>40</v>
      </c>
      <c r="J9" s="23" t="n">
        <f aca="false">H9</f>
        <v>-173030.659877313</v>
      </c>
      <c r="K9" s="24" t="n">
        <v>140901.308</v>
      </c>
      <c r="L9" s="12"/>
      <c r="M9" s="25"/>
      <c r="S9" s="27"/>
      <c r="T9" s="28"/>
      <c r="U9" s="27"/>
      <c r="V9" s="29"/>
    </row>
    <row r="10" customFormat="false" ht="12.75" hidden="false" customHeight="false" outlineLevel="0" collapsed="false">
      <c r="A10" s="18"/>
      <c r="B10" s="18"/>
      <c r="C10" s="18" t="n">
        <v>9</v>
      </c>
      <c r="D10" s="19" t="n">
        <v>36951</v>
      </c>
      <c r="E10" s="20" t="n">
        <v>4.08</v>
      </c>
      <c r="F10" s="0" t="n">
        <v>0.6475</v>
      </c>
      <c r="G10" s="21" t="n">
        <v>-142452.6435</v>
      </c>
      <c r="H10" s="12" t="n">
        <f aca="false">1.645*F10/16*E10*G10</f>
        <v>-38691.5714043252</v>
      </c>
      <c r="I10" s="22" t="s">
        <v>41</v>
      </c>
      <c r="J10" s="23" t="n">
        <f aca="false">H10</f>
        <v>-38691.5714043252</v>
      </c>
      <c r="K10" s="24" t="n">
        <v>28068.872</v>
      </c>
      <c r="L10" s="12"/>
      <c r="M10" s="25"/>
      <c r="S10" s="27"/>
      <c r="T10" s="28"/>
      <c r="U10" s="27"/>
      <c r="V10" s="29"/>
    </row>
    <row r="11" customFormat="false" ht="12.75" hidden="false" customHeight="false" outlineLevel="0" collapsed="false">
      <c r="A11" s="18"/>
      <c r="B11" s="18"/>
      <c r="C11" s="18" t="n">
        <v>10</v>
      </c>
      <c r="D11" s="19" t="n">
        <v>36982</v>
      </c>
      <c r="E11" s="20" t="n">
        <v>3.785</v>
      </c>
      <c r="F11" s="0" t="n">
        <v>0.4725</v>
      </c>
      <c r="G11" s="21" t="n">
        <v>-163047.0388</v>
      </c>
      <c r="H11" s="12" t="n">
        <f aca="false">1.645*F11/16*E11*G11</f>
        <v>-29979.6481841971</v>
      </c>
      <c r="I11" s="22" t="s">
        <v>42</v>
      </c>
      <c r="J11" s="23" t="n">
        <f aca="false">H11</f>
        <v>-29979.6481841971</v>
      </c>
      <c r="K11" s="24" t="n">
        <v>24525.3175</v>
      </c>
      <c r="L11" s="12"/>
      <c r="M11" s="25"/>
      <c r="S11" s="27"/>
      <c r="T11" s="28"/>
      <c r="U11" s="27"/>
      <c r="V11" s="29"/>
    </row>
    <row r="12" customFormat="false" ht="12.75" hidden="false" customHeight="false" outlineLevel="0" collapsed="false">
      <c r="A12" s="18"/>
      <c r="B12" s="18"/>
      <c r="C12" s="18" t="n">
        <v>11</v>
      </c>
      <c r="D12" s="19" t="n">
        <v>37012</v>
      </c>
      <c r="E12" s="20" t="n">
        <v>3.62</v>
      </c>
      <c r="F12" s="0" t="n">
        <v>0.41</v>
      </c>
      <c r="G12" s="21" t="n">
        <v>7821165.564</v>
      </c>
      <c r="H12" s="12" t="n">
        <f aca="false">1.645*F12/16*E12*G12</f>
        <v>1193465.38218725</v>
      </c>
      <c r="I12" s="22" t="s">
        <v>43</v>
      </c>
      <c r="J12" s="23" t="n">
        <f aca="false">H12</f>
        <v>1193465.38218725</v>
      </c>
      <c r="K12" s="24" t="n">
        <v>-972476.21</v>
      </c>
      <c r="L12" s="12"/>
      <c r="M12" s="25"/>
      <c r="S12" s="27"/>
      <c r="T12" s="28"/>
      <c r="U12" s="27"/>
      <c r="V12" s="29"/>
    </row>
    <row r="13" customFormat="false" ht="12.75" hidden="false" customHeight="false" outlineLevel="0" collapsed="false">
      <c r="A13" s="18"/>
      <c r="B13" s="18"/>
      <c r="C13" s="18" t="n">
        <v>12</v>
      </c>
      <c r="D13" s="30" t="n">
        <v>37043</v>
      </c>
      <c r="E13" s="20" t="n">
        <v>3.564</v>
      </c>
      <c r="F13" s="0" t="n">
        <v>0.4</v>
      </c>
      <c r="G13" s="21" t="n">
        <v>9988119.955</v>
      </c>
      <c r="H13" s="12" t="n">
        <f aca="false">1.645*F13/16*E13*G13</f>
        <v>1463953.74774437</v>
      </c>
      <c r="I13" s="22" t="s">
        <v>44</v>
      </c>
      <c r="J13" s="23" t="n">
        <f aca="false">H13</f>
        <v>1463953.74774437</v>
      </c>
      <c r="K13" s="24" t="n">
        <v>-1201333.5</v>
      </c>
      <c r="L13" s="12"/>
      <c r="M13" s="25"/>
      <c r="S13" s="27"/>
      <c r="T13" s="28"/>
      <c r="U13" s="27"/>
      <c r="V13" s="29"/>
    </row>
    <row r="14" customFormat="false" ht="12.75" hidden="false" customHeight="false" outlineLevel="0" collapsed="false">
      <c r="A14" s="18"/>
      <c r="B14" s="18"/>
      <c r="C14" s="18" t="n">
        <v>13</v>
      </c>
      <c r="D14" s="19" t="n">
        <v>37073</v>
      </c>
      <c r="E14" s="20" t="n">
        <v>3.541</v>
      </c>
      <c r="F14" s="0" t="n">
        <v>0.386747</v>
      </c>
      <c r="G14" s="21" t="n">
        <v>2280412.8726</v>
      </c>
      <c r="H14" s="12" t="n">
        <f aca="false">1.645*F14/16*E14*G14</f>
        <v>321079.282503978</v>
      </c>
      <c r="I14" s="22" t="s">
        <v>45</v>
      </c>
      <c r="J14" s="23" t="n">
        <f aca="false">H14</f>
        <v>321079.282503978</v>
      </c>
      <c r="K14" s="24" t="n">
        <v>-258191.57</v>
      </c>
      <c r="L14" s="12"/>
      <c r="M14" s="25"/>
      <c r="S14" s="27"/>
      <c r="T14" s="28"/>
      <c r="U14" s="27"/>
      <c r="V14" s="29"/>
    </row>
    <row r="15" customFormat="false" ht="12.75" hidden="false" customHeight="false" outlineLevel="0" collapsed="false">
      <c r="A15" s="18"/>
      <c r="B15" s="18"/>
      <c r="C15" s="18" t="n">
        <v>14</v>
      </c>
      <c r="D15" s="19" t="n">
        <v>37104</v>
      </c>
      <c r="E15" s="20" t="n">
        <v>3.52</v>
      </c>
      <c r="F15" s="0" t="n">
        <v>0.3523</v>
      </c>
      <c r="G15" s="21" t="n">
        <v>1521957.9615</v>
      </c>
      <c r="H15" s="12" t="n">
        <f aca="false">1.645*F15/16*E15*G15</f>
        <v>194045.637341811</v>
      </c>
      <c r="I15" s="22" t="s">
        <v>46</v>
      </c>
      <c r="J15" s="23" t="n">
        <f aca="false">H15</f>
        <v>194045.637341811</v>
      </c>
      <c r="K15" s="24" t="n">
        <v>-154242.03</v>
      </c>
      <c r="L15" s="12"/>
      <c r="M15" s="25"/>
      <c r="S15" s="27"/>
      <c r="T15" s="28"/>
      <c r="U15" s="27"/>
      <c r="V15" s="29"/>
    </row>
    <row r="16" customFormat="false" ht="12.75" hidden="false" customHeight="false" outlineLevel="0" collapsed="false">
      <c r="A16" s="18"/>
      <c r="B16" s="18"/>
      <c r="C16" s="18" t="n">
        <v>15</v>
      </c>
      <c r="D16" s="19" t="n">
        <v>37135</v>
      </c>
      <c r="E16" s="20" t="n">
        <v>3.499</v>
      </c>
      <c r="F16" s="0" t="n">
        <v>0.3133</v>
      </c>
      <c r="G16" s="21" t="n">
        <v>1849893.868</v>
      </c>
      <c r="H16" s="12" t="n">
        <f aca="false">1.645*F16/16*E16*G16</f>
        <v>208495.684277799</v>
      </c>
      <c r="I16" s="22" t="s">
        <v>47</v>
      </c>
      <c r="J16" s="23" t="n">
        <f aca="false">H16</f>
        <v>208495.684277799</v>
      </c>
      <c r="K16" s="24" t="n">
        <v>-165427.62</v>
      </c>
      <c r="L16" s="12"/>
      <c r="M16" s="25"/>
      <c r="S16" s="27"/>
      <c r="T16" s="28"/>
      <c r="U16" s="27"/>
      <c r="V16" s="29"/>
    </row>
    <row r="17" customFormat="false" ht="12.75" hidden="false" customHeight="false" outlineLevel="0" collapsed="false">
      <c r="A17" s="18"/>
      <c r="B17" s="18"/>
      <c r="C17" s="18" t="n">
        <v>16</v>
      </c>
      <c r="D17" s="19" t="n">
        <v>37165</v>
      </c>
      <c r="E17" s="20" t="n">
        <v>3.508</v>
      </c>
      <c r="F17" s="0" t="n">
        <v>0.2732</v>
      </c>
      <c r="G17" s="21" t="n">
        <v>1124712.208</v>
      </c>
      <c r="H17" s="12" t="n">
        <f aca="false">1.645*F17/16*E17*G17</f>
        <v>110822.41463496</v>
      </c>
      <c r="I17" s="22" t="s">
        <v>48</v>
      </c>
      <c r="J17" s="23" t="n">
        <f aca="false">H17</f>
        <v>110822.41463496</v>
      </c>
      <c r="K17" s="24" t="n">
        <v>-86595.935</v>
      </c>
      <c r="L17" s="12"/>
      <c r="M17" s="25"/>
      <c r="S17" s="27"/>
      <c r="T17" s="28"/>
      <c r="U17" s="27"/>
      <c r="V17" s="29"/>
    </row>
    <row r="18" customFormat="false" ht="12.75" hidden="false" customHeight="false" outlineLevel="0" collapsed="false">
      <c r="A18" s="18"/>
      <c r="B18" s="18"/>
      <c r="C18" s="18" t="n">
        <v>17</v>
      </c>
      <c r="D18" s="19" t="n">
        <v>37196</v>
      </c>
      <c r="E18" s="20" t="n">
        <v>3.583</v>
      </c>
      <c r="F18" s="0" t="n">
        <v>0.2224</v>
      </c>
      <c r="G18" s="21" t="n">
        <v>-11075010.2386</v>
      </c>
      <c r="H18" s="12" t="n">
        <f aca="false">1.645*F18/16*E18*G18</f>
        <v>-907343.321806168</v>
      </c>
      <c r="I18" s="22" t="s">
        <v>49</v>
      </c>
      <c r="J18" s="23" t="n">
        <f aca="false">H18</f>
        <v>-907343.321806168</v>
      </c>
      <c r="K18" s="24" t="n">
        <v>692693.592</v>
      </c>
      <c r="L18" s="12"/>
      <c r="M18" s="25"/>
      <c r="S18" s="27"/>
      <c r="T18" s="28"/>
      <c r="U18" s="27"/>
      <c r="V18" s="29"/>
    </row>
    <row r="19" customFormat="false" ht="12.75" hidden="false" customHeight="false" outlineLevel="0" collapsed="false">
      <c r="A19" s="18"/>
      <c r="B19" s="18"/>
      <c r="C19" s="18" t="n">
        <v>18</v>
      </c>
      <c r="D19" s="19" t="n">
        <v>37226</v>
      </c>
      <c r="E19" s="20" t="n">
        <v>3.668</v>
      </c>
      <c r="F19" s="0" t="n">
        <v>0.15744</v>
      </c>
      <c r="G19" s="21" t="n">
        <v>-9534243.7045</v>
      </c>
      <c r="H19" s="12" t="n">
        <f aca="false">1.645*F19/16*E19*G19</f>
        <v>-566078.39051333</v>
      </c>
      <c r="I19" s="22" t="s">
        <v>50</v>
      </c>
      <c r="J19" s="23" t="n">
        <f aca="false">SUM(H19:H30)</f>
        <v>-1638631.20142993</v>
      </c>
      <c r="K19" s="24" t="n">
        <v>1131721.14</v>
      </c>
      <c r="L19" s="12"/>
      <c r="M19" s="12"/>
      <c r="S19" s="27"/>
      <c r="T19" s="28"/>
      <c r="U19" s="27"/>
      <c r="V19" s="29"/>
    </row>
    <row r="20" customFormat="false" ht="12.75" hidden="false" customHeight="false" outlineLevel="0" collapsed="false">
      <c r="A20" s="18"/>
      <c r="B20" s="18"/>
      <c r="C20" s="18" t="n">
        <v>19</v>
      </c>
      <c r="D20" s="19" t="n">
        <v>37257</v>
      </c>
      <c r="E20" s="20" t="n">
        <v>3.663</v>
      </c>
      <c r="F20" s="0" t="n">
        <v>0.06734</v>
      </c>
      <c r="G20" s="21" t="n">
        <v>-2054710.0952</v>
      </c>
      <c r="H20" s="12" t="n">
        <f aca="false">1.645*F20/16*E20*G20</f>
        <v>-52108.2520351742</v>
      </c>
      <c r="I20" s="22" t="s">
        <v>51</v>
      </c>
      <c r="J20" s="23" t="n">
        <f aca="false">SUM(H31:H42)</f>
        <v>-1256653.03483218</v>
      </c>
      <c r="K20" s="24" t="n">
        <v>974287.274</v>
      </c>
      <c r="L20" s="12"/>
      <c r="M20" s="12"/>
      <c r="S20" s="27"/>
      <c r="T20" s="28"/>
      <c r="U20" s="27"/>
      <c r="V20" s="29"/>
    </row>
    <row r="21" customFormat="false" ht="12.75" hidden="false" customHeight="false" outlineLevel="0" collapsed="false">
      <c r="A21" s="18"/>
      <c r="B21" s="18"/>
      <c r="C21" s="18" t="n">
        <v>20</v>
      </c>
      <c r="D21" s="19" t="n">
        <v>37288</v>
      </c>
      <c r="E21" s="20" t="n">
        <v>3.496</v>
      </c>
      <c r="F21" s="0" t="n">
        <v>0.518</v>
      </c>
      <c r="G21" s="21" t="n">
        <v>-3779718.2573</v>
      </c>
      <c r="H21" s="12" t="n">
        <f aca="false">1.645*F21/16*E21*G21</f>
        <v>-703730.755743797</v>
      </c>
      <c r="I21" s="22" t="s">
        <v>52</v>
      </c>
      <c r="J21" s="23" t="n">
        <f aca="false">SUM(H43:H54)</f>
        <v>-341001.824560958</v>
      </c>
      <c r="K21" s="24" t="n">
        <v>269662.653</v>
      </c>
      <c r="L21" s="12"/>
      <c r="M21" s="12"/>
      <c r="S21" s="27"/>
      <c r="T21" s="28"/>
      <c r="U21" s="27"/>
      <c r="V21" s="29"/>
    </row>
    <row r="22" customFormat="false" ht="12.75" hidden="false" customHeight="false" outlineLevel="0" collapsed="false">
      <c r="A22" s="18"/>
      <c r="B22" s="18"/>
      <c r="C22" s="18" t="n">
        <v>21</v>
      </c>
      <c r="D22" s="19" t="n">
        <v>37316</v>
      </c>
      <c r="E22" s="20" t="n">
        <v>3.322</v>
      </c>
      <c r="F22" s="0" t="n">
        <v>0.46</v>
      </c>
      <c r="G22" s="21" t="n">
        <v>132016.4658</v>
      </c>
      <c r="H22" s="12" t="n">
        <f aca="false">1.645*F22/16*E22*G22</f>
        <v>20741.0854891623</v>
      </c>
      <c r="I22" s="22" t="s">
        <v>53</v>
      </c>
      <c r="J22" s="23" t="n">
        <f aca="false">SUM(H55:H66)</f>
        <v>-120948.479542411</v>
      </c>
      <c r="K22" s="24" t="n">
        <v>43187.1477</v>
      </c>
      <c r="L22" s="12"/>
      <c r="M22" s="12"/>
      <c r="S22" s="27"/>
      <c r="T22" s="28"/>
      <c r="U22" s="27"/>
      <c r="V22" s="29"/>
    </row>
    <row r="23" customFormat="false" ht="12.75" hidden="false" customHeight="false" outlineLevel="0" collapsed="false">
      <c r="A23" s="18"/>
      <c r="B23" s="18"/>
      <c r="C23" s="18" t="n">
        <v>22</v>
      </c>
      <c r="D23" s="19" t="n">
        <v>37347</v>
      </c>
      <c r="E23" s="20" t="n">
        <v>3.155</v>
      </c>
      <c r="F23" s="0" t="n">
        <v>0.027</v>
      </c>
      <c r="G23" s="21" t="n">
        <v>1096821.0957</v>
      </c>
      <c r="H23" s="12" t="n">
        <f aca="false">1.645*F23/16*E23*G23</f>
        <v>9606.04998663759</v>
      </c>
      <c r="I23" s="22" t="s">
        <v>54</v>
      </c>
      <c r="J23" s="23" t="n">
        <f aca="false">SUM(H67:H78)</f>
        <v>-295780.39651895</v>
      </c>
      <c r="K23" s="24" t="n">
        <v>-129384.63</v>
      </c>
      <c r="L23" s="12"/>
      <c r="M23" s="12"/>
      <c r="S23" s="27"/>
      <c r="T23" s="28"/>
      <c r="U23" s="27"/>
      <c r="V23" s="29"/>
    </row>
    <row r="24" customFormat="false" ht="12.75" hidden="false" customHeight="false" outlineLevel="0" collapsed="false">
      <c r="A24" s="18"/>
      <c r="B24" s="18"/>
      <c r="C24" s="18" t="n">
        <v>23</v>
      </c>
      <c r="D24" s="19" t="n">
        <v>37377</v>
      </c>
      <c r="E24" s="20" t="n">
        <v>3.075</v>
      </c>
      <c r="F24" s="0" t="n">
        <v>0.158</v>
      </c>
      <c r="G24" s="21" t="n">
        <v>718115.9331</v>
      </c>
      <c r="H24" s="12" t="n">
        <f aca="false">1.645*F24/16*E24*G24</f>
        <v>35870.9343705603</v>
      </c>
      <c r="I24" s="22" t="s">
        <v>55</v>
      </c>
      <c r="J24" s="23" t="n">
        <f aca="false">SUM(H79:H90)</f>
        <v>1848831.52221563</v>
      </c>
      <c r="K24" s="24" t="n">
        <v>-1291079.4</v>
      </c>
      <c r="L24" s="12"/>
      <c r="M24" s="12"/>
      <c r="S24" s="27"/>
      <c r="T24" s="28"/>
      <c r="U24" s="27"/>
      <c r="V24" s="29"/>
    </row>
    <row r="25" customFormat="false" ht="12.75" hidden="false" customHeight="false" outlineLevel="0" collapsed="false">
      <c r="A25" s="18"/>
      <c r="B25" s="18"/>
      <c r="C25" s="18" t="n">
        <v>24</v>
      </c>
      <c r="D25" s="30" t="n">
        <v>37408</v>
      </c>
      <c r="E25" s="20" t="n">
        <v>3.036</v>
      </c>
      <c r="F25" s="0" t="n">
        <v>0.152</v>
      </c>
      <c r="G25" s="21" t="n">
        <v>4098865.2366</v>
      </c>
      <c r="H25" s="12" t="n">
        <f aca="false">1.645*F25/16*E25*G25</f>
        <v>194471.030048358</v>
      </c>
      <c r="I25" s="22" t="s">
        <v>56</v>
      </c>
      <c r="L25" s="12"/>
      <c r="M25" s="31"/>
      <c r="S25" s="27"/>
      <c r="T25" s="28"/>
      <c r="U25" s="27"/>
      <c r="V25" s="29"/>
    </row>
    <row r="26" customFormat="false" ht="12.75" hidden="false" customHeight="false" outlineLevel="0" collapsed="false">
      <c r="A26" s="18"/>
      <c r="B26" s="18"/>
      <c r="C26" s="18" t="n">
        <v>25</v>
      </c>
      <c r="D26" s="19" t="n">
        <v>37438</v>
      </c>
      <c r="E26" s="20" t="n">
        <v>3.02</v>
      </c>
      <c r="F26" s="0" t="n">
        <v>0.154008</v>
      </c>
      <c r="G26" s="21" t="n">
        <v>1997003.9755</v>
      </c>
      <c r="H26" s="12" t="n">
        <f aca="false">1.645*F26/16*E26*G26</f>
        <v>95493.7774381821</v>
      </c>
      <c r="I26" s="22" t="s">
        <v>57</v>
      </c>
      <c r="J26" s="0" t="s">
        <v>58</v>
      </c>
      <c r="K26" s="10"/>
      <c r="L26" s="12"/>
      <c r="M26" s="31"/>
      <c r="S26" s="27"/>
      <c r="T26" s="28"/>
      <c r="U26" s="27"/>
      <c r="V26" s="29"/>
    </row>
    <row r="27" customFormat="false" ht="12.75" hidden="false" customHeight="false" outlineLevel="0" collapsed="false">
      <c r="A27" s="18"/>
      <c r="B27" s="18"/>
      <c r="C27" s="18" t="n">
        <v>26</v>
      </c>
      <c r="D27" s="19" t="n">
        <v>37469</v>
      </c>
      <c r="E27" s="20" t="n">
        <v>3.017</v>
      </c>
      <c r="F27" s="0" t="n">
        <v>0.136502</v>
      </c>
      <c r="G27" s="21" t="n">
        <v>-4478252.9814</v>
      </c>
      <c r="H27" s="12" t="n">
        <f aca="false">1.645*F27/16*E27*G27</f>
        <v>-189613.331193434</v>
      </c>
      <c r="I27" s="22" t="s">
        <v>59</v>
      </c>
      <c r="L27" s="12"/>
      <c r="M27" s="31"/>
      <c r="S27" s="27"/>
      <c r="T27" s="28"/>
      <c r="U27" s="27"/>
      <c r="V27" s="29"/>
    </row>
    <row r="28" customFormat="false" ht="12.75" hidden="false" customHeight="false" outlineLevel="0" collapsed="false">
      <c r="A28" s="18"/>
      <c r="B28" s="18"/>
      <c r="C28" s="18" t="n">
        <v>27</v>
      </c>
      <c r="D28" s="19" t="n">
        <v>37500</v>
      </c>
      <c r="E28" s="20" t="n">
        <v>3.002</v>
      </c>
      <c r="F28" s="0" t="n">
        <v>0.11411</v>
      </c>
      <c r="G28" s="21" t="n">
        <v>-4669985.9494</v>
      </c>
      <c r="H28" s="12" t="n">
        <f aca="false">1.645*F28/16*E28*G28</f>
        <v>-164473.48200898</v>
      </c>
      <c r="I28" s="22" t="s">
        <v>60</v>
      </c>
      <c r="L28" s="12"/>
      <c r="M28" s="31"/>
      <c r="S28" s="27"/>
      <c r="T28" s="28"/>
      <c r="U28" s="27"/>
      <c r="V28" s="29"/>
    </row>
    <row r="29" customFormat="false" ht="12.75" hidden="false" customHeight="false" outlineLevel="0" collapsed="false">
      <c r="A29" s="18"/>
      <c r="B29" s="18"/>
      <c r="C29" s="18" t="n">
        <v>28</v>
      </c>
      <c r="D29" s="19" t="n">
        <v>37530</v>
      </c>
      <c r="E29" s="20" t="n">
        <v>3.019</v>
      </c>
      <c r="F29" s="0" t="n">
        <v>0.121675</v>
      </c>
      <c r="G29" s="21" t="n">
        <v>-4427550.9534</v>
      </c>
      <c r="H29" s="12" t="n">
        <f aca="false">1.645*F29/16*E29*G29</f>
        <v>-167214.508033433</v>
      </c>
      <c r="L29" s="12"/>
      <c r="M29" s="31"/>
      <c r="S29" s="27"/>
      <c r="T29" s="28"/>
      <c r="U29" s="27"/>
      <c r="V29" s="29"/>
    </row>
    <row r="30" customFormat="false" ht="12.75" hidden="false" customHeight="false" outlineLevel="0" collapsed="false">
      <c r="A30" s="18"/>
      <c r="B30" s="18"/>
      <c r="C30" s="18" t="n">
        <v>29</v>
      </c>
      <c r="D30" s="19" t="n">
        <v>37561</v>
      </c>
      <c r="E30" s="20" t="n">
        <v>3.118</v>
      </c>
      <c r="F30" s="0" t="n">
        <v>0.115353</v>
      </c>
      <c r="G30" s="21" t="n">
        <v>-4099538.6219</v>
      </c>
      <c r="H30" s="12" t="n">
        <f aca="false">1.645*F30/16*E30*G30</f>
        <v>-151595.359234682</v>
      </c>
      <c r="L30" s="12"/>
      <c r="M30" s="31"/>
      <c r="S30" s="27"/>
      <c r="T30" s="28"/>
      <c r="U30" s="27"/>
      <c r="V30" s="29"/>
    </row>
    <row r="31" customFormat="false" ht="12.75" hidden="false" customHeight="false" outlineLevel="0" collapsed="false">
      <c r="A31" s="18"/>
      <c r="B31" s="18"/>
      <c r="C31" s="18" t="n">
        <v>30</v>
      </c>
      <c r="D31" s="19" t="n">
        <v>37591</v>
      </c>
      <c r="E31" s="20" t="n">
        <v>3.219</v>
      </c>
      <c r="F31" s="0" t="n">
        <v>0.095767</v>
      </c>
      <c r="G31" s="21" t="n">
        <v>5456435.0741</v>
      </c>
      <c r="H31" s="12" t="n">
        <f aca="false">1.645*F31/16*E31*G31</f>
        <v>172938.533204806</v>
      </c>
      <c r="L31" s="12"/>
      <c r="M31" s="31"/>
      <c r="S31" s="27"/>
      <c r="T31" s="28"/>
      <c r="U31" s="27"/>
      <c r="V31" s="29"/>
    </row>
    <row r="32" customFormat="false" ht="12.75" hidden="false" customHeight="false" outlineLevel="0" collapsed="false">
      <c r="A32" s="18"/>
      <c r="B32" s="18"/>
      <c r="C32" s="18" t="n">
        <v>31</v>
      </c>
      <c r="D32" s="19" t="n">
        <v>37622</v>
      </c>
      <c r="E32" s="20" t="n">
        <v>3.235</v>
      </c>
      <c r="F32" s="0" t="n">
        <v>0.100514</v>
      </c>
      <c r="G32" s="21" t="n">
        <v>6845552.6054</v>
      </c>
      <c r="H32" s="12" t="n">
        <f aca="false">1.645*F32/16*E32*G32</f>
        <v>228852.295569605</v>
      </c>
      <c r="L32" s="12"/>
      <c r="M32" s="31"/>
      <c r="S32" s="27"/>
      <c r="T32" s="28"/>
      <c r="U32" s="27"/>
      <c r="V32" s="29"/>
    </row>
    <row r="33" customFormat="false" ht="12.75" hidden="false" customHeight="false" outlineLevel="0" collapsed="false">
      <c r="A33" s="18"/>
      <c r="B33" s="18"/>
      <c r="C33" s="18" t="n">
        <v>32</v>
      </c>
      <c r="D33" s="19" t="n">
        <v>37653</v>
      </c>
      <c r="E33" s="20" t="n">
        <v>3.1</v>
      </c>
      <c r="F33" s="0" t="n">
        <v>0.31</v>
      </c>
      <c r="G33" s="21" t="n">
        <v>-1848188.2268</v>
      </c>
      <c r="H33" s="12" t="n">
        <f aca="false">1.645*F33/16*E33*G33</f>
        <v>-182606.194837228</v>
      </c>
      <c r="L33" s="12"/>
      <c r="M33" s="31"/>
      <c r="S33" s="27"/>
      <c r="T33" s="28"/>
      <c r="U33" s="27"/>
      <c r="V33" s="29"/>
    </row>
    <row r="34" customFormat="false" ht="12.75" hidden="false" customHeight="false" outlineLevel="0" collapsed="false">
      <c r="A34" s="18"/>
      <c r="B34" s="18"/>
      <c r="C34" s="18" t="n">
        <v>33</v>
      </c>
      <c r="D34" s="19" t="n">
        <v>37681</v>
      </c>
      <c r="E34" s="20" t="n">
        <v>2.96</v>
      </c>
      <c r="F34" s="0" t="n">
        <v>0.114264</v>
      </c>
      <c r="G34" s="21" t="n">
        <v>2305650.7273</v>
      </c>
      <c r="H34" s="12" t="n">
        <f aca="false">1.645*F34/16*E34*G34</f>
        <v>80175.2960943579</v>
      </c>
      <c r="L34" s="12"/>
      <c r="M34" s="31"/>
      <c r="S34" s="27"/>
      <c r="T34" s="28"/>
      <c r="U34" s="27"/>
      <c r="V34" s="29"/>
    </row>
    <row r="35" customFormat="false" ht="12.75" hidden="false" customHeight="false" outlineLevel="0" collapsed="false">
      <c r="A35" s="18"/>
      <c r="B35" s="18"/>
      <c r="C35" s="18" t="n">
        <v>34</v>
      </c>
      <c r="D35" s="19" t="n">
        <v>37712</v>
      </c>
      <c r="E35" s="20" t="n">
        <v>2.814</v>
      </c>
      <c r="F35" s="0" t="n">
        <v>0.146004</v>
      </c>
      <c r="G35" s="21" t="n">
        <v>2478808.0908</v>
      </c>
      <c r="H35" s="12" t="n">
        <f aca="false">1.645*F35/16*E35*G35</f>
        <v>104707.471395327</v>
      </c>
      <c r="L35" s="12"/>
      <c r="M35" s="31"/>
      <c r="S35" s="27"/>
      <c r="T35" s="28"/>
      <c r="U35" s="27"/>
      <c r="V35" s="29"/>
    </row>
    <row r="36" customFormat="false" ht="12.75" hidden="false" customHeight="false" outlineLevel="0" collapsed="false">
      <c r="A36" s="18"/>
      <c r="B36" s="18"/>
      <c r="C36" s="18" t="n">
        <v>35</v>
      </c>
      <c r="D36" s="19" t="n">
        <v>37742</v>
      </c>
      <c r="E36" s="20" t="n">
        <v>2.786</v>
      </c>
      <c r="F36" s="0" t="n">
        <v>0.151221</v>
      </c>
      <c r="G36" s="21" t="n">
        <v>-7188660.3171</v>
      </c>
      <c r="H36" s="12" t="n">
        <f aca="false">1.645*F36/16*E36*G36</f>
        <v>-311377.408575823</v>
      </c>
      <c r="L36" s="12"/>
      <c r="M36" s="31"/>
      <c r="S36" s="27"/>
      <c r="T36" s="28"/>
      <c r="U36" s="27"/>
      <c r="V36" s="29"/>
    </row>
    <row r="37" customFormat="false" ht="12.75" hidden="false" customHeight="false" outlineLevel="0" collapsed="false">
      <c r="A37" s="18"/>
      <c r="B37" s="18"/>
      <c r="C37" s="18" t="n">
        <v>36</v>
      </c>
      <c r="D37" s="30" t="n">
        <v>37773</v>
      </c>
      <c r="E37" s="20" t="n">
        <v>2.789</v>
      </c>
      <c r="F37" s="0" t="n">
        <v>0.145131</v>
      </c>
      <c r="G37" s="21" t="n">
        <v>-6891166.449</v>
      </c>
      <c r="H37" s="12" t="n">
        <f aca="false">1.645*F37/16*E37*G37</f>
        <v>-286779.010266991</v>
      </c>
      <c r="L37" s="12"/>
      <c r="M37" s="31"/>
      <c r="S37" s="27"/>
      <c r="T37" s="28"/>
      <c r="U37" s="27"/>
      <c r="V37" s="29"/>
    </row>
    <row r="38" customFormat="false" ht="12.75" hidden="false" customHeight="false" outlineLevel="0" collapsed="false">
      <c r="A38" s="18"/>
      <c r="B38" s="18"/>
      <c r="C38" s="18" t="n">
        <v>37</v>
      </c>
      <c r="D38" s="19" t="n">
        <v>37803</v>
      </c>
      <c r="E38" s="20" t="n">
        <v>2.84</v>
      </c>
      <c r="F38" s="0" t="n">
        <v>0.157515706888763</v>
      </c>
      <c r="G38" s="21" t="n">
        <v>-5154795.4301</v>
      </c>
      <c r="H38" s="12" t="n">
        <f aca="false">1.645*F38/16*E38*G38</f>
        <v>-237082.534327861</v>
      </c>
      <c r="L38" s="12"/>
      <c r="M38" s="31"/>
      <c r="S38" s="27"/>
      <c r="T38" s="28"/>
      <c r="U38" s="27"/>
      <c r="V38" s="29"/>
    </row>
    <row r="39" customFormat="false" ht="12.75" hidden="false" customHeight="false" outlineLevel="0" collapsed="false">
      <c r="A39" s="18"/>
      <c r="B39" s="18"/>
      <c r="C39" s="18" t="n">
        <v>38</v>
      </c>
      <c r="D39" s="19" t="n">
        <v>37834</v>
      </c>
      <c r="E39" s="20" t="n">
        <v>2.837</v>
      </c>
      <c r="F39" s="0" t="n">
        <v>0.152125564912673</v>
      </c>
      <c r="G39" s="21" t="n">
        <v>-4261325.6427</v>
      </c>
      <c r="H39" s="12" t="n">
        <f aca="false">1.645*F39/16*E39*G39</f>
        <v>-189082.868793248</v>
      </c>
      <c r="L39" s="12"/>
      <c r="M39" s="31"/>
      <c r="S39" s="27"/>
      <c r="T39" s="28"/>
      <c r="U39" s="27"/>
      <c r="V39" s="29"/>
    </row>
    <row r="40" customFormat="false" ht="12.75" hidden="false" customHeight="false" outlineLevel="0" collapsed="false">
      <c r="A40" s="18"/>
      <c r="B40" s="18"/>
      <c r="C40" s="18" t="n">
        <v>39</v>
      </c>
      <c r="D40" s="19" t="n">
        <v>37865</v>
      </c>
      <c r="E40" s="20" t="n">
        <v>2.822</v>
      </c>
      <c r="F40" s="0" t="n">
        <v>0.145946979527955</v>
      </c>
      <c r="G40" s="21" t="n">
        <v>-10621070.9629</v>
      </c>
      <c r="H40" s="12" t="n">
        <f aca="false">1.645*F40/16*E40*G40</f>
        <v>-449745.007400186</v>
      </c>
      <c r="L40" s="12"/>
      <c r="M40" s="31"/>
      <c r="S40" s="27"/>
      <c r="T40" s="28"/>
      <c r="U40" s="27"/>
      <c r="V40" s="29"/>
    </row>
    <row r="41" customFormat="false" ht="12.75" hidden="false" customHeight="false" outlineLevel="0" collapsed="false">
      <c r="A41" s="18"/>
      <c r="B41" s="18"/>
      <c r="C41" s="18" t="n">
        <v>40</v>
      </c>
      <c r="D41" s="19" t="n">
        <v>37895</v>
      </c>
      <c r="E41" s="20" t="n">
        <v>2.839</v>
      </c>
      <c r="F41" s="0" t="n">
        <v>0.113996984609243</v>
      </c>
      <c r="G41" s="21" t="n">
        <v>-5074763.5602</v>
      </c>
      <c r="H41" s="12" t="n">
        <f aca="false">1.645*F41/16*E41*G41</f>
        <v>-168857.55191839</v>
      </c>
      <c r="L41" s="12"/>
      <c r="M41" s="31"/>
      <c r="S41" s="27"/>
      <c r="T41" s="28"/>
      <c r="U41" s="27"/>
      <c r="V41" s="29"/>
    </row>
    <row r="42" customFormat="false" ht="12.75" hidden="false" customHeight="false" outlineLevel="0" collapsed="false">
      <c r="A42" s="18"/>
      <c r="B42" s="18"/>
      <c r="C42" s="18" t="n">
        <v>41</v>
      </c>
      <c r="D42" s="19" t="n">
        <v>37926</v>
      </c>
      <c r="E42" s="20" t="n">
        <v>2.938</v>
      </c>
      <c r="F42" s="0" t="n">
        <v>0.127172782727542</v>
      </c>
      <c r="G42" s="21" t="n">
        <v>-463267.5207</v>
      </c>
      <c r="H42" s="12" t="n">
        <f aca="false">1.645*F42/16*E42*G42</f>
        <v>-17796.0549765439</v>
      </c>
      <c r="L42" s="12"/>
      <c r="M42" s="31"/>
      <c r="S42" s="27"/>
      <c r="T42" s="28"/>
      <c r="U42" s="27"/>
      <c r="V42" s="29"/>
    </row>
    <row r="43" customFormat="false" ht="12.75" hidden="false" customHeight="false" outlineLevel="0" collapsed="false">
      <c r="A43" s="18"/>
      <c r="B43" s="18"/>
      <c r="C43" s="18" t="n">
        <v>42</v>
      </c>
      <c r="D43" s="19" t="n">
        <v>37956</v>
      </c>
      <c r="E43" s="20" t="n">
        <v>3.039</v>
      </c>
      <c r="F43" s="0" t="n">
        <v>0.122725982035862</v>
      </c>
      <c r="G43" s="21" t="n">
        <v>11581942.8594</v>
      </c>
      <c r="H43" s="12" t="n">
        <f aca="false">1.645*F43/16*E43*G43</f>
        <v>444114.091814217</v>
      </c>
      <c r="L43" s="12"/>
      <c r="M43" s="31"/>
      <c r="S43" s="27"/>
      <c r="T43" s="28"/>
      <c r="U43" s="27"/>
      <c r="V43" s="29"/>
    </row>
    <row r="44" customFormat="false" ht="12.75" hidden="false" customHeight="false" outlineLevel="0" collapsed="false">
      <c r="A44" s="18"/>
      <c r="B44" s="18"/>
      <c r="C44" s="18" t="n">
        <v>43</v>
      </c>
      <c r="D44" s="19" t="n">
        <v>37987</v>
      </c>
      <c r="E44" s="20" t="n">
        <v>3.142</v>
      </c>
      <c r="F44" s="0" t="n">
        <v>0.104925568857167</v>
      </c>
      <c r="G44" s="21" t="n">
        <v>16878971.9243</v>
      </c>
      <c r="H44" s="12" t="n">
        <f aca="false">1.645*F44/16*E44*G44</f>
        <v>572109.848017244</v>
      </c>
      <c r="L44" s="12"/>
      <c r="M44" s="31"/>
      <c r="S44" s="27"/>
      <c r="T44" s="28"/>
      <c r="U44" s="27"/>
      <c r="V44" s="29"/>
    </row>
    <row r="45" customFormat="false" ht="12.75" hidden="false" customHeight="false" outlineLevel="0" collapsed="false">
      <c r="A45" s="18"/>
      <c r="B45" s="18"/>
      <c r="C45" s="18" t="n">
        <v>44</v>
      </c>
      <c r="D45" s="19" t="n">
        <v>38018</v>
      </c>
      <c r="E45" s="20" t="n">
        <v>3.011</v>
      </c>
      <c r="F45" s="0" t="n">
        <v>0.123484563812648</v>
      </c>
      <c r="G45" s="21" t="n">
        <v>1032487.7291</v>
      </c>
      <c r="H45" s="12" t="n">
        <f aca="false">1.645*F45/16*E45*G45</f>
        <v>39468.829409028</v>
      </c>
      <c r="L45" s="12"/>
      <c r="M45" s="31"/>
      <c r="S45" s="27"/>
      <c r="T45" s="28"/>
      <c r="U45" s="27"/>
      <c r="V45" s="29"/>
    </row>
    <row r="46" customFormat="false" ht="12.75" hidden="false" customHeight="false" outlineLevel="0" collapsed="false">
      <c r="A46" s="18"/>
      <c r="B46" s="18"/>
      <c r="C46" s="18" t="n">
        <v>45</v>
      </c>
      <c r="D46" s="19" t="n">
        <v>38047</v>
      </c>
      <c r="E46" s="20" t="n">
        <v>2.874</v>
      </c>
      <c r="F46" s="0" t="n">
        <v>0.125698050899766</v>
      </c>
      <c r="G46" s="21" t="n">
        <v>2165069.7053</v>
      </c>
      <c r="H46" s="12" t="n">
        <f aca="false">1.645*F46/16*E46*G46</f>
        <v>80414.2674688354</v>
      </c>
      <c r="L46" s="12"/>
      <c r="M46" s="31"/>
      <c r="S46" s="27"/>
      <c r="T46" s="28"/>
      <c r="U46" s="27"/>
      <c r="V46" s="29"/>
    </row>
    <row r="47" customFormat="false" ht="12.75" hidden="false" customHeight="false" outlineLevel="0" collapsed="false">
      <c r="A47" s="18"/>
      <c r="B47" s="18"/>
      <c r="C47" s="18" t="n">
        <v>46</v>
      </c>
      <c r="D47" s="19" t="n">
        <v>38078</v>
      </c>
      <c r="E47" s="20" t="n">
        <v>2.731</v>
      </c>
      <c r="F47" s="0" t="n">
        <v>0.162812200095693</v>
      </c>
      <c r="G47" s="21" t="n">
        <v>-8072079.0902</v>
      </c>
      <c r="H47" s="12" t="n">
        <f aca="false">1.645*F47/16*E47*G47</f>
        <v>-369011.561485226</v>
      </c>
      <c r="L47" s="12"/>
      <c r="M47" s="31"/>
      <c r="S47" s="27"/>
      <c r="T47" s="28"/>
      <c r="U47" s="27"/>
      <c r="V47" s="29"/>
    </row>
    <row r="48" customFormat="false" ht="12.75" hidden="false" customHeight="false" outlineLevel="0" collapsed="false">
      <c r="A48" s="18"/>
      <c r="B48" s="18"/>
      <c r="C48" s="18" t="n">
        <v>47</v>
      </c>
      <c r="D48" s="19" t="n">
        <v>38108</v>
      </c>
      <c r="E48" s="20" t="n">
        <v>2.704</v>
      </c>
      <c r="F48" s="0" t="n">
        <v>0.181472564501267</v>
      </c>
      <c r="G48" s="21" t="n">
        <v>-6849619.4802</v>
      </c>
      <c r="H48" s="12" t="n">
        <f aca="false">1.645*F48/16*E48*G48</f>
        <v>-345565.22268453</v>
      </c>
      <c r="L48" s="12"/>
      <c r="M48" s="31"/>
      <c r="S48" s="27"/>
      <c r="T48" s="28"/>
      <c r="U48" s="27"/>
      <c r="V48" s="29"/>
    </row>
    <row r="49" customFormat="false" ht="12.75" hidden="false" customHeight="false" outlineLevel="0" collapsed="false">
      <c r="A49" s="18"/>
      <c r="B49" s="18"/>
      <c r="C49" s="18" t="n">
        <v>48</v>
      </c>
      <c r="D49" s="30" t="n">
        <v>38139</v>
      </c>
      <c r="E49" s="20" t="n">
        <v>2.708</v>
      </c>
      <c r="F49" s="0" t="n">
        <v>0.179462449647087</v>
      </c>
      <c r="G49" s="21" t="n">
        <v>-3842170.9582</v>
      </c>
      <c r="H49" s="12" t="n">
        <f aca="false">1.645*F49/16*E49*G49</f>
        <v>-191975.079522564</v>
      </c>
      <c r="L49" s="12"/>
      <c r="M49" s="31"/>
      <c r="S49" s="27"/>
      <c r="T49" s="28"/>
      <c r="U49" s="27"/>
      <c r="V49" s="29"/>
    </row>
    <row r="50" customFormat="false" ht="12.75" hidden="false" customHeight="false" outlineLevel="0" collapsed="false">
      <c r="A50" s="18"/>
      <c r="B50" s="18"/>
      <c r="C50" s="18" t="n">
        <v>49</v>
      </c>
      <c r="D50" s="19" t="n">
        <v>38169</v>
      </c>
      <c r="E50" s="20" t="n">
        <v>2.759</v>
      </c>
      <c r="F50" s="0" t="n">
        <v>0.163336309496695</v>
      </c>
      <c r="G50" s="21" t="n">
        <v>-6230877.838</v>
      </c>
      <c r="H50" s="12" t="n">
        <f aca="false">1.645*F50/16*E50*G50</f>
        <v>-288688.574078241</v>
      </c>
      <c r="L50" s="12"/>
      <c r="M50" s="31"/>
      <c r="S50" s="27"/>
      <c r="T50" s="28"/>
      <c r="U50" s="27"/>
      <c r="V50" s="29"/>
    </row>
    <row r="51" customFormat="false" ht="12.75" hidden="false" customHeight="false" outlineLevel="0" collapsed="false">
      <c r="A51" s="18"/>
      <c r="B51" s="18"/>
      <c r="C51" s="18" t="n">
        <v>50</v>
      </c>
      <c r="D51" s="19" t="n">
        <v>38200</v>
      </c>
      <c r="E51" s="20" t="n">
        <v>2.756</v>
      </c>
      <c r="F51" s="0" t="n">
        <v>0.160876505431962</v>
      </c>
      <c r="G51" s="21" t="n">
        <v>-5282187.6913</v>
      </c>
      <c r="H51" s="12" t="n">
        <f aca="false">1.645*F51/16*E51*G51</f>
        <v>-240786.19598657</v>
      </c>
      <c r="L51" s="12"/>
      <c r="M51" s="31"/>
      <c r="S51" s="27"/>
      <c r="T51" s="28"/>
      <c r="U51" s="27"/>
      <c r="V51" s="29"/>
    </row>
    <row r="52" customFormat="false" ht="12.75" hidden="false" customHeight="false" outlineLevel="0" collapsed="false">
      <c r="A52" s="18"/>
      <c r="B52" s="18"/>
      <c r="C52" s="18" t="n">
        <v>51</v>
      </c>
      <c r="D52" s="19" t="n">
        <v>38231</v>
      </c>
      <c r="E52" s="20" t="n">
        <v>2.74</v>
      </c>
      <c r="F52" s="0" t="n">
        <v>0.158117835806085</v>
      </c>
      <c r="G52" s="21" t="n">
        <v>-1793174.9492</v>
      </c>
      <c r="H52" s="12" t="n">
        <f aca="false">1.645*F52/16*E52*G52</f>
        <v>-79873.0018955836</v>
      </c>
      <c r="L52" s="12"/>
      <c r="M52" s="31"/>
      <c r="S52" s="27"/>
      <c r="T52" s="28"/>
      <c r="U52" s="27"/>
      <c r="V52" s="29"/>
    </row>
    <row r="53" customFormat="false" ht="12.75" hidden="false" customHeight="false" outlineLevel="0" collapsed="false">
      <c r="A53" s="18"/>
      <c r="B53" s="18"/>
      <c r="C53" s="18" t="n">
        <v>52</v>
      </c>
      <c r="D53" s="19" t="n">
        <v>38261</v>
      </c>
      <c r="E53" s="20" t="n">
        <v>2.756</v>
      </c>
      <c r="F53" s="0" t="n">
        <v>0.155663900760581</v>
      </c>
      <c r="G53" s="21" t="n">
        <v>9160.5499</v>
      </c>
      <c r="H53" s="12" t="n">
        <f aca="false">1.645*F53/16*E53*G53</f>
        <v>404.049512228858</v>
      </c>
      <c r="L53" s="12"/>
      <c r="M53" s="31"/>
      <c r="S53" s="27"/>
      <c r="T53" s="28"/>
      <c r="U53" s="27"/>
      <c r="V53" s="29"/>
    </row>
    <row r="54" customFormat="false" ht="12.75" hidden="false" customHeight="false" outlineLevel="0" collapsed="false">
      <c r="A54" s="18"/>
      <c r="B54" s="18"/>
      <c r="C54" s="18" t="n">
        <v>53</v>
      </c>
      <c r="D54" s="19" t="n">
        <v>38292</v>
      </c>
      <c r="E54" s="20" t="n">
        <v>2.85</v>
      </c>
      <c r="F54" s="0" t="n">
        <v>0.141111657916701</v>
      </c>
      <c r="G54" s="21" t="n">
        <v>928383.4417</v>
      </c>
      <c r="H54" s="12" t="n">
        <f aca="false">1.645*F54/16*E54*G54</f>
        <v>38386.7248702038</v>
      </c>
      <c r="L54" s="12"/>
      <c r="M54" s="31"/>
      <c r="S54" s="27"/>
      <c r="T54" s="28"/>
      <c r="U54" s="27"/>
      <c r="V54" s="29"/>
    </row>
    <row r="55" customFormat="false" ht="12.75" hidden="false" customHeight="false" outlineLevel="0" collapsed="false">
      <c r="A55" s="18"/>
      <c r="B55" s="18"/>
      <c r="C55" s="18" t="n">
        <v>54</v>
      </c>
      <c r="D55" s="19" t="n">
        <v>38322</v>
      </c>
      <c r="E55" s="20" t="n">
        <v>2.948</v>
      </c>
      <c r="F55" s="0" t="n">
        <v>0.140571934432162</v>
      </c>
      <c r="G55" s="21" t="n">
        <v>2669143.612</v>
      </c>
      <c r="H55" s="12" t="n">
        <f aca="false">1.645*F55/16*E55*G55</f>
        <v>113721.861896899</v>
      </c>
      <c r="L55" s="12"/>
      <c r="M55" s="31"/>
      <c r="S55" s="27"/>
      <c r="T55" s="28"/>
      <c r="U55" s="27"/>
      <c r="V55" s="29"/>
    </row>
    <row r="56" customFormat="false" ht="12.75" hidden="false" customHeight="false" outlineLevel="0" collapsed="false">
      <c r="A56" s="18"/>
      <c r="B56" s="18"/>
      <c r="C56" s="18" t="n">
        <v>55</v>
      </c>
      <c r="D56" s="19" t="n">
        <v>38353</v>
      </c>
      <c r="E56" s="20" t="n">
        <v>3.104</v>
      </c>
      <c r="F56" s="0" t="n">
        <v>0.143189123190276</v>
      </c>
      <c r="G56" s="21" t="n">
        <v>11926005.687</v>
      </c>
      <c r="H56" s="12" t="n">
        <f aca="false">1.645*F56/16*E56*G56</f>
        <v>544970.098555996</v>
      </c>
      <c r="L56" s="12"/>
      <c r="M56" s="31"/>
      <c r="S56" s="27"/>
      <c r="T56" s="28"/>
      <c r="U56" s="27"/>
      <c r="V56" s="29"/>
    </row>
    <row r="57" customFormat="false" ht="12.75" hidden="false" customHeight="false" outlineLevel="0" collapsed="false">
      <c r="A57" s="18"/>
      <c r="B57" s="18"/>
      <c r="C57" s="18" t="n">
        <v>56</v>
      </c>
      <c r="D57" s="19" t="n">
        <v>38384</v>
      </c>
      <c r="E57" s="20" t="n">
        <v>2.977</v>
      </c>
      <c r="F57" s="0" t="n">
        <v>0.13375</v>
      </c>
      <c r="G57" s="21" t="n">
        <v>4791663.8269</v>
      </c>
      <c r="H57" s="12" t="n">
        <f aca="false">1.645*F57/16*E57*G57</f>
        <v>196157.485717195</v>
      </c>
      <c r="L57" s="12"/>
      <c r="M57" s="31"/>
      <c r="S57" s="27"/>
      <c r="T57" s="28"/>
      <c r="U57" s="27"/>
      <c r="V57" s="29"/>
    </row>
    <row r="58" customFormat="false" ht="12.75" hidden="false" customHeight="false" outlineLevel="0" collapsed="false">
      <c r="A58" s="18"/>
      <c r="B58" s="18"/>
      <c r="C58" s="18" t="n">
        <v>57</v>
      </c>
      <c r="D58" s="19" t="n">
        <v>38412</v>
      </c>
      <c r="E58" s="20" t="n">
        <v>2.843</v>
      </c>
      <c r="F58" s="0" t="n">
        <v>0.144683562761405</v>
      </c>
      <c r="G58" s="21" t="n">
        <v>7432038.1237</v>
      </c>
      <c r="H58" s="12" t="n">
        <f aca="false">1.645*F58/16*E58*G58</f>
        <v>314303.996005544</v>
      </c>
      <c r="L58" s="12"/>
      <c r="M58" s="31"/>
      <c r="S58" s="27"/>
      <c r="T58" s="28"/>
      <c r="U58" s="27"/>
      <c r="V58" s="29"/>
    </row>
    <row r="59" customFormat="false" ht="12.75" hidden="false" customHeight="false" outlineLevel="0" collapsed="false">
      <c r="A59" s="18"/>
      <c r="B59" s="18"/>
      <c r="C59" s="18" t="n">
        <v>58</v>
      </c>
      <c r="D59" s="19" t="n">
        <v>38443</v>
      </c>
      <c r="E59" s="20" t="n">
        <v>2.703</v>
      </c>
      <c r="F59" s="0" t="n">
        <v>0.172748914613088</v>
      </c>
      <c r="G59" s="21" t="n">
        <v>1461943.6198</v>
      </c>
      <c r="H59" s="12" t="n">
        <f aca="false">1.645*F59/16*E59*G59</f>
        <v>70183.9677797448</v>
      </c>
      <c r="L59" s="12"/>
      <c r="M59" s="31"/>
      <c r="S59" s="27"/>
      <c r="T59" s="28"/>
      <c r="U59" s="27"/>
      <c r="V59" s="29"/>
    </row>
    <row r="60" customFormat="false" ht="12.75" hidden="false" customHeight="false" outlineLevel="0" collapsed="false">
      <c r="A60" s="18"/>
      <c r="B60" s="18"/>
      <c r="C60" s="18" t="n">
        <v>59</v>
      </c>
      <c r="D60" s="19" t="n">
        <v>38473</v>
      </c>
      <c r="E60" s="20" t="n">
        <v>2.677</v>
      </c>
      <c r="F60" s="0" t="n">
        <v>0.171333617055537</v>
      </c>
      <c r="G60" s="21" t="n">
        <v>-6783846.953</v>
      </c>
      <c r="H60" s="12" t="n">
        <f aca="false">1.645*F60/16*E60*G60</f>
        <v>-319899.024483446</v>
      </c>
      <c r="L60" s="12"/>
      <c r="M60" s="31"/>
      <c r="S60" s="27"/>
      <c r="T60" s="28"/>
      <c r="U60" s="27"/>
      <c r="V60" s="29"/>
    </row>
    <row r="61" customFormat="false" ht="12.75" hidden="false" customHeight="false" outlineLevel="0" collapsed="false">
      <c r="A61" s="18"/>
      <c r="B61" s="18"/>
      <c r="C61" s="18" t="n">
        <v>60</v>
      </c>
      <c r="D61" s="30" t="n">
        <v>38504</v>
      </c>
      <c r="E61" s="20" t="n">
        <v>2.682</v>
      </c>
      <c r="F61" s="0" t="n">
        <v>0.169906530676919</v>
      </c>
      <c r="G61" s="21" t="n">
        <v>-4198998</v>
      </c>
      <c r="H61" s="12" t="n">
        <f aca="false">1.645*F61/16*E61*G61</f>
        <v>-196725.398193558</v>
      </c>
      <c r="I61" s="32"/>
      <c r="J61" s="10"/>
      <c r="L61" s="12"/>
      <c r="M61" s="31"/>
      <c r="S61" s="27"/>
      <c r="T61" s="28"/>
      <c r="U61" s="27"/>
      <c r="V61" s="29"/>
    </row>
    <row r="62" customFormat="false" ht="12.75" hidden="false" customHeight="false" outlineLevel="0" collapsed="false">
      <c r="A62" s="18"/>
      <c r="B62" s="18"/>
      <c r="C62" s="18" t="n">
        <v>61</v>
      </c>
      <c r="D62" s="19" t="n">
        <v>38534</v>
      </c>
      <c r="E62" s="20" t="n">
        <v>2.733</v>
      </c>
      <c r="F62" s="0" t="n">
        <v>0.182053105805238</v>
      </c>
      <c r="G62" s="21" t="n">
        <v>-3097787.0037</v>
      </c>
      <c r="H62" s="12" t="n">
        <f aca="false">1.645*F62/16*E62*G62</f>
        <v>-158465.672150269</v>
      </c>
      <c r="S62" s="27"/>
      <c r="T62" s="28"/>
      <c r="U62" s="27"/>
      <c r="V62" s="29"/>
    </row>
    <row r="63" customFormat="false" ht="12.75" hidden="false" customHeight="false" outlineLevel="0" collapsed="false">
      <c r="A63" s="18"/>
      <c r="B63" s="18"/>
      <c r="C63" s="18" t="n">
        <v>62</v>
      </c>
      <c r="D63" s="19" t="n">
        <v>38565</v>
      </c>
      <c r="E63" s="20" t="n">
        <v>2.73</v>
      </c>
      <c r="F63" s="0" t="n">
        <v>0.181021407573801</v>
      </c>
      <c r="G63" s="21" t="n">
        <v>-2578506.3004</v>
      </c>
      <c r="H63" s="12" t="n">
        <f aca="false">1.645*F63/16*E63*G63</f>
        <v>-131010.680089252</v>
      </c>
      <c r="S63" s="27"/>
      <c r="T63" s="28"/>
      <c r="U63" s="27"/>
      <c r="V63" s="29"/>
    </row>
    <row r="64" customFormat="false" ht="12.75" hidden="false" customHeight="false" outlineLevel="0" collapsed="false">
      <c r="A64" s="18"/>
      <c r="B64" s="18"/>
      <c r="C64" s="18" t="n">
        <v>63</v>
      </c>
      <c r="D64" s="19" t="n">
        <v>38596</v>
      </c>
      <c r="E64" s="20" t="n">
        <v>2.713</v>
      </c>
      <c r="F64" s="0" t="n">
        <v>0.179876114775327</v>
      </c>
      <c r="G64" s="21" t="n">
        <v>-7648044.1119</v>
      </c>
      <c r="H64" s="12" t="n">
        <f aca="false">1.645*F64/16*E64*G64</f>
        <v>-383724.559347771</v>
      </c>
      <c r="S64" s="27"/>
      <c r="T64" s="28"/>
      <c r="U64" s="27"/>
      <c r="V64" s="29"/>
    </row>
    <row r="65" customFormat="false" ht="12.75" hidden="false" customHeight="false" outlineLevel="0" collapsed="false">
      <c r="A65" s="18"/>
      <c r="B65" s="18"/>
      <c r="C65" s="18" t="n">
        <v>64</v>
      </c>
      <c r="D65" s="19" t="n">
        <v>38626</v>
      </c>
      <c r="E65" s="20" t="n">
        <v>2.728</v>
      </c>
      <c r="F65" s="0" t="n">
        <v>0.161414644626812</v>
      </c>
      <c r="G65" s="21" t="n">
        <v>-4561375.1514</v>
      </c>
      <c r="H65" s="12" t="n">
        <f aca="false">1.645*F65/16*E65*G65</f>
        <v>-206504.258614321</v>
      </c>
      <c r="S65" s="27"/>
      <c r="T65" s="28"/>
      <c r="U65" s="27"/>
      <c r="V65" s="29"/>
    </row>
    <row r="66" customFormat="false" ht="12.75" hidden="false" customHeight="false" outlineLevel="0" collapsed="false">
      <c r="A66" s="18"/>
      <c r="B66" s="18"/>
      <c r="C66" s="18" t="n">
        <v>65</v>
      </c>
      <c r="D66" s="19" t="n">
        <v>38657</v>
      </c>
      <c r="E66" s="20" t="n">
        <v>2.817</v>
      </c>
      <c r="F66" s="0" t="n">
        <v>0.142828568570857</v>
      </c>
      <c r="G66" s="21" t="n">
        <v>871327.7722</v>
      </c>
      <c r="H66" s="12" t="n">
        <f aca="false">1.645*F66/16*E66*G66</f>
        <v>36043.7033808267</v>
      </c>
      <c r="S66" s="27"/>
      <c r="T66" s="28"/>
      <c r="U66" s="27"/>
      <c r="V66" s="29"/>
    </row>
    <row r="67" customFormat="false" ht="12.75" hidden="false" customHeight="false" outlineLevel="0" collapsed="false">
      <c r="A67" s="18"/>
      <c r="B67" s="18"/>
      <c r="C67" s="18" t="n">
        <v>66</v>
      </c>
      <c r="D67" s="19" t="n">
        <v>38687</v>
      </c>
      <c r="E67" s="20" t="n">
        <v>2.912</v>
      </c>
      <c r="F67" s="0" t="n">
        <v>0.143524097860487</v>
      </c>
      <c r="G67" s="21" t="n">
        <v>11529996.912</v>
      </c>
      <c r="H67" s="12" t="n">
        <f aca="false">1.645*F67/16*E67*G67</f>
        <v>495440.273771572</v>
      </c>
      <c r="S67" s="27"/>
      <c r="T67" s="28"/>
      <c r="U67" s="27"/>
      <c r="V67" s="29"/>
    </row>
    <row r="68" customFormat="false" ht="12.75" hidden="false" customHeight="false" outlineLevel="0" collapsed="false">
      <c r="A68" s="18"/>
      <c r="B68" s="18"/>
      <c r="C68" s="18" t="n">
        <v>67</v>
      </c>
      <c r="D68" s="19" t="n">
        <v>38718</v>
      </c>
      <c r="E68" s="20" t="n">
        <v>3.096</v>
      </c>
      <c r="F68" s="0" t="n">
        <v>0.12368053605964</v>
      </c>
      <c r="G68" s="21" t="n">
        <v>12508874.6012</v>
      </c>
      <c r="H68" s="12" t="n">
        <f aca="false">1.645*F68/16*E68*G68</f>
        <v>492454.907122223</v>
      </c>
      <c r="K68" s="33" t="n">
        <v>11116540</v>
      </c>
      <c r="S68" s="27"/>
      <c r="T68" s="28"/>
      <c r="U68" s="27"/>
      <c r="V68" s="29"/>
    </row>
    <row r="69" customFormat="false" ht="12.75" hidden="false" customHeight="false" outlineLevel="0" collapsed="false">
      <c r="A69" s="18"/>
      <c r="B69" s="18"/>
      <c r="C69" s="18" t="n">
        <v>68</v>
      </c>
      <c r="D69" s="19" t="n">
        <v>38749</v>
      </c>
      <c r="E69" s="20" t="n">
        <v>2.973</v>
      </c>
      <c r="F69" s="0" t="n">
        <v>0.114575757325303</v>
      </c>
      <c r="G69" s="21" t="n">
        <v>6435974.1612</v>
      </c>
      <c r="H69" s="12" t="n">
        <f aca="false">1.645*F69/16*E69*G69</f>
        <v>225396.857724739</v>
      </c>
      <c r="S69" s="27"/>
      <c r="T69" s="28"/>
      <c r="U69" s="27"/>
      <c r="V69" s="29"/>
    </row>
    <row r="70" customFormat="false" ht="12.75" hidden="false" customHeight="false" outlineLevel="0" collapsed="false">
      <c r="A70" s="18"/>
      <c r="B70" s="18"/>
      <c r="C70" s="18" t="n">
        <v>69</v>
      </c>
      <c r="D70" s="19" t="n">
        <v>38777</v>
      </c>
      <c r="E70" s="20" t="n">
        <v>2.842</v>
      </c>
      <c r="F70" s="0" t="n">
        <v>0.192</v>
      </c>
      <c r="G70" s="21" t="n">
        <v>6864977.857</v>
      </c>
      <c r="H70" s="12" t="n">
        <f aca="false">1.645*F70/16*E70*G70</f>
        <v>385132.671953786</v>
      </c>
      <c r="S70" s="27"/>
      <c r="T70" s="28"/>
      <c r="U70" s="27"/>
      <c r="V70" s="29"/>
    </row>
    <row r="71" customFormat="false" ht="12.75" hidden="false" customHeight="false" outlineLevel="0" collapsed="false">
      <c r="A71" s="18"/>
      <c r="B71" s="18"/>
      <c r="C71" s="18" t="n">
        <v>70</v>
      </c>
      <c r="D71" s="19" t="n">
        <v>38808</v>
      </c>
      <c r="E71" s="20" t="n">
        <v>2.705</v>
      </c>
      <c r="F71" s="0" t="n">
        <v>0.182</v>
      </c>
      <c r="G71" s="21" t="n">
        <v>-2435597.9541</v>
      </c>
      <c r="H71" s="12" t="n">
        <f aca="false">1.645*F71/16*E71*G71</f>
        <v>-123279.305084249</v>
      </c>
      <c r="S71" s="27"/>
      <c r="T71" s="28"/>
      <c r="U71" s="27"/>
      <c r="V71" s="29"/>
    </row>
    <row r="72" customFormat="false" ht="12.75" hidden="false" customHeight="false" outlineLevel="0" collapsed="false">
      <c r="A72" s="18"/>
      <c r="B72" s="18"/>
      <c r="C72" s="18" t="n">
        <v>71</v>
      </c>
      <c r="D72" s="19" t="n">
        <v>38838</v>
      </c>
      <c r="E72" s="20" t="n">
        <v>2.68</v>
      </c>
      <c r="F72" s="0" t="n">
        <v>0.182</v>
      </c>
      <c r="G72" s="21" t="n">
        <v>-8241872.5923</v>
      </c>
      <c r="H72" s="12" t="n">
        <f aca="false">1.645*F72/16*E72*G72</f>
        <v>-413311.984430957</v>
      </c>
      <c r="S72" s="27"/>
      <c r="T72" s="28"/>
      <c r="U72" s="27"/>
      <c r="V72" s="29"/>
    </row>
    <row r="73" customFormat="false" ht="12.75" hidden="false" customHeight="false" outlineLevel="0" collapsed="false">
      <c r="A73" s="18"/>
      <c r="B73" s="18"/>
      <c r="C73" s="18" t="n">
        <v>72</v>
      </c>
      <c r="D73" s="30" t="n">
        <v>38869</v>
      </c>
      <c r="E73" s="20" t="n">
        <v>2.686</v>
      </c>
      <c r="F73" s="0" t="n">
        <v>0.182</v>
      </c>
      <c r="G73" s="21" t="n">
        <v>-5623970.2467</v>
      </c>
      <c r="H73" s="12" t="n">
        <f aca="false">1.645*F73/16*E73*G73</f>
        <v>-282661.285906278</v>
      </c>
      <c r="S73" s="27"/>
      <c r="T73" s="28"/>
      <c r="U73" s="27"/>
      <c r="V73" s="29"/>
    </row>
    <row r="74" customFormat="false" ht="12.75" hidden="false" customHeight="false" outlineLevel="0" collapsed="false">
      <c r="A74" s="18"/>
      <c r="B74" s="18"/>
      <c r="C74" s="18" t="n">
        <v>73</v>
      </c>
      <c r="D74" s="19" t="n">
        <v>38899</v>
      </c>
      <c r="E74" s="20" t="n">
        <v>2.737</v>
      </c>
      <c r="F74" s="0" t="n">
        <v>0.182</v>
      </c>
      <c r="G74" s="21" t="n">
        <v>-8029581.4799</v>
      </c>
      <c r="H74" s="12" t="n">
        <f aca="false">1.645*F74/16*E74*G74</f>
        <v>-411230.212799656</v>
      </c>
      <c r="S74" s="27"/>
      <c r="T74" s="28"/>
      <c r="U74" s="27"/>
      <c r="V74" s="29"/>
    </row>
    <row r="75" customFormat="false" ht="12.75" hidden="false" customHeight="false" outlineLevel="0" collapsed="false">
      <c r="A75" s="18"/>
      <c r="B75" s="18"/>
      <c r="C75" s="18" t="n">
        <v>74</v>
      </c>
      <c r="D75" s="19" t="n">
        <v>38930</v>
      </c>
      <c r="E75" s="20" t="n">
        <v>2.734</v>
      </c>
      <c r="F75" s="0" t="n">
        <v>0.182</v>
      </c>
      <c r="G75" s="21" t="n">
        <v>-7979541.7717</v>
      </c>
      <c r="H75" s="12" t="n">
        <f aca="false">1.645*F75/16*E75*G75</f>
        <v>-408219.522509625</v>
      </c>
      <c r="S75" s="27"/>
      <c r="T75" s="28"/>
      <c r="U75" s="27"/>
      <c r="V75" s="29"/>
    </row>
    <row r="76" customFormat="false" ht="12.75" hidden="false" customHeight="false" outlineLevel="0" collapsed="false">
      <c r="A76" s="18"/>
      <c r="B76" s="18"/>
      <c r="C76" s="18" t="n">
        <v>75</v>
      </c>
      <c r="D76" s="19" t="n">
        <v>38961</v>
      </c>
      <c r="E76" s="20" t="n">
        <v>2.716</v>
      </c>
      <c r="F76" s="0" t="n">
        <v>0.182</v>
      </c>
      <c r="G76" s="21" t="n">
        <v>-7780662.3943</v>
      </c>
      <c r="H76" s="12" t="n">
        <f aca="false">1.645*F76/16*E76*G76</f>
        <v>-395424.564290454</v>
      </c>
      <c r="S76" s="27"/>
      <c r="T76" s="28"/>
      <c r="U76" s="27"/>
      <c r="V76" s="29"/>
    </row>
    <row r="77" customFormat="false" ht="12.75" hidden="false" customHeight="false" outlineLevel="0" collapsed="false">
      <c r="A77" s="18"/>
      <c r="B77" s="18"/>
      <c r="C77" s="18" t="n">
        <v>76</v>
      </c>
      <c r="D77" s="19" t="n">
        <v>38991</v>
      </c>
      <c r="E77" s="20" t="n">
        <v>2.73</v>
      </c>
      <c r="F77" s="0" t="n">
        <v>0.18</v>
      </c>
      <c r="G77" s="21" t="n">
        <v>1935261.0229</v>
      </c>
      <c r="H77" s="12" t="n">
        <f aca="false">1.645*F77/16*E77*G77</f>
        <v>97773.3783527677</v>
      </c>
      <c r="S77" s="27"/>
      <c r="T77" s="28"/>
      <c r="U77" s="27"/>
      <c r="V77" s="29"/>
    </row>
    <row r="78" customFormat="false" ht="12.75" hidden="false" customHeight="false" outlineLevel="0" collapsed="false">
      <c r="A78" s="18"/>
      <c r="B78" s="18"/>
      <c r="C78" s="18" t="n">
        <v>77</v>
      </c>
      <c r="D78" s="19" t="n">
        <v>39022</v>
      </c>
      <c r="E78" s="20" t="n">
        <v>2.814</v>
      </c>
      <c r="F78" s="0" t="n">
        <v>0.18</v>
      </c>
      <c r="G78" s="21" t="n">
        <v>809353.9074</v>
      </c>
      <c r="H78" s="12" t="n">
        <f aca="false">1.645*F78/16*E78*G78</f>
        <v>42148.389577183</v>
      </c>
      <c r="S78" s="27"/>
      <c r="T78" s="28"/>
      <c r="U78" s="27"/>
      <c r="V78" s="29"/>
    </row>
    <row r="79" customFormat="false" ht="12.75" hidden="false" customHeight="false" outlineLevel="0" collapsed="false">
      <c r="A79" s="18"/>
      <c r="B79" s="18"/>
      <c r="C79" s="18" t="n">
        <v>78</v>
      </c>
      <c r="D79" s="19" t="n">
        <v>39052</v>
      </c>
      <c r="E79" s="20" t="n">
        <v>2.906</v>
      </c>
      <c r="F79" s="0" t="n">
        <v>0.182</v>
      </c>
      <c r="G79" s="21" t="n">
        <v>16305561.9472</v>
      </c>
      <c r="H79" s="12" t="n">
        <f aca="false">1.645*F79/16*E79*G79</f>
        <v>886642.793007977</v>
      </c>
      <c r="S79" s="27"/>
      <c r="T79" s="28"/>
      <c r="U79" s="27"/>
      <c r="V79" s="29"/>
    </row>
    <row r="80" customFormat="false" ht="12.75" hidden="false" customHeight="false" outlineLevel="0" collapsed="false">
      <c r="A80" s="18"/>
      <c r="B80" s="18"/>
      <c r="C80" s="18" t="n">
        <v>79</v>
      </c>
      <c r="D80" s="19" t="n">
        <v>39083</v>
      </c>
      <c r="E80" s="20" t="n">
        <v>3.103</v>
      </c>
      <c r="F80" s="0" t="n">
        <v>0.184</v>
      </c>
      <c r="G80" s="21" t="n">
        <v>16391227.1307</v>
      </c>
      <c r="H80" s="12" t="n">
        <f aca="false">1.645*F80/16*E80*G80</f>
        <v>962181.464777289</v>
      </c>
      <c r="S80" s="27"/>
      <c r="T80" s="28"/>
      <c r="U80" s="27"/>
      <c r="V80" s="29"/>
    </row>
    <row r="81" customFormat="false" ht="12.75" hidden="false" customHeight="false" outlineLevel="0" collapsed="false">
      <c r="A81" s="18"/>
      <c r="B81" s="18"/>
      <c r="C81" s="18" t="n">
        <v>80</v>
      </c>
      <c r="D81" s="19" t="n">
        <v>39114</v>
      </c>
      <c r="E81" s="20" t="n">
        <v>2.984</v>
      </c>
      <c r="F81" s="0" t="n">
        <v>0.18</v>
      </c>
      <c r="G81" s="21" t="n">
        <v>1371586.5867</v>
      </c>
      <c r="H81" s="12" t="n">
        <f aca="false">1.645*F81/16*E81*G81</f>
        <v>75742.6460220288</v>
      </c>
      <c r="S81" s="27"/>
      <c r="T81" s="28"/>
      <c r="U81" s="27"/>
      <c r="V81" s="29"/>
    </row>
    <row r="82" customFormat="false" ht="12.75" hidden="false" customHeight="false" outlineLevel="0" collapsed="false">
      <c r="A82" s="18"/>
      <c r="B82" s="18"/>
      <c r="C82" s="18" t="n">
        <v>81</v>
      </c>
      <c r="D82" s="19" t="n">
        <v>39142</v>
      </c>
      <c r="E82" s="20" t="n">
        <v>2.856</v>
      </c>
      <c r="F82" s="0" t="n">
        <v>0.151708876910131</v>
      </c>
      <c r="G82" s="21" t="n">
        <v>1250017.8438</v>
      </c>
      <c r="H82" s="12" t="n">
        <f aca="false">1.645*F82/16*E82*G82</f>
        <v>55684.1158807772</v>
      </c>
      <c r="S82" s="27"/>
      <c r="T82" s="28"/>
      <c r="U82" s="27"/>
      <c r="V82" s="29"/>
    </row>
    <row r="83" customFormat="false" ht="12.75" hidden="false" customHeight="false" outlineLevel="0" collapsed="false">
      <c r="A83" s="18"/>
      <c r="B83" s="18"/>
      <c r="C83" s="18" t="n">
        <v>82</v>
      </c>
      <c r="D83" s="19" t="n">
        <v>39173</v>
      </c>
      <c r="E83" s="20" t="n">
        <v>2.722</v>
      </c>
      <c r="F83" s="0" t="n">
        <v>0.1575</v>
      </c>
      <c r="G83" s="21" t="n">
        <v>-2981683.1833</v>
      </c>
      <c r="H83" s="12" t="n">
        <f aca="false">1.645*F83/16*E83*G83</f>
        <v>-131424.42770327</v>
      </c>
      <c r="S83" s="27"/>
      <c r="T83" s="28"/>
      <c r="U83" s="27"/>
      <c r="V83" s="29"/>
    </row>
    <row r="84" customFormat="false" ht="12.75" hidden="false" customHeight="false" outlineLevel="0" collapsed="false">
      <c r="A84" s="18"/>
      <c r="B84" s="18"/>
      <c r="C84" s="18"/>
      <c r="D84" s="19"/>
      <c r="E84" s="20"/>
      <c r="G84" s="21"/>
      <c r="S84" s="27"/>
      <c r="T84" s="28"/>
      <c r="U84" s="27"/>
      <c r="V84" s="29"/>
    </row>
    <row r="85" customFormat="false" ht="38.25" hidden="false" customHeight="false" outlineLevel="0" collapsed="false">
      <c r="A85" s="34" t="s">
        <v>61</v>
      </c>
      <c r="B85" s="18"/>
      <c r="C85" s="35" t="s">
        <v>62</v>
      </c>
      <c r="D85" s="19"/>
      <c r="E85" s="20"/>
      <c r="G85" s="21"/>
      <c r="S85" s="27"/>
      <c r="T85" s="28"/>
      <c r="U85" s="27"/>
      <c r="V85" s="29"/>
      <c r="BJ85" s="0" t="s">
        <v>63</v>
      </c>
      <c r="BK85" s="0" t="s">
        <v>64</v>
      </c>
      <c r="BL85" s="0" t="s">
        <v>65</v>
      </c>
    </row>
    <row r="86" customFormat="false" ht="12.75" hidden="false" customHeight="false" outlineLevel="0" collapsed="false">
      <c r="A86" s="18" t="n">
        <v>1</v>
      </c>
      <c r="B86" s="18"/>
      <c r="C86" s="18" t="n">
        <v>0.994295916575608</v>
      </c>
      <c r="D86" s="36" t="n">
        <v>0.993932429445894</v>
      </c>
      <c r="E86" s="20" t="n">
        <v>0.992684354486</v>
      </c>
      <c r="F86" s="0" t="n">
        <v>0.989414878568598</v>
      </c>
      <c r="G86" s="37" t="n">
        <v>0.984447191671531</v>
      </c>
      <c r="H86" s="0" t="n">
        <v>0.978842009246695</v>
      </c>
      <c r="I86" s="0" t="n">
        <v>0.971975553604874</v>
      </c>
      <c r="J86" s="0" t="n">
        <v>0.965561803147347</v>
      </c>
      <c r="K86" s="0" t="n">
        <v>0.95424897956466</v>
      </c>
      <c r="N86" s="0" t="n">
        <v>0.934035010072472</v>
      </c>
      <c r="O86" s="0" t="n">
        <v>0.929239575056886</v>
      </c>
      <c r="Q86" s="0" t="n">
        <v>0.926148658841538</v>
      </c>
      <c r="R86" s="0" t="n">
        <v>0.927625139337572</v>
      </c>
      <c r="S86" s="27"/>
      <c r="T86" s="28"/>
      <c r="U86" s="27"/>
      <c r="V86" s="29"/>
      <c r="W86" s="0" t="n">
        <v>0.911810775234043</v>
      </c>
      <c r="X86" s="0" t="n">
        <v>0.915251604095781</v>
      </c>
      <c r="Y86" s="0" t="n">
        <v>0.913689110467236</v>
      </c>
      <c r="Z86" s="0" t="n">
        <v>0.911594746087185</v>
      </c>
      <c r="AA86" s="0" t="n">
        <v>0.910585115185473</v>
      </c>
      <c r="AB86" s="0" t="n">
        <v>0.908223222360106</v>
      </c>
      <c r="AC86" s="0" t="n">
        <v>0.910651918830566</v>
      </c>
      <c r="AD86" s="0" t="n">
        <v>0.912986426938603</v>
      </c>
      <c r="AE86" s="0" t="n">
        <v>0.911458851880734</v>
      </c>
      <c r="AF86" s="0" t="n">
        <v>0.911947869640718</v>
      </c>
      <c r="AG86" s="0" t="n">
        <v>0.907299193304442</v>
      </c>
      <c r="AH86" s="0" t="n">
        <v>0.899740099162493</v>
      </c>
      <c r="AI86" s="0" t="n">
        <v>0.894218234317042</v>
      </c>
      <c r="AJ86" s="0" t="n">
        <v>0.88969173009821</v>
      </c>
      <c r="AK86" s="0" t="n">
        <v>0.897152387772152</v>
      </c>
      <c r="AL86" s="0" t="n">
        <v>0.894079623389346</v>
      </c>
      <c r="AM86" s="0" t="n">
        <v>0.891209522544225</v>
      </c>
      <c r="AN86" s="0" t="n">
        <v>0.888222323260789</v>
      </c>
      <c r="AO86" s="0" t="n">
        <v>0.891347213058987</v>
      </c>
      <c r="AP86" s="0" t="n">
        <v>0.892706536344738</v>
      </c>
      <c r="AQ86" s="0" t="n">
        <v>0.894718825460104</v>
      </c>
      <c r="AR86" s="0" t="n">
        <v>0.903924289360898</v>
      </c>
      <c r="AS86" s="0" t="n">
        <v>0.897753227387611</v>
      </c>
      <c r="AT86" s="0" t="n">
        <v>0.888940297861476</v>
      </c>
      <c r="AU86" s="0" t="n">
        <v>0.879242010770143</v>
      </c>
      <c r="AV86" s="0" t="n">
        <v>0.871878045522079</v>
      </c>
      <c r="AW86" s="0" t="n">
        <v>0.882175813846632</v>
      </c>
      <c r="AX86" s="0" t="n">
        <v>0.878228388036608</v>
      </c>
      <c r="AY86" s="0" t="n">
        <v>0.874022804810612</v>
      </c>
      <c r="AZ86" s="0" t="n">
        <v>0.870385506815362</v>
      </c>
      <c r="BA86" s="0" t="n">
        <v>0.873178710848132</v>
      </c>
      <c r="BB86" s="0" t="n">
        <v>0.874336614785476</v>
      </c>
      <c r="BC86" s="0" t="n">
        <v>0.878063520050629</v>
      </c>
      <c r="BD86" s="0" t="n">
        <v>0.892195755710639</v>
      </c>
      <c r="BE86" s="0" t="n">
        <v>0.885505623704619</v>
      </c>
      <c r="BF86" s="0" t="n">
        <v>0.875046989165296</v>
      </c>
      <c r="BG86" s="0" t="n">
        <v>0.861929152434563</v>
      </c>
      <c r="BH86" s="0" t="n">
        <v>0.861929152434563</v>
      </c>
      <c r="BJ86" s="0" t="e">
        <f aca="false" t="array" ref="BJ86:BJ145">MMULT(A86:BH145,H2:H61)</f>
        <v>#VALUE!</v>
      </c>
      <c r="BK86" s="0" t="e">
        <f aca="false" t="array" ref="BK86:BK86">MMULT(TRANSPOSE(H2:H61),BJ86:BJ145)</f>
        <v>#VALUE!</v>
      </c>
      <c r="BL86" s="12" t="e">
        <f aca="false">SQRT(BK86)</f>
        <v>#VALUE!</v>
      </c>
    </row>
    <row r="87" customFormat="false" ht="12.75" hidden="false" customHeight="false" outlineLevel="0" collapsed="false">
      <c r="A87" s="18" t="n">
        <v>0.996209440729611</v>
      </c>
      <c r="B87" s="18"/>
      <c r="C87" s="18" t="n">
        <v>0.999451862186972</v>
      </c>
      <c r="D87" s="36" t="n">
        <v>0.99875654258979</v>
      </c>
      <c r="E87" s="20" t="n">
        <v>0.997138444890132</v>
      </c>
      <c r="F87" s="0" t="n">
        <v>0.993799239374939</v>
      </c>
      <c r="G87" s="37" t="n">
        <v>0.988674274534056</v>
      </c>
      <c r="H87" s="0" t="n">
        <v>0.982618138022023</v>
      </c>
      <c r="I87" s="0" t="n">
        <v>0.975183259271187</v>
      </c>
      <c r="J87" s="0" t="n">
        <v>0.968089730692219</v>
      </c>
      <c r="K87" s="0" t="n">
        <v>0.956422414184853</v>
      </c>
      <c r="N87" s="0" t="n">
        <v>0.935848815618324</v>
      </c>
      <c r="O87" s="0" t="n">
        <v>0.931967046650348</v>
      </c>
      <c r="Q87" s="0" t="n">
        <v>0.929714279810879</v>
      </c>
      <c r="R87" s="0" t="n">
        <v>0.931138882257223</v>
      </c>
      <c r="S87" s="27"/>
      <c r="T87" s="28"/>
      <c r="U87" s="27"/>
      <c r="V87" s="29"/>
      <c r="W87" s="0" t="n">
        <v>0.915664770248684</v>
      </c>
      <c r="X87" s="0" t="n">
        <v>0.918551763381383</v>
      </c>
      <c r="Y87" s="0" t="n">
        <v>0.916959950931661</v>
      </c>
      <c r="Z87" s="0" t="n">
        <v>0.914792255586714</v>
      </c>
      <c r="AA87" s="0" t="n">
        <v>0.914690385883153</v>
      </c>
      <c r="AB87" s="0" t="n">
        <v>0.912926710161561</v>
      </c>
      <c r="AC87" s="0" t="n">
        <v>0.915511848835154</v>
      </c>
      <c r="AD87" s="0" t="n">
        <v>0.917898476267196</v>
      </c>
      <c r="AE87" s="0" t="n">
        <v>0.916436016398267</v>
      </c>
      <c r="AF87" s="0" t="n">
        <v>0.916254918006163</v>
      </c>
      <c r="AG87" s="0" t="n">
        <v>0.910532307947932</v>
      </c>
      <c r="AH87" s="0" t="n">
        <v>0.902002461712887</v>
      </c>
      <c r="AI87" s="0" t="n">
        <v>0.894884213047839</v>
      </c>
      <c r="AJ87" s="0" t="n">
        <v>0.890210172393969</v>
      </c>
      <c r="AK87" s="0" t="n">
        <v>0.9091829402347</v>
      </c>
      <c r="AL87" s="0" t="n">
        <v>0.906104343263885</v>
      </c>
      <c r="AM87" s="0" t="n">
        <v>0.904234143402951</v>
      </c>
      <c r="AN87" s="0" t="n">
        <v>0.901949869029641</v>
      </c>
      <c r="AO87" s="0" t="n">
        <v>0.905360903696579</v>
      </c>
      <c r="AP87" s="0" t="n">
        <v>0.907427566527991</v>
      </c>
      <c r="AQ87" s="0" t="n">
        <v>0.907830766969567</v>
      </c>
      <c r="AR87" s="0" t="n">
        <v>0.911099258684463</v>
      </c>
      <c r="AS87" s="0" t="n">
        <v>0.903796803062575</v>
      </c>
      <c r="AT87" s="0" t="n">
        <v>0.893909247378977</v>
      </c>
      <c r="AU87" s="0" t="n">
        <v>0.882617188120815</v>
      </c>
      <c r="AV87" s="0" t="n">
        <v>0.875256656021669</v>
      </c>
      <c r="AW87" s="0" t="n">
        <v>0.897675419438062</v>
      </c>
      <c r="AX87" s="0" t="n">
        <v>0.893756827867095</v>
      </c>
      <c r="AY87" s="0" t="n">
        <v>0.890611701446967</v>
      </c>
      <c r="AZ87" s="0" t="n">
        <v>0.887728357351996</v>
      </c>
      <c r="BA87" s="0" t="n">
        <v>0.890852817776081</v>
      </c>
      <c r="BB87" s="0" t="n">
        <v>0.892761687884026</v>
      </c>
      <c r="BC87" s="0" t="n">
        <v>0.894379263529227</v>
      </c>
      <c r="BD87" s="0" t="n">
        <v>0.900182436623188</v>
      </c>
      <c r="BE87" s="0" t="n">
        <v>0.892308310898455</v>
      </c>
      <c r="BF87" s="0" t="n">
        <v>0.880742810261642</v>
      </c>
      <c r="BG87" s="0" t="n">
        <v>0.866031596926126</v>
      </c>
      <c r="BH87" s="0" t="n">
        <v>0.866031596926126</v>
      </c>
      <c r="BJ87" s="0" t="e">
        <v>#VALUE!</v>
      </c>
    </row>
    <row r="88" customFormat="false" ht="12.75" hidden="false" customHeight="false" outlineLevel="0" collapsed="false">
      <c r="A88" s="18" t="n">
        <v>0.994295916575608</v>
      </c>
      <c r="B88" s="18"/>
      <c r="C88" s="18" t="n">
        <v>1</v>
      </c>
      <c r="D88" s="36" t="n">
        <v>0.999675001379735</v>
      </c>
      <c r="E88" s="20" t="n">
        <v>0.998616982170034</v>
      </c>
      <c r="F88" s="0" t="n">
        <v>0.996043148232621</v>
      </c>
      <c r="G88" s="37" t="n">
        <v>0.991586815765014</v>
      </c>
      <c r="H88" s="0" t="n">
        <v>0.985982777600707</v>
      </c>
      <c r="I88" s="0" t="n">
        <v>0.979077729402001</v>
      </c>
      <c r="J88" s="0" t="n">
        <v>0.972311231564039</v>
      </c>
      <c r="K88" s="0" t="n">
        <v>0.961071419042613</v>
      </c>
      <c r="N88" s="0" t="n">
        <v>0.940413714031221</v>
      </c>
      <c r="O88" s="0" t="n">
        <v>0.936687491053718</v>
      </c>
      <c r="Q88" s="0" t="n">
        <v>0.934600461448052</v>
      </c>
      <c r="R88" s="0" t="n">
        <v>0.935801698740298</v>
      </c>
      <c r="S88" s="27"/>
      <c r="T88" s="28"/>
      <c r="U88" s="27"/>
      <c r="V88" s="29"/>
      <c r="W88" s="0" t="n">
        <v>0.919198625363293</v>
      </c>
      <c r="X88" s="0" t="n">
        <v>0.921670566302193</v>
      </c>
      <c r="Y88" s="0" t="n">
        <v>0.919794064865416</v>
      </c>
      <c r="Z88" s="0" t="n">
        <v>0.917495925234523</v>
      </c>
      <c r="AA88" s="0" t="n">
        <v>0.917384393051616</v>
      </c>
      <c r="AB88" s="0" t="n">
        <v>0.915619244518459</v>
      </c>
      <c r="AC88" s="0" t="n">
        <v>0.917979744552008</v>
      </c>
      <c r="AD88" s="0" t="n">
        <v>0.919841348493574</v>
      </c>
      <c r="AE88" s="0" t="n">
        <v>0.918129695589204</v>
      </c>
      <c r="AF88" s="0" t="n">
        <v>0.917669714639235</v>
      </c>
      <c r="AG88" s="0" t="n">
        <v>0.911648055419914</v>
      </c>
      <c r="AH88" s="0" t="n">
        <v>0.902487100293256</v>
      </c>
      <c r="AI88" s="0" t="n">
        <v>0.894126262615749</v>
      </c>
      <c r="AJ88" s="0" t="n">
        <v>0.889334237117756</v>
      </c>
      <c r="AK88" s="0" t="n">
        <v>0.91322202273871</v>
      </c>
      <c r="AL88" s="0" t="n">
        <v>0.910013247049747</v>
      </c>
      <c r="AM88" s="0" t="n">
        <v>0.908135961752099</v>
      </c>
      <c r="AN88" s="0" t="n">
        <v>0.905856392697127</v>
      </c>
      <c r="AO88" s="0" t="n">
        <v>0.909026507657308</v>
      </c>
      <c r="AP88" s="0" t="n">
        <v>0.91086840802502</v>
      </c>
      <c r="AQ88" s="0" t="n">
        <v>0.910358584184162</v>
      </c>
      <c r="AR88" s="0" t="n">
        <v>0.912453558585399</v>
      </c>
      <c r="AS88" s="0" t="n">
        <v>0.904787032615475</v>
      </c>
      <c r="AT88" s="0" t="n">
        <v>0.894163509488748</v>
      </c>
      <c r="AU88" s="0" t="n">
        <v>0.881541726630986</v>
      </c>
      <c r="AV88" s="0" t="n">
        <v>0.874179497398225</v>
      </c>
      <c r="AW88" s="0" t="n">
        <v>0.901740183742522</v>
      </c>
      <c r="AX88" s="0" t="n">
        <v>0.897692636738267</v>
      </c>
      <c r="AY88" s="0" t="n">
        <v>0.894546716666153</v>
      </c>
      <c r="AZ88" s="0" t="n">
        <v>0.891666074354985</v>
      </c>
      <c r="BA88" s="0" t="n">
        <v>0.894525216821851</v>
      </c>
      <c r="BB88" s="0" t="n">
        <v>0.896197594472599</v>
      </c>
      <c r="BC88" s="0" t="n">
        <v>0.89677835311739</v>
      </c>
      <c r="BD88" s="0" t="n">
        <v>0.901173437821453</v>
      </c>
      <c r="BE88" s="0" t="n">
        <v>0.892905421284668</v>
      </c>
      <c r="BF88" s="0" t="n">
        <v>0.880573241294883</v>
      </c>
      <c r="BG88" s="0" t="n">
        <v>0.864509678447384</v>
      </c>
      <c r="BH88" s="0" t="n">
        <v>0.864509678447384</v>
      </c>
      <c r="BJ88" s="0" t="e">
        <v>#VALUE!</v>
      </c>
    </row>
    <row r="89" customFormat="false" ht="12.75" hidden="false" customHeight="false" outlineLevel="0" collapsed="false">
      <c r="A89" s="18" t="n">
        <v>0.993932429445894</v>
      </c>
      <c r="B89" s="18"/>
      <c r="C89" s="18" t="n">
        <v>0.999675001379735</v>
      </c>
      <c r="D89" s="36" t="n">
        <v>1</v>
      </c>
      <c r="E89" s="20" t="n">
        <v>0.9995938836762</v>
      </c>
      <c r="F89" s="0" t="n">
        <v>0.997933852684722</v>
      </c>
      <c r="G89" s="37" t="n">
        <v>0.994519967120236</v>
      </c>
      <c r="H89" s="0" t="n">
        <v>0.98981471023169</v>
      </c>
      <c r="I89" s="0" t="n">
        <v>0.983649267647302</v>
      </c>
      <c r="J89" s="0" t="n">
        <v>0.977328299494998</v>
      </c>
      <c r="K89" s="0" t="n">
        <v>0.966660578139334</v>
      </c>
      <c r="N89" s="0" t="n">
        <v>0.946949356905027</v>
      </c>
      <c r="O89" s="0" t="n">
        <v>0.9433604167808</v>
      </c>
      <c r="Q89" s="0" t="n">
        <v>0.941230447321855</v>
      </c>
      <c r="R89" s="0" t="n">
        <v>0.942262977872621</v>
      </c>
      <c r="S89" s="27"/>
      <c r="T89" s="28"/>
      <c r="U89" s="27"/>
      <c r="V89" s="29"/>
      <c r="W89" s="0" t="n">
        <v>0.926016508343773</v>
      </c>
      <c r="X89" s="0" t="n">
        <v>0.928331898775481</v>
      </c>
      <c r="Y89" s="0" t="n">
        <v>0.926500240648602</v>
      </c>
      <c r="Z89" s="0" t="n">
        <v>0.924255014863632</v>
      </c>
      <c r="AA89" s="0" t="n">
        <v>0.924097792715314</v>
      </c>
      <c r="AB89" s="0" t="n">
        <v>0.922350624388162</v>
      </c>
      <c r="AC89" s="0" t="n">
        <v>0.924597630648634</v>
      </c>
      <c r="AD89" s="0" t="n">
        <v>0.92630350047031</v>
      </c>
      <c r="AE89" s="0" t="n">
        <v>0.924602132067603</v>
      </c>
      <c r="AF89" s="0" t="n">
        <v>0.924239980963592</v>
      </c>
      <c r="AG89" s="0" t="n">
        <v>0.918603677711715</v>
      </c>
      <c r="AH89" s="0" t="n">
        <v>0.909791040787693</v>
      </c>
      <c r="AI89" s="0" t="n">
        <v>0.901495050221175</v>
      </c>
      <c r="AJ89" s="0" t="n">
        <v>0.896874900974978</v>
      </c>
      <c r="AK89" s="0" t="n">
        <v>0.919677390585562</v>
      </c>
      <c r="AL89" s="0" t="n">
        <v>0.916513511323201</v>
      </c>
      <c r="AM89" s="0" t="n">
        <v>0.914569251705809</v>
      </c>
      <c r="AN89" s="0" t="n">
        <v>0.9122981751212</v>
      </c>
      <c r="AO89" s="0" t="n">
        <v>0.915337557574434</v>
      </c>
      <c r="AP89" s="0" t="n">
        <v>0.916863895317313</v>
      </c>
      <c r="AQ89" s="0" t="n">
        <v>0.91645089401167</v>
      </c>
      <c r="AR89" s="0" t="n">
        <v>0.919235251663725</v>
      </c>
      <c r="AS89" s="0" t="n">
        <v>0.91194355033938</v>
      </c>
      <c r="AT89" s="0" t="n">
        <v>0.901621718401604</v>
      </c>
      <c r="AU89" s="0" t="n">
        <v>0.889081310271349</v>
      </c>
      <c r="AV89" s="0" t="n">
        <v>0.88197682014742</v>
      </c>
      <c r="AW89" s="0" t="n">
        <v>0.908353962732442</v>
      </c>
      <c r="AX89" s="0" t="n">
        <v>0.904356471676899</v>
      </c>
      <c r="AY89" s="0" t="n">
        <v>0.901138423663727</v>
      </c>
      <c r="AZ89" s="0" t="n">
        <v>0.898261884596807</v>
      </c>
      <c r="BA89" s="0" t="n">
        <v>0.900982276182486</v>
      </c>
      <c r="BB89" s="0" t="n">
        <v>0.902310661020305</v>
      </c>
      <c r="BC89" s="0" t="n">
        <v>0.902910745071879</v>
      </c>
      <c r="BD89" s="0" t="n">
        <v>0.908300998767026</v>
      </c>
      <c r="BE89" s="0" t="n">
        <v>0.900399012129181</v>
      </c>
      <c r="BF89" s="0" t="n">
        <v>0.8883622677351</v>
      </c>
      <c r="BG89" s="0" t="n">
        <v>0.872404317359542</v>
      </c>
      <c r="BH89" s="0" t="n">
        <v>0.872404317359542</v>
      </c>
      <c r="BJ89" s="0" t="e">
        <v>#VALUE!</v>
      </c>
    </row>
    <row r="90" customFormat="false" ht="12.75" hidden="false" customHeight="false" outlineLevel="0" collapsed="false">
      <c r="A90" s="18" t="n">
        <v>0.992684354486</v>
      </c>
      <c r="B90" s="18"/>
      <c r="C90" s="18" t="n">
        <v>0.998616982170034</v>
      </c>
      <c r="D90" s="36" t="n">
        <v>0.9995938836762</v>
      </c>
      <c r="E90" s="20" t="n">
        <v>1</v>
      </c>
      <c r="F90" s="0" t="n">
        <v>0.99931898439998</v>
      </c>
      <c r="G90" s="37" t="n">
        <v>0.996899523134094</v>
      </c>
      <c r="H90" s="0" t="n">
        <v>0.992973188034969</v>
      </c>
      <c r="I90" s="0" t="n">
        <v>0.987446326148624</v>
      </c>
      <c r="J90" s="0" t="n">
        <v>0.9814673185891</v>
      </c>
      <c r="K90" s="0" t="n">
        <v>0.971267025375499</v>
      </c>
      <c r="N90" s="0" t="n">
        <v>0.951986053513771</v>
      </c>
      <c r="O90" s="0" t="n">
        <v>0.948548948643168</v>
      </c>
      <c r="Q90" s="0" t="n">
        <v>0.946552861890478</v>
      </c>
      <c r="R90" s="0" t="n">
        <v>0.947487297634902</v>
      </c>
      <c r="S90" s="27"/>
      <c r="T90" s="28"/>
      <c r="U90" s="27"/>
      <c r="V90" s="29"/>
      <c r="W90" s="0" t="n">
        <v>0.931208973228731</v>
      </c>
      <c r="X90" s="0" t="n">
        <v>0.933228267111958</v>
      </c>
      <c r="Y90" s="0" t="n">
        <v>0.93121870502753</v>
      </c>
      <c r="Z90" s="0" t="n">
        <v>0.928907185713478</v>
      </c>
      <c r="AA90" s="0" t="n">
        <v>0.928595037440593</v>
      </c>
      <c r="AB90" s="0" t="n">
        <v>0.926851731936596</v>
      </c>
      <c r="AC90" s="0" t="n">
        <v>0.929038887945807</v>
      </c>
      <c r="AD90" s="0" t="n">
        <v>0.930427069435333</v>
      </c>
      <c r="AE90" s="0" t="n">
        <v>0.928547781666376</v>
      </c>
      <c r="AF90" s="0" t="n">
        <v>0.92830720075246</v>
      </c>
      <c r="AG90" s="0" t="n">
        <v>0.922823038429878</v>
      </c>
      <c r="AH90" s="0" t="n">
        <v>0.913876455925663</v>
      </c>
      <c r="AI90" s="0" t="n">
        <v>0.905155055111731</v>
      </c>
      <c r="AJ90" s="0" t="n">
        <v>0.900477281247134</v>
      </c>
      <c r="AK90" s="0" t="n">
        <v>0.923092643623163</v>
      </c>
      <c r="AL90" s="0" t="n">
        <v>0.919839990206058</v>
      </c>
      <c r="AM90" s="0" t="n">
        <v>0.917714432705493</v>
      </c>
      <c r="AN90" s="0" t="n">
        <v>0.915430033013193</v>
      </c>
      <c r="AO90" s="0" t="n">
        <v>0.91837934749248</v>
      </c>
      <c r="AP90" s="0" t="n">
        <v>0.919505214373121</v>
      </c>
      <c r="AQ90" s="0" t="n">
        <v>0.919056881209162</v>
      </c>
      <c r="AR90" s="0" t="n">
        <v>0.923067268575839</v>
      </c>
      <c r="AS90" s="0" t="n">
        <v>0.915887992749482</v>
      </c>
      <c r="AT90" s="0" t="n">
        <v>0.905361670528795</v>
      </c>
      <c r="AU90" s="0" t="n">
        <v>0.892363782727184</v>
      </c>
      <c r="AV90" s="0" t="n">
        <v>0.88529565945625</v>
      </c>
      <c r="AW90" s="0" t="n">
        <v>0.911405639862956</v>
      </c>
      <c r="AX90" s="0" t="n">
        <v>0.907314502993929</v>
      </c>
      <c r="AY90" s="0" t="n">
        <v>0.903906119140338</v>
      </c>
      <c r="AZ90" s="0" t="n">
        <v>0.9010078085526</v>
      </c>
      <c r="BA90" s="0" t="n">
        <v>0.903618019070878</v>
      </c>
      <c r="BB90" s="0" t="n">
        <v>0.904521194780052</v>
      </c>
      <c r="BC90" s="0" t="n">
        <v>0.904996829620732</v>
      </c>
      <c r="BD90" s="0" t="n">
        <v>0.912169796670341</v>
      </c>
      <c r="BE90" s="0" t="n">
        <v>0.904366489071614</v>
      </c>
      <c r="BF90" s="0" t="n">
        <v>0.892109708318044</v>
      </c>
      <c r="BG90" s="0" t="n">
        <v>0.87569395338844</v>
      </c>
      <c r="BH90" s="0" t="n">
        <v>0.87569395338844</v>
      </c>
      <c r="BJ90" s="0" t="e">
        <v>#VALUE!</v>
      </c>
    </row>
    <row r="91" customFormat="false" ht="12.75" hidden="false" customHeight="false" outlineLevel="0" collapsed="false">
      <c r="A91" s="18" t="n">
        <v>0.989414878568598</v>
      </c>
      <c r="B91" s="18"/>
      <c r="C91" s="18" t="n">
        <v>0.996043148232621</v>
      </c>
      <c r="D91" s="36" t="n">
        <v>0.997933852684722</v>
      </c>
      <c r="E91" s="20" t="n">
        <v>0.99931898439998</v>
      </c>
      <c r="F91" s="0" t="n">
        <v>1</v>
      </c>
      <c r="G91" s="37" t="n">
        <v>0.999051160402065</v>
      </c>
      <c r="H91" s="0" t="n">
        <v>0.996353176151726</v>
      </c>
      <c r="I91" s="0" t="n">
        <v>0.991855877704524</v>
      </c>
      <c r="J91" s="0" t="n">
        <v>0.986471043564561</v>
      </c>
      <c r="K91" s="0" t="n">
        <v>0.977041222035017</v>
      </c>
      <c r="N91" s="0" t="n">
        <v>0.958849128991151</v>
      </c>
      <c r="O91" s="0" t="n">
        <v>0.955608544694091</v>
      </c>
      <c r="Q91" s="0" t="n">
        <v>0.95357872374302</v>
      </c>
      <c r="R91" s="0" t="n">
        <v>0.954228795591007</v>
      </c>
      <c r="S91" s="27"/>
      <c r="T91" s="28"/>
      <c r="U91" s="27"/>
      <c r="V91" s="29"/>
      <c r="W91" s="0" t="n">
        <v>0.938034447683095</v>
      </c>
      <c r="X91" s="0" t="n">
        <v>0.939744040597536</v>
      </c>
      <c r="Y91" s="0" t="n">
        <v>0.937710589698256</v>
      </c>
      <c r="Z91" s="0" t="n">
        <v>0.935423298248291</v>
      </c>
      <c r="AA91" s="0" t="n">
        <v>0.935049934708756</v>
      </c>
      <c r="AB91" s="0" t="n">
        <v>0.933326264506503</v>
      </c>
      <c r="AC91" s="0" t="n">
        <v>0.935316988301135</v>
      </c>
      <c r="AD91" s="0" t="n">
        <v>0.936371171955676</v>
      </c>
      <c r="AE91" s="0" t="n">
        <v>0.934436482202426</v>
      </c>
      <c r="AF91" s="0" t="n">
        <v>0.934258675930977</v>
      </c>
      <c r="AG91" s="0" t="n">
        <v>0.929186455762389</v>
      </c>
      <c r="AH91" s="0" t="n">
        <v>0.92053078580175</v>
      </c>
      <c r="AI91" s="0" t="n">
        <v>0.91159446488598</v>
      </c>
      <c r="AJ91" s="0" t="n">
        <v>0.907105925038538</v>
      </c>
      <c r="AK91" s="0" t="n">
        <v>0.929606933075303</v>
      </c>
      <c r="AL91" s="0" t="n">
        <v>0.926370057666777</v>
      </c>
      <c r="AM91" s="0" t="n">
        <v>0.924162542744504</v>
      </c>
      <c r="AN91" s="0" t="n">
        <v>0.921888849918029</v>
      </c>
      <c r="AO91" s="0" t="n">
        <v>0.924615371707829</v>
      </c>
      <c r="AP91" s="0" t="n">
        <v>0.925280237353328</v>
      </c>
      <c r="AQ91" s="0" t="n">
        <v>0.924713375028715</v>
      </c>
      <c r="AR91" s="0" t="n">
        <v>0.929322054072389</v>
      </c>
      <c r="AS91" s="0" t="n">
        <v>0.922522327614761</v>
      </c>
      <c r="AT91" s="0" t="n">
        <v>0.912209863684651</v>
      </c>
      <c r="AU91" s="0" t="n">
        <v>0.899009572613739</v>
      </c>
      <c r="AV91" s="0" t="n">
        <v>0.892273334372868</v>
      </c>
      <c r="AW91" s="0" t="n">
        <v>0.918190174058341</v>
      </c>
      <c r="AX91" s="0" t="n">
        <v>0.91412279210022</v>
      </c>
      <c r="AY91" s="0" t="n">
        <v>0.910630659566808</v>
      </c>
      <c r="AZ91" s="0" t="n">
        <v>0.907738797545421</v>
      </c>
      <c r="BA91" s="0" t="n">
        <v>0.910111861262185</v>
      </c>
      <c r="BB91" s="0" t="n">
        <v>0.910516373555862</v>
      </c>
      <c r="BC91" s="0" t="n">
        <v>0.910736983342736</v>
      </c>
      <c r="BD91" s="0" t="n">
        <v>0.918785462991608</v>
      </c>
      <c r="BE91" s="0" t="n">
        <v>0.911345974318298</v>
      </c>
      <c r="BF91" s="0" t="n">
        <v>0.899292653017557</v>
      </c>
      <c r="BG91" s="0" t="n">
        <v>0.882706130240121</v>
      </c>
      <c r="BH91" s="0" t="n">
        <v>0.882706130240121</v>
      </c>
      <c r="BJ91" s="0" t="e">
        <v>#VALUE!</v>
      </c>
    </row>
    <row r="92" customFormat="false" ht="12.75" hidden="false" customHeight="false" outlineLevel="0" collapsed="false">
      <c r="A92" s="18" t="n">
        <v>0.984447191671531</v>
      </c>
      <c r="B92" s="18"/>
      <c r="C92" s="18" t="n">
        <v>0.991586815765014</v>
      </c>
      <c r="D92" s="36" t="n">
        <v>0.994519967120236</v>
      </c>
      <c r="E92" s="20" t="n">
        <v>0.996899523134094</v>
      </c>
      <c r="F92" s="0" t="n">
        <v>0.999051160402065</v>
      </c>
      <c r="G92" s="37" t="n">
        <v>1</v>
      </c>
      <c r="H92" s="0" t="n">
        <v>0.999075594473859</v>
      </c>
      <c r="I92" s="0" t="n">
        <v>0.996240904763712</v>
      </c>
      <c r="J92" s="0" t="n">
        <v>0.99207535989113</v>
      </c>
      <c r="K92" s="0" t="n">
        <v>0.984247195521468</v>
      </c>
      <c r="N92" s="0" t="n">
        <v>0.968504484259082</v>
      </c>
      <c r="O92" s="0" t="n">
        <v>0.965674758444042</v>
      </c>
      <c r="Q92" s="0" t="n">
        <v>0.963725199935106</v>
      </c>
      <c r="R92" s="0" t="n">
        <v>0.964095106182488</v>
      </c>
      <c r="S92" s="27"/>
      <c r="T92" s="28"/>
      <c r="U92" s="27"/>
      <c r="V92" s="29"/>
      <c r="W92" s="0" t="n">
        <v>0.948993897218965</v>
      </c>
      <c r="X92" s="0" t="n">
        <v>0.950398338933636</v>
      </c>
      <c r="Y92" s="0" t="n">
        <v>0.9484967980742</v>
      </c>
      <c r="Z92" s="0" t="n">
        <v>0.94636150493551</v>
      </c>
      <c r="AA92" s="0" t="n">
        <v>0.945955900711949</v>
      </c>
      <c r="AB92" s="0" t="n">
        <v>0.944320206309724</v>
      </c>
      <c r="AC92" s="0" t="n">
        <v>0.946005895186789</v>
      </c>
      <c r="AD92" s="0" t="n">
        <v>0.946686384514714</v>
      </c>
      <c r="AE92" s="0" t="n">
        <v>0.9447972371409</v>
      </c>
      <c r="AF92" s="0" t="n">
        <v>0.944653258528324</v>
      </c>
      <c r="AG92" s="0" t="n">
        <v>0.940167454873183</v>
      </c>
      <c r="AH92" s="0" t="n">
        <v>0.932081033637727</v>
      </c>
      <c r="AI92" s="0" t="n">
        <v>0.923098168396254</v>
      </c>
      <c r="AJ92" s="0" t="n">
        <v>0.918860275811381</v>
      </c>
      <c r="AK92" s="0" t="n">
        <v>0.940412998266202</v>
      </c>
      <c r="AL92" s="0" t="n">
        <v>0.937324740859424</v>
      </c>
      <c r="AM92" s="0" t="n">
        <v>0.935053567500941</v>
      </c>
      <c r="AN92" s="0" t="n">
        <v>0.932856995222957</v>
      </c>
      <c r="AO92" s="0" t="n">
        <v>0.9352391247842</v>
      </c>
      <c r="AP92" s="0" t="n">
        <v>0.935374356051191</v>
      </c>
      <c r="AQ92" s="0" t="n">
        <v>0.934794481689396</v>
      </c>
      <c r="AR92" s="0" t="n">
        <v>0.940021939433291</v>
      </c>
      <c r="AS92" s="0" t="n">
        <v>0.933831480955082</v>
      </c>
      <c r="AT92" s="0" t="n">
        <v>0.92396894550935</v>
      </c>
      <c r="AU92" s="0" t="n">
        <v>0.910750722690159</v>
      </c>
      <c r="AV92" s="0" t="n">
        <v>0.904460208312836</v>
      </c>
      <c r="AW92" s="0" t="n">
        <v>0.929307616471644</v>
      </c>
      <c r="AX92" s="0" t="n">
        <v>0.925407320214967</v>
      </c>
      <c r="AY92" s="0" t="n">
        <v>0.921850152134005</v>
      </c>
      <c r="AZ92" s="0" t="n">
        <v>0.91903089551116</v>
      </c>
      <c r="BA92" s="0" t="n">
        <v>0.921041545665148</v>
      </c>
      <c r="BB92" s="0" t="n">
        <v>0.920864148366824</v>
      </c>
      <c r="BC92" s="0" t="n">
        <v>0.920973880925536</v>
      </c>
      <c r="BD92" s="0" t="n">
        <v>0.930079456220788</v>
      </c>
      <c r="BE92" s="0" t="n">
        <v>0.923220686194466</v>
      </c>
      <c r="BF92" s="0" t="n">
        <v>0.911600620662802</v>
      </c>
      <c r="BG92" s="0" t="n">
        <v>0.895053944466725</v>
      </c>
      <c r="BH92" s="0" t="n">
        <v>0.895053944466725</v>
      </c>
      <c r="BJ92" s="0" t="e">
        <v>#VALUE!</v>
      </c>
    </row>
    <row r="93" customFormat="false" ht="12.75" hidden="false" customHeight="false" outlineLevel="0" collapsed="false">
      <c r="A93" s="18" t="n">
        <v>0.978842009246695</v>
      </c>
      <c r="B93" s="18"/>
      <c r="C93" s="18" t="n">
        <v>0.985982777600707</v>
      </c>
      <c r="D93" s="36" t="n">
        <v>0.98981471023169</v>
      </c>
      <c r="E93" s="20" t="n">
        <v>0.992973188034969</v>
      </c>
      <c r="F93" s="0" t="n">
        <v>0.996353176151726</v>
      </c>
      <c r="G93" s="37" t="n">
        <v>0.999075594473859</v>
      </c>
      <c r="H93" s="0" t="n">
        <v>1</v>
      </c>
      <c r="I93" s="0" t="n">
        <v>0.998967141113184</v>
      </c>
      <c r="J93" s="0" t="n">
        <v>0.996207615922781</v>
      </c>
      <c r="K93" s="0" t="n">
        <v>0.990199412584188</v>
      </c>
      <c r="N93" s="0" t="n">
        <v>0.977299793233163</v>
      </c>
      <c r="O93" s="0" t="n">
        <v>0.97482099213494</v>
      </c>
      <c r="Q93" s="0" t="n">
        <v>0.972808795011066</v>
      </c>
      <c r="R93" s="0" t="n">
        <v>0.972861810556663</v>
      </c>
      <c r="S93" s="27"/>
      <c r="T93" s="28"/>
      <c r="U93" s="27"/>
      <c r="V93" s="29"/>
      <c r="W93" s="0" t="n">
        <v>0.958984252797046</v>
      </c>
      <c r="X93" s="0" t="n">
        <v>0.960215025298307</v>
      </c>
      <c r="Y93" s="0" t="n">
        <v>0.958560533232813</v>
      </c>
      <c r="Z93" s="0" t="n">
        <v>0.956623757405102</v>
      </c>
      <c r="AA93" s="0" t="n">
        <v>0.956190505397312</v>
      </c>
      <c r="AB93" s="0" t="n">
        <v>0.954618166799062</v>
      </c>
      <c r="AC93" s="0" t="n">
        <v>0.955932941384317</v>
      </c>
      <c r="AD93" s="0" t="n">
        <v>0.956252216996676</v>
      </c>
      <c r="AE93" s="0" t="n">
        <v>0.954482342819677</v>
      </c>
      <c r="AF93" s="0" t="n">
        <v>0.95436180207254</v>
      </c>
      <c r="AG93" s="0" t="n">
        <v>0.950489552766353</v>
      </c>
      <c r="AH93" s="0" t="n">
        <v>0.943205536289026</v>
      </c>
      <c r="AI93" s="0" t="n">
        <v>0.934477105401767</v>
      </c>
      <c r="AJ93" s="0" t="n">
        <v>0.93045769663408</v>
      </c>
      <c r="AK93" s="0" t="n">
        <v>0.950458400345092</v>
      </c>
      <c r="AL93" s="0" t="n">
        <v>0.947569969371509</v>
      </c>
      <c r="AM93" s="0" t="n">
        <v>0.94523997775465</v>
      </c>
      <c r="AN93" s="0" t="n">
        <v>0.943094107852078</v>
      </c>
      <c r="AO93" s="0" t="n">
        <v>0.94506048748562</v>
      </c>
      <c r="AP93" s="0" t="n">
        <v>0.94468065261823</v>
      </c>
      <c r="AQ93" s="0" t="n">
        <v>0.944153047547635</v>
      </c>
      <c r="AR93" s="0" t="n">
        <v>0.950092204823853</v>
      </c>
      <c r="AS93" s="0" t="n">
        <v>0.944572014465762</v>
      </c>
      <c r="AT93" s="0" t="n">
        <v>0.935403075271022</v>
      </c>
      <c r="AU93" s="0" t="n">
        <v>0.922509184292775</v>
      </c>
      <c r="AV93" s="0" t="n">
        <v>0.916640408629471</v>
      </c>
      <c r="AW93" s="0" t="n">
        <v>0.939757624276226</v>
      </c>
      <c r="AX93" s="0" t="n">
        <v>0.936079549957743</v>
      </c>
      <c r="AY93" s="0" t="n">
        <v>0.932462072123373</v>
      </c>
      <c r="AZ93" s="0" t="n">
        <v>0.929689993225403</v>
      </c>
      <c r="BA93" s="0" t="n">
        <v>0.931272455619023</v>
      </c>
      <c r="BB93" s="0" t="n">
        <v>0.930524061536367</v>
      </c>
      <c r="BC93" s="0" t="n">
        <v>0.930684585271651</v>
      </c>
      <c r="BD93" s="0" t="n">
        <v>0.94073371185289</v>
      </c>
      <c r="BE93" s="0" t="n">
        <v>0.93451810072326</v>
      </c>
      <c r="BF93" s="0" t="n">
        <v>0.923580095844059</v>
      </c>
      <c r="BG93" s="0" t="n">
        <v>0.907427226831732</v>
      </c>
      <c r="BH93" s="0" t="n">
        <v>0.907427226831732</v>
      </c>
      <c r="BJ93" s="0" t="e">
        <v>#VALUE!</v>
      </c>
    </row>
    <row r="94" customFormat="false" ht="12.75" hidden="false" customHeight="false" outlineLevel="0" collapsed="false">
      <c r="A94" s="18" t="n">
        <v>0.971975553604874</v>
      </c>
      <c r="B94" s="18"/>
      <c r="C94" s="18" t="n">
        <v>0.979077729402001</v>
      </c>
      <c r="D94" s="36" t="n">
        <v>0.983649267647302</v>
      </c>
      <c r="E94" s="20" t="n">
        <v>0.987446326148624</v>
      </c>
      <c r="F94" s="0" t="n">
        <v>0.991855877704524</v>
      </c>
      <c r="G94" s="37" t="n">
        <v>0.996240904763712</v>
      </c>
      <c r="H94" s="0" t="n">
        <v>0.998967141113184</v>
      </c>
      <c r="I94" s="0" t="n">
        <v>1</v>
      </c>
      <c r="J94" s="0" t="n">
        <v>0.999086005438756</v>
      </c>
      <c r="K94" s="0" t="n">
        <v>0.995385973177761</v>
      </c>
      <c r="N94" s="0" t="n">
        <v>0.985589256869486</v>
      </c>
      <c r="O94" s="0" t="n">
        <v>0.983484948105592</v>
      </c>
      <c r="Q94" s="0" t="n">
        <v>0.98156393601015</v>
      </c>
      <c r="R94" s="0" t="n">
        <v>0.981347301299864</v>
      </c>
      <c r="S94" s="27"/>
      <c r="T94" s="28"/>
      <c r="U94" s="27"/>
      <c r="V94" s="29"/>
      <c r="W94" s="0" t="n">
        <v>0.968484669647218</v>
      </c>
      <c r="X94" s="0" t="n">
        <v>0.969493249351823</v>
      </c>
      <c r="Y94" s="0" t="n">
        <v>0.967992028792129</v>
      </c>
      <c r="Z94" s="0" t="n">
        <v>0.966260490383419</v>
      </c>
      <c r="AA94" s="0" t="n">
        <v>0.965716142333454</v>
      </c>
      <c r="AB94" s="0" t="n">
        <v>0.964149386766287</v>
      </c>
      <c r="AC94" s="0" t="n">
        <v>0.96493480299657</v>
      </c>
      <c r="AD94" s="0" t="n">
        <v>0.964684279753404</v>
      </c>
      <c r="AE94" s="0" t="n">
        <v>0.962947301909022</v>
      </c>
      <c r="AF94" s="0" t="n">
        <v>0.96263837706326</v>
      </c>
      <c r="AG94" s="0" t="n">
        <v>0.959206278735767</v>
      </c>
      <c r="AH94" s="0" t="n">
        <v>0.95236658883026</v>
      </c>
      <c r="AI94" s="0" t="n">
        <v>0.943374778775111</v>
      </c>
      <c r="AJ94" s="0" t="n">
        <v>0.9395102136684</v>
      </c>
      <c r="AK94" s="0" t="n">
        <v>0.959599899194714</v>
      </c>
      <c r="AL94" s="0" t="n">
        <v>0.95692064156085</v>
      </c>
      <c r="AM94" s="0" t="n">
        <v>0.954445685469355</v>
      </c>
      <c r="AN94" s="0" t="n">
        <v>0.952287944084312</v>
      </c>
      <c r="AO94" s="0" t="n">
        <v>0.953654904276449</v>
      </c>
      <c r="AP94" s="0" t="n">
        <v>0.952756013111877</v>
      </c>
      <c r="AQ94" s="0" t="n">
        <v>0.95195046032904</v>
      </c>
      <c r="AR94" s="0" t="n">
        <v>0.957928490806549</v>
      </c>
      <c r="AS94" s="0" t="n">
        <v>0.952925699853584</v>
      </c>
      <c r="AT94" s="0" t="n">
        <v>0.944047785544238</v>
      </c>
      <c r="AU94" s="0" t="n">
        <v>0.930877838460577</v>
      </c>
      <c r="AV94" s="0" t="n">
        <v>0.925365299840128</v>
      </c>
      <c r="AW94" s="0" t="n">
        <v>0.948540368812525</v>
      </c>
      <c r="AX94" s="0" t="n">
        <v>0.945093412421565</v>
      </c>
      <c r="AY94" s="0" t="n">
        <v>0.94132919665445</v>
      </c>
      <c r="AZ94" s="0" t="n">
        <v>0.938534585996634</v>
      </c>
      <c r="BA94" s="0" t="n">
        <v>0.939482494311391</v>
      </c>
      <c r="BB94" s="0" t="n">
        <v>0.938159915364208</v>
      </c>
      <c r="BC94" s="0" t="n">
        <v>0.938118214435688</v>
      </c>
      <c r="BD94" s="0" t="n">
        <v>0.948677291020398</v>
      </c>
      <c r="BE94" s="0" t="n">
        <v>0.942938891123548</v>
      </c>
      <c r="BF94" s="0" t="n">
        <v>0.93226501998727</v>
      </c>
      <c r="BG94" s="0" t="n">
        <v>0.915889166160784</v>
      </c>
      <c r="BH94" s="0" t="n">
        <v>0.915889166160784</v>
      </c>
      <c r="BJ94" s="0" t="e">
        <v>#VALUE!</v>
      </c>
    </row>
    <row r="95" customFormat="false" ht="12.75" hidden="false" customHeight="false" outlineLevel="0" collapsed="false">
      <c r="A95" s="18" t="n">
        <v>0.965561803147347</v>
      </c>
      <c r="B95" s="18"/>
      <c r="C95" s="18" t="n">
        <v>0.972311231564039</v>
      </c>
      <c r="D95" s="36" t="n">
        <v>0.977328299494998</v>
      </c>
      <c r="E95" s="20" t="n">
        <v>0.9814673185891</v>
      </c>
      <c r="F95" s="0" t="n">
        <v>0.986471043564561</v>
      </c>
      <c r="G95" s="37" t="n">
        <v>0.99207535989113</v>
      </c>
      <c r="H95" s="0" t="n">
        <v>0.996207615922781</v>
      </c>
      <c r="I95" s="0" t="n">
        <v>0.999086005438756</v>
      </c>
      <c r="J95" s="0" t="n">
        <v>1</v>
      </c>
      <c r="K95" s="0" t="n">
        <v>0.998553556565757</v>
      </c>
      <c r="N95" s="0" t="n">
        <v>0.991615196708351</v>
      </c>
      <c r="O95" s="0" t="n">
        <v>0.989857172539814</v>
      </c>
      <c r="Q95" s="0" t="n">
        <v>0.988151290061493</v>
      </c>
      <c r="R95" s="0" t="n">
        <v>0.987800767034376</v>
      </c>
      <c r="S95" s="27"/>
      <c r="T95" s="28"/>
      <c r="U95" s="27"/>
      <c r="V95" s="29"/>
      <c r="W95" s="0" t="n">
        <v>0.975934978876793</v>
      </c>
      <c r="X95" s="0" t="n">
        <v>0.976772812906703</v>
      </c>
      <c r="Y95" s="0" t="n">
        <v>0.97537528723</v>
      </c>
      <c r="Z95" s="0" t="n">
        <v>0.973846122924881</v>
      </c>
      <c r="AA95" s="0" t="n">
        <v>0.973160640329803</v>
      </c>
      <c r="AB95" s="0" t="n">
        <v>0.971575754996861</v>
      </c>
      <c r="AC95" s="0" t="n">
        <v>0.97184960432409</v>
      </c>
      <c r="AD95" s="0" t="n">
        <v>0.971060511040733</v>
      </c>
      <c r="AE95" s="0" t="n">
        <v>0.969328352291081</v>
      </c>
      <c r="AF95" s="0" t="n">
        <v>0.968747056584161</v>
      </c>
      <c r="AG95" s="0" t="n">
        <v>0.965593513197505</v>
      </c>
      <c r="AH95" s="0" t="n">
        <v>0.95893606231528</v>
      </c>
      <c r="AI95" s="0" t="n">
        <v>0.949509860782505</v>
      </c>
      <c r="AJ95" s="0" t="n">
        <v>0.945744365573517</v>
      </c>
      <c r="AK95" s="0" t="n">
        <v>0.966387068334245</v>
      </c>
      <c r="AL95" s="0" t="n">
        <v>0.963915627585897</v>
      </c>
      <c r="AM95" s="0" t="n">
        <v>0.961268753355296</v>
      </c>
      <c r="AN95" s="0" t="n">
        <v>0.959074851545961</v>
      </c>
      <c r="AO95" s="0" t="n">
        <v>0.959857089642325</v>
      </c>
      <c r="AP95" s="0" t="n">
        <v>0.958567921438984</v>
      </c>
      <c r="AQ95" s="0" t="n">
        <v>0.957435449000027</v>
      </c>
      <c r="AR95" s="0" t="n">
        <v>0.963093308182477</v>
      </c>
      <c r="AS95" s="0" t="n">
        <v>0.958461188972197</v>
      </c>
      <c r="AT95" s="0" t="n">
        <v>0.949616313574136</v>
      </c>
      <c r="AU95" s="0" t="n">
        <v>0.935950048240651</v>
      </c>
      <c r="AV95" s="0" t="n">
        <v>0.930686585401175</v>
      </c>
      <c r="AW95" s="0" t="n">
        <v>0.954468453632438</v>
      </c>
      <c r="AX95" s="0" t="n">
        <v>0.951247597726818</v>
      </c>
      <c r="AY95" s="0" t="n">
        <v>0.947309286506034</v>
      </c>
      <c r="AZ95" s="0" t="n">
        <v>0.944465122075433</v>
      </c>
      <c r="BA95" s="0" t="n">
        <v>0.944785839620785</v>
      </c>
      <c r="BB95" s="0" t="n">
        <v>0.943029968666085</v>
      </c>
      <c r="BC95" s="0" t="n">
        <v>0.94279058077233</v>
      </c>
      <c r="BD95" s="0" t="n">
        <v>0.953667742797605</v>
      </c>
      <c r="BE95" s="0" t="n">
        <v>0.948259884856901</v>
      </c>
      <c r="BF95" s="0" t="n">
        <v>0.93758871005753</v>
      </c>
      <c r="BG95" s="0" t="n">
        <v>0.920752573278439</v>
      </c>
      <c r="BH95" s="0" t="n">
        <v>0.920752573278439</v>
      </c>
      <c r="BJ95" s="0" t="e">
        <v>#VALUE!</v>
      </c>
    </row>
    <row r="96" customFormat="false" ht="12.75" hidden="false" customHeight="false" outlineLevel="0" collapsed="false">
      <c r="A96" s="18" t="n">
        <v>0.95424897956466</v>
      </c>
      <c r="B96" s="18"/>
      <c r="C96" s="18" t="n">
        <v>0.961071419042613</v>
      </c>
      <c r="D96" s="36" t="n">
        <v>0.966660578139334</v>
      </c>
      <c r="E96" s="20" t="n">
        <v>0.971267025375499</v>
      </c>
      <c r="F96" s="0" t="n">
        <v>0.977041222035017</v>
      </c>
      <c r="G96" s="37" t="n">
        <v>0.984247195521468</v>
      </c>
      <c r="H96" s="0" t="n">
        <v>0.990199412584188</v>
      </c>
      <c r="I96" s="0" t="n">
        <v>0.995385973177761</v>
      </c>
      <c r="J96" s="0" t="n">
        <v>0.998553556565757</v>
      </c>
      <c r="K96" s="0" t="n">
        <v>1</v>
      </c>
      <c r="N96" s="0" t="n">
        <v>0.996830172110618</v>
      </c>
      <c r="O96" s="0" t="n">
        <v>0.995690236704191</v>
      </c>
      <c r="Q96" s="0" t="n">
        <v>0.994466314074893</v>
      </c>
      <c r="R96" s="0" t="n">
        <v>0.99402691088957</v>
      </c>
      <c r="S96" s="27"/>
      <c r="T96" s="28"/>
      <c r="U96" s="27"/>
      <c r="V96" s="29"/>
      <c r="W96" s="0" t="n">
        <v>0.983943615600837</v>
      </c>
      <c r="X96" s="0" t="n">
        <v>0.98448701923867</v>
      </c>
      <c r="Y96" s="0" t="n">
        <v>0.983202200805283</v>
      </c>
      <c r="Z96" s="0" t="n">
        <v>0.981915855015605</v>
      </c>
      <c r="AA96" s="0" t="n">
        <v>0.981105799495689</v>
      </c>
      <c r="AB96" s="0" t="n">
        <v>0.979605161512964</v>
      </c>
      <c r="AC96" s="0" t="n">
        <v>0.979330989667933</v>
      </c>
      <c r="AD96" s="0" t="n">
        <v>0.977888588632489</v>
      </c>
      <c r="AE96" s="0" t="n">
        <v>0.976148166790237</v>
      </c>
      <c r="AF96" s="0" t="n">
        <v>0.975276674914673</v>
      </c>
      <c r="AG96" s="0" t="n">
        <v>0.972388336282613</v>
      </c>
      <c r="AH96" s="0" t="n">
        <v>0.965859332418561</v>
      </c>
      <c r="AI96" s="0" t="n">
        <v>0.955822913239197</v>
      </c>
      <c r="AJ96" s="0" t="n">
        <v>0.952077286867527</v>
      </c>
      <c r="AK96" s="0" t="n">
        <v>0.973450264259175</v>
      </c>
      <c r="AL96" s="0" t="n">
        <v>0.97122792216977</v>
      </c>
      <c r="AM96" s="0" t="n">
        <v>0.968422688377494</v>
      </c>
      <c r="AN96" s="0" t="n">
        <v>0.966296079078723</v>
      </c>
      <c r="AO96" s="0" t="n">
        <v>0.966445188502888</v>
      </c>
      <c r="AP96" s="0" t="n">
        <v>0.96468337135057</v>
      </c>
      <c r="AQ96" s="0" t="n">
        <v>0.963193675704351</v>
      </c>
      <c r="AR96" s="0" t="n">
        <v>0.968655758449148</v>
      </c>
      <c r="AS96" s="0" t="n">
        <v>0.964410765629487</v>
      </c>
      <c r="AT96" s="0" t="n">
        <v>0.955493957539169</v>
      </c>
      <c r="AU96" s="0" t="n">
        <v>0.941158637282585</v>
      </c>
      <c r="AV96" s="0" t="n">
        <v>0.936133143744436</v>
      </c>
      <c r="AW96" s="0" t="n">
        <v>0.960678853610948</v>
      </c>
      <c r="AX96" s="0" t="n">
        <v>0.957732579530472</v>
      </c>
      <c r="AY96" s="0" t="n">
        <v>0.953638420954726</v>
      </c>
      <c r="AZ96" s="0" t="n">
        <v>0.95085060796967</v>
      </c>
      <c r="BA96" s="0" t="n">
        <v>0.950490416215356</v>
      </c>
      <c r="BB96" s="0" t="n">
        <v>0.948210949453727</v>
      </c>
      <c r="BC96" s="0" t="n">
        <v>0.947726581146058</v>
      </c>
      <c r="BD96" s="0" t="n">
        <v>0.959209527860056</v>
      </c>
      <c r="BE96" s="0" t="n">
        <v>0.954133937468348</v>
      </c>
      <c r="BF96" s="0" t="n">
        <v>0.943353241992237</v>
      </c>
      <c r="BG96" s="0" t="n">
        <v>0.925903210505441</v>
      </c>
      <c r="BH96" s="0" t="n">
        <v>0.925903210505441</v>
      </c>
      <c r="BJ96" s="0" t="e">
        <v>#VALUE!</v>
      </c>
    </row>
    <row r="97" customFormat="false" ht="12.75" hidden="false" customHeight="false" outlineLevel="0" collapsed="false">
      <c r="A97" s="18" t="n">
        <v>0.943554738706778</v>
      </c>
      <c r="B97" s="18"/>
      <c r="C97" s="18" t="n">
        <v>0.949812293952363</v>
      </c>
      <c r="D97" s="36" t="n">
        <v>0.955964111249381</v>
      </c>
      <c r="E97" s="20" t="n">
        <v>0.96071271541413</v>
      </c>
      <c r="F97" s="0" t="n">
        <v>0.967130736284542</v>
      </c>
      <c r="G97" s="37" t="n">
        <v>0.975743033624017</v>
      </c>
      <c r="H97" s="0" t="n">
        <v>0.983378422382459</v>
      </c>
      <c r="I97" s="0" t="n">
        <v>0.990407356223977</v>
      </c>
      <c r="J97" s="0" t="n">
        <v>0.995259434210509</v>
      </c>
      <c r="K97" s="0" t="n">
        <v>0.998790935441654</v>
      </c>
      <c r="N97" s="0" t="n">
        <v>0.999325831920122</v>
      </c>
      <c r="O97" s="0" t="n">
        <v>0.998486429464472</v>
      </c>
      <c r="Q97" s="0" t="n">
        <v>0.996991524283658</v>
      </c>
      <c r="R97" s="0" t="n">
        <v>0.99621400359533</v>
      </c>
      <c r="S97" s="27"/>
      <c r="T97" s="28"/>
      <c r="U97" s="27"/>
      <c r="V97" s="29"/>
      <c r="W97" s="0" t="n">
        <v>0.988038260001733</v>
      </c>
      <c r="X97" s="0" t="n">
        <v>0.988706671942772</v>
      </c>
      <c r="Y97" s="0" t="n">
        <v>0.988045722043699</v>
      </c>
      <c r="Z97" s="0" t="n">
        <v>0.987198980123936</v>
      </c>
      <c r="AA97" s="0" t="n">
        <v>0.986536337009444</v>
      </c>
      <c r="AB97" s="0" t="n">
        <v>0.985095005960743</v>
      </c>
      <c r="AC97" s="0" t="n">
        <v>0.984307728954195</v>
      </c>
      <c r="AD97" s="0" t="n">
        <v>0.982795233557567</v>
      </c>
      <c r="AE97" s="0" t="n">
        <v>0.981508288653629</v>
      </c>
      <c r="AF97" s="0" t="n">
        <v>0.980476913740992</v>
      </c>
      <c r="AG97" s="0" t="n">
        <v>0.978494762250803</v>
      </c>
      <c r="AH97" s="0" t="n">
        <v>0.973440068248508</v>
      </c>
      <c r="AI97" s="0" t="n">
        <v>0.964388559772878</v>
      </c>
      <c r="AJ97" s="0" t="n">
        <v>0.961286651488465</v>
      </c>
      <c r="AK97" s="0" t="n">
        <v>0.980188362816719</v>
      </c>
      <c r="AL97" s="0" t="n">
        <v>0.978445059414978</v>
      </c>
      <c r="AM97" s="0" t="n">
        <v>0.975783456859719</v>
      </c>
      <c r="AN97" s="0" t="n">
        <v>0.973722016305107</v>
      </c>
      <c r="AO97" s="0" t="n">
        <v>0.973326495632178</v>
      </c>
      <c r="AP97" s="0" t="n">
        <v>0.971339443606783</v>
      </c>
      <c r="AQ97" s="0" t="n">
        <v>0.97000885666193</v>
      </c>
      <c r="AR97" s="0" t="n">
        <v>0.974506675558877</v>
      </c>
      <c r="AS97" s="0" t="n">
        <v>0.971307378477283</v>
      </c>
      <c r="AT97" s="0" t="n">
        <v>0.963812272167582</v>
      </c>
      <c r="AU97" s="0" t="n">
        <v>0.950592434982847</v>
      </c>
      <c r="AV97" s="0" t="n">
        <v>0.946362628011608</v>
      </c>
      <c r="AW97" s="0" t="n">
        <v>0.968323509890287</v>
      </c>
      <c r="AX97" s="0" t="n">
        <v>0.9659005883375</v>
      </c>
      <c r="AY97" s="0" t="n">
        <v>0.961965565768426</v>
      </c>
      <c r="AZ97" s="0" t="n">
        <v>0.959247910840129</v>
      </c>
      <c r="BA97" s="0" t="n">
        <v>0.958345465034978</v>
      </c>
      <c r="BB97" s="0" t="n">
        <v>0.955791953566231</v>
      </c>
      <c r="BC97" s="0" t="n">
        <v>0.955544805894749</v>
      </c>
      <c r="BD97" s="0" t="n">
        <v>0.965936071913233</v>
      </c>
      <c r="BE97" s="0" t="n">
        <v>0.96189140878833</v>
      </c>
      <c r="BF97" s="0" t="n">
        <v>0.95254550195585</v>
      </c>
      <c r="BG97" s="0" t="n">
        <v>0.936331775446941</v>
      </c>
      <c r="BH97" s="0" t="n">
        <v>0.936331775446941</v>
      </c>
      <c r="BJ97" s="0" t="e">
        <v>#VALUE!</v>
      </c>
    </row>
    <row r="98" customFormat="false" ht="12.75" hidden="false" customHeight="false" outlineLevel="0" collapsed="false">
      <c r="A98" s="18" t="n">
        <v>0.936682816815663</v>
      </c>
      <c r="B98" s="18"/>
      <c r="C98" s="18" t="n">
        <v>0.942969081333304</v>
      </c>
      <c r="D98" s="36" t="n">
        <v>0.949386178803435</v>
      </c>
      <c r="E98" s="20" t="n">
        <v>0.954291508520934</v>
      </c>
      <c r="F98" s="0" t="n">
        <v>0.960993652346484</v>
      </c>
      <c r="G98" s="37" t="n">
        <v>0.970363925454292</v>
      </c>
      <c r="H98" s="0" t="n">
        <v>0.978881749487823</v>
      </c>
      <c r="I98" s="0" t="n">
        <v>0.986847056484959</v>
      </c>
      <c r="J98" s="0" t="n">
        <v>0.99256747550382</v>
      </c>
      <c r="K98" s="0" t="n">
        <v>0.997350322307289</v>
      </c>
      <c r="N98" s="0" t="n">
        <v>0.999955882145097</v>
      </c>
      <c r="O98" s="0" t="n">
        <v>0.999570671313797</v>
      </c>
      <c r="Q98" s="0" t="n">
        <v>0.998421326967474</v>
      </c>
      <c r="R98" s="0" t="n">
        <v>0.997709788726022</v>
      </c>
      <c r="S98" s="27"/>
      <c r="T98" s="28"/>
      <c r="U98" s="27"/>
      <c r="V98" s="29"/>
      <c r="W98" s="0" t="n">
        <v>0.99137175724515</v>
      </c>
      <c r="X98" s="0" t="n">
        <v>0.99194772364205</v>
      </c>
      <c r="Y98" s="0" t="n">
        <v>0.991461290404219</v>
      </c>
      <c r="Z98" s="0" t="n">
        <v>0.990773962823373</v>
      </c>
      <c r="AA98" s="0" t="n">
        <v>0.99015853498728</v>
      </c>
      <c r="AB98" s="0" t="n">
        <v>0.98889336015339</v>
      </c>
      <c r="AC98" s="0" t="n">
        <v>0.98802905907445</v>
      </c>
      <c r="AD98" s="0" t="n">
        <v>0.986442296889439</v>
      </c>
      <c r="AE98" s="0" t="n">
        <v>0.985257830346876</v>
      </c>
      <c r="AF98" s="0" t="n">
        <v>0.984259741484703</v>
      </c>
      <c r="AG98" s="0" t="n">
        <v>0.982486568144736</v>
      </c>
      <c r="AH98" s="0" t="n">
        <v>0.97772993832484</v>
      </c>
      <c r="AI98" s="0" t="n">
        <v>0.968837103373761</v>
      </c>
      <c r="AJ98" s="0" t="n">
        <v>0.965732116474113</v>
      </c>
      <c r="AK98" s="0" t="n">
        <v>0.983258185004227</v>
      </c>
      <c r="AL98" s="0" t="n">
        <v>0.981678125186544</v>
      </c>
      <c r="AM98" s="0" t="n">
        <v>0.979051652837477</v>
      </c>
      <c r="AN98" s="0" t="n">
        <v>0.977165428635996</v>
      </c>
      <c r="AO98" s="0" t="n">
        <v>0.976673647288875</v>
      </c>
      <c r="AP98" s="0" t="n">
        <v>0.974547030298663</v>
      </c>
      <c r="AQ98" s="0" t="n">
        <v>0.973433252433694</v>
      </c>
      <c r="AR98" s="0" t="n">
        <v>0.978390366964811</v>
      </c>
      <c r="AS98" s="0" t="n">
        <v>0.975478972006935</v>
      </c>
      <c r="AT98" s="0" t="n">
        <v>0.968209914302667</v>
      </c>
      <c r="AU98" s="0" t="n">
        <v>0.955188323937958</v>
      </c>
      <c r="AV98" s="0" t="n">
        <v>0.951062810742134</v>
      </c>
      <c r="AW98" s="0" t="n">
        <v>0.971536319109245</v>
      </c>
      <c r="AX98" s="0" t="n">
        <v>0.969292974659872</v>
      </c>
      <c r="AY98" s="0" t="n">
        <v>0.965398053456729</v>
      </c>
      <c r="AZ98" s="0" t="n">
        <v>0.962859263134333</v>
      </c>
      <c r="BA98" s="0" t="n">
        <v>0.961857367640532</v>
      </c>
      <c r="BB98" s="0" t="n">
        <v>0.959144081465621</v>
      </c>
      <c r="BC98" s="0" t="n">
        <v>0.959119429390886</v>
      </c>
      <c r="BD98" s="0" t="n">
        <v>0.970307790546957</v>
      </c>
      <c r="BE98" s="0" t="n">
        <v>0.966530363420046</v>
      </c>
      <c r="BF98" s="0" t="n">
        <v>0.957404097677788</v>
      </c>
      <c r="BG98" s="0" t="n">
        <v>0.941437750132375</v>
      </c>
      <c r="BH98" s="0" t="n">
        <v>0.941437750132375</v>
      </c>
      <c r="BJ98" s="0" t="e">
        <v>#VALUE!</v>
      </c>
    </row>
    <row r="99" customFormat="false" ht="12.75" hidden="false" customHeight="false" outlineLevel="0" collapsed="false">
      <c r="A99" s="18" t="n">
        <v>0.934035010072472</v>
      </c>
      <c r="B99" s="18"/>
      <c r="C99" s="18" t="n">
        <v>0.940413714031221</v>
      </c>
      <c r="D99" s="36" t="n">
        <v>0.946949356905027</v>
      </c>
      <c r="E99" s="20" t="n">
        <v>0.951986053513771</v>
      </c>
      <c r="F99" s="0" t="n">
        <v>0.958849128991151</v>
      </c>
      <c r="G99" s="37" t="n">
        <v>0.968504484259082</v>
      </c>
      <c r="H99" s="0" t="n">
        <v>0.977299793233163</v>
      </c>
      <c r="I99" s="0" t="n">
        <v>0.985589256869486</v>
      </c>
      <c r="J99" s="0" t="n">
        <v>0.991615196708351</v>
      </c>
      <c r="K99" s="0" t="n">
        <v>0.996830172110618</v>
      </c>
      <c r="N99" s="0" t="n">
        <v>1</v>
      </c>
      <c r="O99" s="0" t="n">
        <v>0.999777943137693</v>
      </c>
      <c r="Q99" s="0" t="n">
        <v>0.99881433560297</v>
      </c>
      <c r="R99" s="0" t="n">
        <v>0.998142544749117</v>
      </c>
      <c r="S99" s="27"/>
      <c r="T99" s="28"/>
      <c r="U99" s="27"/>
      <c r="V99" s="29"/>
      <c r="W99" s="0" t="n">
        <v>0.992270445508138</v>
      </c>
      <c r="X99" s="0" t="n">
        <v>0.992753723807585</v>
      </c>
      <c r="Y99" s="0" t="n">
        <v>0.992247162368393</v>
      </c>
      <c r="Z99" s="0" t="n">
        <v>0.991582550273556</v>
      </c>
      <c r="AA99" s="0" t="n">
        <v>0.990942538855652</v>
      </c>
      <c r="AB99" s="0" t="n">
        <v>0.989725019365404</v>
      </c>
      <c r="AC99" s="0" t="n">
        <v>0.988829821137206</v>
      </c>
      <c r="AD99" s="0" t="n">
        <v>0.987148559806784</v>
      </c>
      <c r="AE99" s="0" t="n">
        <v>0.985934727191426</v>
      </c>
      <c r="AF99" s="0" t="n">
        <v>0.984930382348007</v>
      </c>
      <c r="AG99" s="0" t="n">
        <v>0.983171524940288</v>
      </c>
      <c r="AH99" s="0" t="n">
        <v>0.978343598002633</v>
      </c>
      <c r="AI99" s="0" t="n">
        <v>0.969287932024579</v>
      </c>
      <c r="AJ99" s="0" t="n">
        <v>0.96614448426249</v>
      </c>
      <c r="AK99" s="0" t="n">
        <v>0.983658461654088</v>
      </c>
      <c r="AL99" s="0" t="n">
        <v>0.982098660134247</v>
      </c>
      <c r="AM99" s="0" t="n">
        <v>0.979441537898261</v>
      </c>
      <c r="AN99" s="0" t="n">
        <v>0.977600133127357</v>
      </c>
      <c r="AO99" s="0" t="n">
        <v>0.977064823775069</v>
      </c>
      <c r="AP99" s="0" t="n">
        <v>0.974857107570112</v>
      </c>
      <c r="AQ99" s="0" t="n">
        <v>0.973737170642321</v>
      </c>
      <c r="AR99" s="0" t="n">
        <v>0.978881706403952</v>
      </c>
      <c r="AS99" s="0" t="n">
        <v>0.97600058812988</v>
      </c>
      <c r="AT99" s="0" t="n">
        <v>0.968623409517</v>
      </c>
      <c r="AU99" s="0" t="n">
        <v>0.955424487816924</v>
      </c>
      <c r="AV99" s="0" t="n">
        <v>0.951297996174608</v>
      </c>
      <c r="AW99" s="0" t="n">
        <v>0.971751661581157</v>
      </c>
      <c r="AX99" s="0" t="n">
        <v>0.969531299734642</v>
      </c>
      <c r="AY99" s="0" t="n">
        <v>0.965606381732092</v>
      </c>
      <c r="AZ99" s="0" t="n">
        <v>0.963111326949248</v>
      </c>
      <c r="BA99" s="0" t="n">
        <v>0.96205783897339</v>
      </c>
      <c r="BB99" s="0" t="n">
        <v>0.959257182688209</v>
      </c>
      <c r="BC99" s="0" t="n">
        <v>0.959217280416063</v>
      </c>
      <c r="BD99" s="0" t="n">
        <v>0.970841891749641</v>
      </c>
      <c r="BE99" s="0" t="n">
        <v>0.967085134763482</v>
      </c>
      <c r="BF99" s="0" t="n">
        <v>0.957844094797203</v>
      </c>
      <c r="BG99" s="0" t="n">
        <v>0.941708597151609</v>
      </c>
      <c r="BH99" s="0" t="n">
        <v>0.941708597151609</v>
      </c>
      <c r="BJ99" s="0" t="e">
        <v>#VALUE!</v>
      </c>
    </row>
    <row r="100" customFormat="false" ht="12.75" hidden="false" customHeight="false" outlineLevel="0" collapsed="false">
      <c r="A100" s="18" t="n">
        <v>0.929239575056886</v>
      </c>
      <c r="B100" s="18"/>
      <c r="C100" s="18" t="n">
        <v>0.936687491053718</v>
      </c>
      <c r="D100" s="36" t="n">
        <v>0.9433604167808</v>
      </c>
      <c r="E100" s="20" t="n">
        <v>0.948548948643168</v>
      </c>
      <c r="F100" s="0" t="n">
        <v>0.955608544694091</v>
      </c>
      <c r="G100" s="37" t="n">
        <v>0.965674758444042</v>
      </c>
      <c r="H100" s="0" t="n">
        <v>0.97482099213494</v>
      </c>
      <c r="I100" s="0" t="n">
        <v>0.983484948105592</v>
      </c>
      <c r="J100" s="0" t="n">
        <v>0.989857172539814</v>
      </c>
      <c r="K100" s="0" t="n">
        <v>0.995690236704191</v>
      </c>
      <c r="N100" s="0" t="n">
        <v>0.999777943137693</v>
      </c>
      <c r="O100" s="0" t="n">
        <v>1</v>
      </c>
      <c r="Q100" s="0" t="n">
        <v>0.999548708879687</v>
      </c>
      <c r="R100" s="0" t="n">
        <v>0.999023221237691</v>
      </c>
      <c r="S100" s="27"/>
      <c r="T100" s="28"/>
      <c r="U100" s="27"/>
      <c r="V100" s="29"/>
      <c r="W100" s="0" t="n">
        <v>0.994348066641826</v>
      </c>
      <c r="X100" s="0" t="n">
        <v>0.994616261831673</v>
      </c>
      <c r="Y100" s="0" t="n">
        <v>0.994078184233549</v>
      </c>
      <c r="Z100" s="0" t="n">
        <v>0.99344764955046</v>
      </c>
      <c r="AA100" s="0" t="n">
        <v>0.992883370364498</v>
      </c>
      <c r="AB100" s="0" t="n">
        <v>0.991860770118549</v>
      </c>
      <c r="AC100" s="0" t="n">
        <v>0.99101937418036</v>
      </c>
      <c r="AD100" s="0" t="n">
        <v>0.989268193624148</v>
      </c>
      <c r="AE100" s="0" t="n">
        <v>0.988022698503791</v>
      </c>
      <c r="AF100" s="0" t="n">
        <v>0.986997006997313</v>
      </c>
      <c r="AG100" s="0" t="n">
        <v>0.985136793619369</v>
      </c>
      <c r="AH100" s="0" t="n">
        <v>0.980060774665156</v>
      </c>
      <c r="AI100" s="0" t="n">
        <v>0.970627787609472</v>
      </c>
      <c r="AJ100" s="0" t="n">
        <v>0.967373331931751</v>
      </c>
      <c r="AK100" s="0" t="n">
        <v>0.985554858708627</v>
      </c>
      <c r="AL100" s="0" t="n">
        <v>0.984029828619883</v>
      </c>
      <c r="AM100" s="0" t="n">
        <v>0.981447406987231</v>
      </c>
      <c r="AN100" s="0" t="n">
        <v>0.979808425191079</v>
      </c>
      <c r="AO100" s="0" t="n">
        <v>0.979326030387836</v>
      </c>
      <c r="AP100" s="0" t="n">
        <v>0.977098758484666</v>
      </c>
      <c r="AQ100" s="0" t="n">
        <v>0.975938462810267</v>
      </c>
      <c r="AR100" s="0" t="n">
        <v>0.981002937488148</v>
      </c>
      <c r="AS100" s="0" t="n">
        <v>0.978046263308707</v>
      </c>
      <c r="AT100" s="0" t="n">
        <v>0.97035200248313</v>
      </c>
      <c r="AU100" s="0" t="n">
        <v>0.956755850646897</v>
      </c>
      <c r="AV100" s="0" t="n">
        <v>0.952588037514263</v>
      </c>
      <c r="AW100" s="0" t="n">
        <v>0.97373282536929</v>
      </c>
      <c r="AX100" s="0" t="n">
        <v>0.971554620569159</v>
      </c>
      <c r="AY100" s="0" t="n">
        <v>0.967711825463599</v>
      </c>
      <c r="AZ100" s="0" t="n">
        <v>0.965424520037197</v>
      </c>
      <c r="BA100" s="0" t="n">
        <v>0.964418834037289</v>
      </c>
      <c r="BB100" s="0" t="n">
        <v>0.961596530094037</v>
      </c>
      <c r="BC100" s="0" t="n">
        <v>0.961427739838631</v>
      </c>
      <c r="BD100" s="0" t="n">
        <v>0.973239155449351</v>
      </c>
      <c r="BE100" s="0" t="n">
        <v>0.969385990586758</v>
      </c>
      <c r="BF100" s="0" t="n">
        <v>0.959814359811089</v>
      </c>
      <c r="BG100" s="0" t="n">
        <v>0.943296262193431</v>
      </c>
      <c r="BH100" s="0" t="n">
        <v>0.943296262193431</v>
      </c>
      <c r="BJ100" s="0" t="e">
        <v>#VALUE!</v>
      </c>
    </row>
    <row r="101" customFormat="false" ht="12.75" hidden="false" customHeight="false" outlineLevel="0" collapsed="false">
      <c r="A101" s="18" t="n">
        <v>0.926700103234873</v>
      </c>
      <c r="B101" s="18"/>
      <c r="C101" s="18" t="n">
        <v>0.934802386459671</v>
      </c>
      <c r="D101" s="36" t="n">
        <v>0.941544729947778</v>
      </c>
      <c r="E101" s="20" t="n">
        <v>0.946840551961753</v>
      </c>
      <c r="F101" s="0" t="n">
        <v>0.954017274077286</v>
      </c>
      <c r="G101" s="37" t="n">
        <v>0.964281572743142</v>
      </c>
      <c r="H101" s="0" t="n">
        <v>0.973572316461193</v>
      </c>
      <c r="I101" s="0" t="n">
        <v>0.982402666422166</v>
      </c>
      <c r="J101" s="0" t="n">
        <v>0.988928818616332</v>
      </c>
      <c r="K101" s="0" t="n">
        <v>0.995050397998937</v>
      </c>
      <c r="N101" s="0" t="n">
        <v>0.999484995944812</v>
      </c>
      <c r="O101" s="0" t="n">
        <v>0.999936919453708</v>
      </c>
      <c r="Q101" s="0" t="n">
        <v>0.999783321898016</v>
      </c>
      <c r="R101" s="0" t="n">
        <v>0.999341853472405</v>
      </c>
      <c r="S101" s="27"/>
      <c r="T101" s="28"/>
      <c r="U101" s="27"/>
      <c r="V101" s="29"/>
      <c r="W101" s="0" t="n">
        <v>0.995165341234829</v>
      </c>
      <c r="X101" s="0" t="n">
        <v>0.995290774634759</v>
      </c>
      <c r="Y101" s="0" t="n">
        <v>0.99469002710905</v>
      </c>
      <c r="Z101" s="0" t="n">
        <v>0.99405344138643</v>
      </c>
      <c r="AA101" s="0" t="n">
        <v>0.993512105833375</v>
      </c>
      <c r="AB101" s="0" t="n">
        <v>0.992585543199036</v>
      </c>
      <c r="AC101" s="0" t="n">
        <v>0.991776245872778</v>
      </c>
      <c r="AD101" s="0" t="n">
        <v>0.98995415624577</v>
      </c>
      <c r="AE101" s="0" t="n">
        <v>0.988655064786583</v>
      </c>
      <c r="AF101" s="0" t="n">
        <v>0.987608499005599</v>
      </c>
      <c r="AG101" s="0" t="n">
        <v>0.985644663785145</v>
      </c>
      <c r="AH101" s="0" t="n">
        <v>0.980334198589307</v>
      </c>
      <c r="AI101" s="0" t="n">
        <v>0.970584031884175</v>
      </c>
      <c r="AJ101" s="0" t="n">
        <v>0.967237771238346</v>
      </c>
      <c r="AK101" s="0" t="n">
        <v>0.986100056685242</v>
      </c>
      <c r="AL101" s="0" t="n">
        <v>0.984567402553388</v>
      </c>
      <c r="AM101" s="0" t="n">
        <v>0.982007277148314</v>
      </c>
      <c r="AN101" s="0" t="n">
        <v>0.980467536346128</v>
      </c>
      <c r="AO101" s="0" t="n">
        <v>0.980015009284563</v>
      </c>
      <c r="AP101" s="0" t="n">
        <v>0.977767778029967</v>
      </c>
      <c r="AQ101" s="0" t="n">
        <v>0.976532721103379</v>
      </c>
      <c r="AR101" s="0" t="n">
        <v>0.981558645119873</v>
      </c>
      <c r="AS101" s="0" t="n">
        <v>0.978504182832519</v>
      </c>
      <c r="AT101" s="0" t="n">
        <v>0.970534584753241</v>
      </c>
      <c r="AU101" s="0" t="n">
        <v>0.956597950591584</v>
      </c>
      <c r="AV101" s="0" t="n">
        <v>0.952374746229831</v>
      </c>
      <c r="AW101" s="0" t="n">
        <v>0.974229565486398</v>
      </c>
      <c r="AX101" s="0" t="n">
        <v>0.972045782410587</v>
      </c>
      <c r="AY101" s="0" t="n">
        <v>0.968228801928496</v>
      </c>
      <c r="AZ101" s="0" t="n">
        <v>0.966042741075708</v>
      </c>
      <c r="BA101" s="0" t="n">
        <v>0.965061547549112</v>
      </c>
      <c r="BB101" s="0" t="n">
        <v>0.962219359693325</v>
      </c>
      <c r="BC101" s="0" t="n">
        <v>0.961923559463608</v>
      </c>
      <c r="BD101" s="0" t="n">
        <v>0.973866853878386</v>
      </c>
      <c r="BE101" s="0" t="n">
        <v>0.96990387455752</v>
      </c>
      <c r="BF101" s="0" t="n">
        <v>0.960047626346701</v>
      </c>
      <c r="BG101" s="0" t="n">
        <v>0.943190913458832</v>
      </c>
      <c r="BH101" s="0" t="n">
        <v>0.943190913458832</v>
      </c>
      <c r="BJ101" s="0" t="e">
        <v>#VALUE!</v>
      </c>
    </row>
    <row r="102" customFormat="false" ht="12.75" hidden="false" customHeight="false" outlineLevel="0" collapsed="false">
      <c r="A102" s="18" t="n">
        <v>0.926148658841538</v>
      </c>
      <c r="B102" s="18"/>
      <c r="C102" s="18" t="n">
        <v>0.934600461448052</v>
      </c>
      <c r="D102" s="36" t="n">
        <v>0.941230447321855</v>
      </c>
      <c r="E102" s="20" t="n">
        <v>0.946552861890478</v>
      </c>
      <c r="F102" s="0" t="n">
        <v>0.95357872374302</v>
      </c>
      <c r="G102" s="37" t="n">
        <v>0.963725199935106</v>
      </c>
      <c r="H102" s="0" t="n">
        <v>0.972808795011066</v>
      </c>
      <c r="I102" s="0" t="n">
        <v>0.98156393601015</v>
      </c>
      <c r="J102" s="0" t="n">
        <v>0.988151290061493</v>
      </c>
      <c r="K102" s="0" t="n">
        <v>0.994466314074893</v>
      </c>
      <c r="N102" s="0" t="n">
        <v>0.99881433560297</v>
      </c>
      <c r="O102" s="0" t="n">
        <v>0.999548708879687</v>
      </c>
      <c r="Q102" s="0" t="n">
        <v>1</v>
      </c>
      <c r="R102" s="0" t="n">
        <v>0.999862449108031</v>
      </c>
      <c r="S102" s="27"/>
      <c r="T102" s="28"/>
      <c r="U102" s="27"/>
      <c r="V102" s="29"/>
      <c r="W102" s="0" t="n">
        <v>0.996258286779039</v>
      </c>
      <c r="X102" s="0" t="n">
        <v>0.996180063286444</v>
      </c>
      <c r="Y102" s="0" t="n">
        <v>0.995330426652897</v>
      </c>
      <c r="Z102" s="0" t="n">
        <v>0.994612500168637</v>
      </c>
      <c r="AA102" s="0" t="n">
        <v>0.99399189164358</v>
      </c>
      <c r="AB102" s="0" t="n">
        <v>0.993167238058728</v>
      </c>
      <c r="AC102" s="0" t="n">
        <v>0.992502577964055</v>
      </c>
      <c r="AD102" s="0" t="n">
        <v>0.990575371360145</v>
      </c>
      <c r="AE102" s="0" t="n">
        <v>0.989076271561566</v>
      </c>
      <c r="AF102" s="0" t="n">
        <v>0.988023586183485</v>
      </c>
      <c r="AG102" s="0" t="n">
        <v>0.98570157118349</v>
      </c>
      <c r="AH102" s="0" t="n">
        <v>0.979620104918691</v>
      </c>
      <c r="AI102" s="0" t="n">
        <v>0.96913529687349</v>
      </c>
      <c r="AJ102" s="0" t="n">
        <v>0.965478566660589</v>
      </c>
      <c r="AK102" s="0" t="n">
        <v>0.985325241742119</v>
      </c>
      <c r="AL102" s="0" t="n">
        <v>0.983695072771275</v>
      </c>
      <c r="AM102" s="0" t="n">
        <v>0.98104524497174</v>
      </c>
      <c r="AN102" s="0" t="n">
        <v>0.979601840040474</v>
      </c>
      <c r="AO102" s="0" t="n">
        <v>0.979282862564373</v>
      </c>
      <c r="AP102" s="0" t="n">
        <v>0.97705352342596</v>
      </c>
      <c r="AQ102" s="0" t="n">
        <v>0.97576499350209</v>
      </c>
      <c r="AR102" s="0" t="n">
        <v>0.981191852846303</v>
      </c>
      <c r="AS102" s="0" t="n">
        <v>0.977779501570991</v>
      </c>
      <c r="AT102" s="0" t="n">
        <v>0.968978622823734</v>
      </c>
      <c r="AU102" s="0" t="n">
        <v>0.95420425846905</v>
      </c>
      <c r="AV102" s="0" t="n">
        <v>0.949665792866398</v>
      </c>
      <c r="AW102" s="0" t="n">
        <v>0.972582257954528</v>
      </c>
      <c r="AX102" s="0" t="n">
        <v>0.970290806740807</v>
      </c>
      <c r="AY102" s="0" t="n">
        <v>0.966380175832737</v>
      </c>
      <c r="AZ102" s="0" t="n">
        <v>0.96428610392068</v>
      </c>
      <c r="BA102" s="0" t="n">
        <v>0.963418896867664</v>
      </c>
      <c r="BB102" s="0" t="n">
        <v>0.960605722972425</v>
      </c>
      <c r="BC102" s="0" t="n">
        <v>0.960225726905953</v>
      </c>
      <c r="BD102" s="0" t="n">
        <v>0.973229984318284</v>
      </c>
      <c r="BE102" s="0" t="n">
        <v>0.968892159548599</v>
      </c>
      <c r="BF102" s="0" t="n">
        <v>0.958182360047778</v>
      </c>
      <c r="BG102" s="0" t="n">
        <v>0.94045502097648</v>
      </c>
      <c r="BH102" s="0" t="n">
        <v>0.94045502097648</v>
      </c>
      <c r="BJ102" s="0" t="e">
        <v>#VALUE!</v>
      </c>
    </row>
    <row r="103" customFormat="false" ht="12.75" hidden="false" customHeight="false" outlineLevel="0" collapsed="false">
      <c r="A103" s="18" t="n">
        <v>0.927625139337572</v>
      </c>
      <c r="B103" s="18"/>
      <c r="C103" s="18" t="n">
        <v>0.935801698740298</v>
      </c>
      <c r="D103" s="36" t="n">
        <v>0.942262977872621</v>
      </c>
      <c r="E103" s="20" t="n">
        <v>0.947487297634902</v>
      </c>
      <c r="F103" s="0" t="n">
        <v>0.954228795591007</v>
      </c>
      <c r="G103" s="37" t="n">
        <v>0.964095106182488</v>
      </c>
      <c r="H103" s="0" t="n">
        <v>0.972861810556663</v>
      </c>
      <c r="I103" s="0" t="n">
        <v>0.981347301299864</v>
      </c>
      <c r="J103" s="0" t="n">
        <v>0.987800767034376</v>
      </c>
      <c r="K103" s="0" t="n">
        <v>0.99402691088957</v>
      </c>
      <c r="N103" s="0" t="n">
        <v>0.998142544749117</v>
      </c>
      <c r="O103" s="0" t="n">
        <v>0.999023221237691</v>
      </c>
      <c r="Q103" s="0" t="n">
        <v>0.999862449108031</v>
      </c>
      <c r="R103" s="0" t="n">
        <v>1</v>
      </c>
      <c r="S103" s="27"/>
      <c r="T103" s="28"/>
      <c r="U103" s="27"/>
      <c r="V103" s="29"/>
      <c r="W103" s="0" t="n">
        <v>0.996967931094605</v>
      </c>
      <c r="X103" s="0" t="n">
        <v>0.996837721524083</v>
      </c>
      <c r="Y103" s="0" t="n">
        <v>0.99585474956193</v>
      </c>
      <c r="Z103" s="0" t="n">
        <v>0.995089039278753</v>
      </c>
      <c r="AA103" s="0" t="n">
        <v>0.994413414424311</v>
      </c>
      <c r="AB103" s="0" t="n">
        <v>0.993659583923983</v>
      </c>
      <c r="AC103" s="0" t="n">
        <v>0.993179542525788</v>
      </c>
      <c r="AD103" s="0" t="n">
        <v>0.991314344816212</v>
      </c>
      <c r="AE103" s="0" t="n">
        <v>0.989715827933572</v>
      </c>
      <c r="AF103" s="0" t="n">
        <v>0.988740447708733</v>
      </c>
      <c r="AG103" s="0" t="n">
        <v>0.986207466261163</v>
      </c>
      <c r="AH103" s="0" t="n">
        <v>0.979680002511043</v>
      </c>
      <c r="AI103" s="0" t="n">
        <v>0.968939195318327</v>
      </c>
      <c r="AJ103" s="0" t="n">
        <v>0.96507063334185</v>
      </c>
      <c r="AK103" s="0" t="n">
        <v>0.9845240688387</v>
      </c>
      <c r="AL103" s="0" t="n">
        <v>0.982832097160679</v>
      </c>
      <c r="AM103" s="0" t="n">
        <v>0.98011800614083</v>
      </c>
      <c r="AN103" s="0" t="n">
        <v>0.978739705564925</v>
      </c>
      <c r="AO103" s="0" t="n">
        <v>0.978604806837403</v>
      </c>
      <c r="AP103" s="0" t="n">
        <v>0.976448527485594</v>
      </c>
      <c r="AQ103" s="0" t="n">
        <v>0.975340876017794</v>
      </c>
      <c r="AR103" s="0" t="n">
        <v>0.981387816328686</v>
      </c>
      <c r="AS103" s="0" t="n">
        <v>0.977770125129447</v>
      </c>
      <c r="AT103" s="0" t="n">
        <v>0.968508019372398</v>
      </c>
      <c r="AU103" s="0" t="n">
        <v>0.953419560596988</v>
      </c>
      <c r="AV103" s="0" t="n">
        <v>0.948630746804641</v>
      </c>
      <c r="AW103" s="0" t="n">
        <v>0.971157905236687</v>
      </c>
      <c r="AX103" s="0" t="n">
        <v>0.96879468946044</v>
      </c>
      <c r="AY103" s="0" t="n">
        <v>0.964813835111636</v>
      </c>
      <c r="AZ103" s="0" t="n">
        <v>0.962781852182738</v>
      </c>
      <c r="BA103" s="0" t="n">
        <v>0.962091246397827</v>
      </c>
      <c r="BB103" s="0" t="n">
        <v>0.959363321551602</v>
      </c>
      <c r="BC103" s="0" t="n">
        <v>0.959160975564041</v>
      </c>
      <c r="BD103" s="0" t="n">
        <v>0.973303115318467</v>
      </c>
      <c r="BE103" s="0" t="n">
        <v>0.968755687270398</v>
      </c>
      <c r="BF103" s="0" t="n">
        <v>0.957574765368405</v>
      </c>
      <c r="BG103" s="0" t="n">
        <v>0.939508255878381</v>
      </c>
      <c r="BH103" s="0" t="n">
        <v>0.939508255878381</v>
      </c>
      <c r="BJ103" s="0" t="e">
        <v>#VALUE!</v>
      </c>
    </row>
    <row r="104" customFormat="false" ht="12.75" hidden="false" customHeight="false" outlineLevel="0" collapsed="false">
      <c r="A104" s="18" t="n">
        <v>0.924261932940258</v>
      </c>
      <c r="B104" s="18"/>
      <c r="C104" s="18" t="n">
        <v>0.932790102902074</v>
      </c>
      <c r="D104" s="36" t="n">
        <v>0.939345191222679</v>
      </c>
      <c r="E104" s="20" t="n">
        <v>0.944627640561279</v>
      </c>
      <c r="F104" s="0" t="n">
        <v>0.951481370321093</v>
      </c>
      <c r="G104" s="37" t="n">
        <v>0.961621245297315</v>
      </c>
      <c r="H104" s="0" t="n">
        <v>0.970673033178824</v>
      </c>
      <c r="I104" s="0" t="n">
        <v>0.979445195325646</v>
      </c>
      <c r="J104" s="0" t="n">
        <v>0.986156114193662</v>
      </c>
      <c r="K104" s="0" t="n">
        <v>0.992793594145932</v>
      </c>
      <c r="N104" s="0" t="n">
        <v>0.997627359898765</v>
      </c>
      <c r="O104" s="0" t="n">
        <v>0.998726860901381</v>
      </c>
      <c r="Q104" s="0" t="n">
        <v>0.99975668305352</v>
      </c>
      <c r="R104" s="0" t="n">
        <v>0.999936167131754</v>
      </c>
      <c r="S104" s="27"/>
      <c r="T104" s="28"/>
      <c r="U104" s="27"/>
      <c r="V104" s="29"/>
      <c r="W104" s="0" t="n">
        <v>0.99766256421502</v>
      </c>
      <c r="X104" s="0" t="n">
        <v>0.997466469100936</v>
      </c>
      <c r="Y104" s="0" t="n">
        <v>0.996539482393092</v>
      </c>
      <c r="Z104" s="0" t="n">
        <v>0.995828859320538</v>
      </c>
      <c r="AA104" s="0" t="n">
        <v>0.995206720733012</v>
      </c>
      <c r="AB104" s="0" t="n">
        <v>0.994551382088576</v>
      </c>
      <c r="AC104" s="0" t="n">
        <v>0.994071353147735</v>
      </c>
      <c r="AD104" s="0" t="n">
        <v>0.992198903472471</v>
      </c>
      <c r="AE104" s="0" t="n">
        <v>0.990638718972405</v>
      </c>
      <c r="AF104" s="0" t="n">
        <v>0.98966543773895</v>
      </c>
      <c r="AG104" s="0" t="n">
        <v>0.987175724945751</v>
      </c>
      <c r="AH104" s="0" t="n">
        <v>0.980707918870873</v>
      </c>
      <c r="AI104" s="0" t="n">
        <v>0.969966203444254</v>
      </c>
      <c r="AJ104" s="0" t="n">
        <v>0.966098248380995</v>
      </c>
      <c r="AK104" s="0" t="n">
        <v>0.985366266734494</v>
      </c>
      <c r="AL104" s="0" t="n">
        <v>0.983733148563028</v>
      </c>
      <c r="AM104" s="0" t="n">
        <v>0.981072807162525</v>
      </c>
      <c r="AN104" s="0" t="n">
        <v>0.979797236840285</v>
      </c>
      <c r="AO104" s="0" t="n">
        <v>0.97966129972362</v>
      </c>
      <c r="AP104" s="0" t="n">
        <v>0.977486529568091</v>
      </c>
      <c r="AQ104" s="0" t="n">
        <v>0.976427044487701</v>
      </c>
      <c r="AR104" s="0" t="n">
        <v>0.982459938131059</v>
      </c>
      <c r="AS104" s="0" t="n">
        <v>0.978911346216488</v>
      </c>
      <c r="AT104" s="0" t="n">
        <v>0.969680880050434</v>
      </c>
      <c r="AU104" s="0" t="n">
        <v>0.954606332014457</v>
      </c>
      <c r="AV104" s="0" t="n">
        <v>0.949860693728556</v>
      </c>
      <c r="AW104" s="0" t="n">
        <v>0.97218063356045</v>
      </c>
      <c r="AX104" s="0" t="n">
        <v>0.969883623387116</v>
      </c>
      <c r="AY104" s="0" t="n">
        <v>0.965961528935065</v>
      </c>
      <c r="AZ104" s="0" t="n">
        <v>0.964036132885665</v>
      </c>
      <c r="BA104" s="0" t="n">
        <v>0.963345427766202</v>
      </c>
      <c r="BB104" s="0" t="n">
        <v>0.960594546577723</v>
      </c>
      <c r="BC104" s="0" t="n">
        <v>0.960410047374066</v>
      </c>
      <c r="BD104" s="0" t="n">
        <v>0.974618194827493</v>
      </c>
      <c r="BE104" s="0" t="n">
        <v>0.970131301480642</v>
      </c>
      <c r="BF104" s="0" t="n">
        <v>0.958979929334426</v>
      </c>
      <c r="BG104" s="0" t="n">
        <v>0.94094730056783</v>
      </c>
      <c r="BH104" s="0" t="n">
        <v>0.94094730056783</v>
      </c>
      <c r="BJ104" s="0" t="e">
        <v>#VALUE!</v>
      </c>
    </row>
    <row r="105" customFormat="false" ht="12.75" hidden="false" customHeight="false" outlineLevel="0" collapsed="false">
      <c r="A105" s="18" t="n">
        <v>0.919823003064265</v>
      </c>
      <c r="B105" s="18"/>
      <c r="C105" s="18" t="n">
        <v>0.928410753305977</v>
      </c>
      <c r="D105" s="36" t="n">
        <v>0.935094037183386</v>
      </c>
      <c r="E105" s="20" t="n">
        <v>0.940359843124013</v>
      </c>
      <c r="F105" s="0" t="n">
        <v>0.947328532511391</v>
      </c>
      <c r="G105" s="37" t="n">
        <v>0.957851907230908</v>
      </c>
      <c r="H105" s="0" t="n">
        <v>0.967358670102767</v>
      </c>
      <c r="I105" s="0" t="n">
        <v>0.976602661662192</v>
      </c>
      <c r="J105" s="0" t="n">
        <v>0.983757165047863</v>
      </c>
      <c r="K105" s="0" t="n">
        <v>0.991010117568404</v>
      </c>
      <c r="N105" s="0" t="n">
        <v>0.997078209468648</v>
      </c>
      <c r="O105" s="0" t="n">
        <v>0.998386192515441</v>
      </c>
      <c r="Q105" s="0" t="n">
        <v>0.999478150601583</v>
      </c>
      <c r="R105" s="0" t="n">
        <v>0.999638488953203</v>
      </c>
      <c r="S105" s="27"/>
      <c r="T105" s="28"/>
      <c r="U105" s="27"/>
      <c r="V105" s="29"/>
      <c r="W105" s="0" t="n">
        <v>0.998418912284678</v>
      </c>
      <c r="X105" s="0" t="n">
        <v>0.998247314172601</v>
      </c>
      <c r="Y105" s="0" t="n">
        <v>0.997532703993517</v>
      </c>
      <c r="Z105" s="0" t="n">
        <v>0.996971909494418</v>
      </c>
      <c r="AA105" s="0" t="n">
        <v>0.996450827595433</v>
      </c>
      <c r="AB105" s="0" t="n">
        <v>0.995889463303476</v>
      </c>
      <c r="AC105" s="0" t="n">
        <v>0.995335512782121</v>
      </c>
      <c r="AD105" s="0" t="n">
        <v>0.993529284205025</v>
      </c>
      <c r="AE105" s="0" t="n">
        <v>0.992134328926257</v>
      </c>
      <c r="AF105" s="0" t="n">
        <v>0.991142401815847</v>
      </c>
      <c r="AG105" s="0" t="n">
        <v>0.98890018316397</v>
      </c>
      <c r="AH105" s="0" t="n">
        <v>0.982857685804028</v>
      </c>
      <c r="AI105" s="0" t="n">
        <v>0.972457235857537</v>
      </c>
      <c r="AJ105" s="0" t="n">
        <v>0.968766624779296</v>
      </c>
      <c r="AK105" s="0" t="n">
        <v>0.987060664686278</v>
      </c>
      <c r="AL105" s="0" t="n">
        <v>0.985591352922944</v>
      </c>
      <c r="AM105" s="0" t="n">
        <v>0.983035096130399</v>
      </c>
      <c r="AN105" s="0" t="n">
        <v>0.981860726892221</v>
      </c>
      <c r="AO105" s="0" t="n">
        <v>0.981650908317895</v>
      </c>
      <c r="AP105" s="0" t="n">
        <v>0.979476134564156</v>
      </c>
      <c r="AQ105" s="0" t="n">
        <v>0.978558146517785</v>
      </c>
      <c r="AR105" s="0" t="n">
        <v>0.98428380090077</v>
      </c>
      <c r="AS105" s="0" t="n">
        <v>0.981035050211511</v>
      </c>
      <c r="AT105" s="0" t="n">
        <v>0.972214529668605</v>
      </c>
      <c r="AU105" s="0" t="n">
        <v>0.957530356207398</v>
      </c>
      <c r="AV105" s="0" t="n">
        <v>0.95300729885104</v>
      </c>
      <c r="AW105" s="0" t="n">
        <v>0.97430895878608</v>
      </c>
      <c r="AX105" s="0" t="n">
        <v>0.972191338474163</v>
      </c>
      <c r="AY105" s="0" t="n">
        <v>0.968381548858086</v>
      </c>
      <c r="AZ105" s="0" t="n">
        <v>0.966562974670909</v>
      </c>
      <c r="BA105" s="0" t="n">
        <v>0.965804496727231</v>
      </c>
      <c r="BB105" s="0" t="n">
        <v>0.963043724089351</v>
      </c>
      <c r="BC105" s="0" t="n">
        <v>0.962991610803718</v>
      </c>
      <c r="BD105" s="0" t="n">
        <v>0.976877533735602</v>
      </c>
      <c r="BE105" s="0" t="n">
        <v>0.972685181381799</v>
      </c>
      <c r="BF105" s="0" t="n">
        <v>0.96194942634311</v>
      </c>
      <c r="BG105" s="0" t="n">
        <v>0.944350258096765</v>
      </c>
      <c r="BH105" s="0" t="n">
        <v>0.944350258096765</v>
      </c>
      <c r="BJ105" s="0" t="e">
        <v>#VALUE!</v>
      </c>
    </row>
    <row r="106" customFormat="false" ht="12.75" hidden="false" customHeight="false" outlineLevel="0" collapsed="false">
      <c r="A106" s="18" t="n">
        <v>0.914266759146001</v>
      </c>
      <c r="B106" s="18"/>
      <c r="C106" s="18" t="n">
        <v>0.92319739067495</v>
      </c>
      <c r="D106" s="36" t="n">
        <v>0.930112966544571</v>
      </c>
      <c r="E106" s="20" t="n">
        <v>0.935577072916735</v>
      </c>
      <c r="F106" s="0" t="n">
        <v>0.942770617387754</v>
      </c>
      <c r="G106" s="37" t="n">
        <v>0.953732842916149</v>
      </c>
      <c r="H106" s="0" t="n">
        <v>0.963519065041053</v>
      </c>
      <c r="I106" s="0" t="n">
        <v>0.972870191651355</v>
      </c>
      <c r="J106" s="0" t="n">
        <v>0.980076669605585</v>
      </c>
      <c r="K106" s="0" t="n">
        <v>0.987639394406632</v>
      </c>
      <c r="N106" s="0" t="n">
        <v>0.994656327922205</v>
      </c>
      <c r="O106" s="0" t="n">
        <v>0.996481956538368</v>
      </c>
      <c r="Q106" s="0" t="n">
        <v>0.998168493929875</v>
      </c>
      <c r="R106" s="0" t="n">
        <v>0.998614712455123</v>
      </c>
      <c r="S106" s="27"/>
      <c r="T106" s="28"/>
      <c r="U106" s="27"/>
      <c r="V106" s="29"/>
      <c r="W106" s="0" t="n">
        <v>0.999489430687433</v>
      </c>
      <c r="X106" s="0" t="n">
        <v>0.9991642705748</v>
      </c>
      <c r="Y106" s="0" t="n">
        <v>0.998511720748827</v>
      </c>
      <c r="Z106" s="0" t="n">
        <v>0.998038960643056</v>
      </c>
      <c r="AA106" s="0" t="n">
        <v>0.997625382010979</v>
      </c>
      <c r="AB106" s="0" t="n">
        <v>0.997338874252011</v>
      </c>
      <c r="AC106" s="0" t="n">
        <v>0.997044876153286</v>
      </c>
      <c r="AD106" s="0" t="n">
        <v>0.995463296492168</v>
      </c>
      <c r="AE106" s="0" t="n">
        <v>0.994137243060123</v>
      </c>
      <c r="AF106" s="0" t="n">
        <v>0.993353181148938</v>
      </c>
      <c r="AG106" s="0" t="n">
        <v>0.991259670304909</v>
      </c>
      <c r="AH106" s="0" t="n">
        <v>0.98524962227279</v>
      </c>
      <c r="AI106" s="0" t="n">
        <v>0.974999410666111</v>
      </c>
      <c r="AJ106" s="0" t="n">
        <v>0.971330613014436</v>
      </c>
      <c r="AK106" s="0" t="n">
        <v>0.987544031338907</v>
      </c>
      <c r="AL106" s="0" t="n">
        <v>0.986159370700653</v>
      </c>
      <c r="AM106" s="0" t="n">
        <v>0.983707980329135</v>
      </c>
      <c r="AN106" s="0" t="n">
        <v>0.98281617957158</v>
      </c>
      <c r="AO106" s="0" t="n">
        <v>0.982881254017127</v>
      </c>
      <c r="AP106" s="0" t="n">
        <v>0.980742043143447</v>
      </c>
      <c r="AQ106" s="0" t="n">
        <v>0.980331019805675</v>
      </c>
      <c r="AR106" s="0" t="n">
        <v>0.986798988975157</v>
      </c>
      <c r="AS106" s="0" t="n">
        <v>0.983733513179589</v>
      </c>
      <c r="AT106" s="0" t="n">
        <v>0.974918856240679</v>
      </c>
      <c r="AU106" s="0" t="n">
        <v>0.960405979786193</v>
      </c>
      <c r="AV106" s="0" t="n">
        <v>0.955935168539042</v>
      </c>
      <c r="AW106" s="0" t="n">
        <v>0.975047294277286</v>
      </c>
      <c r="AX106" s="0" t="n">
        <v>0.973021790779568</v>
      </c>
      <c r="AY106" s="0" t="n">
        <v>0.969323808750169</v>
      </c>
      <c r="AZ106" s="0" t="n">
        <v>0.967796563263829</v>
      </c>
      <c r="BA106" s="0" t="n">
        <v>0.967320737833199</v>
      </c>
      <c r="BB106" s="0" t="n">
        <v>0.9645978580954</v>
      </c>
      <c r="BC106" s="0" t="n">
        <v>0.964899170230632</v>
      </c>
      <c r="BD106" s="0" t="n">
        <v>0.980137478179885</v>
      </c>
      <c r="BE106" s="0" t="n">
        <v>0.97612185733422</v>
      </c>
      <c r="BF106" s="0" t="n">
        <v>0.965394515498571</v>
      </c>
      <c r="BG106" s="0" t="n">
        <v>0.948001469059932</v>
      </c>
      <c r="BH106" s="0" t="n">
        <v>0.948001469059932</v>
      </c>
      <c r="BJ106" s="0" t="e">
        <v>#VALUE!</v>
      </c>
    </row>
    <row r="107" customFormat="false" ht="12.75" hidden="false" customHeight="false" outlineLevel="0" collapsed="false">
      <c r="A107" s="18" t="n">
        <v>0.911250272984669</v>
      </c>
      <c r="B107" s="18"/>
      <c r="C107" s="18" t="n">
        <v>0.919819428708242</v>
      </c>
      <c r="D107" s="36" t="n">
        <v>0.926854511855171</v>
      </c>
      <c r="E107" s="20" t="n">
        <v>0.932375422070225</v>
      </c>
      <c r="F107" s="0" t="n">
        <v>0.939684385590575</v>
      </c>
      <c r="G107" s="37" t="n">
        <v>0.950938860601883</v>
      </c>
      <c r="H107" s="0" t="n">
        <v>0.961100293273347</v>
      </c>
      <c r="I107" s="0" t="n">
        <v>0.970800116817661</v>
      </c>
      <c r="J107" s="0" t="n">
        <v>0.978301185132842</v>
      </c>
      <c r="K107" s="0" t="n">
        <v>0.986277055811729</v>
      </c>
      <c r="N107" s="0" t="n">
        <v>0.994096625096332</v>
      </c>
      <c r="O107" s="0" t="n">
        <v>0.996025166594007</v>
      </c>
      <c r="Q107" s="0" t="n">
        <v>0.997715473615609</v>
      </c>
      <c r="R107" s="0" t="n">
        <v>0.998146648997987</v>
      </c>
      <c r="S107" s="27"/>
      <c r="T107" s="28"/>
      <c r="U107" s="27"/>
      <c r="V107" s="29"/>
      <c r="W107" s="0" t="n">
        <v>0.999690454399545</v>
      </c>
      <c r="X107" s="0" t="n">
        <v>0.999390957844778</v>
      </c>
      <c r="Y107" s="0" t="n">
        <v>0.998856818918414</v>
      </c>
      <c r="Z107" s="0" t="n">
        <v>0.998458214077456</v>
      </c>
      <c r="AA107" s="0" t="n">
        <v>0.998054821380967</v>
      </c>
      <c r="AB107" s="0" t="n">
        <v>0.997812041057881</v>
      </c>
      <c r="AC107" s="0" t="n">
        <v>0.997485847046714</v>
      </c>
      <c r="AD107" s="0" t="n">
        <v>0.995916721980018</v>
      </c>
      <c r="AE107" s="0" t="n">
        <v>0.994668334521479</v>
      </c>
      <c r="AF107" s="0" t="n">
        <v>0.993949091786875</v>
      </c>
      <c r="AG107" s="0" t="n">
        <v>0.992029259205441</v>
      </c>
      <c r="AH107" s="0" t="n">
        <v>0.986320081065868</v>
      </c>
      <c r="AI107" s="0" t="n">
        <v>0.976370200678745</v>
      </c>
      <c r="AJ107" s="0" t="n">
        <v>0.972738826184226</v>
      </c>
      <c r="AK107" s="0" t="n">
        <v>0.987661724100782</v>
      </c>
      <c r="AL107" s="0" t="n">
        <v>0.986352929211187</v>
      </c>
      <c r="AM107" s="0" t="n">
        <v>0.983907306427012</v>
      </c>
      <c r="AN107" s="0" t="n">
        <v>0.98305708285764</v>
      </c>
      <c r="AO107" s="0" t="n">
        <v>0.983082471366252</v>
      </c>
      <c r="AP107" s="0" t="n">
        <v>0.980870477740881</v>
      </c>
      <c r="AQ107" s="0" t="n">
        <v>0.980651855332959</v>
      </c>
      <c r="AR107" s="0" t="n">
        <v>0.987551071443543</v>
      </c>
      <c r="AS107" s="0" t="n">
        <v>0.984692650520149</v>
      </c>
      <c r="AT107" s="0" t="n">
        <v>0.976170645840209</v>
      </c>
      <c r="AU107" s="0" t="n">
        <v>0.962003841742198</v>
      </c>
      <c r="AV107" s="0" t="n">
        <v>0.957609120326423</v>
      </c>
      <c r="AW107" s="0" t="n">
        <v>0.975330488300981</v>
      </c>
      <c r="AX107" s="0" t="n">
        <v>0.973387900879111</v>
      </c>
      <c r="AY107" s="0" t="n">
        <v>0.969697021710298</v>
      </c>
      <c r="AZ107" s="0" t="n">
        <v>0.968213257133075</v>
      </c>
      <c r="BA107" s="0" t="n">
        <v>0.967701552892648</v>
      </c>
      <c r="BB107" s="0" t="n">
        <v>0.964895722027868</v>
      </c>
      <c r="BC107" s="0" t="n">
        <v>0.965410905373279</v>
      </c>
      <c r="BD107" s="0" t="n">
        <v>0.98114622760341</v>
      </c>
      <c r="BE107" s="0" t="n">
        <v>0.977335912870985</v>
      </c>
      <c r="BF107" s="0" t="n">
        <v>0.96690627768075</v>
      </c>
      <c r="BG107" s="0" t="n">
        <v>0.949886916118605</v>
      </c>
      <c r="BH107" s="0" t="n">
        <v>0.949886916118605</v>
      </c>
      <c r="BJ107" s="0" t="e">
        <v>#VALUE!</v>
      </c>
    </row>
    <row r="108" customFormat="false" ht="12.75" hidden="false" customHeight="false" outlineLevel="0" collapsed="false">
      <c r="A108" s="18" t="n">
        <v>0.911810775234043</v>
      </c>
      <c r="B108" s="18"/>
      <c r="C108" s="18" t="n">
        <v>0.919198625363293</v>
      </c>
      <c r="D108" s="36" t="n">
        <v>0.926016508343773</v>
      </c>
      <c r="E108" s="20" t="n">
        <v>0.931208973228731</v>
      </c>
      <c r="F108" s="0" t="n">
        <v>0.938034447683095</v>
      </c>
      <c r="G108" s="37" t="n">
        <v>0.948993897218965</v>
      </c>
      <c r="H108" s="0" t="n">
        <v>0.958984252797046</v>
      </c>
      <c r="I108" s="0" t="n">
        <v>0.968484669647218</v>
      </c>
      <c r="J108" s="0" t="n">
        <v>0.975934978876793</v>
      </c>
      <c r="K108" s="0" t="n">
        <v>0.983943615600837</v>
      </c>
      <c r="N108" s="0" t="n">
        <v>0.992270445508138</v>
      </c>
      <c r="O108" s="0" t="n">
        <v>0.994348066641826</v>
      </c>
      <c r="Q108" s="0" t="n">
        <v>0.996258286779039</v>
      </c>
      <c r="R108" s="0" t="n">
        <v>0.996967931094605</v>
      </c>
      <c r="S108" s="27"/>
      <c r="T108" s="28"/>
      <c r="U108" s="27"/>
      <c r="V108" s="29"/>
      <c r="W108" s="0" t="n">
        <v>1</v>
      </c>
      <c r="X108" s="0" t="n">
        <v>0.999868635560607</v>
      </c>
      <c r="Y108" s="0" t="n">
        <v>0.999488288251653</v>
      </c>
      <c r="Z108" s="0" t="n">
        <v>0.999184998128669</v>
      </c>
      <c r="AA108" s="0" t="n">
        <v>0.998815107496096</v>
      </c>
      <c r="AB108" s="0" t="n">
        <v>0.99868521889968</v>
      </c>
      <c r="AC108" s="0" t="n">
        <v>0.998571525502281</v>
      </c>
      <c r="AD108" s="0" t="n">
        <v>0.997329020445169</v>
      </c>
      <c r="AE108" s="0" t="n">
        <v>0.996212995790525</v>
      </c>
      <c r="AF108" s="0" t="n">
        <v>0.995685634096489</v>
      </c>
      <c r="AG108" s="0" t="n">
        <v>0.993863720598977</v>
      </c>
      <c r="AH108" s="0" t="n">
        <v>0.988364632296899</v>
      </c>
      <c r="AI108" s="0" t="n">
        <v>0.979010071609592</v>
      </c>
      <c r="AJ108" s="0" t="n">
        <v>0.975341811166274</v>
      </c>
      <c r="AK108" s="0" t="n">
        <v>0.987216916645749</v>
      </c>
      <c r="AL108" s="0" t="n">
        <v>0.98599945105358</v>
      </c>
      <c r="AM108" s="0" t="n">
        <v>0.983580012474616</v>
      </c>
      <c r="AN108" s="0" t="n">
        <v>0.982840072215316</v>
      </c>
      <c r="AO108" s="0" t="n">
        <v>0.983088603415615</v>
      </c>
      <c r="AP108" s="0" t="n">
        <v>0.981030003633582</v>
      </c>
      <c r="AQ108" s="0" t="n">
        <v>0.981443887863621</v>
      </c>
      <c r="AR108" s="0" t="n">
        <v>0.989249664112812</v>
      </c>
      <c r="AS108" s="0" t="n">
        <v>0.986547841374608</v>
      </c>
      <c r="AT108" s="0" t="n">
        <v>0.978264507333807</v>
      </c>
      <c r="AU108" s="0" t="n">
        <v>0.964726859145259</v>
      </c>
      <c r="AV108" s="0" t="n">
        <v>0.960244833262324</v>
      </c>
      <c r="AW108" s="0" t="n">
        <v>0.974777226480704</v>
      </c>
      <c r="AX108" s="0" t="n">
        <v>0.972926011844117</v>
      </c>
      <c r="AY108" s="0" t="n">
        <v>0.969257622265712</v>
      </c>
      <c r="AZ108" s="0" t="n">
        <v>0.967886748435555</v>
      </c>
      <c r="BA108" s="0" t="n">
        <v>0.967610254908165</v>
      </c>
      <c r="BB108" s="0" t="n">
        <v>0.964966000737563</v>
      </c>
      <c r="BC108" s="0" t="n">
        <v>0.966160489984714</v>
      </c>
      <c r="BD108" s="0" t="n">
        <v>0.983190306726023</v>
      </c>
      <c r="BE108" s="0" t="n">
        <v>0.979543689386991</v>
      </c>
      <c r="BF108" s="0" t="n">
        <v>0.969361775568277</v>
      </c>
      <c r="BG108" s="0" t="n">
        <v>0.952985079449461</v>
      </c>
      <c r="BH108" s="0" t="n">
        <v>0.952985079449461</v>
      </c>
      <c r="BJ108" s="0" t="e">
        <v>#VALUE!</v>
      </c>
    </row>
    <row r="109" customFormat="false" ht="12.75" hidden="false" customHeight="false" outlineLevel="0" collapsed="false">
      <c r="A109" s="18" t="n">
        <v>0.915251604095781</v>
      </c>
      <c r="B109" s="18"/>
      <c r="C109" s="18" t="n">
        <v>0.921670566302193</v>
      </c>
      <c r="D109" s="36" t="n">
        <v>0.928331898775481</v>
      </c>
      <c r="E109" s="20" t="n">
        <v>0.933228267111958</v>
      </c>
      <c r="F109" s="0" t="n">
        <v>0.939744040597536</v>
      </c>
      <c r="G109" s="37" t="n">
        <v>0.950398338933636</v>
      </c>
      <c r="H109" s="0" t="n">
        <v>0.960215025298307</v>
      </c>
      <c r="I109" s="0" t="n">
        <v>0.969493249351823</v>
      </c>
      <c r="J109" s="0" t="n">
        <v>0.976772812906703</v>
      </c>
      <c r="K109" s="0" t="n">
        <v>0.98448701923867</v>
      </c>
      <c r="N109" s="0" t="n">
        <v>0.992753723807585</v>
      </c>
      <c r="O109" s="0" t="n">
        <v>0.994616261831673</v>
      </c>
      <c r="Q109" s="0" t="n">
        <v>0.996180063286444</v>
      </c>
      <c r="R109" s="0" t="n">
        <v>0.996837721524083</v>
      </c>
      <c r="S109" s="27"/>
      <c r="T109" s="28"/>
      <c r="U109" s="27"/>
      <c r="V109" s="29"/>
      <c r="W109" s="0" t="n">
        <v>0.999868635560607</v>
      </c>
      <c r="X109" s="0" t="n">
        <v>1</v>
      </c>
      <c r="Y109" s="0" t="n">
        <v>0.999827607780561</v>
      </c>
      <c r="Z109" s="0" t="n">
        <v>0.99960219807001</v>
      </c>
      <c r="AA109" s="0" t="n">
        <v>0.99927926009789</v>
      </c>
      <c r="AB109" s="0" t="n">
        <v>0.999088432131785</v>
      </c>
      <c r="AC109" s="0" t="n">
        <v>0.998980829953457</v>
      </c>
      <c r="AD109" s="0" t="n">
        <v>0.997978584625213</v>
      </c>
      <c r="AE109" s="0" t="n">
        <v>0.997039767609462</v>
      </c>
      <c r="AF109" s="0" t="n">
        <v>0.996572005981491</v>
      </c>
      <c r="AG109" s="0" t="n">
        <v>0.99496257156257</v>
      </c>
      <c r="AH109" s="0" t="n">
        <v>0.989975951018423</v>
      </c>
      <c r="AI109" s="0" t="n">
        <v>0.981336321566044</v>
      </c>
      <c r="AJ109" s="0" t="n">
        <v>0.977840678752198</v>
      </c>
      <c r="AK109" s="0" t="n">
        <v>0.987926423465309</v>
      </c>
      <c r="AL109" s="0" t="n">
        <v>0.986794543931671</v>
      </c>
      <c r="AM109" s="0" t="n">
        <v>0.984424675332237</v>
      </c>
      <c r="AN109" s="0" t="n">
        <v>0.983624553755196</v>
      </c>
      <c r="AO109" s="0" t="n">
        <v>0.983892954489386</v>
      </c>
      <c r="AP109" s="0" t="n">
        <v>0.981948592928829</v>
      </c>
      <c r="AQ109" s="0" t="n">
        <v>0.982650683761659</v>
      </c>
      <c r="AR109" s="0" t="n">
        <v>0.990453308016401</v>
      </c>
      <c r="AS109" s="0" t="n">
        <v>0.987984691420569</v>
      </c>
      <c r="AT109" s="0" t="n">
        <v>0.980277487267951</v>
      </c>
      <c r="AU109" s="0" t="n">
        <v>0.967514991803936</v>
      </c>
      <c r="AV109" s="0" t="n">
        <v>0.963150873235452</v>
      </c>
      <c r="AW109" s="0" t="n">
        <v>0.975818522442052</v>
      </c>
      <c r="AX109" s="0" t="n">
        <v>0.974055223682374</v>
      </c>
      <c r="AY109" s="0" t="n">
        <v>0.970433969055911</v>
      </c>
      <c r="AZ109" s="0" t="n">
        <v>0.969004268413801</v>
      </c>
      <c r="BA109" s="0" t="n">
        <v>0.96876393852173</v>
      </c>
      <c r="BB109" s="0" t="n">
        <v>0.966235401294354</v>
      </c>
      <c r="BC109" s="0" t="n">
        <v>0.967790139918083</v>
      </c>
      <c r="BD109" s="0" t="n">
        <v>0.984551172629716</v>
      </c>
      <c r="BE109" s="0" t="n">
        <v>0.981154670165963</v>
      </c>
      <c r="BF109" s="0" t="n">
        <v>0.971565483116566</v>
      </c>
      <c r="BG109" s="0" t="n">
        <v>0.955975541958199</v>
      </c>
      <c r="BH109" s="0" t="n">
        <v>0.955975541958199</v>
      </c>
      <c r="BJ109" s="0" t="e">
        <v>#VALUE!</v>
      </c>
    </row>
    <row r="110" customFormat="false" ht="12.75" hidden="false" customHeight="false" outlineLevel="0" collapsed="false">
      <c r="A110" s="18" t="n">
        <v>0.913689110467236</v>
      </c>
      <c r="B110" s="18"/>
      <c r="C110" s="18" t="n">
        <v>0.919794064865416</v>
      </c>
      <c r="D110" s="36" t="n">
        <v>0.926500240648602</v>
      </c>
      <c r="E110" s="20" t="n">
        <v>0.93121870502753</v>
      </c>
      <c r="F110" s="0" t="n">
        <v>0.937710589698256</v>
      </c>
      <c r="G110" s="37" t="n">
        <v>0.9484967980742</v>
      </c>
      <c r="H110" s="0" t="n">
        <v>0.958560533232813</v>
      </c>
      <c r="I110" s="0" t="n">
        <v>0.967992028792129</v>
      </c>
      <c r="J110" s="0" t="n">
        <v>0.97537528723</v>
      </c>
      <c r="K110" s="0" t="n">
        <v>0.983202200805283</v>
      </c>
      <c r="N110" s="0" t="n">
        <v>0.992247162368393</v>
      </c>
      <c r="O110" s="0" t="n">
        <v>0.994078184233549</v>
      </c>
      <c r="Q110" s="0" t="n">
        <v>0.995330426652897</v>
      </c>
      <c r="R110" s="0" t="n">
        <v>0.99585474956193</v>
      </c>
      <c r="S110" s="27"/>
      <c r="T110" s="28"/>
      <c r="U110" s="27"/>
      <c r="V110" s="29"/>
      <c r="W110" s="0" t="n">
        <v>0.999488288251653</v>
      </c>
      <c r="X110" s="0" t="n">
        <v>0.999827607780561</v>
      </c>
      <c r="Y110" s="0" t="n">
        <v>1</v>
      </c>
      <c r="Z110" s="0" t="n">
        <v>0.999945668847339</v>
      </c>
      <c r="AA110" s="0" t="n">
        <v>0.999782584649366</v>
      </c>
      <c r="AB110" s="0" t="n">
        <v>0.999619254066971</v>
      </c>
      <c r="AC110" s="0" t="n">
        <v>0.999448665347274</v>
      </c>
      <c r="AD110" s="0" t="n">
        <v>0.99869371702059</v>
      </c>
      <c r="AE110" s="0" t="n">
        <v>0.998041795459726</v>
      </c>
      <c r="AF110" s="0" t="n">
        <v>0.997597742747624</v>
      </c>
      <c r="AG110" s="0" t="n">
        <v>0.996381665331792</v>
      </c>
      <c r="AH110" s="0" t="n">
        <v>0.992212480609926</v>
      </c>
      <c r="AI110" s="0" t="n">
        <v>0.984432813950379</v>
      </c>
      <c r="AJ110" s="0" t="n">
        <v>0.98127237539854</v>
      </c>
      <c r="AK110" s="0" t="n">
        <v>0.989555074921519</v>
      </c>
      <c r="AL110" s="0" t="n">
        <v>0.98861581306685</v>
      </c>
      <c r="AM110" s="0" t="n">
        <v>0.986417398802164</v>
      </c>
      <c r="AN110" s="0" t="n">
        <v>0.985656515888835</v>
      </c>
      <c r="AO110" s="0" t="n">
        <v>0.985880434429546</v>
      </c>
      <c r="AP110" s="0" t="n">
        <v>0.984025274856454</v>
      </c>
      <c r="AQ110" s="0" t="n">
        <v>0.984992638329846</v>
      </c>
      <c r="AR110" s="0" t="n">
        <v>0.992301898709974</v>
      </c>
      <c r="AS110" s="0" t="n">
        <v>0.990269520327392</v>
      </c>
      <c r="AT110" s="0" t="n">
        <v>0.98342709584604</v>
      </c>
      <c r="AU110" s="0" t="n">
        <v>0.971631043956647</v>
      </c>
      <c r="AV110" s="0" t="n">
        <v>0.96760569513532</v>
      </c>
      <c r="AW110" s="0" t="n">
        <v>0.978382937653272</v>
      </c>
      <c r="AX110" s="0" t="n">
        <v>0.976828928961392</v>
      </c>
      <c r="AY110" s="0" t="n">
        <v>0.973387644091386</v>
      </c>
      <c r="AZ110" s="0" t="n">
        <v>0.972005864080586</v>
      </c>
      <c r="BA110" s="0" t="n">
        <v>0.971744092764527</v>
      </c>
      <c r="BB110" s="0" t="n">
        <v>0.969297755085328</v>
      </c>
      <c r="BC110" s="0" t="n">
        <v>0.971127865408557</v>
      </c>
      <c r="BD110" s="0" t="n">
        <v>0.986960766311098</v>
      </c>
      <c r="BE110" s="0" t="n">
        <v>0.984012175136386</v>
      </c>
      <c r="BF110" s="0" t="n">
        <v>0.975309720613243</v>
      </c>
      <c r="BG110" s="0" t="n">
        <v>0.960735955969273</v>
      </c>
      <c r="BH110" s="0" t="n">
        <v>0.960735955969273</v>
      </c>
      <c r="BJ110" s="0" t="e">
        <v>#VALUE!</v>
      </c>
    </row>
    <row r="111" customFormat="false" ht="12.75" hidden="false" customHeight="false" outlineLevel="0" collapsed="false">
      <c r="A111" s="18" t="n">
        <v>0.911594746087185</v>
      </c>
      <c r="B111" s="18"/>
      <c r="C111" s="18" t="n">
        <v>0.917495925234523</v>
      </c>
      <c r="D111" s="36" t="n">
        <v>0.924255014863632</v>
      </c>
      <c r="E111" s="20" t="n">
        <v>0.928907185713478</v>
      </c>
      <c r="F111" s="0" t="n">
        <v>0.935423298248291</v>
      </c>
      <c r="G111" s="37" t="n">
        <v>0.94636150493551</v>
      </c>
      <c r="H111" s="0" t="n">
        <v>0.956623757405102</v>
      </c>
      <c r="I111" s="0" t="n">
        <v>0.966260490383419</v>
      </c>
      <c r="J111" s="0" t="n">
        <v>0.973846122924881</v>
      </c>
      <c r="K111" s="0" t="n">
        <v>0.981915855015605</v>
      </c>
      <c r="N111" s="0" t="n">
        <v>0.991582550273556</v>
      </c>
      <c r="O111" s="0" t="n">
        <v>0.99344764955046</v>
      </c>
      <c r="Q111" s="0" t="n">
        <v>0.994612500168637</v>
      </c>
      <c r="R111" s="0" t="n">
        <v>0.995089039278753</v>
      </c>
      <c r="S111" s="27"/>
      <c r="T111" s="28"/>
      <c r="U111" s="27"/>
      <c r="V111" s="29"/>
      <c r="W111" s="0" t="n">
        <v>0.999184998128669</v>
      </c>
      <c r="X111" s="0" t="n">
        <v>0.99960219807001</v>
      </c>
      <c r="Y111" s="0" t="n">
        <v>0.999945668847339</v>
      </c>
      <c r="Z111" s="0" t="n">
        <v>1</v>
      </c>
      <c r="AA111" s="0" t="n">
        <v>0.999903164641607</v>
      </c>
      <c r="AB111" s="0" t="n">
        <v>0.99975887709335</v>
      </c>
      <c r="AC111" s="0" t="n">
        <v>0.99952463641364</v>
      </c>
      <c r="AD111" s="0" t="n">
        <v>0.998861885190006</v>
      </c>
      <c r="AE111" s="0" t="n">
        <v>0.99835162212419</v>
      </c>
      <c r="AF111" s="0" t="n">
        <v>0.997890102386634</v>
      </c>
      <c r="AG111" s="0" t="n">
        <v>0.99689860363381</v>
      </c>
      <c r="AH111" s="0" t="n">
        <v>0.993116341162072</v>
      </c>
      <c r="AI111" s="0" t="n">
        <v>0.985695163023231</v>
      </c>
      <c r="AJ111" s="0" t="n">
        <v>0.982732620713536</v>
      </c>
      <c r="AK111" s="0" t="n">
        <v>0.990148076836567</v>
      </c>
      <c r="AL111" s="0" t="n">
        <v>0.98932945130693</v>
      </c>
      <c r="AM111" s="0" t="n">
        <v>0.987201927061911</v>
      </c>
      <c r="AN111" s="0" t="n">
        <v>0.986465108752418</v>
      </c>
      <c r="AO111" s="0" t="n">
        <v>0.986628210514485</v>
      </c>
      <c r="AP111" s="0" t="n">
        <v>0.984800914275331</v>
      </c>
      <c r="AQ111" s="0" t="n">
        <v>0.985882882155334</v>
      </c>
      <c r="AR111" s="0" t="n">
        <v>0.992849729380632</v>
      </c>
      <c r="AS111" s="0" t="n">
        <v>0.991072564133049</v>
      </c>
      <c r="AT111" s="0" t="n">
        <v>0.984628344687524</v>
      </c>
      <c r="AU111" s="0" t="n">
        <v>0.973229496911211</v>
      </c>
      <c r="AV111" s="0" t="n">
        <v>0.969409065817196</v>
      </c>
      <c r="AW111" s="0" t="n">
        <v>0.97929502052675</v>
      </c>
      <c r="AX111" s="0" t="n">
        <v>0.977871771472267</v>
      </c>
      <c r="AY111" s="0" t="n">
        <v>0.974506583489804</v>
      </c>
      <c r="AZ111" s="0" t="n">
        <v>0.973152025623544</v>
      </c>
      <c r="BA111" s="0" t="n">
        <v>0.972835711177229</v>
      </c>
      <c r="BB111" s="0" t="n">
        <v>0.970412105089183</v>
      </c>
      <c r="BC111" s="0" t="n">
        <v>0.972362396313227</v>
      </c>
      <c r="BD111" s="0" t="n">
        <v>0.987775703983361</v>
      </c>
      <c r="BE111" s="0" t="n">
        <v>0.985085180547227</v>
      </c>
      <c r="BF111" s="0" t="n">
        <v>0.97678990734594</v>
      </c>
      <c r="BG111" s="0" t="n">
        <v>0.962642170556776</v>
      </c>
      <c r="BH111" s="0" t="n">
        <v>0.962642170556776</v>
      </c>
      <c r="BJ111" s="0" t="e">
        <v>#VALUE!</v>
      </c>
    </row>
    <row r="112" customFormat="false" ht="12.75" hidden="false" customHeight="false" outlineLevel="0" collapsed="false">
      <c r="A112" s="18" t="n">
        <v>0.910585115185473</v>
      </c>
      <c r="B112" s="18"/>
      <c r="C112" s="18" t="n">
        <v>0.917384393051616</v>
      </c>
      <c r="D112" s="36" t="n">
        <v>0.924097792715314</v>
      </c>
      <c r="E112" s="20" t="n">
        <v>0.928595037440593</v>
      </c>
      <c r="F112" s="0" t="n">
        <v>0.935049934708756</v>
      </c>
      <c r="G112" s="37" t="n">
        <v>0.945955900711949</v>
      </c>
      <c r="H112" s="0" t="n">
        <v>0.956190505397312</v>
      </c>
      <c r="I112" s="0" t="n">
        <v>0.965716142333454</v>
      </c>
      <c r="J112" s="0" t="n">
        <v>0.973160640329803</v>
      </c>
      <c r="K112" s="0" t="n">
        <v>0.981105799495689</v>
      </c>
      <c r="N112" s="0" t="n">
        <v>0.990942538855652</v>
      </c>
      <c r="O112" s="0" t="n">
        <v>0.992883370364498</v>
      </c>
      <c r="Q112" s="0" t="n">
        <v>0.99399189164358</v>
      </c>
      <c r="R112" s="0" t="n">
        <v>0.994413414424311</v>
      </c>
      <c r="S112" s="27"/>
      <c r="T112" s="28"/>
      <c r="U112" s="27"/>
      <c r="V112" s="29"/>
      <c r="W112" s="0" t="n">
        <v>0.998815107496096</v>
      </c>
      <c r="X112" s="0" t="n">
        <v>0.99927926009789</v>
      </c>
      <c r="Y112" s="0" t="n">
        <v>0.999782584649366</v>
      </c>
      <c r="Z112" s="0" t="n">
        <v>0.999903164641607</v>
      </c>
      <c r="AA112" s="0" t="n">
        <v>1</v>
      </c>
      <c r="AB112" s="0" t="n">
        <v>0.999942547253221</v>
      </c>
      <c r="AC112" s="0" t="n">
        <v>0.999730540444338</v>
      </c>
      <c r="AD112" s="0" t="n">
        <v>0.999235298829415</v>
      </c>
      <c r="AE112" s="0" t="n">
        <v>0.998875162276106</v>
      </c>
      <c r="AF112" s="0" t="n">
        <v>0.998363456778136</v>
      </c>
      <c r="AG112" s="0" t="n">
        <v>0.997427645530337</v>
      </c>
      <c r="AH112" s="0" t="n">
        <v>0.993919305706909</v>
      </c>
      <c r="AI112" s="0" t="n">
        <v>0.98676029987148</v>
      </c>
      <c r="AJ112" s="0" t="n">
        <v>0.983947367243972</v>
      </c>
      <c r="AK112" s="0" t="n">
        <v>0.991754092694953</v>
      </c>
      <c r="AL112" s="0" t="n">
        <v>0.991020123144869</v>
      </c>
      <c r="AM112" s="0" t="n">
        <v>0.989104969414352</v>
      </c>
      <c r="AN112" s="0" t="n">
        <v>0.988474290477766</v>
      </c>
      <c r="AO112" s="0" t="n">
        <v>0.988688440697683</v>
      </c>
      <c r="AP112" s="0" t="n">
        <v>0.987016685190213</v>
      </c>
      <c r="AQ112" s="0" t="n">
        <v>0.988068975990998</v>
      </c>
      <c r="AR112" s="0" t="n">
        <v>0.99410461222433</v>
      </c>
      <c r="AS112" s="0" t="n">
        <v>0.992392693591212</v>
      </c>
      <c r="AT112" s="0" t="n">
        <v>0.986243162916315</v>
      </c>
      <c r="AU112" s="0" t="n">
        <v>0.975161198742216</v>
      </c>
      <c r="AV112" s="0" t="n">
        <v>0.971498319458957</v>
      </c>
      <c r="AW112" s="0" t="n">
        <v>0.981803066046929</v>
      </c>
      <c r="AX112" s="0" t="n">
        <v>0.980475741961152</v>
      </c>
      <c r="AY112" s="0" t="n">
        <v>0.977334610390031</v>
      </c>
      <c r="AZ112" s="0" t="n">
        <v>0.976097264353838</v>
      </c>
      <c r="BA112" s="0" t="n">
        <v>0.97585093253228</v>
      </c>
      <c r="BB112" s="0" t="n">
        <v>0.973587648972549</v>
      </c>
      <c r="BC112" s="0" t="n">
        <v>0.975444316996655</v>
      </c>
      <c r="BD112" s="0" t="n">
        <v>0.9894174655188</v>
      </c>
      <c r="BE112" s="0" t="n">
        <v>0.986794466819862</v>
      </c>
      <c r="BF112" s="0" t="n">
        <v>0.978803077956421</v>
      </c>
      <c r="BG112" s="0" t="n">
        <v>0.964995083807072</v>
      </c>
      <c r="BH112" s="0" t="n">
        <v>0.964995083807072</v>
      </c>
      <c r="BJ112" s="0" t="e">
        <v>#VALUE!</v>
      </c>
    </row>
    <row r="113" customFormat="false" ht="12.75" hidden="false" customHeight="false" outlineLevel="0" collapsed="false">
      <c r="A113" s="18" t="n">
        <v>0.908223222360106</v>
      </c>
      <c r="B113" s="18"/>
      <c r="C113" s="18" t="n">
        <v>0.915619244518459</v>
      </c>
      <c r="D113" s="36" t="n">
        <v>0.922350624388162</v>
      </c>
      <c r="E113" s="20" t="n">
        <v>0.926851731936596</v>
      </c>
      <c r="F113" s="0" t="n">
        <v>0.933326264506503</v>
      </c>
      <c r="G113" s="37" t="n">
        <v>0.944320206309724</v>
      </c>
      <c r="H113" s="0" t="n">
        <v>0.954618166799062</v>
      </c>
      <c r="I113" s="0" t="n">
        <v>0.964149386766287</v>
      </c>
      <c r="J113" s="0" t="n">
        <v>0.971575754996861</v>
      </c>
      <c r="K113" s="0" t="n">
        <v>0.979605161512964</v>
      </c>
      <c r="N113" s="0" t="n">
        <v>0.989725019365404</v>
      </c>
      <c r="O113" s="0" t="n">
        <v>0.991860770118549</v>
      </c>
      <c r="Q113" s="0" t="n">
        <v>0.993167238058728</v>
      </c>
      <c r="R113" s="0" t="n">
        <v>0.993659583923983</v>
      </c>
      <c r="S113" s="27"/>
      <c r="T113" s="28"/>
      <c r="U113" s="27"/>
      <c r="V113" s="29"/>
      <c r="W113" s="0" t="n">
        <v>0.99868521889968</v>
      </c>
      <c r="X113" s="0" t="n">
        <v>0.999088432131785</v>
      </c>
      <c r="Y113" s="0" t="n">
        <v>0.999619254066971</v>
      </c>
      <c r="Z113" s="0" t="n">
        <v>0.99975887709335</v>
      </c>
      <c r="AA113" s="0" t="n">
        <v>0.999942547253221</v>
      </c>
      <c r="AB113" s="0" t="n">
        <v>1</v>
      </c>
      <c r="AC113" s="0" t="n">
        <v>0.999869339625182</v>
      </c>
      <c r="AD113" s="0" t="n">
        <v>0.999437619255189</v>
      </c>
      <c r="AE113" s="0" t="n">
        <v>0.999105630777842</v>
      </c>
      <c r="AF113" s="0" t="n">
        <v>0.998620381193219</v>
      </c>
      <c r="AG113" s="0" t="n">
        <v>0.99764784970415</v>
      </c>
      <c r="AH113" s="0" t="n">
        <v>0.994116417991096</v>
      </c>
      <c r="AI113" s="0" t="n">
        <v>0.986949995323663</v>
      </c>
      <c r="AJ113" s="0" t="n">
        <v>0.984104646428337</v>
      </c>
      <c r="AK113" s="0" t="n">
        <v>0.991943981647147</v>
      </c>
      <c r="AL113" s="0" t="n">
        <v>0.991232461558432</v>
      </c>
      <c r="AM113" s="0" t="n">
        <v>0.989409925829105</v>
      </c>
      <c r="AN113" s="0" t="n">
        <v>0.988902632116023</v>
      </c>
      <c r="AO113" s="0" t="n">
        <v>0.989209599190328</v>
      </c>
      <c r="AP113" s="0" t="n">
        <v>0.98758885731279</v>
      </c>
      <c r="AQ113" s="0" t="n">
        <v>0.98869678414281</v>
      </c>
      <c r="AR113" s="0" t="n">
        <v>0.994663750479698</v>
      </c>
      <c r="AS113" s="0" t="n">
        <v>0.992925743712381</v>
      </c>
      <c r="AT113" s="0" t="n">
        <v>0.986741656885799</v>
      </c>
      <c r="AU113" s="0" t="n">
        <v>0.975670710136181</v>
      </c>
      <c r="AV113" s="0" t="n">
        <v>0.971998983422695</v>
      </c>
      <c r="AW113" s="0" t="n">
        <v>0.982323372714412</v>
      </c>
      <c r="AX113" s="0" t="n">
        <v>0.98102323560204</v>
      </c>
      <c r="AY113" s="0" t="n">
        <v>0.977980813579</v>
      </c>
      <c r="AZ113" s="0" t="n">
        <v>0.976873288052225</v>
      </c>
      <c r="BA113" s="0" t="n">
        <v>0.976726705837251</v>
      </c>
      <c r="BB113" s="0" t="n">
        <v>0.974517415684642</v>
      </c>
      <c r="BC113" s="0" t="n">
        <v>0.976370604413954</v>
      </c>
      <c r="BD113" s="0" t="n">
        <v>0.990240418982693</v>
      </c>
      <c r="BE113" s="0" t="n">
        <v>0.98758667782004</v>
      </c>
      <c r="BF113" s="0" t="n">
        <v>0.97956107567623</v>
      </c>
      <c r="BG113" s="0" t="n">
        <v>0.965776597306771</v>
      </c>
      <c r="BH113" s="0" t="n">
        <v>0.965776597306771</v>
      </c>
      <c r="BJ113" s="0" t="e">
        <v>#VALUE!</v>
      </c>
    </row>
    <row r="114" customFormat="false" ht="12.75" hidden="false" customHeight="false" outlineLevel="0" collapsed="false">
      <c r="A114" s="18" t="n">
        <v>0.910651918830566</v>
      </c>
      <c r="B114" s="18"/>
      <c r="C114" s="18" t="n">
        <v>0.917979744552008</v>
      </c>
      <c r="D114" s="36" t="n">
        <v>0.924597630648634</v>
      </c>
      <c r="E114" s="20" t="n">
        <v>0.929038887945807</v>
      </c>
      <c r="F114" s="0" t="n">
        <v>0.935316988301135</v>
      </c>
      <c r="G114" s="37" t="n">
        <v>0.946005895186789</v>
      </c>
      <c r="H114" s="0" t="n">
        <v>0.955932941384317</v>
      </c>
      <c r="I114" s="0" t="n">
        <v>0.96493480299657</v>
      </c>
      <c r="J114" s="0" t="n">
        <v>0.97184960432409</v>
      </c>
      <c r="K114" s="0" t="n">
        <v>0.979330989667933</v>
      </c>
      <c r="N114" s="0" t="n">
        <v>0.988829821137206</v>
      </c>
      <c r="O114" s="0" t="n">
        <v>0.99101937418036</v>
      </c>
      <c r="Q114" s="0" t="n">
        <v>0.992502577964055</v>
      </c>
      <c r="R114" s="0" t="n">
        <v>0.993179542525788</v>
      </c>
      <c r="S114" s="27"/>
      <c r="T114" s="28"/>
      <c r="U114" s="27"/>
      <c r="V114" s="29"/>
      <c r="W114" s="0" t="n">
        <v>0.998571525502281</v>
      </c>
      <c r="X114" s="0" t="n">
        <v>0.998980829953457</v>
      </c>
      <c r="Y114" s="0" t="n">
        <v>0.999448665347274</v>
      </c>
      <c r="Z114" s="0" t="n">
        <v>0.99952463641364</v>
      </c>
      <c r="AA114" s="0" t="n">
        <v>0.999730540444338</v>
      </c>
      <c r="AB114" s="0" t="n">
        <v>0.999869339625182</v>
      </c>
      <c r="AC114" s="0" t="n">
        <v>1</v>
      </c>
      <c r="AD114" s="0" t="n">
        <v>0.999765695820837</v>
      </c>
      <c r="AE114" s="0" t="n">
        <v>0.999401597607738</v>
      </c>
      <c r="AF114" s="0" t="n">
        <v>0.999093308467944</v>
      </c>
      <c r="AG114" s="0" t="n">
        <v>0.99799850923067</v>
      </c>
      <c r="AH114" s="0" t="n">
        <v>0.994285850133367</v>
      </c>
      <c r="AI114" s="0" t="n">
        <v>0.987216593579138</v>
      </c>
      <c r="AJ114" s="0" t="n">
        <v>0.984224119053528</v>
      </c>
      <c r="AK114" s="0" t="n">
        <v>0.991089532965651</v>
      </c>
      <c r="AL114" s="0" t="n">
        <v>0.990303020555069</v>
      </c>
      <c r="AM114" s="0" t="n">
        <v>0.988501657361987</v>
      </c>
      <c r="AN114" s="0" t="n">
        <v>0.98807661698298</v>
      </c>
      <c r="AO114" s="0" t="n">
        <v>0.988665374321502</v>
      </c>
      <c r="AP114" s="0" t="n">
        <v>0.987148821077153</v>
      </c>
      <c r="AQ114" s="0" t="n">
        <v>0.988555098042002</v>
      </c>
      <c r="AR114" s="0" t="n">
        <v>0.995273178948842</v>
      </c>
      <c r="AS114" s="0" t="n">
        <v>0.993396948432782</v>
      </c>
      <c r="AT114" s="0" t="n">
        <v>0.987057749197563</v>
      </c>
      <c r="AU114" s="0" t="n">
        <v>0.976089875088338</v>
      </c>
      <c r="AV114" s="0" t="n">
        <v>0.972229708039873</v>
      </c>
      <c r="AW114" s="0" t="n">
        <v>0.981511448942543</v>
      </c>
      <c r="AX114" s="0" t="n">
        <v>0.980127498067085</v>
      </c>
      <c r="AY114" s="0" t="n">
        <v>0.977102710141215</v>
      </c>
      <c r="AZ114" s="0" t="n">
        <v>0.976080584734561</v>
      </c>
      <c r="BA114" s="0" t="n">
        <v>0.976226533585932</v>
      </c>
      <c r="BB114" s="0" t="n">
        <v>0.97413494190708</v>
      </c>
      <c r="BC114" s="0" t="n">
        <v>0.97623611527889</v>
      </c>
      <c r="BD114" s="0" t="n">
        <v>0.990996010931813</v>
      </c>
      <c r="BE114" s="0" t="n">
        <v>0.988211095925914</v>
      </c>
      <c r="BF114" s="0" t="n">
        <v>0.980033536870276</v>
      </c>
      <c r="BG114" s="0" t="n">
        <v>0.966337153185869</v>
      </c>
      <c r="BH114" s="0" t="n">
        <v>0.966337153185869</v>
      </c>
      <c r="BJ114" s="0" t="e">
        <v>#VALUE!</v>
      </c>
    </row>
    <row r="115" customFormat="false" ht="12.75" hidden="false" customHeight="false" outlineLevel="0" collapsed="false">
      <c r="A115" s="18" t="n">
        <v>0.912986426938603</v>
      </c>
      <c r="B115" s="18"/>
      <c r="C115" s="18" t="n">
        <v>0.919841348493574</v>
      </c>
      <c r="D115" s="36" t="n">
        <v>0.92630350047031</v>
      </c>
      <c r="E115" s="20" t="n">
        <v>0.930427069435333</v>
      </c>
      <c r="F115" s="0" t="n">
        <v>0.936371171955676</v>
      </c>
      <c r="G115" s="37" t="n">
        <v>0.946686384514714</v>
      </c>
      <c r="H115" s="0" t="n">
        <v>0.956252216996676</v>
      </c>
      <c r="I115" s="0" t="n">
        <v>0.964684279753404</v>
      </c>
      <c r="J115" s="0" t="n">
        <v>0.971060511040733</v>
      </c>
      <c r="K115" s="0" t="n">
        <v>0.977888588632489</v>
      </c>
      <c r="N115" s="0" t="n">
        <v>0.987148559806784</v>
      </c>
      <c r="O115" s="0" t="n">
        <v>0.989268193624148</v>
      </c>
      <c r="Q115" s="0" t="n">
        <v>0.990575371360145</v>
      </c>
      <c r="R115" s="0" t="n">
        <v>0.991314344816212</v>
      </c>
      <c r="S115" s="27"/>
      <c r="T115" s="28"/>
      <c r="U115" s="27"/>
      <c r="V115" s="29"/>
      <c r="W115" s="0" t="n">
        <v>0.997329020445169</v>
      </c>
      <c r="X115" s="0" t="n">
        <v>0.997978584625213</v>
      </c>
      <c r="Y115" s="0" t="n">
        <v>0.99869371702059</v>
      </c>
      <c r="Z115" s="0" t="n">
        <v>0.998861885190006</v>
      </c>
      <c r="AA115" s="0" t="n">
        <v>0.999235298829415</v>
      </c>
      <c r="AB115" s="0" t="n">
        <v>0.999437619255189</v>
      </c>
      <c r="AC115" s="0" t="n">
        <v>0.999765695820837</v>
      </c>
      <c r="AD115" s="0" t="n">
        <v>1</v>
      </c>
      <c r="AE115" s="0" t="n">
        <v>0.999876619442004</v>
      </c>
      <c r="AF115" s="0" t="n">
        <v>0.999725248286775</v>
      </c>
      <c r="AG115" s="0" t="n">
        <v>0.998867817559761</v>
      </c>
      <c r="AH115" s="0" t="n">
        <v>0.995701407253473</v>
      </c>
      <c r="AI115" s="0" t="n">
        <v>0.989514877505759</v>
      </c>
      <c r="AJ115" s="0" t="n">
        <v>0.986753973159182</v>
      </c>
      <c r="AK115" s="0" t="n">
        <v>0.991216243726147</v>
      </c>
      <c r="AL115" s="0" t="n">
        <v>0.990533347078596</v>
      </c>
      <c r="AM115" s="0" t="n">
        <v>0.988912896626518</v>
      </c>
      <c r="AN115" s="0" t="n">
        <v>0.988564373661438</v>
      </c>
      <c r="AO115" s="0" t="n">
        <v>0.989391807337462</v>
      </c>
      <c r="AP115" s="0" t="n">
        <v>0.988124289780636</v>
      </c>
      <c r="AQ115" s="0" t="n">
        <v>0.990031803511953</v>
      </c>
      <c r="AR115" s="0" t="n">
        <v>0.996697604194272</v>
      </c>
      <c r="AS115" s="0" t="n">
        <v>0.995074474607798</v>
      </c>
      <c r="AT115" s="0" t="n">
        <v>0.989368508070549</v>
      </c>
      <c r="AU115" s="0" t="n">
        <v>0.979369663288595</v>
      </c>
      <c r="AV115" s="0" t="n">
        <v>0.975667418626446</v>
      </c>
      <c r="AW115" s="0" t="n">
        <v>0.982448160555918</v>
      </c>
      <c r="AX115" s="0" t="n">
        <v>0.981172690696213</v>
      </c>
      <c r="AY115" s="0" t="n">
        <v>0.978333072034892</v>
      </c>
      <c r="AZ115" s="0" t="n">
        <v>0.977397258043411</v>
      </c>
      <c r="BA115" s="0" t="n">
        <v>0.977812770264802</v>
      </c>
      <c r="BB115" s="0" t="n">
        <v>0.975982556881882</v>
      </c>
      <c r="BC115" s="0" t="n">
        <v>0.978548508937909</v>
      </c>
      <c r="BD115" s="0" t="n">
        <v>0.992979178479439</v>
      </c>
      <c r="BE115" s="0" t="n">
        <v>0.99047002545472</v>
      </c>
      <c r="BF115" s="0" t="n">
        <v>0.982951004487705</v>
      </c>
      <c r="BG115" s="0" t="n">
        <v>0.970246677752527</v>
      </c>
      <c r="BH115" s="0" t="n">
        <v>0.970246677752527</v>
      </c>
      <c r="BJ115" s="0" t="e">
        <v>#VALUE!</v>
      </c>
    </row>
    <row r="116" customFormat="false" ht="12.75" hidden="false" customHeight="false" outlineLevel="0" collapsed="false">
      <c r="A116" s="18" t="n">
        <v>0.911458851880734</v>
      </c>
      <c r="B116" s="18"/>
      <c r="C116" s="18" t="n">
        <v>0.918129695589204</v>
      </c>
      <c r="D116" s="36" t="n">
        <v>0.924602132067603</v>
      </c>
      <c r="E116" s="20" t="n">
        <v>0.928547781666376</v>
      </c>
      <c r="F116" s="0" t="n">
        <v>0.934436482202426</v>
      </c>
      <c r="G116" s="37" t="n">
        <v>0.9447972371409</v>
      </c>
      <c r="H116" s="0" t="n">
        <v>0.954482342819677</v>
      </c>
      <c r="I116" s="0" t="n">
        <v>0.962947301909022</v>
      </c>
      <c r="J116" s="0" t="n">
        <v>0.969328352291081</v>
      </c>
      <c r="K116" s="0" t="n">
        <v>0.976148166790237</v>
      </c>
      <c r="N116" s="0" t="n">
        <v>0.985934727191426</v>
      </c>
      <c r="O116" s="0" t="n">
        <v>0.988022698503791</v>
      </c>
      <c r="Q116" s="0" t="n">
        <v>0.989076271561566</v>
      </c>
      <c r="R116" s="0" t="n">
        <v>0.989715827933572</v>
      </c>
      <c r="S116" s="27"/>
      <c r="T116" s="28"/>
      <c r="U116" s="27"/>
      <c r="V116" s="29"/>
      <c r="W116" s="0" t="n">
        <v>0.996212995790525</v>
      </c>
      <c r="X116" s="0" t="n">
        <v>0.997039767609462</v>
      </c>
      <c r="Y116" s="0" t="n">
        <v>0.998041795459726</v>
      </c>
      <c r="Z116" s="0" t="n">
        <v>0.99835162212419</v>
      </c>
      <c r="AA116" s="0" t="n">
        <v>0.998875162276106</v>
      </c>
      <c r="AB116" s="0" t="n">
        <v>0.999105630777842</v>
      </c>
      <c r="AC116" s="0" t="n">
        <v>0.999401597607738</v>
      </c>
      <c r="AD116" s="0" t="n">
        <v>0.999876619442004</v>
      </c>
      <c r="AE116" s="0" t="n">
        <v>1</v>
      </c>
      <c r="AF116" s="0" t="n">
        <v>0.999864102225068</v>
      </c>
      <c r="AG116" s="0" t="n">
        <v>0.999327769163998</v>
      </c>
      <c r="AH116" s="0" t="n">
        <v>0.996830704288545</v>
      </c>
      <c r="AI116" s="0" t="n">
        <v>0.991365964940056</v>
      </c>
      <c r="AJ116" s="0" t="n">
        <v>0.988907237030772</v>
      </c>
      <c r="AK116" s="0" t="n">
        <v>0.991941708155864</v>
      </c>
      <c r="AL116" s="0" t="n">
        <v>0.99142027265477</v>
      </c>
      <c r="AM116" s="0" t="n">
        <v>0.989963276818356</v>
      </c>
      <c r="AN116" s="0" t="n">
        <v>0.989655186657351</v>
      </c>
      <c r="AO116" s="0" t="n">
        <v>0.990470360049458</v>
      </c>
      <c r="AP116" s="0" t="n">
        <v>0.989312311540245</v>
      </c>
      <c r="AQ116" s="0" t="n">
        <v>0.991440312531108</v>
      </c>
      <c r="AR116" s="0" t="n">
        <v>0.997563118423845</v>
      </c>
      <c r="AS116" s="0" t="n">
        <v>0.996293803656433</v>
      </c>
      <c r="AT116" s="0" t="n">
        <v>0.991304171032556</v>
      </c>
      <c r="AU116" s="0" t="n">
        <v>0.982115541911573</v>
      </c>
      <c r="AV116" s="0" t="n">
        <v>0.978708490697678</v>
      </c>
      <c r="AW116" s="0" t="n">
        <v>0.98400245246353</v>
      </c>
      <c r="AX116" s="0" t="n">
        <v>0.98290255863343</v>
      </c>
      <c r="AY116" s="0" t="n">
        <v>0.980235117848313</v>
      </c>
      <c r="AZ116" s="0" t="n">
        <v>0.979348092806889</v>
      </c>
      <c r="BA116" s="0" t="n">
        <v>0.979772238559584</v>
      </c>
      <c r="BB116" s="0" t="n">
        <v>0.978048797491799</v>
      </c>
      <c r="BC116" s="0" t="n">
        <v>0.980829650554214</v>
      </c>
      <c r="BD116" s="0" t="n">
        <v>0.994331601349243</v>
      </c>
      <c r="BE116" s="0" t="n">
        <v>0.992187977242103</v>
      </c>
      <c r="BF116" s="0" t="n">
        <v>0.985405638661873</v>
      </c>
      <c r="BG116" s="0" t="n">
        <v>0.973553178083407</v>
      </c>
      <c r="BH116" s="0" t="n">
        <v>0.973553178083407</v>
      </c>
      <c r="BJ116" s="0" t="e">
        <v>#VALUE!</v>
      </c>
    </row>
    <row r="117" customFormat="false" ht="12.75" hidden="false" customHeight="false" outlineLevel="0" collapsed="false">
      <c r="A117" s="18" t="n">
        <v>0.911947869640718</v>
      </c>
      <c r="B117" s="18"/>
      <c r="C117" s="18" t="n">
        <v>0.917669714639235</v>
      </c>
      <c r="D117" s="36" t="n">
        <v>0.924239980963592</v>
      </c>
      <c r="E117" s="20" t="n">
        <v>0.92830720075246</v>
      </c>
      <c r="F117" s="0" t="n">
        <v>0.934258675930977</v>
      </c>
      <c r="G117" s="37" t="n">
        <v>0.944653258528324</v>
      </c>
      <c r="H117" s="0" t="n">
        <v>0.95436180207254</v>
      </c>
      <c r="I117" s="0" t="n">
        <v>0.96263837706326</v>
      </c>
      <c r="J117" s="0" t="n">
        <v>0.968747056584161</v>
      </c>
      <c r="K117" s="0" t="n">
        <v>0.975276674914673</v>
      </c>
      <c r="N117" s="0" t="n">
        <v>0.984930382348007</v>
      </c>
      <c r="O117" s="0" t="n">
        <v>0.986997006997313</v>
      </c>
      <c r="Q117" s="0" t="n">
        <v>0.988023586183485</v>
      </c>
      <c r="R117" s="0" t="n">
        <v>0.988740447708733</v>
      </c>
      <c r="S117" s="27"/>
      <c r="T117" s="28"/>
      <c r="U117" s="27"/>
      <c r="V117" s="29"/>
      <c r="W117" s="0" t="n">
        <v>0.995685634096489</v>
      </c>
      <c r="X117" s="0" t="n">
        <v>0.996572005981491</v>
      </c>
      <c r="Y117" s="0" t="n">
        <v>0.997597742747624</v>
      </c>
      <c r="Z117" s="0" t="n">
        <v>0.997890102386634</v>
      </c>
      <c r="AA117" s="0" t="n">
        <v>0.998363456778136</v>
      </c>
      <c r="AB117" s="0" t="n">
        <v>0.998620381193219</v>
      </c>
      <c r="AC117" s="0" t="n">
        <v>0.999093308467944</v>
      </c>
      <c r="AD117" s="0" t="n">
        <v>0.999725248286775</v>
      </c>
      <c r="AE117" s="0" t="n">
        <v>0.999864102225068</v>
      </c>
      <c r="AF117" s="0" t="n">
        <v>1</v>
      </c>
      <c r="AG117" s="0" t="n">
        <v>0.999610453556407</v>
      </c>
      <c r="AH117" s="0" t="n">
        <v>0.99731467270955</v>
      </c>
      <c r="AI117" s="0" t="n">
        <v>0.992310218155553</v>
      </c>
      <c r="AJ117" s="0" t="n">
        <v>0.98979582447447</v>
      </c>
      <c r="AK117" s="0" t="n">
        <v>0.990209779694592</v>
      </c>
      <c r="AL117" s="0" t="n">
        <v>0.989656335779519</v>
      </c>
      <c r="AM117" s="0" t="n">
        <v>0.988138941224309</v>
      </c>
      <c r="AN117" s="0" t="n">
        <v>0.987848129295066</v>
      </c>
      <c r="AO117" s="0" t="n">
        <v>0.98884385476747</v>
      </c>
      <c r="AP117" s="0" t="n">
        <v>0.987625918554324</v>
      </c>
      <c r="AQ117" s="0" t="n">
        <v>0.990245792607776</v>
      </c>
      <c r="AR117" s="0" t="n">
        <v>0.997849292182035</v>
      </c>
      <c r="AS117" s="0" t="n">
        <v>0.996724099240589</v>
      </c>
      <c r="AT117" s="0" t="n">
        <v>0.991969773553001</v>
      </c>
      <c r="AU117" s="0" t="n">
        <v>0.983292228056862</v>
      </c>
      <c r="AV117" s="0" t="n">
        <v>0.979815535020824</v>
      </c>
      <c r="AW117" s="0" t="n">
        <v>0.982295262687885</v>
      </c>
      <c r="AX117" s="0" t="n">
        <v>0.98115745579084</v>
      </c>
      <c r="AY117" s="0" t="n">
        <v>0.978422584084566</v>
      </c>
      <c r="AZ117" s="0" t="n">
        <v>0.977553062128765</v>
      </c>
      <c r="BA117" s="0" t="n">
        <v>0.978168413808249</v>
      </c>
      <c r="BB117" s="0" t="n">
        <v>0.976383577686199</v>
      </c>
      <c r="BC117" s="0" t="n">
        <v>0.979650234800615</v>
      </c>
      <c r="BD117" s="0" t="n">
        <v>0.994879613152461</v>
      </c>
      <c r="BE117" s="0" t="n">
        <v>0.992892490658716</v>
      </c>
      <c r="BF117" s="0" t="n">
        <v>0.986357401839837</v>
      </c>
      <c r="BG117" s="0" t="n">
        <v>0.975023791152901</v>
      </c>
      <c r="BH117" s="0" t="n">
        <v>0.975023791152901</v>
      </c>
      <c r="BJ117" s="0" t="e">
        <v>#VALUE!</v>
      </c>
    </row>
    <row r="118" customFormat="false" ht="12.75" hidden="false" customHeight="false" outlineLevel="0" collapsed="false">
      <c r="A118" s="18" t="n">
        <v>0.907299193304442</v>
      </c>
      <c r="B118" s="18"/>
      <c r="C118" s="18" t="n">
        <v>0.911648055419914</v>
      </c>
      <c r="D118" s="36" t="n">
        <v>0.918603677711715</v>
      </c>
      <c r="E118" s="20" t="n">
        <v>0.922823038429878</v>
      </c>
      <c r="F118" s="0" t="n">
        <v>0.929186455762389</v>
      </c>
      <c r="G118" s="37" t="n">
        <v>0.940167454873183</v>
      </c>
      <c r="H118" s="0" t="n">
        <v>0.950489552766353</v>
      </c>
      <c r="I118" s="0" t="n">
        <v>0.959206278735767</v>
      </c>
      <c r="J118" s="0" t="n">
        <v>0.965593513197505</v>
      </c>
      <c r="K118" s="0" t="n">
        <v>0.972388336282613</v>
      </c>
      <c r="N118" s="0" t="n">
        <v>0.983171524940288</v>
      </c>
      <c r="O118" s="0" t="n">
        <v>0.985136793619369</v>
      </c>
      <c r="Q118" s="0" t="n">
        <v>0.98570157118349</v>
      </c>
      <c r="R118" s="0" t="n">
        <v>0.986207466261163</v>
      </c>
      <c r="S118" s="27"/>
      <c r="T118" s="28"/>
      <c r="U118" s="27"/>
      <c r="V118" s="29"/>
      <c r="W118" s="0" t="n">
        <v>0.993863720598977</v>
      </c>
      <c r="X118" s="0" t="n">
        <v>0.99496257156257</v>
      </c>
      <c r="Y118" s="0" t="n">
        <v>0.996381665331792</v>
      </c>
      <c r="Z118" s="0" t="n">
        <v>0.99689860363381</v>
      </c>
      <c r="AA118" s="0" t="n">
        <v>0.997427645530337</v>
      </c>
      <c r="AB118" s="0" t="n">
        <v>0.99764784970415</v>
      </c>
      <c r="AC118" s="0" t="n">
        <v>0.99799850923067</v>
      </c>
      <c r="AD118" s="0" t="n">
        <v>0.998867817559761</v>
      </c>
      <c r="AE118" s="0" t="n">
        <v>0.999327769163998</v>
      </c>
      <c r="AF118" s="0" t="n">
        <v>0.999610453556407</v>
      </c>
      <c r="AG118" s="0" t="n">
        <v>1</v>
      </c>
      <c r="AH118" s="0" t="n">
        <v>0.998884527567977</v>
      </c>
      <c r="AI118" s="0" t="n">
        <v>0.995058612027264</v>
      </c>
      <c r="AJ118" s="0" t="n">
        <v>0.993096971925246</v>
      </c>
      <c r="AK118" s="0" t="n">
        <v>0.989651528668815</v>
      </c>
      <c r="AL118" s="0" t="n">
        <v>0.989339438488204</v>
      </c>
      <c r="AM118" s="0" t="n">
        <v>0.987879860820498</v>
      </c>
      <c r="AN118" s="0" t="n">
        <v>0.987552549480183</v>
      </c>
      <c r="AO118" s="0" t="n">
        <v>0.988425710618826</v>
      </c>
      <c r="AP118" s="0" t="n">
        <v>0.98711045217408</v>
      </c>
      <c r="AQ118" s="0" t="n">
        <v>0.990258587865961</v>
      </c>
      <c r="AR118" s="0" t="n">
        <v>0.998131563889381</v>
      </c>
      <c r="AS118" s="0" t="n">
        <v>0.99782882626443</v>
      </c>
      <c r="AT118" s="0" t="n">
        <v>0.994315991623596</v>
      </c>
      <c r="AU118" s="0" t="n">
        <v>0.98694499145215</v>
      </c>
      <c r="AV118" s="0" t="n">
        <v>0.984032069629683</v>
      </c>
      <c r="AW118" s="0" t="n">
        <v>0.982457567346021</v>
      </c>
      <c r="AX118" s="0" t="n">
        <v>0.981579712439071</v>
      </c>
      <c r="AY118" s="0" t="n">
        <v>0.978908103657888</v>
      </c>
      <c r="AZ118" s="0" t="n">
        <v>0.978005724410096</v>
      </c>
      <c r="BA118" s="0" t="n">
        <v>0.978516041051937</v>
      </c>
      <c r="BB118" s="0" t="n">
        <v>0.976612915213368</v>
      </c>
      <c r="BC118" s="0" t="n">
        <v>0.980409373286843</v>
      </c>
      <c r="BD118" s="0" t="n">
        <v>0.995882950634205</v>
      </c>
      <c r="BE118" s="0" t="n">
        <v>0.994739669125257</v>
      </c>
      <c r="BF118" s="0" t="n">
        <v>0.989479868988699</v>
      </c>
      <c r="BG118" s="0" t="n">
        <v>0.979527989574063</v>
      </c>
      <c r="BH118" s="0" t="n">
        <v>0.979527989574063</v>
      </c>
      <c r="BJ118" s="0" t="e">
        <v>#VALUE!</v>
      </c>
    </row>
    <row r="119" customFormat="false" ht="12.75" hidden="false" customHeight="false" outlineLevel="0" collapsed="false">
      <c r="A119" s="18" t="n">
        <v>0.899740099162493</v>
      </c>
      <c r="B119" s="18"/>
      <c r="C119" s="18" t="n">
        <v>0.902487100293256</v>
      </c>
      <c r="D119" s="36" t="n">
        <v>0.909791040787693</v>
      </c>
      <c r="E119" s="20" t="n">
        <v>0.913876455925663</v>
      </c>
      <c r="F119" s="0" t="n">
        <v>0.92053078580175</v>
      </c>
      <c r="G119" s="37" t="n">
        <v>0.932081033637727</v>
      </c>
      <c r="H119" s="0" t="n">
        <v>0.943205536289026</v>
      </c>
      <c r="I119" s="0" t="n">
        <v>0.95236658883026</v>
      </c>
      <c r="J119" s="0" t="n">
        <v>0.95893606231528</v>
      </c>
      <c r="K119" s="0" t="n">
        <v>0.965859332418561</v>
      </c>
      <c r="N119" s="0" t="n">
        <v>0.978343598002633</v>
      </c>
      <c r="O119" s="0" t="n">
        <v>0.980060774665156</v>
      </c>
      <c r="Q119" s="0" t="n">
        <v>0.979620104918691</v>
      </c>
      <c r="R119" s="0" t="n">
        <v>0.979680002511043</v>
      </c>
      <c r="S119" s="27"/>
      <c r="T119" s="28"/>
      <c r="U119" s="27"/>
      <c r="V119" s="29"/>
      <c r="W119" s="0" t="n">
        <v>0.988364632296899</v>
      </c>
      <c r="X119" s="0" t="n">
        <v>0.989975951018423</v>
      </c>
      <c r="Y119" s="0" t="n">
        <v>0.992212480609926</v>
      </c>
      <c r="Z119" s="0" t="n">
        <v>0.993116341162072</v>
      </c>
      <c r="AA119" s="0" t="n">
        <v>0.993919305706909</v>
      </c>
      <c r="AB119" s="0" t="n">
        <v>0.994116417991096</v>
      </c>
      <c r="AC119" s="0" t="n">
        <v>0.994285850133367</v>
      </c>
      <c r="AD119" s="0" t="n">
        <v>0.995701407253473</v>
      </c>
      <c r="AE119" s="0" t="n">
        <v>0.996830704288545</v>
      </c>
      <c r="AF119" s="0" t="n">
        <v>0.99731467270955</v>
      </c>
      <c r="AG119" s="0" t="n">
        <v>0.998884527567977</v>
      </c>
      <c r="AH119" s="0" t="n">
        <v>1</v>
      </c>
      <c r="AI119" s="0" t="n">
        <v>0.998521758602002</v>
      </c>
      <c r="AJ119" s="0" t="n">
        <v>0.997444917616488</v>
      </c>
      <c r="AK119" s="0" t="n">
        <v>0.988187360263204</v>
      </c>
      <c r="AL119" s="0" t="n">
        <v>0.988307089836476</v>
      </c>
      <c r="AM119" s="0" t="n">
        <v>0.987147087292609</v>
      </c>
      <c r="AN119" s="0" t="n">
        <v>0.986814646198856</v>
      </c>
      <c r="AO119" s="0" t="n">
        <v>0.987535860704001</v>
      </c>
      <c r="AP119" s="0" t="n">
        <v>0.98624942634609</v>
      </c>
      <c r="AQ119" s="0" t="n">
        <v>0.99020229089186</v>
      </c>
      <c r="AR119" s="0" t="n">
        <v>0.997825320638702</v>
      </c>
      <c r="AS119" s="0" t="n">
        <v>0.998787087904436</v>
      </c>
      <c r="AT119" s="0" t="n">
        <v>0.99764922841275</v>
      </c>
      <c r="AU119" s="0" t="n">
        <v>0.992928441224631</v>
      </c>
      <c r="AV119" s="0" t="n">
        <v>0.990923197896088</v>
      </c>
      <c r="AW119" s="0" t="n">
        <v>0.983194517055766</v>
      </c>
      <c r="AX119" s="0" t="n">
        <v>0.982787151909913</v>
      </c>
      <c r="AY119" s="0" t="n">
        <v>0.980433818681726</v>
      </c>
      <c r="AZ119" s="0" t="n">
        <v>0.979544874255203</v>
      </c>
      <c r="BA119" s="0" t="n">
        <v>0.979959526347241</v>
      </c>
      <c r="BB119" s="0" t="n">
        <v>0.978058557114683</v>
      </c>
      <c r="BC119" s="0" t="n">
        <v>0.982689147326428</v>
      </c>
      <c r="BD119" s="0" t="n">
        <v>0.996972030089539</v>
      </c>
      <c r="BE119" s="0" t="n">
        <v>0.997135058261448</v>
      </c>
      <c r="BF119" s="0" t="n">
        <v>0.994319267535936</v>
      </c>
      <c r="BG119" s="0" t="n">
        <v>0.987155946700285</v>
      </c>
      <c r="BH119" s="0" t="n">
        <v>0.987155946700285</v>
      </c>
      <c r="BJ119" s="0" t="e">
        <v>#VALUE!</v>
      </c>
    </row>
    <row r="120" customFormat="false" ht="12.75" hidden="false" customHeight="false" outlineLevel="0" collapsed="false">
      <c r="A120" s="18" t="n">
        <v>0.894218234317042</v>
      </c>
      <c r="B120" s="18"/>
      <c r="C120" s="18" t="n">
        <v>0.894126262615749</v>
      </c>
      <c r="D120" s="36" t="n">
        <v>0.901495050221175</v>
      </c>
      <c r="E120" s="20" t="n">
        <v>0.905155055111731</v>
      </c>
      <c r="F120" s="0" t="n">
        <v>0.91159446488598</v>
      </c>
      <c r="G120" s="37" t="n">
        <v>0.923098168396254</v>
      </c>
      <c r="H120" s="0" t="n">
        <v>0.934477105401767</v>
      </c>
      <c r="I120" s="0" t="n">
        <v>0.943374778775111</v>
      </c>
      <c r="J120" s="0" t="n">
        <v>0.949509860782505</v>
      </c>
      <c r="K120" s="0" t="n">
        <v>0.955822913239197</v>
      </c>
      <c r="N120" s="0" t="n">
        <v>0.969287932024579</v>
      </c>
      <c r="O120" s="0" t="n">
        <v>0.970627787609472</v>
      </c>
      <c r="Q120" s="0" t="n">
        <v>0.96913529687349</v>
      </c>
      <c r="R120" s="0" t="n">
        <v>0.968939195318327</v>
      </c>
      <c r="S120" s="27"/>
      <c r="T120" s="28"/>
      <c r="U120" s="27"/>
      <c r="V120" s="29"/>
      <c r="W120" s="0" t="n">
        <v>0.979010071609592</v>
      </c>
      <c r="X120" s="0" t="n">
        <v>0.981336321566044</v>
      </c>
      <c r="Y120" s="0" t="n">
        <v>0.984432813950379</v>
      </c>
      <c r="Z120" s="0" t="n">
        <v>0.985695163023231</v>
      </c>
      <c r="AA120" s="0" t="n">
        <v>0.98676029987148</v>
      </c>
      <c r="AB120" s="0" t="n">
        <v>0.986949995323663</v>
      </c>
      <c r="AC120" s="0" t="n">
        <v>0.987216593579138</v>
      </c>
      <c r="AD120" s="0" t="n">
        <v>0.989514877505759</v>
      </c>
      <c r="AE120" s="0" t="n">
        <v>0.991365964940056</v>
      </c>
      <c r="AF120" s="0" t="n">
        <v>0.992310218155553</v>
      </c>
      <c r="AG120" s="0" t="n">
        <v>0.995058612027264</v>
      </c>
      <c r="AH120" s="0" t="n">
        <v>0.998521758602002</v>
      </c>
      <c r="AI120" s="0" t="n">
        <v>1</v>
      </c>
      <c r="AJ120" s="0" t="n">
        <v>0.999707760324057</v>
      </c>
      <c r="AK120" s="0" t="n">
        <v>0.981949717098931</v>
      </c>
      <c r="AL120" s="0" t="n">
        <v>0.982462850080424</v>
      </c>
      <c r="AM120" s="0" t="n">
        <v>0.981591522790543</v>
      </c>
      <c r="AN120" s="0" t="n">
        <v>0.981265727315943</v>
      </c>
      <c r="AO120" s="0" t="n">
        <v>0.982132565697978</v>
      </c>
      <c r="AP120" s="0" t="n">
        <v>0.981027690227293</v>
      </c>
      <c r="AQ120" s="0" t="n">
        <v>0.986352497767672</v>
      </c>
      <c r="AR120" s="0" t="n">
        <v>0.994916169353883</v>
      </c>
      <c r="AS120" s="0" t="n">
        <v>0.997146267096218</v>
      </c>
      <c r="AT120" s="0" t="n">
        <v>0.998577358551529</v>
      </c>
      <c r="AU120" s="0" t="n">
        <v>0.997167164470969</v>
      </c>
      <c r="AV120" s="0" t="n">
        <v>0.99588646177111</v>
      </c>
      <c r="AW120" s="0" t="n">
        <v>0.97915257120287</v>
      </c>
      <c r="AX120" s="0" t="n">
        <v>0.979167987004999</v>
      </c>
      <c r="AY120" s="0" t="n">
        <v>0.977116445208459</v>
      </c>
      <c r="AZ120" s="0" t="n">
        <v>0.976255567873942</v>
      </c>
      <c r="BA120" s="0" t="n">
        <v>0.976891476427686</v>
      </c>
      <c r="BB120" s="0" t="n">
        <v>0.975161320830472</v>
      </c>
      <c r="BC120" s="0" t="n">
        <v>0.981230952117027</v>
      </c>
      <c r="BD120" s="0" t="n">
        <v>0.995609026725263</v>
      </c>
      <c r="BE120" s="0" t="n">
        <v>0.997104387349665</v>
      </c>
      <c r="BF120" s="0" t="n">
        <v>0.99694593716221</v>
      </c>
      <c r="BG120" s="0" t="n">
        <v>0.993227135081264</v>
      </c>
      <c r="BH120" s="0" t="n">
        <v>0.993227135081264</v>
      </c>
      <c r="BJ120" s="0" t="e">
        <v>#VALUE!</v>
      </c>
    </row>
    <row r="121" customFormat="false" ht="12.75" hidden="false" customHeight="false" outlineLevel="0" collapsed="false">
      <c r="A121" s="18" t="n">
        <v>0.88969173009821</v>
      </c>
      <c r="B121" s="18"/>
      <c r="C121" s="18" t="n">
        <v>0.889334237117756</v>
      </c>
      <c r="D121" s="36" t="n">
        <v>0.896874900974978</v>
      </c>
      <c r="E121" s="20" t="n">
        <v>0.900477281247134</v>
      </c>
      <c r="F121" s="0" t="n">
        <v>0.907105925038538</v>
      </c>
      <c r="G121" s="37" t="n">
        <v>0.918860275811381</v>
      </c>
      <c r="H121" s="0" t="n">
        <v>0.93045769663408</v>
      </c>
      <c r="I121" s="0" t="n">
        <v>0.9395102136684</v>
      </c>
      <c r="J121" s="0" t="n">
        <v>0.945744365573517</v>
      </c>
      <c r="K121" s="0" t="n">
        <v>0.952077286867527</v>
      </c>
      <c r="N121" s="0" t="n">
        <v>0.96614448426249</v>
      </c>
      <c r="O121" s="0" t="n">
        <v>0.967373331931751</v>
      </c>
      <c r="Q121" s="0" t="n">
        <v>0.965478566660589</v>
      </c>
      <c r="R121" s="0" t="n">
        <v>0.96507063334185</v>
      </c>
      <c r="S121" s="27"/>
      <c r="T121" s="28"/>
      <c r="U121" s="27"/>
      <c r="V121" s="29"/>
      <c r="W121" s="0" t="n">
        <v>0.975341811166274</v>
      </c>
      <c r="X121" s="0" t="n">
        <v>0.977840678752198</v>
      </c>
      <c r="Y121" s="0" t="n">
        <v>0.98127237539854</v>
      </c>
      <c r="Z121" s="0" t="n">
        <v>0.982732620713536</v>
      </c>
      <c r="AA121" s="0" t="n">
        <v>0.983947367243972</v>
      </c>
      <c r="AB121" s="0" t="n">
        <v>0.984104646428337</v>
      </c>
      <c r="AC121" s="0" t="n">
        <v>0.984224119053528</v>
      </c>
      <c r="AD121" s="0" t="n">
        <v>0.986753973159182</v>
      </c>
      <c r="AE121" s="0" t="n">
        <v>0.988907237030772</v>
      </c>
      <c r="AF121" s="0" t="n">
        <v>0.98979582447447</v>
      </c>
      <c r="AG121" s="0" t="n">
        <v>0.993096971925246</v>
      </c>
      <c r="AH121" s="0" t="n">
        <v>0.997444917616488</v>
      </c>
      <c r="AI121" s="0" t="n">
        <v>0.999707760324057</v>
      </c>
      <c r="AJ121" s="0" t="n">
        <v>1</v>
      </c>
      <c r="AK121" s="0" t="n">
        <v>0.980851226967611</v>
      </c>
      <c r="AL121" s="0" t="n">
        <v>0.981592687173213</v>
      </c>
      <c r="AM121" s="0" t="n">
        <v>0.980892344697352</v>
      </c>
      <c r="AN121" s="0" t="n">
        <v>0.980549446447907</v>
      </c>
      <c r="AO121" s="0" t="n">
        <v>0.981284412007587</v>
      </c>
      <c r="AP121" s="0" t="n">
        <v>0.980257611616001</v>
      </c>
      <c r="AQ121" s="0" t="n">
        <v>0.985720447082254</v>
      </c>
      <c r="AR121" s="0" t="n">
        <v>0.993122932753561</v>
      </c>
      <c r="AS121" s="0" t="n">
        <v>0.995932444272208</v>
      </c>
      <c r="AT121" s="0" t="n">
        <v>0.99830903082882</v>
      </c>
      <c r="AU121" s="0" t="n">
        <v>0.997769736924196</v>
      </c>
      <c r="AV121" s="0" t="n">
        <v>0.99705974508973</v>
      </c>
      <c r="AW121" s="0" t="n">
        <v>0.978929142076355</v>
      </c>
      <c r="AX121" s="0" t="n">
        <v>0.979193492506832</v>
      </c>
      <c r="AY121" s="0" t="n">
        <v>0.977327516612903</v>
      </c>
      <c r="AZ121" s="0" t="n">
        <v>0.976457075227994</v>
      </c>
      <c r="BA121" s="0" t="n">
        <v>0.976977825369727</v>
      </c>
      <c r="BB121" s="0" t="n">
        <v>0.975319039099252</v>
      </c>
      <c r="BC121" s="0" t="n">
        <v>0.981485989693011</v>
      </c>
      <c r="BD121" s="0" t="n">
        <v>0.994354873088415</v>
      </c>
      <c r="BE121" s="0" t="n">
        <v>0.996447686816576</v>
      </c>
      <c r="BF121" s="0" t="n">
        <v>0.997263996737903</v>
      </c>
      <c r="BG121" s="0" t="n">
        <v>0.994476553112905</v>
      </c>
      <c r="BH121" s="0" t="n">
        <v>0.994476553112905</v>
      </c>
      <c r="BJ121" s="0" t="e">
        <v>#VALUE!</v>
      </c>
    </row>
    <row r="122" customFormat="false" ht="12.75" hidden="false" customHeight="false" outlineLevel="0" collapsed="false">
      <c r="A122" s="18" t="n">
        <v>0.897152387772152</v>
      </c>
      <c r="B122" s="18"/>
      <c r="C122" s="18" t="n">
        <v>0.91322202273871</v>
      </c>
      <c r="D122" s="36" t="n">
        <v>0.919677390585562</v>
      </c>
      <c r="E122" s="20" t="n">
        <v>0.923092643623163</v>
      </c>
      <c r="F122" s="0" t="n">
        <v>0.929606933075303</v>
      </c>
      <c r="G122" s="37" t="n">
        <v>0.940412998266202</v>
      </c>
      <c r="H122" s="0" t="n">
        <v>0.950458400345092</v>
      </c>
      <c r="I122" s="0" t="n">
        <v>0.959599899194714</v>
      </c>
      <c r="J122" s="0" t="n">
        <v>0.966387068334245</v>
      </c>
      <c r="K122" s="0" t="n">
        <v>0.973450264259175</v>
      </c>
      <c r="N122" s="0" t="n">
        <v>0.983658461654088</v>
      </c>
      <c r="O122" s="0" t="n">
        <v>0.985554858708627</v>
      </c>
      <c r="Q122" s="0" t="n">
        <v>0.985325241742119</v>
      </c>
      <c r="R122" s="0" t="n">
        <v>0.9845240688387</v>
      </c>
      <c r="S122" s="27"/>
      <c r="T122" s="28"/>
      <c r="U122" s="27"/>
      <c r="V122" s="29"/>
      <c r="W122" s="0" t="n">
        <v>0.987216916645749</v>
      </c>
      <c r="X122" s="0" t="n">
        <v>0.987926423465309</v>
      </c>
      <c r="Y122" s="0" t="n">
        <v>0.989555074921519</v>
      </c>
      <c r="Z122" s="0" t="n">
        <v>0.990148076836567</v>
      </c>
      <c r="AA122" s="0" t="n">
        <v>0.991754092694953</v>
      </c>
      <c r="AB122" s="0" t="n">
        <v>0.991943981647147</v>
      </c>
      <c r="AC122" s="0" t="n">
        <v>0.991089532965651</v>
      </c>
      <c r="AD122" s="0" t="n">
        <v>0.991216243726147</v>
      </c>
      <c r="AE122" s="0" t="n">
        <v>0.991941708155864</v>
      </c>
      <c r="AF122" s="0" t="n">
        <v>0.990209779694592</v>
      </c>
      <c r="AG122" s="0" t="n">
        <v>0.989651528668815</v>
      </c>
      <c r="AH122" s="0" t="n">
        <v>0.988187360263204</v>
      </c>
      <c r="AI122" s="0" t="n">
        <v>0.981949717098931</v>
      </c>
      <c r="AJ122" s="0" t="n">
        <v>0.980851226967611</v>
      </c>
      <c r="AK122" s="0" t="n">
        <v>1</v>
      </c>
      <c r="AL122" s="0" t="n">
        <v>0.999932008709118</v>
      </c>
      <c r="AM122" s="0" t="n">
        <v>0.999720374037244</v>
      </c>
      <c r="AN122" s="0" t="n">
        <v>0.999508266634572</v>
      </c>
      <c r="AO122" s="0" t="n">
        <v>0.999276309419652</v>
      </c>
      <c r="AP122" s="0" t="n">
        <v>0.998713195834478</v>
      </c>
      <c r="AQ122" s="0" t="n">
        <v>0.997713898507939</v>
      </c>
      <c r="AR122" s="0" t="n">
        <v>0.991882953958421</v>
      </c>
      <c r="AS122" s="0" t="n">
        <v>0.990538226944307</v>
      </c>
      <c r="AT122" s="0" t="n">
        <v>0.986578972544803</v>
      </c>
      <c r="AU122" s="0" t="n">
        <v>0.97675961305392</v>
      </c>
      <c r="AV122" s="0" t="n">
        <v>0.974917390135675</v>
      </c>
      <c r="AW122" s="0" t="n">
        <v>0.997330634886356</v>
      </c>
      <c r="AX122" s="0" t="n">
        <v>0.99677426957406</v>
      </c>
      <c r="AY122" s="0" t="n">
        <v>0.995452396809238</v>
      </c>
      <c r="AZ122" s="0" t="n">
        <v>0.994714781182139</v>
      </c>
      <c r="BA122" s="0" t="n">
        <v>0.994139162352022</v>
      </c>
      <c r="BB122" s="0" t="n">
        <v>0.99301133297056</v>
      </c>
      <c r="BC122" s="0" t="n">
        <v>0.992331456393468</v>
      </c>
      <c r="BD122" s="0" t="n">
        <v>0.989133820309915</v>
      </c>
      <c r="BE122" s="0" t="n">
        <v>0.986891119849804</v>
      </c>
      <c r="BF122" s="0" t="n">
        <v>0.981158523862887</v>
      </c>
      <c r="BG122" s="0" t="n">
        <v>0.968786198213398</v>
      </c>
      <c r="BH122" s="0" t="n">
        <v>0.968786198213398</v>
      </c>
      <c r="BJ122" s="0" t="e">
        <v>#VALUE!</v>
      </c>
    </row>
    <row r="123" customFormat="false" ht="12.75" hidden="false" customHeight="false" outlineLevel="0" collapsed="false">
      <c r="A123" s="18" t="n">
        <v>0.894079623389346</v>
      </c>
      <c r="B123" s="18"/>
      <c r="C123" s="18" t="n">
        <v>0.910013247049747</v>
      </c>
      <c r="D123" s="36" t="n">
        <v>0.916513511323201</v>
      </c>
      <c r="E123" s="20" t="n">
        <v>0.919839990206058</v>
      </c>
      <c r="F123" s="0" t="n">
        <v>0.926370057666777</v>
      </c>
      <c r="G123" s="37" t="n">
        <v>0.937324740859424</v>
      </c>
      <c r="H123" s="0" t="n">
        <v>0.947569969371509</v>
      </c>
      <c r="I123" s="0" t="n">
        <v>0.95692064156085</v>
      </c>
      <c r="J123" s="0" t="n">
        <v>0.963915627585897</v>
      </c>
      <c r="K123" s="0" t="n">
        <v>0.97122792216977</v>
      </c>
      <c r="N123" s="0" t="n">
        <v>0.982098660134247</v>
      </c>
      <c r="O123" s="0" t="n">
        <v>0.984029828619883</v>
      </c>
      <c r="Q123" s="0" t="n">
        <v>0.983695072771275</v>
      </c>
      <c r="R123" s="0" t="n">
        <v>0.982832097160679</v>
      </c>
      <c r="S123" s="27"/>
      <c r="T123" s="28"/>
      <c r="U123" s="27"/>
      <c r="V123" s="29"/>
      <c r="W123" s="0" t="n">
        <v>0.98599945105358</v>
      </c>
      <c r="X123" s="0" t="n">
        <v>0.986794543931671</v>
      </c>
      <c r="Y123" s="0" t="n">
        <v>0.98861581306685</v>
      </c>
      <c r="Z123" s="0" t="n">
        <v>0.98932945130693</v>
      </c>
      <c r="AA123" s="0" t="n">
        <v>0.991020123144869</v>
      </c>
      <c r="AB123" s="0" t="n">
        <v>0.991232461558432</v>
      </c>
      <c r="AC123" s="0" t="n">
        <v>0.990303020555069</v>
      </c>
      <c r="AD123" s="0" t="n">
        <v>0.990533347078596</v>
      </c>
      <c r="AE123" s="0" t="n">
        <v>0.99142027265477</v>
      </c>
      <c r="AF123" s="0" t="n">
        <v>0.989656335779519</v>
      </c>
      <c r="AG123" s="0" t="n">
        <v>0.989339438488204</v>
      </c>
      <c r="AH123" s="0" t="n">
        <v>0.988307089836476</v>
      </c>
      <c r="AI123" s="0" t="n">
        <v>0.982462850080424</v>
      </c>
      <c r="AJ123" s="0" t="n">
        <v>0.981592687173213</v>
      </c>
      <c r="AK123" s="0" t="n">
        <v>0.999932008709118</v>
      </c>
      <c r="AL123" s="0" t="n">
        <v>1</v>
      </c>
      <c r="AM123" s="0" t="n">
        <v>0.999881394868109</v>
      </c>
      <c r="AN123" s="0" t="n">
        <v>0.99969915828378</v>
      </c>
      <c r="AO123" s="0" t="n">
        <v>0.999396608158053</v>
      </c>
      <c r="AP123" s="0" t="n">
        <v>0.998876220771887</v>
      </c>
      <c r="AQ123" s="0" t="n">
        <v>0.997976373245987</v>
      </c>
      <c r="AR123" s="0" t="n">
        <v>0.99165483131566</v>
      </c>
      <c r="AS123" s="0" t="n">
        <v>0.990585091875206</v>
      </c>
      <c r="AT123" s="0" t="n">
        <v>0.987072822338537</v>
      </c>
      <c r="AU123" s="0" t="n">
        <v>0.977693834539323</v>
      </c>
      <c r="AV123" s="0" t="n">
        <v>0.976088908448479</v>
      </c>
      <c r="AW123" s="0" t="n">
        <v>0.997673738342256</v>
      </c>
      <c r="AX123" s="0" t="n">
        <v>0.99726562296025</v>
      </c>
      <c r="AY123" s="0" t="n">
        <v>0.996044394331712</v>
      </c>
      <c r="AZ123" s="0" t="n">
        <v>0.995341221728616</v>
      </c>
      <c r="BA123" s="0" t="n">
        <v>0.994703026930057</v>
      </c>
      <c r="BB123" s="0" t="n">
        <v>0.993613234024625</v>
      </c>
      <c r="BC123" s="0" t="n">
        <v>0.993034757944593</v>
      </c>
      <c r="BD123" s="0" t="n">
        <v>0.989208297063158</v>
      </c>
      <c r="BE123" s="0" t="n">
        <v>0.98724434068016</v>
      </c>
      <c r="BF123" s="0" t="n">
        <v>0.981970256147584</v>
      </c>
      <c r="BG123" s="0" t="n">
        <v>0.9700726529438</v>
      </c>
      <c r="BH123" s="0" t="n">
        <v>0.9700726529438</v>
      </c>
      <c r="BJ123" s="0" t="e">
        <v>#VALUE!</v>
      </c>
    </row>
    <row r="124" customFormat="false" ht="12.75" hidden="false" customHeight="false" outlineLevel="0" collapsed="false">
      <c r="A124" s="18" t="n">
        <v>0.891209522544225</v>
      </c>
      <c r="B124" s="18"/>
      <c r="C124" s="18" t="n">
        <v>0.908135961752099</v>
      </c>
      <c r="D124" s="36" t="n">
        <v>0.914569251705809</v>
      </c>
      <c r="E124" s="20" t="n">
        <v>0.917714432705493</v>
      </c>
      <c r="F124" s="0" t="n">
        <v>0.924162542744504</v>
      </c>
      <c r="G124" s="37" t="n">
        <v>0.935053567500941</v>
      </c>
      <c r="H124" s="0" t="n">
        <v>0.94523997775465</v>
      </c>
      <c r="I124" s="0" t="n">
        <v>0.954445685469355</v>
      </c>
      <c r="J124" s="0" t="n">
        <v>0.961268753355296</v>
      </c>
      <c r="K124" s="0" t="n">
        <v>0.968422688377494</v>
      </c>
      <c r="N124" s="0" t="n">
        <v>0.979441537898261</v>
      </c>
      <c r="O124" s="0" t="n">
        <v>0.981447406987231</v>
      </c>
      <c r="Q124" s="0" t="n">
        <v>0.98104524497174</v>
      </c>
      <c r="R124" s="0" t="n">
        <v>0.98011800614083</v>
      </c>
      <c r="S124" s="27"/>
      <c r="T124" s="28"/>
      <c r="U124" s="27"/>
      <c r="V124" s="29"/>
      <c r="W124" s="0" t="n">
        <v>0.983580012474616</v>
      </c>
      <c r="X124" s="0" t="n">
        <v>0.984424675332237</v>
      </c>
      <c r="Y124" s="0" t="n">
        <v>0.986417398802164</v>
      </c>
      <c r="Z124" s="0" t="n">
        <v>0.987201927061911</v>
      </c>
      <c r="AA124" s="0" t="n">
        <v>0.989104969414352</v>
      </c>
      <c r="AB124" s="0" t="n">
        <v>0.989409925829105</v>
      </c>
      <c r="AC124" s="0" t="n">
        <v>0.988501657361987</v>
      </c>
      <c r="AD124" s="0" t="n">
        <v>0.988912896626518</v>
      </c>
      <c r="AE124" s="0" t="n">
        <v>0.989963276818356</v>
      </c>
      <c r="AF124" s="0" t="n">
        <v>0.988138941224309</v>
      </c>
      <c r="AG124" s="0" t="n">
        <v>0.987879860820498</v>
      </c>
      <c r="AH124" s="0" t="n">
        <v>0.987147087292609</v>
      </c>
      <c r="AI124" s="0" t="n">
        <v>0.981591522790543</v>
      </c>
      <c r="AJ124" s="0" t="n">
        <v>0.980892344697352</v>
      </c>
      <c r="AK124" s="0" t="n">
        <v>0.999720374037244</v>
      </c>
      <c r="AL124" s="0" t="n">
        <v>0.999881394868109</v>
      </c>
      <c r="AM124" s="0" t="n">
        <v>1</v>
      </c>
      <c r="AN124" s="0" t="n">
        <v>0.99993287143018</v>
      </c>
      <c r="AO124" s="0" t="n">
        <v>0.999682274414065</v>
      </c>
      <c r="AP124" s="0" t="n">
        <v>0.999337548149521</v>
      </c>
      <c r="AQ124" s="0" t="n">
        <v>0.998389025807267</v>
      </c>
      <c r="AR124" s="0" t="n">
        <v>0.990998005062019</v>
      </c>
      <c r="AS124" s="0" t="n">
        <v>0.989997201454525</v>
      </c>
      <c r="AT124" s="0" t="n">
        <v>0.986812422824608</v>
      </c>
      <c r="AU124" s="0" t="n">
        <v>0.977788331426757</v>
      </c>
      <c r="AV124" s="0" t="n">
        <v>0.976364210763811</v>
      </c>
      <c r="AW124" s="0" t="n">
        <v>0.998468378773951</v>
      </c>
      <c r="AX124" s="0" t="n">
        <v>0.998166786719315</v>
      </c>
      <c r="AY124" s="0" t="n">
        <v>0.997198122077507</v>
      </c>
      <c r="AZ124" s="0" t="n">
        <v>0.996623344989095</v>
      </c>
      <c r="BA124" s="0" t="n">
        <v>0.996058529137513</v>
      </c>
      <c r="BB124" s="0" t="n">
        <v>0.995151004510471</v>
      </c>
      <c r="BC124" s="0" t="n">
        <v>0.99445206648001</v>
      </c>
      <c r="BD124" s="0" t="n">
        <v>0.988973606676038</v>
      </c>
      <c r="BE124" s="0" t="n">
        <v>0.987082824419792</v>
      </c>
      <c r="BF124" s="0" t="n">
        <v>0.982149769692998</v>
      </c>
      <c r="BG124" s="0" t="n">
        <v>0.970636882263175</v>
      </c>
      <c r="BH124" s="0" t="n">
        <v>0.970636882263175</v>
      </c>
      <c r="BJ124" s="0" t="e">
        <v>#VALUE!</v>
      </c>
    </row>
    <row r="125" customFormat="false" ht="12.75" hidden="false" customHeight="false" outlineLevel="0" collapsed="false">
      <c r="A125" s="18" t="n">
        <v>0.888222323260789</v>
      </c>
      <c r="B125" s="18"/>
      <c r="C125" s="18" t="n">
        <v>0.905856392697127</v>
      </c>
      <c r="D125" s="36" t="n">
        <v>0.9122981751212</v>
      </c>
      <c r="E125" s="20" t="n">
        <v>0.915430033013193</v>
      </c>
      <c r="F125" s="0" t="n">
        <v>0.921888849918029</v>
      </c>
      <c r="G125" s="37" t="n">
        <v>0.932856995222957</v>
      </c>
      <c r="H125" s="0" t="n">
        <v>0.943094107852078</v>
      </c>
      <c r="I125" s="0" t="n">
        <v>0.952287944084312</v>
      </c>
      <c r="J125" s="0" t="n">
        <v>0.959074851545961</v>
      </c>
      <c r="K125" s="0" t="n">
        <v>0.966296079078723</v>
      </c>
      <c r="N125" s="0" t="n">
        <v>0.977600133127357</v>
      </c>
      <c r="O125" s="0" t="n">
        <v>0.979808425191079</v>
      </c>
      <c r="Q125" s="0" t="n">
        <v>0.979601840040474</v>
      </c>
      <c r="R125" s="0" t="n">
        <v>0.978739705564925</v>
      </c>
      <c r="S125" s="27"/>
      <c r="T125" s="28"/>
      <c r="U125" s="27"/>
      <c r="V125" s="29"/>
      <c r="W125" s="0" t="n">
        <v>0.982840072215316</v>
      </c>
      <c r="X125" s="0" t="n">
        <v>0.983624553755196</v>
      </c>
      <c r="Y125" s="0" t="n">
        <v>0.985656515888835</v>
      </c>
      <c r="Z125" s="0" t="n">
        <v>0.986465108752418</v>
      </c>
      <c r="AA125" s="0" t="n">
        <v>0.988474290477766</v>
      </c>
      <c r="AB125" s="0" t="n">
        <v>0.988902632116023</v>
      </c>
      <c r="AC125" s="0" t="n">
        <v>0.98807661698298</v>
      </c>
      <c r="AD125" s="0" t="n">
        <v>0.988564373661438</v>
      </c>
      <c r="AE125" s="0" t="n">
        <v>0.989655186657351</v>
      </c>
      <c r="AF125" s="0" t="n">
        <v>0.987848129295066</v>
      </c>
      <c r="AG125" s="0" t="n">
        <v>0.987552549480183</v>
      </c>
      <c r="AH125" s="0" t="n">
        <v>0.986814646198856</v>
      </c>
      <c r="AI125" s="0" t="n">
        <v>0.981265727315943</v>
      </c>
      <c r="AJ125" s="0" t="n">
        <v>0.980549446447907</v>
      </c>
      <c r="AK125" s="0" t="n">
        <v>0.999508266634572</v>
      </c>
      <c r="AL125" s="0" t="n">
        <v>0.99969915828378</v>
      </c>
      <c r="AM125" s="0" t="n">
        <v>0.99993287143018</v>
      </c>
      <c r="AN125" s="0" t="n">
        <v>1</v>
      </c>
      <c r="AO125" s="0" t="n">
        <v>0.999845705671217</v>
      </c>
      <c r="AP125" s="0" t="n">
        <v>0.999569172000186</v>
      </c>
      <c r="AQ125" s="0" t="n">
        <v>0.998661995720956</v>
      </c>
      <c r="AR125" s="0" t="n">
        <v>0.99108293281197</v>
      </c>
      <c r="AS125" s="0" t="n">
        <v>0.990057017556318</v>
      </c>
      <c r="AT125" s="0" t="n">
        <v>0.986858376635724</v>
      </c>
      <c r="AU125" s="0" t="n">
        <v>0.977865261823761</v>
      </c>
      <c r="AV125" s="0" t="n">
        <v>0.976448981759656</v>
      </c>
      <c r="AW125" s="0" t="n">
        <v>0.99867663616304</v>
      </c>
      <c r="AX125" s="0" t="n">
        <v>0.998411068100893</v>
      </c>
      <c r="AY125" s="0" t="n">
        <v>0.997565567467467</v>
      </c>
      <c r="AZ125" s="0" t="n">
        <v>0.997132898147633</v>
      </c>
      <c r="BA125" s="0" t="n">
        <v>0.9966731419254</v>
      </c>
      <c r="BB125" s="0" t="n">
        <v>0.995837763067691</v>
      </c>
      <c r="BC125" s="0" t="n">
        <v>0.995113110152141</v>
      </c>
      <c r="BD125" s="0" t="n">
        <v>0.989356036121303</v>
      </c>
      <c r="BE125" s="0" t="n">
        <v>0.987435971170313</v>
      </c>
      <c r="BF125" s="0" t="n">
        <v>0.982491021016655</v>
      </c>
      <c r="BG125" s="0" t="n">
        <v>0.97102489395238</v>
      </c>
      <c r="BH125" s="0" t="n">
        <v>0.97102489395238</v>
      </c>
      <c r="BJ125" s="0" t="e">
        <v>#VALUE!</v>
      </c>
    </row>
    <row r="126" customFormat="false" ht="12.75" hidden="false" customHeight="false" outlineLevel="0" collapsed="false">
      <c r="A126" s="18" t="n">
        <v>0.891347213058987</v>
      </c>
      <c r="B126" s="18"/>
      <c r="C126" s="18" t="n">
        <v>0.909026507657308</v>
      </c>
      <c r="D126" s="36" t="n">
        <v>0.915337557574434</v>
      </c>
      <c r="E126" s="20" t="n">
        <v>0.91837934749248</v>
      </c>
      <c r="F126" s="0" t="n">
        <v>0.924615371707829</v>
      </c>
      <c r="G126" s="37" t="n">
        <v>0.9352391247842</v>
      </c>
      <c r="H126" s="0" t="n">
        <v>0.94506048748562</v>
      </c>
      <c r="I126" s="0" t="n">
        <v>0.953654904276449</v>
      </c>
      <c r="J126" s="0" t="n">
        <v>0.959857089642325</v>
      </c>
      <c r="K126" s="0" t="n">
        <v>0.966445188502888</v>
      </c>
      <c r="N126" s="0" t="n">
        <v>0.977064823775069</v>
      </c>
      <c r="O126" s="0" t="n">
        <v>0.979326030387836</v>
      </c>
      <c r="Q126" s="0" t="n">
        <v>0.979282862564373</v>
      </c>
      <c r="R126" s="0" t="n">
        <v>0.978604806837403</v>
      </c>
      <c r="S126" s="27"/>
      <c r="T126" s="28"/>
      <c r="U126" s="27"/>
      <c r="V126" s="29"/>
      <c r="W126" s="0" t="n">
        <v>0.983088603415615</v>
      </c>
      <c r="X126" s="0" t="n">
        <v>0.983892954489386</v>
      </c>
      <c r="Y126" s="0" t="n">
        <v>0.985880434429546</v>
      </c>
      <c r="Z126" s="0" t="n">
        <v>0.986628210514485</v>
      </c>
      <c r="AA126" s="0" t="n">
        <v>0.988688440697683</v>
      </c>
      <c r="AB126" s="0" t="n">
        <v>0.989209599190328</v>
      </c>
      <c r="AC126" s="0" t="n">
        <v>0.988665374321502</v>
      </c>
      <c r="AD126" s="0" t="n">
        <v>0.989391807337462</v>
      </c>
      <c r="AE126" s="0" t="n">
        <v>0.990470360049458</v>
      </c>
      <c r="AF126" s="0" t="n">
        <v>0.98884385476747</v>
      </c>
      <c r="AG126" s="0" t="n">
        <v>0.988425710618826</v>
      </c>
      <c r="AH126" s="0" t="n">
        <v>0.987535860704001</v>
      </c>
      <c r="AI126" s="0" t="n">
        <v>0.982132565697978</v>
      </c>
      <c r="AJ126" s="0" t="n">
        <v>0.981284412007587</v>
      </c>
      <c r="AK126" s="0" t="n">
        <v>0.999276309419652</v>
      </c>
      <c r="AL126" s="0" t="n">
        <v>0.999396608158053</v>
      </c>
      <c r="AM126" s="0" t="n">
        <v>0.999682274414065</v>
      </c>
      <c r="AN126" s="0" t="n">
        <v>0.999845705671217</v>
      </c>
      <c r="AO126" s="0" t="n">
        <v>1</v>
      </c>
      <c r="AP126" s="0" t="n">
        <v>0.999860012031465</v>
      </c>
      <c r="AQ126" s="0" t="n">
        <v>0.99926421190398</v>
      </c>
      <c r="AR126" s="0" t="n">
        <v>0.992339088403833</v>
      </c>
      <c r="AS126" s="0" t="n">
        <v>0.991172736937899</v>
      </c>
      <c r="AT126" s="0" t="n">
        <v>0.987854474310221</v>
      </c>
      <c r="AU126" s="0" t="n">
        <v>0.979019333088546</v>
      </c>
      <c r="AV126" s="0" t="n">
        <v>0.977424617658683</v>
      </c>
      <c r="AW126" s="0" t="n">
        <v>0.998619090269011</v>
      </c>
      <c r="AX126" s="0" t="n">
        <v>0.998274528409104</v>
      </c>
      <c r="AY126" s="0" t="n">
        <v>0.997478124915129</v>
      </c>
      <c r="AZ126" s="0" t="n">
        <v>0.997146310837895</v>
      </c>
      <c r="BA126" s="0" t="n">
        <v>0.997009399082589</v>
      </c>
      <c r="BB126" s="0" t="n">
        <v>0.996325748338141</v>
      </c>
      <c r="BC126" s="0" t="n">
        <v>0.995850899354313</v>
      </c>
      <c r="BD126" s="0" t="n">
        <v>0.990811489322812</v>
      </c>
      <c r="BE126" s="0" t="n">
        <v>0.988759180172818</v>
      </c>
      <c r="BF126" s="0" t="n">
        <v>0.983698828138255</v>
      </c>
      <c r="BG126" s="0" t="n">
        <v>0.972375707968833</v>
      </c>
      <c r="BH126" s="0" t="n">
        <v>0.972375707968833</v>
      </c>
      <c r="BJ126" s="0" t="e">
        <v>#VALUE!</v>
      </c>
    </row>
    <row r="127" customFormat="false" ht="12.75" hidden="false" customHeight="false" outlineLevel="0" collapsed="false">
      <c r="A127" s="18" t="n">
        <v>0.892706536344738</v>
      </c>
      <c r="B127" s="18"/>
      <c r="C127" s="18" t="n">
        <v>0.91086840802502</v>
      </c>
      <c r="D127" s="36" t="n">
        <v>0.916863895317313</v>
      </c>
      <c r="E127" s="20" t="n">
        <v>0.919505214373121</v>
      </c>
      <c r="F127" s="0" t="n">
        <v>0.925280237353328</v>
      </c>
      <c r="G127" s="37" t="n">
        <v>0.935374356051191</v>
      </c>
      <c r="H127" s="0" t="n">
        <v>0.94468065261823</v>
      </c>
      <c r="I127" s="0" t="n">
        <v>0.952756013111877</v>
      </c>
      <c r="J127" s="0" t="n">
        <v>0.958567921438984</v>
      </c>
      <c r="K127" s="0" t="n">
        <v>0.96468337135057</v>
      </c>
      <c r="N127" s="0" t="n">
        <v>0.974857107570112</v>
      </c>
      <c r="O127" s="0" t="n">
        <v>0.977098758484666</v>
      </c>
      <c r="Q127" s="0" t="n">
        <v>0.97705352342596</v>
      </c>
      <c r="R127" s="0" t="n">
        <v>0.976448527485594</v>
      </c>
      <c r="S127" s="27"/>
      <c r="T127" s="28"/>
      <c r="U127" s="27"/>
      <c r="V127" s="29"/>
      <c r="W127" s="0" t="n">
        <v>0.981030003633582</v>
      </c>
      <c r="X127" s="0" t="n">
        <v>0.981948592928829</v>
      </c>
      <c r="Y127" s="0" t="n">
        <v>0.984025274856454</v>
      </c>
      <c r="Z127" s="0" t="n">
        <v>0.984800914275331</v>
      </c>
      <c r="AA127" s="0" t="n">
        <v>0.987016685190213</v>
      </c>
      <c r="AB127" s="0" t="n">
        <v>0.98758885731279</v>
      </c>
      <c r="AC127" s="0" t="n">
        <v>0.987148821077153</v>
      </c>
      <c r="AD127" s="0" t="n">
        <v>0.988124289780636</v>
      </c>
      <c r="AE127" s="0" t="n">
        <v>0.989312311540245</v>
      </c>
      <c r="AF127" s="0" t="n">
        <v>0.987625918554324</v>
      </c>
      <c r="AG127" s="0" t="n">
        <v>0.98711045217408</v>
      </c>
      <c r="AH127" s="0" t="n">
        <v>0.98624942634609</v>
      </c>
      <c r="AI127" s="0" t="n">
        <v>0.981027690227293</v>
      </c>
      <c r="AJ127" s="0" t="n">
        <v>0.980257611616001</v>
      </c>
      <c r="AK127" s="0" t="n">
        <v>0.998713195834478</v>
      </c>
      <c r="AL127" s="0" t="n">
        <v>0.998876220771887</v>
      </c>
      <c r="AM127" s="0" t="n">
        <v>0.999337548149521</v>
      </c>
      <c r="AN127" s="0" t="n">
        <v>0.999569172000186</v>
      </c>
      <c r="AO127" s="0" t="n">
        <v>0.999860012031465</v>
      </c>
      <c r="AP127" s="0" t="n">
        <v>1</v>
      </c>
      <c r="AQ127" s="0" t="n">
        <v>0.999410990365963</v>
      </c>
      <c r="AR127" s="0" t="n">
        <v>0.991521680968999</v>
      </c>
      <c r="AS127" s="0" t="n">
        <v>0.99026384698909</v>
      </c>
      <c r="AT127" s="0" t="n">
        <v>0.987016976155079</v>
      </c>
      <c r="AU127" s="0" t="n">
        <v>0.978379301688939</v>
      </c>
      <c r="AV127" s="0" t="n">
        <v>0.976805287141335</v>
      </c>
      <c r="AW127" s="0" t="n">
        <v>0.998538934243144</v>
      </c>
      <c r="AX127" s="0" t="n">
        <v>0.99824050731841</v>
      </c>
      <c r="AY127" s="0" t="n">
        <v>0.997628022151665</v>
      </c>
      <c r="AZ127" s="0" t="n">
        <v>0.997372683297852</v>
      </c>
      <c r="BA127" s="0" t="n">
        <v>0.997388534210248</v>
      </c>
      <c r="BB127" s="0" t="n">
        <v>0.997003334461657</v>
      </c>
      <c r="BC127" s="0" t="n">
        <v>0.996508112096297</v>
      </c>
      <c r="BD127" s="0" t="n">
        <v>0.990129743682779</v>
      </c>
      <c r="BE127" s="0" t="n">
        <v>0.987993883605838</v>
      </c>
      <c r="BF127" s="0" t="n">
        <v>0.983013607134766</v>
      </c>
      <c r="BG127" s="0" t="n">
        <v>0.971887222250052</v>
      </c>
      <c r="BH127" s="0" t="n">
        <v>0.971887222250052</v>
      </c>
      <c r="BJ127" s="0" t="e">
        <v>#VALUE!</v>
      </c>
    </row>
    <row r="128" customFormat="false" ht="12.75" hidden="false" customHeight="false" outlineLevel="0" collapsed="false">
      <c r="A128" s="18" t="n">
        <v>0.894718825460104</v>
      </c>
      <c r="B128" s="18"/>
      <c r="C128" s="18" t="n">
        <v>0.910358584184162</v>
      </c>
      <c r="D128" s="36" t="n">
        <v>0.91645089401167</v>
      </c>
      <c r="E128" s="20" t="n">
        <v>0.919056881209162</v>
      </c>
      <c r="F128" s="0" t="n">
        <v>0.924713375028715</v>
      </c>
      <c r="G128" s="37" t="n">
        <v>0.934794481689396</v>
      </c>
      <c r="H128" s="0" t="n">
        <v>0.944153047547635</v>
      </c>
      <c r="I128" s="0" t="n">
        <v>0.95195046032904</v>
      </c>
      <c r="J128" s="0" t="n">
        <v>0.957435449000027</v>
      </c>
      <c r="K128" s="0" t="n">
        <v>0.963193675704351</v>
      </c>
      <c r="N128" s="0" t="n">
        <v>0.973737170642321</v>
      </c>
      <c r="O128" s="0" t="n">
        <v>0.975938462810267</v>
      </c>
      <c r="Q128" s="0" t="n">
        <v>0.97576499350209</v>
      </c>
      <c r="R128" s="0" t="n">
        <v>0.975340876017794</v>
      </c>
      <c r="S128" s="27"/>
      <c r="T128" s="28"/>
      <c r="U128" s="27"/>
      <c r="V128" s="29"/>
      <c r="W128" s="0" t="n">
        <v>0.981443887863621</v>
      </c>
      <c r="X128" s="0" t="n">
        <v>0.982650683761659</v>
      </c>
      <c r="Y128" s="0" t="n">
        <v>0.984992638329846</v>
      </c>
      <c r="Z128" s="0" t="n">
        <v>0.985882882155334</v>
      </c>
      <c r="AA128" s="0" t="n">
        <v>0.988068975990998</v>
      </c>
      <c r="AB128" s="0" t="n">
        <v>0.98869678414281</v>
      </c>
      <c r="AC128" s="0" t="n">
        <v>0.988555098042002</v>
      </c>
      <c r="AD128" s="0" t="n">
        <v>0.990031803511953</v>
      </c>
      <c r="AE128" s="0" t="n">
        <v>0.991440312531108</v>
      </c>
      <c r="AF128" s="0" t="n">
        <v>0.990245792607776</v>
      </c>
      <c r="AG128" s="0" t="n">
        <v>0.990258587865961</v>
      </c>
      <c r="AH128" s="0" t="n">
        <v>0.99020229089186</v>
      </c>
      <c r="AI128" s="0" t="n">
        <v>0.986352497767672</v>
      </c>
      <c r="AJ128" s="0" t="n">
        <v>0.985720447082254</v>
      </c>
      <c r="AK128" s="0" t="n">
        <v>0.997713898507939</v>
      </c>
      <c r="AL128" s="0" t="n">
        <v>0.997976373245987</v>
      </c>
      <c r="AM128" s="0" t="n">
        <v>0.998389025807267</v>
      </c>
      <c r="AN128" s="0" t="n">
        <v>0.998661995720956</v>
      </c>
      <c r="AO128" s="0" t="n">
        <v>0.99926421190398</v>
      </c>
      <c r="AP128" s="0" t="n">
        <v>0.999410990365963</v>
      </c>
      <c r="AQ128" s="0" t="n">
        <v>1</v>
      </c>
      <c r="AR128" s="0" t="n">
        <v>0.994485930648435</v>
      </c>
      <c r="AS128" s="0" t="n">
        <v>0.993798090162811</v>
      </c>
      <c r="AT128" s="0" t="n">
        <v>0.991444510790635</v>
      </c>
      <c r="AU128" s="0" t="n">
        <v>0.984294814926442</v>
      </c>
      <c r="AV128" s="0" t="n">
        <v>0.982793060366286</v>
      </c>
      <c r="AW128" s="0" t="n">
        <v>0.997690978320435</v>
      </c>
      <c r="AX128" s="0" t="n">
        <v>0.997488913013145</v>
      </c>
      <c r="AY128" s="0" t="n">
        <v>0.996815583021468</v>
      </c>
      <c r="AZ128" s="0" t="n">
        <v>0.996602512595973</v>
      </c>
      <c r="BA128" s="0" t="n">
        <v>0.996955542680529</v>
      </c>
      <c r="BB128" s="0" t="n">
        <v>0.996573759066714</v>
      </c>
      <c r="BC128" s="0" t="n">
        <v>0.997289277968113</v>
      </c>
      <c r="BD128" s="0" t="n">
        <v>0.993815403726216</v>
      </c>
      <c r="BE128" s="0" t="n">
        <v>0.992278670275989</v>
      </c>
      <c r="BF128" s="0" t="n">
        <v>0.988222294854864</v>
      </c>
      <c r="BG128" s="0" t="n">
        <v>0.978619078435592</v>
      </c>
      <c r="BH128" s="0" t="n">
        <v>0.978619078435592</v>
      </c>
      <c r="BJ128" s="0" t="e">
        <v>#VALUE!</v>
      </c>
    </row>
    <row r="129" customFormat="false" ht="12.75" hidden="false" customHeight="false" outlineLevel="0" collapsed="false">
      <c r="A129" s="18" t="n">
        <v>0.903924289360898</v>
      </c>
      <c r="B129" s="18"/>
      <c r="C129" s="18" t="n">
        <v>0.912453558585399</v>
      </c>
      <c r="D129" s="36" t="n">
        <v>0.919235251663725</v>
      </c>
      <c r="E129" s="20" t="n">
        <v>0.923067268575839</v>
      </c>
      <c r="F129" s="0" t="n">
        <v>0.929322054072389</v>
      </c>
      <c r="G129" s="37" t="n">
        <v>0.940021939433291</v>
      </c>
      <c r="H129" s="0" t="n">
        <v>0.950092204823853</v>
      </c>
      <c r="I129" s="0" t="n">
        <v>0.957928490806549</v>
      </c>
      <c r="J129" s="0" t="n">
        <v>0.963093308182477</v>
      </c>
      <c r="K129" s="0" t="n">
        <v>0.968655758449148</v>
      </c>
      <c r="N129" s="0" t="n">
        <v>0.978881706403952</v>
      </c>
      <c r="O129" s="0" t="n">
        <v>0.981002937488148</v>
      </c>
      <c r="Q129" s="0" t="n">
        <v>0.981191852846303</v>
      </c>
      <c r="R129" s="0" t="n">
        <v>0.981387816328686</v>
      </c>
      <c r="S129" s="27"/>
      <c r="T129" s="28"/>
      <c r="U129" s="27"/>
      <c r="V129" s="29"/>
      <c r="W129" s="0" t="n">
        <v>0.989249664112812</v>
      </c>
      <c r="X129" s="0" t="n">
        <v>0.990453308016401</v>
      </c>
      <c r="Y129" s="0" t="n">
        <v>0.992301898709974</v>
      </c>
      <c r="Z129" s="0" t="n">
        <v>0.992849729380632</v>
      </c>
      <c r="AA129" s="0" t="n">
        <v>0.99410461222433</v>
      </c>
      <c r="AB129" s="0" t="n">
        <v>0.994663750479698</v>
      </c>
      <c r="AC129" s="0" t="n">
        <v>0.995273178948842</v>
      </c>
      <c r="AD129" s="0" t="n">
        <v>0.996697604194272</v>
      </c>
      <c r="AE129" s="0" t="n">
        <v>0.997563118423845</v>
      </c>
      <c r="AF129" s="0" t="n">
        <v>0.997849292182035</v>
      </c>
      <c r="AG129" s="0" t="n">
        <v>0.998131563889381</v>
      </c>
      <c r="AH129" s="0" t="n">
        <v>0.997825320638702</v>
      </c>
      <c r="AI129" s="0" t="n">
        <v>0.994916169353883</v>
      </c>
      <c r="AJ129" s="0" t="n">
        <v>0.993122932753561</v>
      </c>
      <c r="AK129" s="0" t="n">
        <v>0.991882953958421</v>
      </c>
      <c r="AL129" s="0" t="n">
        <v>0.99165483131566</v>
      </c>
      <c r="AM129" s="0" t="n">
        <v>0.990998005062019</v>
      </c>
      <c r="AN129" s="0" t="n">
        <v>0.99108293281197</v>
      </c>
      <c r="AO129" s="0" t="n">
        <v>0.992339088403833</v>
      </c>
      <c r="AP129" s="0" t="n">
        <v>0.991521680968999</v>
      </c>
      <c r="AQ129" s="0" t="n">
        <v>0.994485930648435</v>
      </c>
      <c r="AR129" s="0" t="n">
        <v>1</v>
      </c>
      <c r="AS129" s="0" t="n">
        <v>0.999559958087968</v>
      </c>
      <c r="AT129" s="0" t="n">
        <v>0.996959271347812</v>
      </c>
      <c r="AU129" s="0" t="n">
        <v>0.990785385460959</v>
      </c>
      <c r="AV129" s="0" t="n">
        <v>0.988116717060888</v>
      </c>
      <c r="AW129" s="0" t="n">
        <v>0.988709601776297</v>
      </c>
      <c r="AX129" s="0" t="n">
        <v>0.987946986856385</v>
      </c>
      <c r="AY129" s="0" t="n">
        <v>0.986120559574902</v>
      </c>
      <c r="AZ129" s="0" t="n">
        <v>0.985679531533015</v>
      </c>
      <c r="BA129" s="0" t="n">
        <v>0.986663764877506</v>
      </c>
      <c r="BB129" s="0" t="n">
        <v>0.985280496550665</v>
      </c>
      <c r="BC129" s="0" t="n">
        <v>0.988612667673475</v>
      </c>
      <c r="BD129" s="0" t="n">
        <v>0.999184085274082</v>
      </c>
      <c r="BE129" s="0" t="n">
        <v>0.99791850488927</v>
      </c>
      <c r="BF129" s="0" t="n">
        <v>0.993611509366758</v>
      </c>
      <c r="BG129" s="0" t="n">
        <v>0.984925164816275</v>
      </c>
      <c r="BH129" s="0" t="n">
        <v>0.984925164816275</v>
      </c>
      <c r="BJ129" s="0" t="e">
        <v>#VALUE!</v>
      </c>
    </row>
    <row r="130" customFormat="false" ht="12.75" hidden="false" customHeight="false" outlineLevel="0" collapsed="false">
      <c r="A130" s="18" t="n">
        <v>0.897753227387611</v>
      </c>
      <c r="B130" s="18"/>
      <c r="C130" s="18" t="n">
        <v>0.904787032615475</v>
      </c>
      <c r="D130" s="36" t="n">
        <v>0.91194355033938</v>
      </c>
      <c r="E130" s="20" t="n">
        <v>0.915887992749482</v>
      </c>
      <c r="F130" s="0" t="n">
        <v>0.922522327614761</v>
      </c>
      <c r="G130" s="37" t="n">
        <v>0.933831480955082</v>
      </c>
      <c r="H130" s="0" t="n">
        <v>0.944572014465762</v>
      </c>
      <c r="I130" s="0" t="n">
        <v>0.952925699853584</v>
      </c>
      <c r="J130" s="0" t="n">
        <v>0.958461188972197</v>
      </c>
      <c r="K130" s="0" t="n">
        <v>0.964410765629487</v>
      </c>
      <c r="N130" s="0" t="n">
        <v>0.97600058812988</v>
      </c>
      <c r="O130" s="0" t="n">
        <v>0.978046263308707</v>
      </c>
      <c r="Q130" s="0" t="n">
        <v>0.977779501570991</v>
      </c>
      <c r="R130" s="0" t="n">
        <v>0.977770125129447</v>
      </c>
      <c r="S130" s="27"/>
      <c r="T130" s="28"/>
      <c r="U130" s="27"/>
      <c r="V130" s="29"/>
      <c r="W130" s="0" t="n">
        <v>0.986547841374608</v>
      </c>
      <c r="X130" s="0" t="n">
        <v>0.987984691420569</v>
      </c>
      <c r="Y130" s="0" t="n">
        <v>0.990269520327392</v>
      </c>
      <c r="Z130" s="0" t="n">
        <v>0.991072564133049</v>
      </c>
      <c r="AA130" s="0" t="n">
        <v>0.992392693591212</v>
      </c>
      <c r="AB130" s="0" t="n">
        <v>0.992925743712381</v>
      </c>
      <c r="AC130" s="0" t="n">
        <v>0.993396948432782</v>
      </c>
      <c r="AD130" s="0" t="n">
        <v>0.995074474607798</v>
      </c>
      <c r="AE130" s="0" t="n">
        <v>0.996293803656433</v>
      </c>
      <c r="AF130" s="0" t="n">
        <v>0.996724099240589</v>
      </c>
      <c r="AG130" s="0" t="n">
        <v>0.99782882626443</v>
      </c>
      <c r="AH130" s="0" t="n">
        <v>0.998787087904436</v>
      </c>
      <c r="AI130" s="0" t="n">
        <v>0.997146267096218</v>
      </c>
      <c r="AJ130" s="0" t="n">
        <v>0.995932444272208</v>
      </c>
      <c r="AK130" s="0" t="n">
        <v>0.990538226944307</v>
      </c>
      <c r="AL130" s="0" t="n">
        <v>0.990585091875206</v>
      </c>
      <c r="AM130" s="0" t="n">
        <v>0.989997201454525</v>
      </c>
      <c r="AN130" s="0" t="n">
        <v>0.990057017556318</v>
      </c>
      <c r="AO130" s="0" t="n">
        <v>0.991172736937899</v>
      </c>
      <c r="AP130" s="0" t="n">
        <v>0.99026384698909</v>
      </c>
      <c r="AQ130" s="0" t="n">
        <v>0.993798090162811</v>
      </c>
      <c r="AR130" s="0" t="n">
        <v>0.999559958087968</v>
      </c>
      <c r="AS130" s="0" t="n">
        <v>1</v>
      </c>
      <c r="AT130" s="0" t="n">
        <v>0.998725889498551</v>
      </c>
      <c r="AU130" s="0" t="n">
        <v>0.993960016135256</v>
      </c>
      <c r="AV130" s="0" t="n">
        <v>0.991886772391588</v>
      </c>
      <c r="AW130" s="0" t="n">
        <v>0.988116468101249</v>
      </c>
      <c r="AX130" s="0" t="n">
        <v>0.987650465639186</v>
      </c>
      <c r="AY130" s="0" t="n">
        <v>0.985900348522137</v>
      </c>
      <c r="AZ130" s="0" t="n">
        <v>0.985438870849032</v>
      </c>
      <c r="BA130" s="0" t="n">
        <v>0.986301258335922</v>
      </c>
      <c r="BB130" s="0" t="n">
        <v>0.984804480618295</v>
      </c>
      <c r="BC130" s="0" t="n">
        <v>0.988720252797424</v>
      </c>
      <c r="BD130" s="0" t="n">
        <v>0.999523565945454</v>
      </c>
      <c r="BE130" s="0" t="n">
        <v>0.999159647797029</v>
      </c>
      <c r="BF130" s="0" t="n">
        <v>0.996215835613144</v>
      </c>
      <c r="BG130" s="0" t="n">
        <v>0.989022329966325</v>
      </c>
      <c r="BH130" s="0" t="n">
        <v>0.989022329966325</v>
      </c>
      <c r="BJ130" s="0" t="e">
        <v>#VALUE!</v>
      </c>
    </row>
    <row r="131" customFormat="false" ht="12.75" hidden="false" customHeight="false" outlineLevel="0" collapsed="false">
      <c r="A131" s="18" t="n">
        <v>0.888940297861476</v>
      </c>
      <c r="B131" s="18"/>
      <c r="C131" s="18" t="n">
        <v>0.894163509488748</v>
      </c>
      <c r="D131" s="36" t="n">
        <v>0.901621718401604</v>
      </c>
      <c r="E131" s="20" t="n">
        <v>0.905361670528795</v>
      </c>
      <c r="F131" s="0" t="n">
        <v>0.912209863684651</v>
      </c>
      <c r="G131" s="37" t="n">
        <v>0.92396894550935</v>
      </c>
      <c r="H131" s="0" t="n">
        <v>0.935403075271022</v>
      </c>
      <c r="I131" s="0" t="n">
        <v>0.944047785544238</v>
      </c>
      <c r="J131" s="0" t="n">
        <v>0.949616313574136</v>
      </c>
      <c r="K131" s="0" t="n">
        <v>0.955493957539169</v>
      </c>
      <c r="N131" s="0" t="n">
        <v>0.968623409517</v>
      </c>
      <c r="O131" s="0" t="n">
        <v>0.97035200248313</v>
      </c>
      <c r="Q131" s="0" t="n">
        <v>0.968978622823734</v>
      </c>
      <c r="R131" s="0" t="n">
        <v>0.968508019372398</v>
      </c>
      <c r="S131" s="27"/>
      <c r="T131" s="28"/>
      <c r="U131" s="27"/>
      <c r="V131" s="29"/>
      <c r="W131" s="0" t="n">
        <v>0.978264507333807</v>
      </c>
      <c r="X131" s="0" t="n">
        <v>0.980277487267951</v>
      </c>
      <c r="Y131" s="0" t="n">
        <v>0.98342709584604</v>
      </c>
      <c r="Z131" s="0" t="n">
        <v>0.984628344687524</v>
      </c>
      <c r="AA131" s="0" t="n">
        <v>0.986243162916315</v>
      </c>
      <c r="AB131" s="0" t="n">
        <v>0.986741656885799</v>
      </c>
      <c r="AC131" s="0" t="n">
        <v>0.987057749197563</v>
      </c>
      <c r="AD131" s="0" t="n">
        <v>0.989368508070549</v>
      </c>
      <c r="AE131" s="0" t="n">
        <v>0.991304171032556</v>
      </c>
      <c r="AF131" s="0" t="n">
        <v>0.991969773553001</v>
      </c>
      <c r="AG131" s="0" t="n">
        <v>0.994315991623596</v>
      </c>
      <c r="AH131" s="0" t="n">
        <v>0.99764922841275</v>
      </c>
      <c r="AI131" s="0" t="n">
        <v>0.998577358551529</v>
      </c>
      <c r="AJ131" s="0" t="n">
        <v>0.99830903082882</v>
      </c>
      <c r="AK131" s="0" t="n">
        <v>0.986578972544803</v>
      </c>
      <c r="AL131" s="0" t="n">
        <v>0.987072822338537</v>
      </c>
      <c r="AM131" s="0" t="n">
        <v>0.986812422824608</v>
      </c>
      <c r="AN131" s="0" t="n">
        <v>0.986858376635724</v>
      </c>
      <c r="AO131" s="0" t="n">
        <v>0.987854474310221</v>
      </c>
      <c r="AP131" s="0" t="n">
        <v>0.987016976155079</v>
      </c>
      <c r="AQ131" s="0" t="n">
        <v>0.991444510790635</v>
      </c>
      <c r="AR131" s="0" t="n">
        <v>0.996959271347812</v>
      </c>
      <c r="AS131" s="0" t="n">
        <v>0.998725889498551</v>
      </c>
      <c r="AT131" s="0" t="n">
        <v>1</v>
      </c>
      <c r="AU131" s="0" t="n">
        <v>0.99813485566694</v>
      </c>
      <c r="AV131" s="0" t="n">
        <v>0.997013915634854</v>
      </c>
      <c r="AW131" s="0" t="n">
        <v>0.986535903918669</v>
      </c>
      <c r="AX131" s="0" t="n">
        <v>0.986557126503601</v>
      </c>
      <c r="AY131" s="0" t="n">
        <v>0.985156026715334</v>
      </c>
      <c r="AZ131" s="0" t="n">
        <v>0.98470189884703</v>
      </c>
      <c r="BA131" s="0" t="n">
        <v>0.985508328665031</v>
      </c>
      <c r="BB131" s="0" t="n">
        <v>0.984059452036212</v>
      </c>
      <c r="BC131" s="0" t="n">
        <v>0.988898596593008</v>
      </c>
      <c r="BD131" s="0" t="n">
        <v>0.998403803898819</v>
      </c>
      <c r="BE131" s="0" t="n">
        <v>0.999416783961458</v>
      </c>
      <c r="BF131" s="0" t="n">
        <v>0.999100760560718</v>
      </c>
      <c r="BG131" s="0" t="n">
        <v>0.99495590214873</v>
      </c>
      <c r="BH131" s="0" t="n">
        <v>0.99495590214873</v>
      </c>
      <c r="BJ131" s="0" t="e">
        <v>#VALUE!</v>
      </c>
    </row>
    <row r="132" customFormat="false" ht="12.75" hidden="false" customHeight="false" outlineLevel="0" collapsed="false">
      <c r="A132" s="18" t="n">
        <v>0.879242010770143</v>
      </c>
      <c r="B132" s="18"/>
      <c r="C132" s="18" t="n">
        <v>0.881541726630986</v>
      </c>
      <c r="D132" s="36" t="n">
        <v>0.889081310271349</v>
      </c>
      <c r="E132" s="20" t="n">
        <v>0.892363782727184</v>
      </c>
      <c r="F132" s="0" t="n">
        <v>0.899009572613739</v>
      </c>
      <c r="G132" s="37" t="n">
        <v>0.910750722690159</v>
      </c>
      <c r="H132" s="0" t="n">
        <v>0.922509184292775</v>
      </c>
      <c r="I132" s="0" t="n">
        <v>0.930877838460577</v>
      </c>
      <c r="J132" s="0" t="n">
        <v>0.935950048240651</v>
      </c>
      <c r="K132" s="0" t="n">
        <v>0.941158637282585</v>
      </c>
      <c r="N132" s="0" t="n">
        <v>0.955424487816924</v>
      </c>
      <c r="O132" s="0" t="n">
        <v>0.956755850646897</v>
      </c>
      <c r="Q132" s="0" t="n">
        <v>0.95420425846905</v>
      </c>
      <c r="R132" s="0" t="n">
        <v>0.953419560596988</v>
      </c>
      <c r="S132" s="27"/>
      <c r="T132" s="28"/>
      <c r="U132" s="27"/>
      <c r="V132" s="29"/>
      <c r="W132" s="0" t="n">
        <v>0.964726859145259</v>
      </c>
      <c r="X132" s="0" t="n">
        <v>0.967514991803936</v>
      </c>
      <c r="Y132" s="0" t="n">
        <v>0.971631043956647</v>
      </c>
      <c r="Z132" s="0" t="n">
        <v>0.973229496911211</v>
      </c>
      <c r="AA132" s="0" t="n">
        <v>0.975161198742216</v>
      </c>
      <c r="AB132" s="0" t="n">
        <v>0.975670710136181</v>
      </c>
      <c r="AC132" s="0" t="n">
        <v>0.976089875088338</v>
      </c>
      <c r="AD132" s="0" t="n">
        <v>0.979369663288595</v>
      </c>
      <c r="AE132" s="0" t="n">
        <v>0.982115541911573</v>
      </c>
      <c r="AF132" s="0" t="n">
        <v>0.983292228056862</v>
      </c>
      <c r="AG132" s="0" t="n">
        <v>0.98694499145215</v>
      </c>
      <c r="AH132" s="0" t="n">
        <v>0.992928441224631</v>
      </c>
      <c r="AI132" s="0" t="n">
        <v>0.997167164470969</v>
      </c>
      <c r="AJ132" s="0" t="n">
        <v>0.997769736924196</v>
      </c>
      <c r="AK132" s="0" t="n">
        <v>0.97675961305392</v>
      </c>
      <c r="AL132" s="0" t="n">
        <v>0.977693834539323</v>
      </c>
      <c r="AM132" s="0" t="n">
        <v>0.977788331426757</v>
      </c>
      <c r="AN132" s="0" t="n">
        <v>0.977865261823761</v>
      </c>
      <c r="AO132" s="0" t="n">
        <v>0.979019333088546</v>
      </c>
      <c r="AP132" s="0" t="n">
        <v>0.978379301688939</v>
      </c>
      <c r="AQ132" s="0" t="n">
        <v>0.984294814926442</v>
      </c>
      <c r="AR132" s="0" t="n">
        <v>0.990785385460959</v>
      </c>
      <c r="AS132" s="0" t="n">
        <v>0.993960016135256</v>
      </c>
      <c r="AT132" s="0" t="n">
        <v>0.99813485566694</v>
      </c>
      <c r="AU132" s="0" t="n">
        <v>1</v>
      </c>
      <c r="AV132" s="0" t="n">
        <v>0.999703141012028</v>
      </c>
      <c r="AW132" s="0" t="n">
        <v>0.979368588080723</v>
      </c>
      <c r="AX132" s="0" t="n">
        <v>0.979866670770054</v>
      </c>
      <c r="AY132" s="0" t="n">
        <v>0.978840880580428</v>
      </c>
      <c r="AZ132" s="0" t="n">
        <v>0.978445522188423</v>
      </c>
      <c r="BA132" s="0" t="n">
        <v>0.979498227106885</v>
      </c>
      <c r="BB132" s="0" t="n">
        <v>0.978235296856855</v>
      </c>
      <c r="BC132" s="0" t="n">
        <v>0.984621673144204</v>
      </c>
      <c r="BD132" s="0" t="n">
        <v>0.994027412687076</v>
      </c>
      <c r="BE132" s="0" t="n">
        <v>0.996520875149386</v>
      </c>
      <c r="BF132" s="0" t="n">
        <v>0.999210011687769</v>
      </c>
      <c r="BG132" s="0" t="n">
        <v>0.998957660281589</v>
      </c>
      <c r="BH132" s="0" t="n">
        <v>0.998957660281589</v>
      </c>
      <c r="BJ132" s="0" t="e">
        <v>#VALUE!</v>
      </c>
    </row>
    <row r="133" customFormat="false" ht="12.75" hidden="false" customHeight="false" outlineLevel="0" collapsed="false">
      <c r="A133" s="18" t="n">
        <v>0.871878045522079</v>
      </c>
      <c r="B133" s="18"/>
      <c r="C133" s="18" t="n">
        <v>0.874179497398225</v>
      </c>
      <c r="D133" s="36" t="n">
        <v>0.88197682014742</v>
      </c>
      <c r="E133" s="20" t="n">
        <v>0.88529565945625</v>
      </c>
      <c r="F133" s="0" t="n">
        <v>0.892273334372868</v>
      </c>
      <c r="G133" s="37" t="n">
        <v>0.904460208312836</v>
      </c>
      <c r="H133" s="0" t="n">
        <v>0.916640408629471</v>
      </c>
      <c r="I133" s="0" t="n">
        <v>0.925365299840128</v>
      </c>
      <c r="J133" s="0" t="n">
        <v>0.930686585401175</v>
      </c>
      <c r="K133" s="0" t="n">
        <v>0.936133143744436</v>
      </c>
      <c r="N133" s="0" t="n">
        <v>0.951297996174608</v>
      </c>
      <c r="O133" s="0" t="n">
        <v>0.952588037514263</v>
      </c>
      <c r="Q133" s="0" t="n">
        <v>0.949665792866398</v>
      </c>
      <c r="R133" s="0" t="n">
        <v>0.948630746804641</v>
      </c>
      <c r="S133" s="27"/>
      <c r="T133" s="28"/>
      <c r="U133" s="27"/>
      <c r="V133" s="29"/>
      <c r="W133" s="0" t="n">
        <v>0.960244833262324</v>
      </c>
      <c r="X133" s="0" t="n">
        <v>0.963150873235452</v>
      </c>
      <c r="Y133" s="0" t="n">
        <v>0.96760569513532</v>
      </c>
      <c r="Z133" s="0" t="n">
        <v>0.969409065817196</v>
      </c>
      <c r="AA133" s="0" t="n">
        <v>0.971498319458957</v>
      </c>
      <c r="AB133" s="0" t="n">
        <v>0.971998983422695</v>
      </c>
      <c r="AC133" s="0" t="n">
        <v>0.972229708039873</v>
      </c>
      <c r="AD133" s="0" t="n">
        <v>0.975667418626446</v>
      </c>
      <c r="AE133" s="0" t="n">
        <v>0.978708490697678</v>
      </c>
      <c r="AF133" s="0" t="n">
        <v>0.979815535020824</v>
      </c>
      <c r="AG133" s="0" t="n">
        <v>0.984032069629683</v>
      </c>
      <c r="AH133" s="0" t="n">
        <v>0.990923197896088</v>
      </c>
      <c r="AI133" s="0" t="n">
        <v>0.99588646177111</v>
      </c>
      <c r="AJ133" s="0" t="n">
        <v>0.99705974508973</v>
      </c>
      <c r="AK133" s="0" t="n">
        <v>0.974917390135675</v>
      </c>
      <c r="AL133" s="0" t="n">
        <v>0.976088908448479</v>
      </c>
      <c r="AM133" s="0" t="n">
        <v>0.976364210763811</v>
      </c>
      <c r="AN133" s="0" t="n">
        <v>0.976448981759656</v>
      </c>
      <c r="AO133" s="0" t="n">
        <v>0.977424617658683</v>
      </c>
      <c r="AP133" s="0" t="n">
        <v>0.976805287141335</v>
      </c>
      <c r="AQ133" s="0" t="n">
        <v>0.982793060366286</v>
      </c>
      <c r="AR133" s="0" t="n">
        <v>0.988116717060888</v>
      </c>
      <c r="AS133" s="0" t="n">
        <v>0.991886772391588</v>
      </c>
      <c r="AT133" s="0" t="n">
        <v>0.997013915634854</v>
      </c>
      <c r="AU133" s="0" t="n">
        <v>0.999703141012028</v>
      </c>
      <c r="AV133" s="0" t="n">
        <v>1</v>
      </c>
      <c r="AW133" s="0" t="n">
        <v>0.978515335269322</v>
      </c>
      <c r="AX133" s="0" t="n">
        <v>0.97927525414679</v>
      </c>
      <c r="AY133" s="0" t="n">
        <v>0.978448324602761</v>
      </c>
      <c r="AZ133" s="0" t="n">
        <v>0.978070163766615</v>
      </c>
      <c r="BA133" s="0" t="n">
        <v>0.978960423165647</v>
      </c>
      <c r="BB133" s="0" t="n">
        <v>0.977706738007601</v>
      </c>
      <c r="BC133" s="0" t="n">
        <v>0.984113121818745</v>
      </c>
      <c r="BD133" s="0" t="n">
        <v>0.991959281848844</v>
      </c>
      <c r="BE133" s="0" t="n">
        <v>0.995061871573794</v>
      </c>
      <c r="BF133" s="0" t="n">
        <v>0.998732421167972</v>
      </c>
      <c r="BG133" s="0" t="n">
        <v>0.999376118285308</v>
      </c>
      <c r="BH133" s="0" t="n">
        <v>0.999376118285308</v>
      </c>
      <c r="BJ133" s="0" t="e">
        <v>#VALUE!</v>
      </c>
    </row>
    <row r="134" customFormat="false" ht="12.75" hidden="false" customHeight="false" outlineLevel="0" collapsed="false">
      <c r="A134" s="18" t="n">
        <v>0.882175813846632</v>
      </c>
      <c r="B134" s="18"/>
      <c r="C134" s="18" t="n">
        <v>0.901740183742522</v>
      </c>
      <c r="D134" s="36" t="n">
        <v>0.908353962732442</v>
      </c>
      <c r="E134" s="20" t="n">
        <v>0.911405639862956</v>
      </c>
      <c r="F134" s="0" t="n">
        <v>0.918190174058341</v>
      </c>
      <c r="G134" s="37" t="n">
        <v>0.929307616471644</v>
      </c>
      <c r="H134" s="0" t="n">
        <v>0.939757624276226</v>
      </c>
      <c r="I134" s="0" t="n">
        <v>0.948540368812525</v>
      </c>
      <c r="J134" s="0" t="n">
        <v>0.954468453632438</v>
      </c>
      <c r="K134" s="0" t="n">
        <v>0.960678853610948</v>
      </c>
      <c r="N134" s="0" t="n">
        <v>0.971751661581157</v>
      </c>
      <c r="O134" s="0" t="n">
        <v>0.97373282536929</v>
      </c>
      <c r="Q134" s="0" t="n">
        <v>0.972582257954528</v>
      </c>
      <c r="R134" s="0" t="n">
        <v>0.971157905236687</v>
      </c>
      <c r="S134" s="27"/>
      <c r="T134" s="28"/>
      <c r="U134" s="27"/>
      <c r="V134" s="29"/>
      <c r="W134" s="0" t="n">
        <v>0.974777226480704</v>
      </c>
      <c r="X134" s="0" t="n">
        <v>0.975818522442052</v>
      </c>
      <c r="Y134" s="0" t="n">
        <v>0.978382937653272</v>
      </c>
      <c r="Z134" s="0" t="n">
        <v>0.97929502052675</v>
      </c>
      <c r="AA134" s="0" t="n">
        <v>0.981803066046929</v>
      </c>
      <c r="AB134" s="0" t="n">
        <v>0.982323372714412</v>
      </c>
      <c r="AC134" s="0" t="n">
        <v>0.981511448942543</v>
      </c>
      <c r="AD134" s="0" t="n">
        <v>0.982448160555918</v>
      </c>
      <c r="AE134" s="0" t="n">
        <v>0.98400245246353</v>
      </c>
      <c r="AF134" s="0" t="n">
        <v>0.982295262687885</v>
      </c>
      <c r="AG134" s="0" t="n">
        <v>0.982457567346021</v>
      </c>
      <c r="AH134" s="0" t="n">
        <v>0.983194517055766</v>
      </c>
      <c r="AI134" s="0" t="n">
        <v>0.97915257120287</v>
      </c>
      <c r="AJ134" s="0" t="n">
        <v>0.978929142076355</v>
      </c>
      <c r="AK134" s="0" t="n">
        <v>0.997330634886356</v>
      </c>
      <c r="AL134" s="0" t="n">
        <v>0.997673738342256</v>
      </c>
      <c r="AM134" s="0" t="n">
        <v>0.998468378773951</v>
      </c>
      <c r="AN134" s="0" t="n">
        <v>0.99867663616304</v>
      </c>
      <c r="AO134" s="0" t="n">
        <v>0.998619090269011</v>
      </c>
      <c r="AP134" s="0" t="n">
        <v>0.998538934243144</v>
      </c>
      <c r="AQ134" s="0" t="n">
        <v>0.997690978320435</v>
      </c>
      <c r="AR134" s="0" t="n">
        <v>0.988709601776297</v>
      </c>
      <c r="AS134" s="0" t="n">
        <v>0.988116468101249</v>
      </c>
      <c r="AT134" s="0" t="n">
        <v>0.986535903918669</v>
      </c>
      <c r="AU134" s="0" t="n">
        <v>0.979368588080723</v>
      </c>
      <c r="AV134" s="0" t="n">
        <v>0.978515335269322</v>
      </c>
      <c r="AW134" s="0" t="n">
        <v>1</v>
      </c>
      <c r="AX134" s="0" t="n">
        <v>0.999918887792271</v>
      </c>
      <c r="AY134" s="0" t="n">
        <v>0.99966788103847</v>
      </c>
      <c r="AZ134" s="0" t="n">
        <v>0.999412911829018</v>
      </c>
      <c r="BA134" s="0" t="n">
        <v>0.999129584190853</v>
      </c>
      <c r="BB134" s="0" t="n">
        <v>0.998488108891532</v>
      </c>
      <c r="BC134" s="0" t="n">
        <v>0.997655712134854</v>
      </c>
      <c r="BD134" s="0" t="n">
        <v>0.988295692671618</v>
      </c>
      <c r="BE134" s="0" t="n">
        <v>0.98684310727612</v>
      </c>
      <c r="BF134" s="0" t="n">
        <v>0.983577088964893</v>
      </c>
      <c r="BG134" s="0" t="n">
        <v>0.974034443638351</v>
      </c>
      <c r="BH134" s="0" t="n">
        <v>0.974034443638351</v>
      </c>
      <c r="BJ134" s="0" t="e">
        <v>#VALUE!</v>
      </c>
    </row>
    <row r="135" customFormat="false" ht="12.75" hidden="false" customHeight="false" outlineLevel="0" collapsed="false">
      <c r="A135" s="18" t="n">
        <v>0.878228388036608</v>
      </c>
      <c r="B135" s="18"/>
      <c r="C135" s="18" t="n">
        <v>0.897692636738267</v>
      </c>
      <c r="D135" s="36" t="n">
        <v>0.904356471676899</v>
      </c>
      <c r="E135" s="20" t="n">
        <v>0.907314502993929</v>
      </c>
      <c r="F135" s="0" t="n">
        <v>0.91412279210022</v>
      </c>
      <c r="G135" s="37" t="n">
        <v>0.925407320214967</v>
      </c>
      <c r="H135" s="0" t="n">
        <v>0.936079549957743</v>
      </c>
      <c r="I135" s="0" t="n">
        <v>0.945093412421565</v>
      </c>
      <c r="J135" s="0" t="n">
        <v>0.951247597726818</v>
      </c>
      <c r="K135" s="0" t="n">
        <v>0.957732579530472</v>
      </c>
      <c r="N135" s="0" t="n">
        <v>0.969531299734642</v>
      </c>
      <c r="O135" s="0" t="n">
        <v>0.971554620569159</v>
      </c>
      <c r="Q135" s="0" t="n">
        <v>0.970290806740807</v>
      </c>
      <c r="R135" s="0" t="n">
        <v>0.96879468946044</v>
      </c>
      <c r="S135" s="27"/>
      <c r="T135" s="28"/>
      <c r="U135" s="27"/>
      <c r="V135" s="29"/>
      <c r="W135" s="0" t="n">
        <v>0.972926011844117</v>
      </c>
      <c r="X135" s="0" t="n">
        <v>0.974055223682374</v>
      </c>
      <c r="Y135" s="0" t="n">
        <v>0.976828928961392</v>
      </c>
      <c r="Z135" s="0" t="n">
        <v>0.977871771472267</v>
      </c>
      <c r="AA135" s="0" t="n">
        <v>0.980475741961152</v>
      </c>
      <c r="AB135" s="0" t="n">
        <v>0.98102323560204</v>
      </c>
      <c r="AC135" s="0" t="n">
        <v>0.980127498067085</v>
      </c>
      <c r="AD135" s="0" t="n">
        <v>0.981172690696213</v>
      </c>
      <c r="AE135" s="0" t="n">
        <v>0.98290255863343</v>
      </c>
      <c r="AF135" s="0" t="n">
        <v>0.98115745579084</v>
      </c>
      <c r="AG135" s="0" t="n">
        <v>0.981579712439071</v>
      </c>
      <c r="AH135" s="0" t="n">
        <v>0.982787151909913</v>
      </c>
      <c r="AI135" s="0" t="n">
        <v>0.979167987004999</v>
      </c>
      <c r="AJ135" s="0" t="n">
        <v>0.979193492506832</v>
      </c>
      <c r="AK135" s="0" t="n">
        <v>0.99677426957406</v>
      </c>
      <c r="AL135" s="0" t="n">
        <v>0.99726562296025</v>
      </c>
      <c r="AM135" s="0" t="n">
        <v>0.998166786719315</v>
      </c>
      <c r="AN135" s="0" t="n">
        <v>0.998411068100893</v>
      </c>
      <c r="AO135" s="0" t="n">
        <v>0.998274528409104</v>
      </c>
      <c r="AP135" s="0" t="n">
        <v>0.99824050731841</v>
      </c>
      <c r="AQ135" s="0" t="n">
        <v>0.997488913013145</v>
      </c>
      <c r="AR135" s="0" t="n">
        <v>0.987946986856385</v>
      </c>
      <c r="AS135" s="0" t="n">
        <v>0.987650465639186</v>
      </c>
      <c r="AT135" s="0" t="n">
        <v>0.986557126503601</v>
      </c>
      <c r="AU135" s="0" t="n">
        <v>0.979866670770054</v>
      </c>
      <c r="AV135" s="0" t="n">
        <v>0.97927525414679</v>
      </c>
      <c r="AW135" s="0" t="n">
        <v>0.999918887792271</v>
      </c>
      <c r="AX135" s="0" t="n">
        <v>1</v>
      </c>
      <c r="AY135" s="0" t="n">
        <v>0.999864822836697</v>
      </c>
      <c r="AZ135" s="0" t="n">
        <v>0.999651449719949</v>
      </c>
      <c r="BA135" s="0" t="n">
        <v>0.999298266741403</v>
      </c>
      <c r="BB135" s="0" t="n">
        <v>0.998697971677717</v>
      </c>
      <c r="BC135" s="0" t="n">
        <v>0.997961023441028</v>
      </c>
      <c r="BD135" s="0" t="n">
        <v>0.987870527621313</v>
      </c>
      <c r="BE135" s="0" t="n">
        <v>0.986718718196627</v>
      </c>
      <c r="BF135" s="0" t="n">
        <v>0.98395329572544</v>
      </c>
      <c r="BG135" s="0" t="n">
        <v>0.974926836639108</v>
      </c>
      <c r="BH135" s="0" t="n">
        <v>0.974926836639108</v>
      </c>
      <c r="BJ135" s="0" t="e">
        <v>#VALUE!</v>
      </c>
    </row>
    <row r="136" customFormat="false" ht="12.75" hidden="false" customHeight="false" outlineLevel="0" collapsed="false">
      <c r="A136" s="18" t="n">
        <v>0.874022804810612</v>
      </c>
      <c r="B136" s="18"/>
      <c r="C136" s="18" t="n">
        <v>0.894546716666153</v>
      </c>
      <c r="D136" s="36" t="n">
        <v>0.901138423663727</v>
      </c>
      <c r="E136" s="20" t="n">
        <v>0.903906119140338</v>
      </c>
      <c r="F136" s="0" t="n">
        <v>0.910630659566808</v>
      </c>
      <c r="G136" s="37" t="n">
        <v>0.921850152134005</v>
      </c>
      <c r="H136" s="0" t="n">
        <v>0.932462072123373</v>
      </c>
      <c r="I136" s="0" t="n">
        <v>0.94132919665445</v>
      </c>
      <c r="J136" s="0" t="n">
        <v>0.947309286506034</v>
      </c>
      <c r="K136" s="0" t="n">
        <v>0.953638420954726</v>
      </c>
      <c r="N136" s="0" t="n">
        <v>0.965606381732092</v>
      </c>
      <c r="O136" s="0" t="n">
        <v>0.967711825463599</v>
      </c>
      <c r="Q136" s="0" t="n">
        <v>0.966380175832737</v>
      </c>
      <c r="R136" s="0" t="n">
        <v>0.964813835111636</v>
      </c>
      <c r="S136" s="27"/>
      <c r="T136" s="28"/>
      <c r="U136" s="27"/>
      <c r="V136" s="29"/>
      <c r="W136" s="0" t="n">
        <v>0.969257622265712</v>
      </c>
      <c r="X136" s="0" t="n">
        <v>0.970433969055911</v>
      </c>
      <c r="Y136" s="0" t="n">
        <v>0.973387644091386</v>
      </c>
      <c r="Z136" s="0" t="n">
        <v>0.974506583489804</v>
      </c>
      <c r="AA136" s="0" t="n">
        <v>0.977334610390031</v>
      </c>
      <c r="AB136" s="0" t="n">
        <v>0.977980813579</v>
      </c>
      <c r="AC136" s="0" t="n">
        <v>0.977102710141215</v>
      </c>
      <c r="AD136" s="0" t="n">
        <v>0.978333072034892</v>
      </c>
      <c r="AE136" s="0" t="n">
        <v>0.980235117848313</v>
      </c>
      <c r="AF136" s="0" t="n">
        <v>0.978422584084566</v>
      </c>
      <c r="AG136" s="0" t="n">
        <v>0.978908103657888</v>
      </c>
      <c r="AH136" s="0" t="n">
        <v>0.980433818681726</v>
      </c>
      <c r="AI136" s="0" t="n">
        <v>0.977116445208459</v>
      </c>
      <c r="AJ136" s="0" t="n">
        <v>0.977327516612903</v>
      </c>
      <c r="AK136" s="0" t="n">
        <v>0.995452396809238</v>
      </c>
      <c r="AL136" s="0" t="n">
        <v>0.996044394331712</v>
      </c>
      <c r="AM136" s="0" t="n">
        <v>0.997198122077507</v>
      </c>
      <c r="AN136" s="0" t="n">
        <v>0.997565567467467</v>
      </c>
      <c r="AO136" s="0" t="n">
        <v>0.997478124915129</v>
      </c>
      <c r="AP136" s="0" t="n">
        <v>0.997628022151665</v>
      </c>
      <c r="AQ136" s="0" t="n">
        <v>0.996815583021468</v>
      </c>
      <c r="AR136" s="0" t="n">
        <v>0.986120559574902</v>
      </c>
      <c r="AS136" s="0" t="n">
        <v>0.985900348522137</v>
      </c>
      <c r="AT136" s="0" t="n">
        <v>0.985156026715334</v>
      </c>
      <c r="AU136" s="0" t="n">
        <v>0.978840880580428</v>
      </c>
      <c r="AV136" s="0" t="n">
        <v>0.978448324602761</v>
      </c>
      <c r="AW136" s="0" t="n">
        <v>0.99966788103847</v>
      </c>
      <c r="AX136" s="0" t="n">
        <v>0.999864822836697</v>
      </c>
      <c r="AY136" s="0" t="n">
        <v>1</v>
      </c>
      <c r="AZ136" s="0" t="n">
        <v>0.999924483882852</v>
      </c>
      <c r="BA136" s="0" t="n">
        <v>0.999643116322309</v>
      </c>
      <c r="BB136" s="0" t="n">
        <v>0.999234057654065</v>
      </c>
      <c r="BC136" s="0" t="n">
        <v>0.998358738335812</v>
      </c>
      <c r="BD136" s="0" t="n">
        <v>0.986494808984626</v>
      </c>
      <c r="BE136" s="0" t="n">
        <v>0.985424347876715</v>
      </c>
      <c r="BF136" s="0" t="n">
        <v>0.98302402713218</v>
      </c>
      <c r="BG136" s="0" t="n">
        <v>0.974407927110723</v>
      </c>
      <c r="BH136" s="0" t="n">
        <v>0.974407927110723</v>
      </c>
      <c r="BJ136" s="0" t="e">
        <v>#VALUE!</v>
      </c>
    </row>
    <row r="137" customFormat="false" ht="12.75" hidden="false" customHeight="false" outlineLevel="0" collapsed="false">
      <c r="A137" s="18" t="n">
        <v>0.870385506815362</v>
      </c>
      <c r="B137" s="18"/>
      <c r="C137" s="18" t="n">
        <v>0.891666074354985</v>
      </c>
      <c r="D137" s="36" t="n">
        <v>0.898261884596807</v>
      </c>
      <c r="E137" s="20" t="n">
        <v>0.9010078085526</v>
      </c>
      <c r="F137" s="0" t="n">
        <v>0.907738797545421</v>
      </c>
      <c r="G137" s="37" t="n">
        <v>0.91903089551116</v>
      </c>
      <c r="H137" s="0" t="n">
        <v>0.929689993225403</v>
      </c>
      <c r="I137" s="0" t="n">
        <v>0.938534585996634</v>
      </c>
      <c r="J137" s="0" t="n">
        <v>0.944465122075433</v>
      </c>
      <c r="K137" s="0" t="n">
        <v>0.95085060796967</v>
      </c>
      <c r="N137" s="0" t="n">
        <v>0.963111326949248</v>
      </c>
      <c r="O137" s="0" t="n">
        <v>0.965424520037197</v>
      </c>
      <c r="Q137" s="0" t="n">
        <v>0.96428610392068</v>
      </c>
      <c r="R137" s="0" t="n">
        <v>0.962781852182738</v>
      </c>
      <c r="S137" s="27"/>
      <c r="T137" s="28"/>
      <c r="U137" s="27"/>
      <c r="V137" s="29"/>
      <c r="W137" s="0" t="n">
        <v>0.967886748435555</v>
      </c>
      <c r="X137" s="0" t="n">
        <v>0.969004268413801</v>
      </c>
      <c r="Y137" s="0" t="n">
        <v>0.972005864080586</v>
      </c>
      <c r="Z137" s="0" t="n">
        <v>0.973152025623544</v>
      </c>
      <c r="AA137" s="0" t="n">
        <v>0.976097264353838</v>
      </c>
      <c r="AB137" s="0" t="n">
        <v>0.976873288052225</v>
      </c>
      <c r="AC137" s="0" t="n">
        <v>0.976080584734561</v>
      </c>
      <c r="AD137" s="0" t="n">
        <v>0.977397258043411</v>
      </c>
      <c r="AE137" s="0" t="n">
        <v>0.979348092806889</v>
      </c>
      <c r="AF137" s="0" t="n">
        <v>0.977553062128765</v>
      </c>
      <c r="AG137" s="0" t="n">
        <v>0.978005724410096</v>
      </c>
      <c r="AH137" s="0" t="n">
        <v>0.979544874255203</v>
      </c>
      <c r="AI137" s="0" t="n">
        <v>0.976255567873942</v>
      </c>
      <c r="AJ137" s="0" t="n">
        <v>0.976457075227994</v>
      </c>
      <c r="AK137" s="0" t="n">
        <v>0.994714781182139</v>
      </c>
      <c r="AL137" s="0" t="n">
        <v>0.995341221728616</v>
      </c>
      <c r="AM137" s="0" t="n">
        <v>0.996623344989095</v>
      </c>
      <c r="AN137" s="0" t="n">
        <v>0.997132898147633</v>
      </c>
      <c r="AO137" s="0" t="n">
        <v>0.997146310837895</v>
      </c>
      <c r="AP137" s="0" t="n">
        <v>0.997372683297852</v>
      </c>
      <c r="AQ137" s="0" t="n">
        <v>0.996602512595973</v>
      </c>
      <c r="AR137" s="0" t="n">
        <v>0.985679531533015</v>
      </c>
      <c r="AS137" s="0" t="n">
        <v>0.985438870849032</v>
      </c>
      <c r="AT137" s="0" t="n">
        <v>0.98470189884703</v>
      </c>
      <c r="AU137" s="0" t="n">
        <v>0.978445522188423</v>
      </c>
      <c r="AV137" s="0" t="n">
        <v>0.978070163766615</v>
      </c>
      <c r="AW137" s="0" t="n">
        <v>0.999412911829018</v>
      </c>
      <c r="AX137" s="0" t="n">
        <v>0.999651449719949</v>
      </c>
      <c r="AY137" s="0" t="n">
        <v>0.999924483882852</v>
      </c>
      <c r="AZ137" s="0" t="n">
        <v>1</v>
      </c>
      <c r="BA137" s="0" t="n">
        <v>0.999829752364352</v>
      </c>
      <c r="BB137" s="0" t="n">
        <v>0.999501666556439</v>
      </c>
      <c r="BC137" s="0" t="n">
        <v>0.998596918011557</v>
      </c>
      <c r="BD137" s="0" t="n">
        <v>0.98638053817757</v>
      </c>
      <c r="BE137" s="0" t="n">
        <v>0.985286110218719</v>
      </c>
      <c r="BF137" s="0" t="n">
        <v>0.982896799307579</v>
      </c>
      <c r="BG137" s="0" t="n">
        <v>0.97435842693167</v>
      </c>
      <c r="BH137" s="0" t="n">
        <v>0.97435842693167</v>
      </c>
      <c r="BJ137" s="0" t="e">
        <v>#VALUE!</v>
      </c>
    </row>
    <row r="138" customFormat="false" ht="12.75" hidden="false" customHeight="false" outlineLevel="0" collapsed="false">
      <c r="A138" s="18" t="n">
        <v>0.873178710848132</v>
      </c>
      <c r="B138" s="18"/>
      <c r="C138" s="18" t="n">
        <v>0.894525216821851</v>
      </c>
      <c r="D138" s="36" t="n">
        <v>0.900982276182486</v>
      </c>
      <c r="E138" s="20" t="n">
        <v>0.903618019070878</v>
      </c>
      <c r="F138" s="0" t="n">
        <v>0.910111861262185</v>
      </c>
      <c r="G138" s="37" t="n">
        <v>0.921041545665148</v>
      </c>
      <c r="H138" s="0" t="n">
        <v>0.931272455619023</v>
      </c>
      <c r="I138" s="0" t="n">
        <v>0.939482494311391</v>
      </c>
      <c r="J138" s="0" t="n">
        <v>0.944785839620785</v>
      </c>
      <c r="K138" s="0" t="n">
        <v>0.950490416215356</v>
      </c>
      <c r="N138" s="0" t="n">
        <v>0.96205783897339</v>
      </c>
      <c r="O138" s="0" t="n">
        <v>0.964418834037289</v>
      </c>
      <c r="Q138" s="0" t="n">
        <v>0.963418896867664</v>
      </c>
      <c r="R138" s="0" t="n">
        <v>0.962091246397827</v>
      </c>
      <c r="S138" s="27"/>
      <c r="T138" s="28"/>
      <c r="U138" s="27"/>
      <c r="V138" s="29"/>
      <c r="W138" s="0" t="n">
        <v>0.967610254908165</v>
      </c>
      <c r="X138" s="0" t="n">
        <v>0.96876393852173</v>
      </c>
      <c r="Y138" s="0" t="n">
        <v>0.971744092764527</v>
      </c>
      <c r="Z138" s="0" t="n">
        <v>0.972835711177229</v>
      </c>
      <c r="AA138" s="0" t="n">
        <v>0.97585093253228</v>
      </c>
      <c r="AB138" s="0" t="n">
        <v>0.976726705837251</v>
      </c>
      <c r="AC138" s="0" t="n">
        <v>0.976226533585932</v>
      </c>
      <c r="AD138" s="0" t="n">
        <v>0.977812770264802</v>
      </c>
      <c r="AE138" s="0" t="n">
        <v>0.979772238559584</v>
      </c>
      <c r="AF138" s="0" t="n">
        <v>0.978168413808249</v>
      </c>
      <c r="AG138" s="0" t="n">
        <v>0.978516041051937</v>
      </c>
      <c r="AH138" s="0" t="n">
        <v>0.979959526347241</v>
      </c>
      <c r="AI138" s="0" t="n">
        <v>0.976891476427686</v>
      </c>
      <c r="AJ138" s="0" t="n">
        <v>0.976977825369727</v>
      </c>
      <c r="AK138" s="0" t="n">
        <v>0.994139162352022</v>
      </c>
      <c r="AL138" s="0" t="n">
        <v>0.994703026930057</v>
      </c>
      <c r="AM138" s="0" t="n">
        <v>0.996058529137513</v>
      </c>
      <c r="AN138" s="0" t="n">
        <v>0.9966731419254</v>
      </c>
      <c r="AO138" s="0" t="n">
        <v>0.997009399082589</v>
      </c>
      <c r="AP138" s="0" t="n">
        <v>0.997388534210248</v>
      </c>
      <c r="AQ138" s="0" t="n">
        <v>0.996955542680529</v>
      </c>
      <c r="AR138" s="0" t="n">
        <v>0.986663764877506</v>
      </c>
      <c r="AS138" s="0" t="n">
        <v>0.986301258335922</v>
      </c>
      <c r="AT138" s="0" t="n">
        <v>0.985508328665031</v>
      </c>
      <c r="AU138" s="0" t="n">
        <v>0.979498227106885</v>
      </c>
      <c r="AV138" s="0" t="n">
        <v>0.978960423165647</v>
      </c>
      <c r="AW138" s="0" t="n">
        <v>0.999129584190853</v>
      </c>
      <c r="AX138" s="0" t="n">
        <v>0.999298266741403</v>
      </c>
      <c r="AY138" s="0" t="n">
        <v>0.999643116322309</v>
      </c>
      <c r="AZ138" s="0" t="n">
        <v>0.999829752364352</v>
      </c>
      <c r="BA138" s="0" t="n">
        <v>1</v>
      </c>
      <c r="BB138" s="0" t="n">
        <v>0.99984053840953</v>
      </c>
      <c r="BC138" s="0" t="n">
        <v>0.999206786709914</v>
      </c>
      <c r="BD138" s="0" t="n">
        <v>0.987621163971302</v>
      </c>
      <c r="BE138" s="0" t="n">
        <v>0.986414953055855</v>
      </c>
      <c r="BF138" s="0" t="n">
        <v>0.983976840511661</v>
      </c>
      <c r="BG138" s="0" t="n">
        <v>0.975673857445379</v>
      </c>
      <c r="BH138" s="0" t="n">
        <v>0.975673857445379</v>
      </c>
      <c r="BJ138" s="0" t="e">
        <v>#VALUE!</v>
      </c>
    </row>
    <row r="139" customFormat="false" ht="12.75" hidden="false" customHeight="false" outlineLevel="0" collapsed="false">
      <c r="A139" s="18" t="n">
        <v>0.874336614785476</v>
      </c>
      <c r="B139" s="18"/>
      <c r="C139" s="18" t="n">
        <v>0.896197594472599</v>
      </c>
      <c r="D139" s="36" t="n">
        <v>0.902310661020305</v>
      </c>
      <c r="E139" s="20" t="n">
        <v>0.904521194780052</v>
      </c>
      <c r="F139" s="0" t="n">
        <v>0.910516373555862</v>
      </c>
      <c r="G139" s="37" t="n">
        <v>0.920864148366824</v>
      </c>
      <c r="H139" s="0" t="n">
        <v>0.930524061536367</v>
      </c>
      <c r="I139" s="0" t="n">
        <v>0.938159915364208</v>
      </c>
      <c r="J139" s="0" t="n">
        <v>0.943029968666085</v>
      </c>
      <c r="K139" s="0" t="n">
        <v>0.948210949453727</v>
      </c>
      <c r="N139" s="0" t="n">
        <v>0.959257182688209</v>
      </c>
      <c r="O139" s="0" t="n">
        <v>0.961596530094037</v>
      </c>
      <c r="Q139" s="0" t="n">
        <v>0.960605722972425</v>
      </c>
      <c r="R139" s="0" t="n">
        <v>0.959363321551602</v>
      </c>
      <c r="S139" s="27"/>
      <c r="T139" s="28"/>
      <c r="U139" s="27"/>
      <c r="V139" s="29"/>
      <c r="W139" s="0" t="n">
        <v>0.964966000737563</v>
      </c>
      <c r="X139" s="0" t="n">
        <v>0.966235401294354</v>
      </c>
      <c r="Y139" s="0" t="n">
        <v>0.969297755085328</v>
      </c>
      <c r="Z139" s="0" t="n">
        <v>0.970412105089183</v>
      </c>
      <c r="AA139" s="0" t="n">
        <v>0.973587648972549</v>
      </c>
      <c r="AB139" s="0" t="n">
        <v>0.974517415684642</v>
      </c>
      <c r="AC139" s="0" t="n">
        <v>0.97413494190708</v>
      </c>
      <c r="AD139" s="0" t="n">
        <v>0.975982556881882</v>
      </c>
      <c r="AE139" s="0" t="n">
        <v>0.978048797491799</v>
      </c>
      <c r="AF139" s="0" t="n">
        <v>0.976383577686199</v>
      </c>
      <c r="AG139" s="0" t="n">
        <v>0.976612915213368</v>
      </c>
      <c r="AH139" s="0" t="n">
        <v>0.978058557114683</v>
      </c>
      <c r="AI139" s="0" t="n">
        <v>0.975161320830472</v>
      </c>
      <c r="AJ139" s="0" t="n">
        <v>0.975319039099252</v>
      </c>
      <c r="AK139" s="0" t="n">
        <v>0.99301133297056</v>
      </c>
      <c r="AL139" s="0" t="n">
        <v>0.993613234024625</v>
      </c>
      <c r="AM139" s="0" t="n">
        <v>0.995151004510471</v>
      </c>
      <c r="AN139" s="0" t="n">
        <v>0.995837763067691</v>
      </c>
      <c r="AO139" s="0" t="n">
        <v>0.996325748338141</v>
      </c>
      <c r="AP139" s="0" t="n">
        <v>0.997003334461657</v>
      </c>
      <c r="AQ139" s="0" t="n">
        <v>0.996573759066714</v>
      </c>
      <c r="AR139" s="0" t="n">
        <v>0.985280496550665</v>
      </c>
      <c r="AS139" s="0" t="n">
        <v>0.984804480618295</v>
      </c>
      <c r="AT139" s="0" t="n">
        <v>0.984059452036212</v>
      </c>
      <c r="AU139" s="0" t="n">
        <v>0.978235296856855</v>
      </c>
      <c r="AV139" s="0" t="n">
        <v>0.977706738007601</v>
      </c>
      <c r="AW139" s="0" t="n">
        <v>0.998488108891532</v>
      </c>
      <c r="AX139" s="0" t="n">
        <v>0.998697971677717</v>
      </c>
      <c r="AY139" s="0" t="n">
        <v>0.999234057654065</v>
      </c>
      <c r="AZ139" s="0" t="n">
        <v>0.999501666556439</v>
      </c>
      <c r="BA139" s="0" t="n">
        <v>0.99984053840953</v>
      </c>
      <c r="BB139" s="0" t="n">
        <v>1</v>
      </c>
      <c r="BC139" s="0" t="n">
        <v>0.999339560399926</v>
      </c>
      <c r="BD139" s="0" t="n">
        <v>0.986366568123865</v>
      </c>
      <c r="BE139" s="0" t="n">
        <v>0.985055540265848</v>
      </c>
      <c r="BF139" s="0" t="n">
        <v>0.982674781366902</v>
      </c>
      <c r="BG139" s="0" t="n">
        <v>0.974556154134601</v>
      </c>
      <c r="BH139" s="0" t="n">
        <v>0.974556154134601</v>
      </c>
      <c r="BJ139" s="0" t="e">
        <v>#VALUE!</v>
      </c>
    </row>
    <row r="140" customFormat="false" ht="12.75" hidden="false" customHeight="false" outlineLevel="0" collapsed="false">
      <c r="A140" s="18" t="n">
        <v>0.878063520050629</v>
      </c>
      <c r="B140" s="18"/>
      <c r="C140" s="18" t="n">
        <v>0.89677835311739</v>
      </c>
      <c r="D140" s="36" t="n">
        <v>0.902910745071879</v>
      </c>
      <c r="E140" s="20" t="n">
        <v>0.904996829620732</v>
      </c>
      <c r="F140" s="0" t="n">
        <v>0.910736983342736</v>
      </c>
      <c r="G140" s="37" t="n">
        <v>0.920973880925536</v>
      </c>
      <c r="H140" s="0" t="n">
        <v>0.930684585271651</v>
      </c>
      <c r="I140" s="0" t="n">
        <v>0.938118214435688</v>
      </c>
      <c r="J140" s="0" t="n">
        <v>0.94279058077233</v>
      </c>
      <c r="K140" s="0" t="n">
        <v>0.947726581146058</v>
      </c>
      <c r="N140" s="0" t="n">
        <v>0.959217280416063</v>
      </c>
      <c r="O140" s="0" t="n">
        <v>0.961427739838631</v>
      </c>
      <c r="Q140" s="0" t="n">
        <v>0.960225726905953</v>
      </c>
      <c r="R140" s="0" t="n">
        <v>0.959160975564041</v>
      </c>
      <c r="S140" s="27"/>
      <c r="T140" s="28"/>
      <c r="U140" s="27"/>
      <c r="V140" s="29"/>
      <c r="W140" s="0" t="n">
        <v>0.966160489984714</v>
      </c>
      <c r="X140" s="0" t="n">
        <v>0.967790139918083</v>
      </c>
      <c r="Y140" s="0" t="n">
        <v>0.971127865408557</v>
      </c>
      <c r="Z140" s="0" t="n">
        <v>0.972362396313227</v>
      </c>
      <c r="AA140" s="0" t="n">
        <v>0.975444316996655</v>
      </c>
      <c r="AB140" s="0" t="n">
        <v>0.976370604413954</v>
      </c>
      <c r="AC140" s="0" t="n">
        <v>0.97623611527889</v>
      </c>
      <c r="AD140" s="0" t="n">
        <v>0.978548508937909</v>
      </c>
      <c r="AE140" s="0" t="n">
        <v>0.980829650554214</v>
      </c>
      <c r="AF140" s="0" t="n">
        <v>0.979650234800615</v>
      </c>
      <c r="AG140" s="0" t="n">
        <v>0.980409373286843</v>
      </c>
      <c r="AH140" s="0" t="n">
        <v>0.982689147326428</v>
      </c>
      <c r="AI140" s="0" t="n">
        <v>0.981230952117027</v>
      </c>
      <c r="AJ140" s="0" t="n">
        <v>0.981485989693011</v>
      </c>
      <c r="AK140" s="0" t="n">
        <v>0.992331456393468</v>
      </c>
      <c r="AL140" s="0" t="n">
        <v>0.993034757944593</v>
      </c>
      <c r="AM140" s="0" t="n">
        <v>0.99445206648001</v>
      </c>
      <c r="AN140" s="0" t="n">
        <v>0.995113110152141</v>
      </c>
      <c r="AO140" s="0" t="n">
        <v>0.995850899354313</v>
      </c>
      <c r="AP140" s="0" t="n">
        <v>0.996508112096297</v>
      </c>
      <c r="AQ140" s="0" t="n">
        <v>0.997289277968113</v>
      </c>
      <c r="AR140" s="0" t="n">
        <v>0.988612667673475</v>
      </c>
      <c r="AS140" s="0" t="n">
        <v>0.988720252797424</v>
      </c>
      <c r="AT140" s="0" t="n">
        <v>0.988898596593008</v>
      </c>
      <c r="AU140" s="0" t="n">
        <v>0.984621673144204</v>
      </c>
      <c r="AV140" s="0" t="n">
        <v>0.984113121818745</v>
      </c>
      <c r="AW140" s="0" t="n">
        <v>0.997655712134854</v>
      </c>
      <c r="AX140" s="0" t="n">
        <v>0.997961023441028</v>
      </c>
      <c r="AY140" s="0" t="n">
        <v>0.998358738335812</v>
      </c>
      <c r="AZ140" s="0" t="n">
        <v>0.998596918011557</v>
      </c>
      <c r="BA140" s="0" t="n">
        <v>0.999206786709914</v>
      </c>
      <c r="BB140" s="0" t="n">
        <v>0.999339560399926</v>
      </c>
      <c r="BC140" s="0" t="n">
        <v>1</v>
      </c>
      <c r="BD140" s="0" t="n">
        <v>0.990242993965824</v>
      </c>
      <c r="BE140" s="0" t="n">
        <v>0.989545077760469</v>
      </c>
      <c r="BF140" s="0" t="n">
        <v>0.988116090578638</v>
      </c>
      <c r="BG140" s="0" t="n">
        <v>0.981572538568941</v>
      </c>
      <c r="BH140" s="0" t="n">
        <v>0.981572538568941</v>
      </c>
      <c r="BJ140" s="0" t="e">
        <v>#VALUE!</v>
      </c>
    </row>
    <row r="141" customFormat="false" ht="12.75" hidden="false" customHeight="false" outlineLevel="0" collapsed="false">
      <c r="A141" s="18" t="n">
        <v>0.892195755710639</v>
      </c>
      <c r="B141" s="18"/>
      <c r="C141" s="18" t="n">
        <v>0.901173437821453</v>
      </c>
      <c r="D141" s="36" t="n">
        <v>0.908300998767026</v>
      </c>
      <c r="E141" s="20" t="n">
        <v>0.912169796670341</v>
      </c>
      <c r="F141" s="0" t="n">
        <v>0.918785462991608</v>
      </c>
      <c r="G141" s="37" t="n">
        <v>0.930079456220788</v>
      </c>
      <c r="H141" s="0" t="n">
        <v>0.94073371185289</v>
      </c>
      <c r="I141" s="0" t="n">
        <v>0.948677291020398</v>
      </c>
      <c r="J141" s="0" t="n">
        <v>0.953667742797605</v>
      </c>
      <c r="K141" s="0" t="n">
        <v>0.959209527860056</v>
      </c>
      <c r="N141" s="0" t="n">
        <v>0.970841891749641</v>
      </c>
      <c r="O141" s="0" t="n">
        <v>0.973239155449351</v>
      </c>
      <c r="Q141" s="0" t="n">
        <v>0.973229984318284</v>
      </c>
      <c r="R141" s="0" t="n">
        <v>0.973303115318467</v>
      </c>
      <c r="S141" s="27"/>
      <c r="T141" s="28"/>
      <c r="U141" s="27"/>
      <c r="V141" s="29"/>
      <c r="W141" s="0" t="n">
        <v>0.983190306726023</v>
      </c>
      <c r="X141" s="0" t="n">
        <v>0.984551172629716</v>
      </c>
      <c r="Y141" s="0" t="n">
        <v>0.986960766311098</v>
      </c>
      <c r="Z141" s="0" t="n">
        <v>0.987775703983361</v>
      </c>
      <c r="AA141" s="0" t="n">
        <v>0.9894174655188</v>
      </c>
      <c r="AB141" s="0" t="n">
        <v>0.990240418982693</v>
      </c>
      <c r="AC141" s="0" t="n">
        <v>0.990996010931813</v>
      </c>
      <c r="AD141" s="0" t="n">
        <v>0.992979178479439</v>
      </c>
      <c r="AE141" s="0" t="n">
        <v>0.994331601349243</v>
      </c>
      <c r="AF141" s="0" t="n">
        <v>0.994879613152461</v>
      </c>
      <c r="AG141" s="0" t="n">
        <v>0.995882950634205</v>
      </c>
      <c r="AH141" s="0" t="n">
        <v>0.996972030089539</v>
      </c>
      <c r="AI141" s="0" t="n">
        <v>0.995609026725263</v>
      </c>
      <c r="AJ141" s="0" t="n">
        <v>0.994354873088415</v>
      </c>
      <c r="AK141" s="0" t="n">
        <v>0.989133820309915</v>
      </c>
      <c r="AL141" s="0" t="n">
        <v>0.989208297063158</v>
      </c>
      <c r="AM141" s="0" t="n">
        <v>0.988973606676038</v>
      </c>
      <c r="AN141" s="0" t="n">
        <v>0.989356036121303</v>
      </c>
      <c r="AO141" s="0" t="n">
        <v>0.990811489322812</v>
      </c>
      <c r="AP141" s="0" t="n">
        <v>0.990129743682779</v>
      </c>
      <c r="AQ141" s="0" t="n">
        <v>0.993815403726216</v>
      </c>
      <c r="AR141" s="0" t="n">
        <v>0.999184085274082</v>
      </c>
      <c r="AS141" s="0" t="n">
        <v>0.999523565945454</v>
      </c>
      <c r="AT141" s="0" t="n">
        <v>0.998403803898819</v>
      </c>
      <c r="AU141" s="0" t="n">
        <v>0.994027412687076</v>
      </c>
      <c r="AV141" s="0" t="n">
        <v>0.991959281848844</v>
      </c>
      <c r="AW141" s="0" t="n">
        <v>0.988295692671618</v>
      </c>
      <c r="AX141" s="0" t="n">
        <v>0.987870527621313</v>
      </c>
      <c r="AY141" s="0" t="n">
        <v>0.986494808984626</v>
      </c>
      <c r="AZ141" s="0" t="n">
        <v>0.98638053817757</v>
      </c>
      <c r="BA141" s="0" t="n">
        <v>0.987621163971302</v>
      </c>
      <c r="BB141" s="0" t="n">
        <v>0.986366568123865</v>
      </c>
      <c r="BC141" s="0" t="n">
        <v>0.990242993965824</v>
      </c>
      <c r="BD141" s="0" t="n">
        <v>1</v>
      </c>
      <c r="BE141" s="0" t="n">
        <v>0.99953706739289</v>
      </c>
      <c r="BF141" s="0" t="n">
        <v>0.996763867641531</v>
      </c>
      <c r="BG141" s="0" t="n">
        <v>0.989997827772085</v>
      </c>
      <c r="BH141" s="0" t="n">
        <v>0.989997827772085</v>
      </c>
      <c r="BJ141" s="0" t="e">
        <v>#VALUE!</v>
      </c>
    </row>
    <row r="142" customFormat="false" ht="12.75" hidden="false" customHeight="false" outlineLevel="0" collapsed="false">
      <c r="A142" s="18" t="n">
        <v>0.885505623704619</v>
      </c>
      <c r="B142" s="18"/>
      <c r="C142" s="18" t="n">
        <v>0.892905421284668</v>
      </c>
      <c r="D142" s="36" t="n">
        <v>0.900399012129181</v>
      </c>
      <c r="E142" s="20" t="n">
        <v>0.904366489071614</v>
      </c>
      <c r="F142" s="0" t="n">
        <v>0.911345974318298</v>
      </c>
      <c r="G142" s="37" t="n">
        <v>0.923220686194466</v>
      </c>
      <c r="H142" s="0" t="n">
        <v>0.93451810072326</v>
      </c>
      <c r="I142" s="0" t="n">
        <v>0.942938891123548</v>
      </c>
      <c r="J142" s="0" t="n">
        <v>0.948259884856901</v>
      </c>
      <c r="K142" s="0" t="n">
        <v>0.954133937468348</v>
      </c>
      <c r="N142" s="0" t="n">
        <v>0.967085134763482</v>
      </c>
      <c r="O142" s="0" t="n">
        <v>0.969385990586758</v>
      </c>
      <c r="Q142" s="0" t="n">
        <v>0.968892159548599</v>
      </c>
      <c r="R142" s="0" t="n">
        <v>0.968755687270398</v>
      </c>
      <c r="S142" s="27"/>
      <c r="T142" s="28"/>
      <c r="U142" s="27"/>
      <c r="V142" s="29"/>
      <c r="W142" s="0" t="n">
        <v>0.979543689386991</v>
      </c>
      <c r="X142" s="0" t="n">
        <v>0.981154670165963</v>
      </c>
      <c r="Y142" s="0" t="n">
        <v>0.984012175136386</v>
      </c>
      <c r="Z142" s="0" t="n">
        <v>0.985085180547227</v>
      </c>
      <c r="AA142" s="0" t="n">
        <v>0.986794466819862</v>
      </c>
      <c r="AB142" s="0" t="n">
        <v>0.98758667782004</v>
      </c>
      <c r="AC142" s="0" t="n">
        <v>0.988211095925914</v>
      </c>
      <c r="AD142" s="0" t="n">
        <v>0.99047002545472</v>
      </c>
      <c r="AE142" s="0" t="n">
        <v>0.992187977242103</v>
      </c>
      <c r="AF142" s="0" t="n">
        <v>0.992892490658716</v>
      </c>
      <c r="AG142" s="0" t="n">
        <v>0.994739669125257</v>
      </c>
      <c r="AH142" s="0" t="n">
        <v>0.997135058261448</v>
      </c>
      <c r="AI142" s="0" t="n">
        <v>0.997104387349665</v>
      </c>
      <c r="AJ142" s="0" t="n">
        <v>0.996447686816576</v>
      </c>
      <c r="AK142" s="0" t="n">
        <v>0.986891119849804</v>
      </c>
      <c r="AL142" s="0" t="n">
        <v>0.98724434068016</v>
      </c>
      <c r="AM142" s="0" t="n">
        <v>0.987082824419792</v>
      </c>
      <c r="AN142" s="0" t="n">
        <v>0.987435971170313</v>
      </c>
      <c r="AO142" s="0" t="n">
        <v>0.988759180172818</v>
      </c>
      <c r="AP142" s="0" t="n">
        <v>0.987993883605838</v>
      </c>
      <c r="AQ142" s="0" t="n">
        <v>0.992278670275989</v>
      </c>
      <c r="AR142" s="0" t="n">
        <v>0.99791850488927</v>
      </c>
      <c r="AS142" s="0" t="n">
        <v>0.999159647797029</v>
      </c>
      <c r="AT142" s="0" t="n">
        <v>0.999416783961458</v>
      </c>
      <c r="AU142" s="0" t="n">
        <v>0.996520875149386</v>
      </c>
      <c r="AV142" s="0" t="n">
        <v>0.995061871573794</v>
      </c>
      <c r="AW142" s="0" t="n">
        <v>0.98684310727612</v>
      </c>
      <c r="AX142" s="0" t="n">
        <v>0.986718718196627</v>
      </c>
      <c r="AY142" s="0" t="n">
        <v>0.985424347876715</v>
      </c>
      <c r="AZ142" s="0" t="n">
        <v>0.985286110218719</v>
      </c>
      <c r="BA142" s="0" t="n">
        <v>0.986414953055855</v>
      </c>
      <c r="BB142" s="0" t="n">
        <v>0.985055540265848</v>
      </c>
      <c r="BC142" s="0" t="n">
        <v>0.989545077760469</v>
      </c>
      <c r="BD142" s="0" t="n">
        <v>0.99953706739289</v>
      </c>
      <c r="BE142" s="0" t="n">
        <v>1</v>
      </c>
      <c r="BF142" s="0" t="n">
        <v>0.998643583238494</v>
      </c>
      <c r="BG142" s="0" t="n">
        <v>0.993446001609369</v>
      </c>
      <c r="BH142" s="0" t="n">
        <v>0.993446001609369</v>
      </c>
      <c r="BJ142" s="0" t="e">
        <v>#VALUE!</v>
      </c>
    </row>
    <row r="143" customFormat="false" ht="12.75" hidden="false" customHeight="false" outlineLevel="0" collapsed="false">
      <c r="A143" s="18" t="n">
        <v>0.875046989165296</v>
      </c>
      <c r="B143" s="18"/>
      <c r="C143" s="18" t="n">
        <v>0.880573241294883</v>
      </c>
      <c r="D143" s="36" t="n">
        <v>0.8883622677351</v>
      </c>
      <c r="E143" s="20" t="n">
        <v>0.892109708318044</v>
      </c>
      <c r="F143" s="0" t="n">
        <v>0.899292653017557</v>
      </c>
      <c r="G143" s="37" t="n">
        <v>0.911600620662802</v>
      </c>
      <c r="H143" s="0" t="n">
        <v>0.923580095844059</v>
      </c>
      <c r="I143" s="0" t="n">
        <v>0.93226501998727</v>
      </c>
      <c r="J143" s="0" t="n">
        <v>0.93758871005753</v>
      </c>
      <c r="K143" s="0" t="n">
        <v>0.943353241992237</v>
      </c>
      <c r="N143" s="0" t="n">
        <v>0.957844094797203</v>
      </c>
      <c r="O143" s="0" t="n">
        <v>0.959814359811089</v>
      </c>
      <c r="Q143" s="0" t="n">
        <v>0.958182360047778</v>
      </c>
      <c r="R143" s="0" t="n">
        <v>0.957574765368405</v>
      </c>
      <c r="S143" s="27"/>
      <c r="T143" s="28"/>
      <c r="U143" s="27"/>
      <c r="V143" s="29"/>
      <c r="W143" s="0" t="n">
        <v>0.969361775568277</v>
      </c>
      <c r="X143" s="0" t="n">
        <v>0.971565483116566</v>
      </c>
      <c r="Y143" s="0" t="n">
        <v>0.975309720613243</v>
      </c>
      <c r="Z143" s="0" t="n">
        <v>0.97678990734594</v>
      </c>
      <c r="AA143" s="0" t="n">
        <v>0.978803077956421</v>
      </c>
      <c r="AB143" s="0" t="n">
        <v>0.97956107567623</v>
      </c>
      <c r="AC143" s="0" t="n">
        <v>0.980033536870276</v>
      </c>
      <c r="AD143" s="0" t="n">
        <v>0.982951004487705</v>
      </c>
      <c r="AE143" s="0" t="n">
        <v>0.985405638661873</v>
      </c>
      <c r="AF143" s="0" t="n">
        <v>0.986357401839837</v>
      </c>
      <c r="AG143" s="0" t="n">
        <v>0.989479868988699</v>
      </c>
      <c r="AH143" s="0" t="n">
        <v>0.994319267535936</v>
      </c>
      <c r="AI143" s="0" t="n">
        <v>0.99694593716221</v>
      </c>
      <c r="AJ143" s="0" t="n">
        <v>0.997263996737903</v>
      </c>
      <c r="AK143" s="0" t="n">
        <v>0.981158523862887</v>
      </c>
      <c r="AL143" s="0" t="n">
        <v>0.981970256147584</v>
      </c>
      <c r="AM143" s="0" t="n">
        <v>0.982149769692998</v>
      </c>
      <c r="AN143" s="0" t="n">
        <v>0.982491021016655</v>
      </c>
      <c r="AO143" s="0" t="n">
        <v>0.983698828138255</v>
      </c>
      <c r="AP143" s="0" t="n">
        <v>0.983013607134766</v>
      </c>
      <c r="AQ143" s="0" t="n">
        <v>0.988222294854864</v>
      </c>
      <c r="AR143" s="0" t="n">
        <v>0.993611509366758</v>
      </c>
      <c r="AS143" s="0" t="n">
        <v>0.996215835613144</v>
      </c>
      <c r="AT143" s="0" t="n">
        <v>0.999100760560718</v>
      </c>
      <c r="AU143" s="0" t="n">
        <v>0.999210011687769</v>
      </c>
      <c r="AV143" s="0" t="n">
        <v>0.998732421167972</v>
      </c>
      <c r="AW143" s="0" t="n">
        <v>0.983577088964893</v>
      </c>
      <c r="AX143" s="0" t="n">
        <v>0.98395329572544</v>
      </c>
      <c r="AY143" s="0" t="n">
        <v>0.98302402713218</v>
      </c>
      <c r="AZ143" s="0" t="n">
        <v>0.982896799307579</v>
      </c>
      <c r="BA143" s="0" t="n">
        <v>0.983976840511661</v>
      </c>
      <c r="BB143" s="0" t="n">
        <v>0.982674781366902</v>
      </c>
      <c r="BC143" s="0" t="n">
        <v>0.988116090578638</v>
      </c>
      <c r="BD143" s="0" t="n">
        <v>0.996763867641531</v>
      </c>
      <c r="BE143" s="0" t="n">
        <v>0.998643583238494</v>
      </c>
      <c r="BF143" s="0" t="n">
        <v>1</v>
      </c>
      <c r="BG143" s="0" t="n">
        <v>0.99796364208806</v>
      </c>
      <c r="BH143" s="0" t="n">
        <v>0.99796364208806</v>
      </c>
      <c r="BJ143" s="0" t="e">
        <v>#VALUE!</v>
      </c>
    </row>
    <row r="144" customFormat="false" ht="12.75" hidden="false" customHeight="false" outlineLevel="0" collapsed="false">
      <c r="A144" s="18" t="n">
        <v>0.861929152434563</v>
      </c>
      <c r="B144" s="18"/>
      <c r="C144" s="18" t="n">
        <v>0.864509678447384</v>
      </c>
      <c r="D144" s="36" t="n">
        <v>0.872404317359542</v>
      </c>
      <c r="E144" s="20" t="n">
        <v>0.87569395338844</v>
      </c>
      <c r="F144" s="0" t="n">
        <v>0.882706130240121</v>
      </c>
      <c r="G144" s="37" t="n">
        <v>0.895053944466725</v>
      </c>
      <c r="H144" s="0" t="n">
        <v>0.907427226831732</v>
      </c>
      <c r="I144" s="0" t="n">
        <v>0.915889166160784</v>
      </c>
      <c r="J144" s="0" t="n">
        <v>0.920752573278439</v>
      </c>
      <c r="K144" s="0" t="n">
        <v>0.925903210505441</v>
      </c>
      <c r="N144" s="0" t="n">
        <v>0.941708597151609</v>
      </c>
      <c r="O144" s="0" t="n">
        <v>0.943296262193431</v>
      </c>
      <c r="Q144" s="0" t="n">
        <v>0.94045502097648</v>
      </c>
      <c r="R144" s="0" t="n">
        <v>0.939508255878381</v>
      </c>
      <c r="S144" s="27"/>
      <c r="T144" s="28"/>
      <c r="U144" s="27"/>
      <c r="V144" s="29"/>
      <c r="W144" s="0" t="n">
        <v>0.952985079449461</v>
      </c>
      <c r="X144" s="0" t="n">
        <v>0.955975541958199</v>
      </c>
      <c r="Y144" s="0" t="n">
        <v>0.960735955969273</v>
      </c>
      <c r="Z144" s="0" t="n">
        <v>0.962642170556776</v>
      </c>
      <c r="AA144" s="0" t="n">
        <v>0.964995083807072</v>
      </c>
      <c r="AB144" s="0" t="n">
        <v>0.965776597306771</v>
      </c>
      <c r="AC144" s="0" t="n">
        <v>0.966337153185869</v>
      </c>
      <c r="AD144" s="0" t="n">
        <v>0.970246677752527</v>
      </c>
      <c r="AE144" s="0" t="n">
        <v>0.973553178083407</v>
      </c>
      <c r="AF144" s="0" t="n">
        <v>0.975023791152901</v>
      </c>
      <c r="AG144" s="0" t="n">
        <v>0.979527989574063</v>
      </c>
      <c r="AH144" s="0" t="n">
        <v>0.987155946700285</v>
      </c>
      <c r="AI144" s="0" t="n">
        <v>0.993227135081264</v>
      </c>
      <c r="AJ144" s="0" t="n">
        <v>0.994476553112905</v>
      </c>
      <c r="AK144" s="0" t="n">
        <v>0.968786198213398</v>
      </c>
      <c r="AL144" s="0" t="n">
        <v>0.9700726529438</v>
      </c>
      <c r="AM144" s="0" t="n">
        <v>0.970636882263175</v>
      </c>
      <c r="AN144" s="0" t="n">
        <v>0.97102489395238</v>
      </c>
      <c r="AO144" s="0" t="n">
        <v>0.972375707968833</v>
      </c>
      <c r="AP144" s="0" t="n">
        <v>0.971887222250052</v>
      </c>
      <c r="AQ144" s="0" t="n">
        <v>0.978619078435592</v>
      </c>
      <c r="AR144" s="0" t="n">
        <v>0.984925164816275</v>
      </c>
      <c r="AS144" s="0" t="n">
        <v>0.989022329966325</v>
      </c>
      <c r="AT144" s="0" t="n">
        <v>0.99495590214873</v>
      </c>
      <c r="AU144" s="0" t="n">
        <v>0.998957660281589</v>
      </c>
      <c r="AV144" s="0" t="n">
        <v>0.999376118285308</v>
      </c>
      <c r="AW144" s="0" t="n">
        <v>0.974034443638351</v>
      </c>
      <c r="AX144" s="0" t="n">
        <v>0.974926836639108</v>
      </c>
      <c r="AY144" s="0" t="n">
        <v>0.974407927110723</v>
      </c>
      <c r="AZ144" s="0" t="n">
        <v>0.97435842693167</v>
      </c>
      <c r="BA144" s="0" t="n">
        <v>0.975673857445379</v>
      </c>
      <c r="BB144" s="0" t="n">
        <v>0.974556154134601</v>
      </c>
      <c r="BC144" s="0" t="n">
        <v>0.981572538568941</v>
      </c>
      <c r="BD144" s="0" t="n">
        <v>0.989997827772085</v>
      </c>
      <c r="BE144" s="0" t="n">
        <v>0.993446001609369</v>
      </c>
      <c r="BF144" s="0" t="n">
        <v>0.99796364208806</v>
      </c>
      <c r="BG144" s="0" t="n">
        <v>1</v>
      </c>
      <c r="BH144" s="0" t="n">
        <v>0.99796364208806</v>
      </c>
      <c r="BJ144" s="0" t="e">
        <v>#VALUE!</v>
      </c>
    </row>
    <row r="145" customFormat="false" ht="12.75" hidden="false" customHeight="false" outlineLevel="0" collapsed="false">
      <c r="A145" s="18" t="n">
        <v>0.861929152434563</v>
      </c>
      <c r="B145" s="18"/>
      <c r="C145" s="18" t="n">
        <v>0.864509678447384</v>
      </c>
      <c r="D145" s="36" t="n">
        <v>0.872404317359542</v>
      </c>
      <c r="E145" s="20" t="n">
        <v>0.87569395338844</v>
      </c>
      <c r="F145" s="0" t="n">
        <v>0.882706130240121</v>
      </c>
      <c r="G145" s="37" t="n">
        <v>0.895053944466725</v>
      </c>
      <c r="H145" s="0" t="n">
        <v>0.907427226831732</v>
      </c>
      <c r="I145" s="0" t="n">
        <v>0.915889166160784</v>
      </c>
      <c r="J145" s="0" t="n">
        <v>0.920752573278439</v>
      </c>
      <c r="K145" s="0" t="n">
        <v>0.925903210505441</v>
      </c>
      <c r="N145" s="0" t="n">
        <v>0.941708597151609</v>
      </c>
      <c r="O145" s="0" t="n">
        <v>0.943296262193431</v>
      </c>
      <c r="Q145" s="0" t="n">
        <v>0.94045502097648</v>
      </c>
      <c r="R145" s="0" t="n">
        <v>0.939508255878381</v>
      </c>
      <c r="S145" s="27"/>
      <c r="T145" s="28"/>
      <c r="U145" s="27"/>
      <c r="V145" s="29"/>
      <c r="W145" s="0" t="n">
        <v>0.952985079449461</v>
      </c>
      <c r="X145" s="0" t="n">
        <v>0.955975541958199</v>
      </c>
      <c r="Y145" s="0" t="n">
        <v>0.960735955969273</v>
      </c>
      <c r="Z145" s="0" t="n">
        <v>0.962642170556776</v>
      </c>
      <c r="AA145" s="0" t="n">
        <v>0.964995083807072</v>
      </c>
      <c r="AB145" s="0" t="n">
        <v>0.965776597306771</v>
      </c>
      <c r="AC145" s="0" t="n">
        <v>0.966337153185869</v>
      </c>
      <c r="AD145" s="0" t="n">
        <v>0.970246677752527</v>
      </c>
      <c r="AE145" s="0" t="n">
        <v>0.973553178083407</v>
      </c>
      <c r="AF145" s="0" t="n">
        <v>0.975023791152901</v>
      </c>
      <c r="AG145" s="0" t="n">
        <v>0.979527989574063</v>
      </c>
      <c r="AH145" s="0" t="n">
        <v>0.987155946700285</v>
      </c>
      <c r="AI145" s="0" t="n">
        <v>0.993227135081264</v>
      </c>
      <c r="AJ145" s="0" t="n">
        <v>0.994476553112905</v>
      </c>
      <c r="AK145" s="0" t="n">
        <v>0.968786198213398</v>
      </c>
      <c r="AL145" s="0" t="n">
        <v>0.9700726529438</v>
      </c>
      <c r="AM145" s="0" t="n">
        <v>0.970636882263175</v>
      </c>
      <c r="AN145" s="0" t="n">
        <v>0.97102489395238</v>
      </c>
      <c r="AO145" s="0" t="n">
        <v>0.972375707968833</v>
      </c>
      <c r="AP145" s="0" t="n">
        <v>0.971887222250052</v>
      </c>
      <c r="AQ145" s="0" t="n">
        <v>0.978619078435592</v>
      </c>
      <c r="AR145" s="0" t="n">
        <v>0.984925164816275</v>
      </c>
      <c r="AS145" s="0" t="n">
        <v>0.989022329966325</v>
      </c>
      <c r="AT145" s="0" t="n">
        <v>0.99495590214873</v>
      </c>
      <c r="AU145" s="0" t="n">
        <v>0.998957660281589</v>
      </c>
      <c r="AV145" s="0" t="n">
        <v>0.999376118285308</v>
      </c>
      <c r="AW145" s="0" t="n">
        <v>0.974034443638351</v>
      </c>
      <c r="AX145" s="0" t="n">
        <v>0.974926836639108</v>
      </c>
      <c r="AY145" s="0" t="n">
        <v>0.974407927110723</v>
      </c>
      <c r="AZ145" s="0" t="n">
        <v>0.97435842693167</v>
      </c>
      <c r="BA145" s="0" t="n">
        <v>0.975673857445379</v>
      </c>
      <c r="BB145" s="0" t="n">
        <v>0.974556154134601</v>
      </c>
      <c r="BC145" s="0" t="n">
        <v>0.981572538568941</v>
      </c>
      <c r="BD145" s="0" t="n">
        <v>0.989997827772085</v>
      </c>
      <c r="BE145" s="0" t="n">
        <v>0.993446001609369</v>
      </c>
      <c r="BF145" s="0" t="n">
        <v>0.99796364208806</v>
      </c>
      <c r="BG145" s="0" t="n">
        <v>0.99796364208806</v>
      </c>
      <c r="BH145" s="0" t="n">
        <v>1</v>
      </c>
      <c r="BJ145" s="0" t="e">
        <v>#VALUE!</v>
      </c>
    </row>
    <row r="146" customFormat="false" ht="12.75" hidden="false" customHeight="false" outlineLevel="0" collapsed="false">
      <c r="A146" s="18"/>
      <c r="B146" s="18"/>
      <c r="C146" s="18"/>
      <c r="D146" s="36" t="n">
        <v>41091</v>
      </c>
      <c r="E146" s="20" t="n">
        <v>3.001</v>
      </c>
      <c r="F146" s="0" t="n">
        <v>0.15</v>
      </c>
      <c r="G146" s="37" t="n">
        <v>0</v>
      </c>
      <c r="S146" s="27"/>
      <c r="T146" s="28"/>
      <c r="U146" s="27"/>
      <c r="V146" s="29"/>
    </row>
    <row r="147" customFormat="false" ht="12.75" hidden="false" customHeight="false" outlineLevel="0" collapsed="false">
      <c r="A147" s="18"/>
      <c r="B147" s="18"/>
      <c r="C147" s="18"/>
      <c r="D147" s="36" t="n">
        <v>41122</v>
      </c>
      <c r="E147" s="20" t="n">
        <v>2.998</v>
      </c>
      <c r="F147" s="0" t="n">
        <v>0.15</v>
      </c>
      <c r="G147" s="37" t="n">
        <v>0</v>
      </c>
      <c r="S147" s="27"/>
      <c r="T147" s="28"/>
      <c r="U147" s="27"/>
      <c r="V147" s="29"/>
    </row>
    <row r="148" customFormat="false" ht="12.75" hidden="false" customHeight="false" outlineLevel="0" collapsed="false">
      <c r="A148" s="18"/>
      <c r="B148" s="18"/>
      <c r="C148" s="18"/>
      <c r="D148" s="36" t="n">
        <v>41153</v>
      </c>
      <c r="E148" s="20" t="n">
        <v>2.974</v>
      </c>
      <c r="F148" s="0" t="n">
        <v>0.15</v>
      </c>
      <c r="G148" s="37" t="n">
        <v>0</v>
      </c>
      <c r="S148" s="27"/>
      <c r="T148" s="28"/>
      <c r="U148" s="27"/>
      <c r="V148" s="29"/>
    </row>
    <row r="149" customFormat="false" ht="12.75" hidden="false" customHeight="false" outlineLevel="0" collapsed="false">
      <c r="A149" s="18"/>
      <c r="B149" s="18"/>
      <c r="C149" s="18"/>
      <c r="D149" s="36" t="n">
        <v>41183</v>
      </c>
      <c r="E149" s="20" t="n">
        <v>2.982</v>
      </c>
      <c r="F149" s="0" t="n">
        <v>0.15</v>
      </c>
      <c r="G149" s="37" t="n">
        <v>0</v>
      </c>
      <c r="S149" s="27"/>
      <c r="T149" s="28"/>
      <c r="U149" s="27"/>
      <c r="V149" s="29"/>
    </row>
    <row r="150" customFormat="false" ht="12.75" hidden="false" customHeight="false" outlineLevel="0" collapsed="false">
      <c r="A150" s="18"/>
      <c r="B150" s="18"/>
      <c r="C150" s="18"/>
      <c r="D150" s="36" t="n">
        <v>41214</v>
      </c>
      <c r="E150" s="20" t="n">
        <v>3.036</v>
      </c>
      <c r="F150" s="0" t="n">
        <v>0.15</v>
      </c>
      <c r="G150" s="37" t="n">
        <v>0</v>
      </c>
      <c r="S150" s="27"/>
      <c r="T150" s="28"/>
      <c r="U150" s="27"/>
      <c r="V150" s="29"/>
    </row>
    <row r="151" customFormat="false" ht="12.75" hidden="false" customHeight="false" outlineLevel="0" collapsed="false">
      <c r="A151" s="18"/>
      <c r="B151" s="18"/>
      <c r="C151" s="18"/>
      <c r="D151" s="36" t="n">
        <v>41244</v>
      </c>
      <c r="E151" s="20" t="n">
        <v>3.11</v>
      </c>
      <c r="F151" s="0" t="n">
        <v>0.15</v>
      </c>
      <c r="G151" s="37" t="n">
        <v>0</v>
      </c>
      <c r="S151" s="27"/>
      <c r="T151" s="28"/>
      <c r="U151" s="27"/>
      <c r="V151" s="29"/>
    </row>
    <row r="152" customFormat="false" ht="12.75" hidden="false" customHeight="false" outlineLevel="0" collapsed="false">
      <c r="A152" s="18"/>
      <c r="B152" s="18"/>
      <c r="C152" s="18"/>
      <c r="D152" s="36" t="n">
        <v>41275</v>
      </c>
      <c r="E152" s="20" t="n">
        <v>3.355</v>
      </c>
      <c r="F152" s="0" t="n">
        <v>0.15</v>
      </c>
      <c r="G152" s="37" t="n">
        <v>0</v>
      </c>
      <c r="S152" s="27"/>
      <c r="T152" s="28"/>
      <c r="U152" s="27"/>
      <c r="V152" s="29"/>
    </row>
    <row r="153" customFormat="false" ht="12.75" hidden="false" customHeight="false" outlineLevel="0" collapsed="false">
      <c r="A153" s="18"/>
      <c r="B153" s="18"/>
      <c r="C153" s="18"/>
      <c r="D153" s="36" t="n">
        <v>41306</v>
      </c>
      <c r="E153" s="20" t="n">
        <v>3.26</v>
      </c>
      <c r="F153" s="0" t="n">
        <v>0.15</v>
      </c>
      <c r="G153" s="37" t="n">
        <v>0</v>
      </c>
      <c r="S153" s="27"/>
      <c r="T153" s="28"/>
      <c r="U153" s="27"/>
      <c r="V153" s="29"/>
    </row>
    <row r="154" customFormat="false" ht="12.75" hidden="false" customHeight="false" outlineLevel="0" collapsed="false">
      <c r="A154" s="18"/>
      <c r="B154" s="18"/>
      <c r="C154" s="18"/>
      <c r="D154" s="36" t="n">
        <v>41334</v>
      </c>
      <c r="E154" s="20" t="n">
        <v>3.15</v>
      </c>
      <c r="F154" s="0" t="n">
        <v>0.15</v>
      </c>
      <c r="G154" s="37" t="n">
        <v>0</v>
      </c>
      <c r="S154" s="27"/>
      <c r="T154" s="28"/>
      <c r="U154" s="27"/>
      <c r="V154" s="29"/>
    </row>
    <row r="155" customFormat="false" ht="12.75" hidden="false" customHeight="false" outlineLevel="0" collapsed="false">
      <c r="A155" s="18"/>
      <c r="B155" s="18"/>
      <c r="C155" s="18"/>
      <c r="D155" s="36" t="n">
        <v>41365</v>
      </c>
      <c r="E155" s="20" t="n">
        <v>3.034</v>
      </c>
      <c r="F155" s="0" t="n">
        <v>0.15</v>
      </c>
      <c r="G155" s="37" t="n">
        <v>0</v>
      </c>
      <c r="S155" s="27"/>
      <c r="T155" s="28"/>
      <c r="U155" s="27"/>
      <c r="V155" s="29"/>
    </row>
    <row r="156" customFormat="false" ht="12.75" hidden="false" customHeight="false" outlineLevel="0" collapsed="false">
      <c r="A156" s="18"/>
      <c r="B156" s="18"/>
      <c r="C156" s="18"/>
      <c r="D156" s="36" t="n">
        <v>41395</v>
      </c>
      <c r="E156" s="20" t="n">
        <v>3.016</v>
      </c>
      <c r="F156" s="0" t="n">
        <v>0.15</v>
      </c>
      <c r="G156" s="37" t="n">
        <v>0</v>
      </c>
      <c r="S156" s="27"/>
      <c r="T156" s="28"/>
      <c r="U156" s="27"/>
      <c r="V156" s="29"/>
    </row>
    <row r="157" customFormat="false" ht="12.75" hidden="false" customHeight="false" outlineLevel="0" collapsed="false">
      <c r="A157" s="18"/>
      <c r="B157" s="18"/>
      <c r="C157" s="18"/>
      <c r="D157" s="36" t="n">
        <v>41426</v>
      </c>
      <c r="E157" s="20" t="n">
        <v>3.029</v>
      </c>
      <c r="F157" s="0" t="n">
        <v>0.15</v>
      </c>
      <c r="G157" s="37" t="n">
        <v>0</v>
      </c>
      <c r="S157" s="27"/>
      <c r="T157" s="28"/>
      <c r="U157" s="27"/>
      <c r="V157" s="29"/>
    </row>
    <row r="158" customFormat="false" ht="12.75" hidden="false" customHeight="false" outlineLevel="0" collapsed="false">
      <c r="A158" s="18"/>
      <c r="B158" s="18"/>
      <c r="C158" s="18"/>
      <c r="D158" s="36" t="n">
        <v>41456</v>
      </c>
      <c r="E158" s="20" t="n">
        <v>3.08</v>
      </c>
      <c r="F158" s="0" t="n">
        <v>0.15</v>
      </c>
      <c r="G158" s="37" t="n">
        <v>0</v>
      </c>
      <c r="S158" s="27"/>
      <c r="T158" s="28"/>
      <c r="U158" s="27"/>
      <c r="V158" s="29"/>
    </row>
    <row r="159" customFormat="false" ht="12.75" hidden="false" customHeight="false" outlineLevel="0" collapsed="false">
      <c r="A159" s="18"/>
      <c r="B159" s="18"/>
      <c r="C159" s="18"/>
      <c r="D159" s="36" t="n">
        <v>41487</v>
      </c>
      <c r="E159" s="20" t="n">
        <v>3.077</v>
      </c>
      <c r="F159" s="0" t="n">
        <v>0.15</v>
      </c>
      <c r="G159" s="37" t="n">
        <v>0</v>
      </c>
      <c r="S159" s="27"/>
      <c r="T159" s="28"/>
      <c r="U159" s="27"/>
      <c r="V159" s="29"/>
    </row>
    <row r="160" customFormat="false" ht="12.75" hidden="false" customHeight="false" outlineLevel="0" collapsed="false">
      <c r="A160" s="18"/>
      <c r="B160" s="18"/>
      <c r="C160" s="18"/>
      <c r="D160" s="36" t="n">
        <v>41518</v>
      </c>
      <c r="E160" s="20" t="n">
        <v>3.052</v>
      </c>
      <c r="F160" s="0" t="n">
        <v>0.15</v>
      </c>
      <c r="G160" s="37" t="n">
        <v>0</v>
      </c>
      <c r="S160" s="27"/>
      <c r="T160" s="28"/>
      <c r="U160" s="27"/>
      <c r="V160" s="29"/>
    </row>
    <row r="161" customFormat="false" ht="12.75" hidden="false" customHeight="false" outlineLevel="0" collapsed="false">
      <c r="A161" s="18"/>
      <c r="B161" s="18"/>
      <c r="C161" s="18"/>
      <c r="D161" s="36" t="n">
        <v>41548</v>
      </c>
      <c r="E161" s="20" t="n">
        <v>3.059</v>
      </c>
      <c r="F161" s="0" t="n">
        <v>0.15</v>
      </c>
      <c r="G161" s="37" t="n">
        <v>0</v>
      </c>
      <c r="S161" s="27"/>
      <c r="T161" s="28"/>
      <c r="U161" s="27"/>
      <c r="V161" s="29"/>
    </row>
    <row r="162" customFormat="false" ht="12.75" hidden="false" customHeight="false" outlineLevel="0" collapsed="false">
      <c r="A162" s="18"/>
      <c r="B162" s="18"/>
      <c r="C162" s="18"/>
      <c r="D162" s="36" t="n">
        <v>41579</v>
      </c>
      <c r="E162" s="20" t="n">
        <v>3.108</v>
      </c>
      <c r="F162" s="0" t="n">
        <v>0.15</v>
      </c>
      <c r="G162" s="37" t="n">
        <v>0</v>
      </c>
      <c r="S162" s="27"/>
      <c r="T162" s="28"/>
      <c r="U162" s="27"/>
      <c r="V162" s="29"/>
    </row>
    <row r="163" customFormat="false" ht="12.75" hidden="false" customHeight="false" outlineLevel="0" collapsed="false">
      <c r="A163" s="18"/>
      <c r="B163" s="18"/>
      <c r="C163" s="18"/>
      <c r="D163" s="36" t="n">
        <v>41609</v>
      </c>
      <c r="E163" s="20" t="n">
        <v>3.179</v>
      </c>
      <c r="F163" s="0" t="n">
        <v>0.15</v>
      </c>
      <c r="G163" s="37" t="n">
        <v>0</v>
      </c>
      <c r="S163" s="27"/>
      <c r="T163" s="28"/>
      <c r="U163" s="27"/>
      <c r="V163" s="29"/>
    </row>
    <row r="164" customFormat="false" ht="12.75" hidden="false" customHeight="false" outlineLevel="0" collapsed="false">
      <c r="A164" s="18"/>
      <c r="B164" s="18"/>
      <c r="C164" s="18"/>
      <c r="D164" s="36" t="n">
        <v>41640</v>
      </c>
      <c r="E164" s="20" t="n">
        <v>3.432</v>
      </c>
      <c r="F164" s="0" t="n">
        <v>0.15</v>
      </c>
      <c r="G164" s="37" t="n">
        <v>0</v>
      </c>
      <c r="S164" s="27"/>
      <c r="T164" s="28"/>
      <c r="U164" s="27"/>
      <c r="V164" s="29"/>
    </row>
    <row r="165" customFormat="false" ht="12.75" hidden="false" customHeight="false" outlineLevel="0" collapsed="false">
      <c r="A165" s="18"/>
      <c r="B165" s="18"/>
      <c r="C165" s="18"/>
      <c r="D165" s="36" t="n">
        <v>41671</v>
      </c>
      <c r="E165" s="20" t="n">
        <v>3.341</v>
      </c>
      <c r="F165" s="0" t="n">
        <v>0.15</v>
      </c>
      <c r="G165" s="37" t="n">
        <v>0</v>
      </c>
      <c r="S165" s="27"/>
      <c r="T165" s="28"/>
      <c r="U165" s="27"/>
      <c r="V165" s="29"/>
    </row>
    <row r="166" customFormat="false" ht="12.75" hidden="false" customHeight="false" outlineLevel="0" collapsed="false">
      <c r="A166" s="18"/>
      <c r="B166" s="18"/>
      <c r="C166" s="18"/>
      <c r="D166" s="36" t="n">
        <v>41699</v>
      </c>
      <c r="E166" s="20" t="n">
        <v>3.234</v>
      </c>
      <c r="F166" s="0" t="n">
        <v>0.15</v>
      </c>
      <c r="G166" s="37" t="n">
        <v>0</v>
      </c>
      <c r="S166" s="27"/>
      <c r="T166" s="28"/>
      <c r="U166" s="27"/>
      <c r="V166" s="29"/>
    </row>
    <row r="167" customFormat="false" ht="12.75" hidden="false" customHeight="false" outlineLevel="0" collapsed="false">
      <c r="A167" s="18"/>
      <c r="B167" s="18"/>
      <c r="C167" s="18"/>
      <c r="D167" s="36" t="n">
        <v>41730</v>
      </c>
      <c r="E167" s="20" t="n">
        <v>3.121</v>
      </c>
      <c r="F167" s="0" t="n">
        <v>0.15</v>
      </c>
      <c r="G167" s="37" t="n">
        <v>0</v>
      </c>
      <c r="S167" s="27"/>
      <c r="T167" s="28"/>
      <c r="U167" s="27"/>
      <c r="V167" s="29"/>
    </row>
    <row r="168" customFormat="false" ht="12.75" hidden="false" customHeight="false" outlineLevel="0" collapsed="false">
      <c r="A168" s="18"/>
      <c r="B168" s="18"/>
      <c r="C168" s="18"/>
      <c r="D168" s="36" t="n">
        <v>41760</v>
      </c>
      <c r="E168" s="20" t="n">
        <v>3.104</v>
      </c>
      <c r="F168" s="0" t="n">
        <v>0.15</v>
      </c>
      <c r="G168" s="37" t="n">
        <v>0</v>
      </c>
      <c r="S168" s="27"/>
      <c r="T168" s="28"/>
      <c r="U168" s="27"/>
      <c r="V168" s="29"/>
    </row>
    <row r="169" customFormat="false" ht="12.75" hidden="false" customHeight="false" outlineLevel="0" collapsed="false">
      <c r="A169" s="18"/>
      <c r="B169" s="18"/>
      <c r="C169" s="18"/>
      <c r="D169" s="36" t="n">
        <v>41791</v>
      </c>
      <c r="E169" s="20" t="n">
        <v>3.118</v>
      </c>
      <c r="F169" s="0" t="n">
        <v>0.15</v>
      </c>
      <c r="G169" s="37" t="n">
        <v>0</v>
      </c>
      <c r="S169" s="27"/>
      <c r="T169" s="28"/>
      <c r="U169" s="27"/>
      <c r="V169" s="29"/>
    </row>
    <row r="170" customFormat="false" ht="12.75" hidden="false" customHeight="false" outlineLevel="0" collapsed="false">
      <c r="A170" s="18"/>
      <c r="B170" s="18"/>
      <c r="C170" s="18"/>
      <c r="D170" s="36" t="n">
        <v>41821</v>
      </c>
      <c r="E170" s="20" t="n">
        <v>3.169</v>
      </c>
      <c r="F170" s="0" t="n">
        <v>0.15</v>
      </c>
      <c r="G170" s="37" t="n">
        <v>0</v>
      </c>
      <c r="S170" s="27"/>
      <c r="T170" s="28"/>
      <c r="U170" s="27"/>
      <c r="V170" s="29"/>
    </row>
    <row r="171" customFormat="false" ht="12.75" hidden="false" customHeight="false" outlineLevel="0" collapsed="false">
      <c r="A171" s="18"/>
      <c r="B171" s="18"/>
      <c r="C171" s="18"/>
      <c r="D171" s="36" t="n">
        <v>41852</v>
      </c>
      <c r="E171" s="20" t="n">
        <v>3.166</v>
      </c>
      <c r="F171" s="0" t="n">
        <v>0.15</v>
      </c>
      <c r="G171" s="37" t="n">
        <v>0</v>
      </c>
      <c r="S171" s="27"/>
      <c r="T171" s="28"/>
      <c r="U171" s="27"/>
      <c r="V171" s="29"/>
    </row>
    <row r="172" customFormat="false" ht="12.75" hidden="false" customHeight="false" outlineLevel="0" collapsed="false">
      <c r="A172" s="18"/>
      <c r="B172" s="18"/>
      <c r="C172" s="18"/>
      <c r="D172" s="36" t="n">
        <v>41883</v>
      </c>
      <c r="E172" s="20" t="n">
        <v>3.14</v>
      </c>
      <c r="F172" s="0" t="n">
        <v>0.15</v>
      </c>
      <c r="G172" s="37" t="n">
        <v>0</v>
      </c>
      <c r="S172" s="27"/>
      <c r="T172" s="28"/>
      <c r="U172" s="27"/>
      <c r="V172" s="29"/>
    </row>
    <row r="173" customFormat="false" ht="12.75" hidden="false" customHeight="false" outlineLevel="0" collapsed="false">
      <c r="A173" s="18"/>
      <c r="B173" s="18"/>
      <c r="C173" s="18"/>
      <c r="D173" s="36" t="n">
        <v>41913</v>
      </c>
      <c r="E173" s="20" t="n">
        <v>3.146</v>
      </c>
      <c r="F173" s="0" t="n">
        <v>0.15</v>
      </c>
      <c r="G173" s="37" t="n">
        <v>0</v>
      </c>
      <c r="S173" s="27"/>
      <c r="T173" s="28"/>
      <c r="U173" s="27"/>
      <c r="V173" s="29"/>
    </row>
    <row r="174" customFormat="false" ht="12.75" hidden="false" customHeight="false" outlineLevel="0" collapsed="false">
      <c r="A174" s="18"/>
      <c r="B174" s="18"/>
      <c r="C174" s="18"/>
      <c r="D174" s="36" t="n">
        <v>41944</v>
      </c>
      <c r="E174" s="20" t="n">
        <v>3.19</v>
      </c>
      <c r="F174" s="0" t="n">
        <v>0.15</v>
      </c>
      <c r="G174" s="37" t="n">
        <v>0</v>
      </c>
      <c r="S174" s="27"/>
      <c r="T174" s="28"/>
      <c r="U174" s="27"/>
      <c r="V174" s="29"/>
    </row>
    <row r="175" customFormat="false" ht="12.75" hidden="false" customHeight="false" outlineLevel="0" collapsed="false">
      <c r="A175" s="18"/>
      <c r="B175" s="18"/>
      <c r="C175" s="18"/>
      <c r="D175" s="36" t="n">
        <v>41974</v>
      </c>
      <c r="E175" s="20" t="n">
        <v>3.258</v>
      </c>
      <c r="F175" s="0" t="n">
        <v>0.15</v>
      </c>
      <c r="G175" s="37" t="n">
        <v>0</v>
      </c>
      <c r="S175" s="27"/>
      <c r="T175" s="28"/>
      <c r="U175" s="27"/>
      <c r="V175" s="29"/>
    </row>
    <row r="176" customFormat="false" ht="12.75" hidden="false" customHeight="false" outlineLevel="0" collapsed="false">
      <c r="A176" s="18"/>
      <c r="B176" s="18"/>
      <c r="C176" s="18"/>
      <c r="D176" s="36" t="n">
        <v>42005</v>
      </c>
      <c r="E176" s="20" t="n">
        <v>3.514</v>
      </c>
      <c r="F176" s="0" t="n">
        <v>0.15</v>
      </c>
      <c r="G176" s="37" t="n">
        <v>0</v>
      </c>
      <c r="S176" s="27"/>
      <c r="T176" s="28"/>
      <c r="U176" s="27"/>
      <c r="V176" s="29"/>
    </row>
    <row r="177" customFormat="false" ht="12.75" hidden="false" customHeight="false" outlineLevel="0" collapsed="false">
      <c r="A177" s="18"/>
      <c r="B177" s="18"/>
      <c r="C177" s="18"/>
      <c r="D177" s="36" t="n">
        <v>42036</v>
      </c>
      <c r="E177" s="20" t="n">
        <v>3.427</v>
      </c>
      <c r="F177" s="0" t="n">
        <v>0.15</v>
      </c>
      <c r="G177" s="37" t="n">
        <v>0</v>
      </c>
      <c r="S177" s="27"/>
      <c r="T177" s="28"/>
      <c r="U177" s="27"/>
      <c r="V177" s="29"/>
    </row>
    <row r="178" customFormat="false" ht="12.75" hidden="false" customHeight="false" outlineLevel="0" collapsed="false">
      <c r="A178" s="18"/>
      <c r="B178" s="18"/>
      <c r="C178" s="18"/>
      <c r="D178" s="36" t="n">
        <v>42064</v>
      </c>
      <c r="E178" s="20" t="n">
        <v>3.323</v>
      </c>
      <c r="F178" s="0" t="n">
        <v>0.15</v>
      </c>
      <c r="G178" s="37" t="n">
        <v>0</v>
      </c>
      <c r="S178" s="27"/>
      <c r="T178" s="28"/>
      <c r="U178" s="27"/>
      <c r="V178" s="29"/>
    </row>
    <row r="179" customFormat="false" ht="12.75" hidden="false" customHeight="false" outlineLevel="0" collapsed="false">
      <c r="A179" s="18"/>
      <c r="B179" s="18"/>
      <c r="C179" s="18"/>
      <c r="D179" s="36" t="n">
        <v>42095</v>
      </c>
      <c r="E179" s="20" t="n">
        <v>3.213</v>
      </c>
      <c r="F179" s="0" t="n">
        <v>0.15</v>
      </c>
      <c r="G179" s="37" t="n">
        <v>0</v>
      </c>
      <c r="S179" s="27"/>
      <c r="T179" s="28"/>
      <c r="U179" s="27"/>
      <c r="V179" s="29"/>
    </row>
    <row r="180" customFormat="false" ht="12.75" hidden="false" customHeight="false" outlineLevel="0" collapsed="false">
      <c r="A180" s="18"/>
      <c r="B180" s="18"/>
      <c r="C180" s="18"/>
      <c r="D180" s="36" t="n">
        <v>42125</v>
      </c>
      <c r="E180" s="20" t="n">
        <v>3.197</v>
      </c>
      <c r="F180" s="0" t="n">
        <v>0.15</v>
      </c>
      <c r="G180" s="37" t="n">
        <v>0</v>
      </c>
      <c r="S180" s="27"/>
      <c r="T180" s="28"/>
      <c r="U180" s="27"/>
      <c r="V180" s="29"/>
    </row>
    <row r="181" customFormat="false" ht="12.75" hidden="false" customHeight="false" outlineLevel="0" collapsed="false">
      <c r="A181" s="18"/>
      <c r="B181" s="18"/>
      <c r="C181" s="18"/>
      <c r="D181" s="36" t="n">
        <v>42156</v>
      </c>
      <c r="E181" s="20" t="n">
        <v>3.212</v>
      </c>
      <c r="F181" s="0" t="n">
        <v>0.15</v>
      </c>
      <c r="G181" s="37" t="n">
        <v>0</v>
      </c>
      <c r="S181" s="27"/>
      <c r="T181" s="28"/>
      <c r="U181" s="27"/>
      <c r="V181" s="29"/>
    </row>
    <row r="182" customFormat="false" ht="12.75" hidden="false" customHeight="false" outlineLevel="0" collapsed="false">
      <c r="A182" s="18"/>
      <c r="B182" s="18"/>
      <c r="C182" s="18"/>
      <c r="D182" s="36" t="n">
        <v>42186</v>
      </c>
      <c r="E182" s="20" t="n">
        <v>3.263</v>
      </c>
      <c r="F182" s="0" t="n">
        <v>0.15</v>
      </c>
      <c r="G182" s="37" t="n">
        <v>0</v>
      </c>
      <c r="S182" s="27"/>
      <c r="T182" s="28"/>
      <c r="U182" s="27"/>
      <c r="V182" s="29"/>
    </row>
    <row r="183" customFormat="false" ht="12.75" hidden="false" customHeight="false" outlineLevel="0" collapsed="false">
      <c r="A183" s="18"/>
      <c r="B183" s="18"/>
      <c r="C183" s="18"/>
      <c r="D183" s="36" t="n">
        <v>42217</v>
      </c>
      <c r="E183" s="20" t="n">
        <v>3.26</v>
      </c>
      <c r="F183" s="0" t="n">
        <v>0.15</v>
      </c>
      <c r="G183" s="37" t="n">
        <v>0</v>
      </c>
      <c r="S183" s="27"/>
      <c r="T183" s="28"/>
      <c r="U183" s="27"/>
      <c r="V183" s="29"/>
    </row>
    <row r="184" customFormat="false" ht="12.75" hidden="false" customHeight="false" outlineLevel="0" collapsed="false">
      <c r="A184" s="18"/>
      <c r="B184" s="18"/>
      <c r="C184" s="18"/>
      <c r="D184" s="36" t="n">
        <v>42248</v>
      </c>
      <c r="E184" s="20" t="n">
        <v>3.233</v>
      </c>
      <c r="F184" s="0" t="n">
        <v>0.15</v>
      </c>
      <c r="G184" s="37" t="n">
        <v>0</v>
      </c>
      <c r="S184" s="27"/>
      <c r="T184" s="28"/>
      <c r="U184" s="27"/>
      <c r="V184" s="29"/>
    </row>
    <row r="185" customFormat="false" ht="12.75" hidden="false" customHeight="false" outlineLevel="0" collapsed="false">
      <c r="A185" s="18"/>
      <c r="B185" s="18"/>
      <c r="C185" s="18"/>
      <c r="D185" s="36" t="n">
        <v>42278</v>
      </c>
      <c r="E185" s="20" t="n">
        <v>3.238</v>
      </c>
      <c r="F185" s="0" t="n">
        <v>0.15</v>
      </c>
      <c r="G185" s="37" t="n">
        <v>0</v>
      </c>
      <c r="S185" s="27"/>
      <c r="T185" s="28"/>
      <c r="U185" s="27"/>
      <c r="V185" s="29"/>
    </row>
    <row r="186" customFormat="false" ht="12.75" hidden="false" customHeight="false" outlineLevel="0" collapsed="false">
      <c r="A186" s="18"/>
      <c r="B186" s="18"/>
      <c r="C186" s="18"/>
      <c r="D186" s="36" t="n">
        <v>42309</v>
      </c>
      <c r="E186" s="20" t="n">
        <v>3.277</v>
      </c>
      <c r="F186" s="0" t="n">
        <v>0.15</v>
      </c>
      <c r="G186" s="37" t="n">
        <v>0</v>
      </c>
      <c r="S186" s="27"/>
      <c r="T186" s="28"/>
      <c r="U186" s="27"/>
      <c r="V186" s="29"/>
    </row>
    <row r="187" customFormat="false" ht="12.75" hidden="false" customHeight="false" outlineLevel="0" collapsed="false">
      <c r="A187" s="18"/>
      <c r="B187" s="18"/>
      <c r="C187" s="18"/>
      <c r="D187" s="36" t="n">
        <v>42339</v>
      </c>
      <c r="E187" s="20" t="n">
        <v>3.342</v>
      </c>
      <c r="F187" s="0" t="n">
        <v>0.15</v>
      </c>
      <c r="G187" s="37" t="n">
        <v>0</v>
      </c>
      <c r="S187" s="27"/>
      <c r="T187" s="28"/>
      <c r="U187" s="27"/>
      <c r="V187" s="29"/>
    </row>
    <row r="188" customFormat="false" ht="12.75" hidden="false" customHeight="false" outlineLevel="0" collapsed="false">
      <c r="A188" s="18"/>
      <c r="B188" s="18"/>
      <c r="C188" s="18"/>
      <c r="D188" s="36" t="n">
        <v>42370</v>
      </c>
      <c r="E188" s="20" t="n">
        <v>3.596</v>
      </c>
      <c r="F188" s="0" t="n">
        <v>0.15</v>
      </c>
      <c r="G188" s="37" t="n">
        <v>0</v>
      </c>
      <c r="S188" s="27"/>
      <c r="T188" s="28"/>
      <c r="U188" s="27"/>
      <c r="V188" s="29"/>
    </row>
    <row r="189" customFormat="false" ht="12.75" hidden="false" customHeight="false" outlineLevel="0" collapsed="false">
      <c r="A189" s="18"/>
      <c r="B189" s="18"/>
      <c r="C189" s="18"/>
      <c r="D189" s="36" t="n">
        <v>42401</v>
      </c>
      <c r="E189" s="20" t="n">
        <v>3.513</v>
      </c>
      <c r="F189" s="0" t="n">
        <v>0.15</v>
      </c>
      <c r="G189" s="37" t="n">
        <v>0</v>
      </c>
      <c r="S189" s="27"/>
      <c r="T189" s="28"/>
      <c r="U189" s="27"/>
      <c r="V189" s="29"/>
    </row>
    <row r="190" customFormat="false" ht="12.75" hidden="false" customHeight="false" outlineLevel="0" collapsed="false">
      <c r="A190" s="18"/>
      <c r="B190" s="18"/>
      <c r="C190" s="18"/>
      <c r="D190" s="36" t="n">
        <v>42430</v>
      </c>
      <c r="E190" s="20" t="n">
        <v>3.412</v>
      </c>
      <c r="F190" s="0" t="n">
        <v>0.15</v>
      </c>
      <c r="G190" s="37" t="n">
        <v>0</v>
      </c>
      <c r="S190" s="27"/>
      <c r="T190" s="28"/>
      <c r="U190" s="27"/>
      <c r="V190" s="29"/>
    </row>
    <row r="191" customFormat="false" ht="12.75" hidden="false" customHeight="false" outlineLevel="0" collapsed="false">
      <c r="A191" s="18"/>
      <c r="B191" s="18"/>
      <c r="C191" s="18"/>
      <c r="D191" s="36" t="n">
        <v>42461</v>
      </c>
      <c r="E191" s="20" t="n">
        <v>3.305</v>
      </c>
      <c r="F191" s="0" t="n">
        <v>0.15</v>
      </c>
      <c r="S191" s="27"/>
      <c r="T191" s="28"/>
      <c r="U191" s="27"/>
      <c r="V191" s="29"/>
    </row>
    <row r="192" customFormat="false" ht="12.75" hidden="false" customHeight="false" outlineLevel="0" collapsed="false">
      <c r="A192" s="18"/>
      <c r="B192" s="18"/>
      <c r="C192" s="18"/>
      <c r="D192" s="36" t="n">
        <v>42491</v>
      </c>
      <c r="E192" s="20" t="n">
        <v>3.29</v>
      </c>
      <c r="F192" s="0" t="n">
        <v>0.15</v>
      </c>
      <c r="S192" s="27"/>
      <c r="T192" s="28"/>
      <c r="U192" s="27"/>
      <c r="V192" s="29"/>
    </row>
    <row r="193" customFormat="false" ht="12.75" hidden="false" customHeight="false" outlineLevel="0" collapsed="false">
      <c r="A193" s="18"/>
      <c r="B193" s="18"/>
      <c r="C193" s="18"/>
      <c r="D193" s="36" t="n">
        <v>42522</v>
      </c>
      <c r="E193" s="20" t="n">
        <v>3.306</v>
      </c>
      <c r="F193" s="0" t="n">
        <v>0.15</v>
      </c>
      <c r="S193" s="27"/>
      <c r="T193" s="28"/>
      <c r="U193" s="27"/>
      <c r="V193" s="29"/>
    </row>
    <row r="194" customFormat="false" ht="12.75" hidden="false" customHeight="false" outlineLevel="0" collapsed="false">
      <c r="A194" s="18"/>
      <c r="B194" s="18"/>
      <c r="C194" s="18"/>
      <c r="D194" s="36" t="n">
        <v>42552</v>
      </c>
      <c r="E194" s="20" t="n">
        <v>3.357</v>
      </c>
      <c r="F194" s="0" t="n">
        <v>0.15</v>
      </c>
      <c r="S194" s="27"/>
      <c r="T194" s="28"/>
      <c r="U194" s="27"/>
      <c r="V194" s="29"/>
    </row>
    <row r="195" customFormat="false" ht="12.75" hidden="false" customHeight="false" outlineLevel="0" collapsed="false">
      <c r="A195" s="18"/>
      <c r="B195" s="18"/>
      <c r="C195" s="18"/>
      <c r="D195" s="36" t="n">
        <v>42583</v>
      </c>
      <c r="E195" s="20" t="n">
        <v>3.354</v>
      </c>
      <c r="F195" s="0" t="n">
        <v>0.15</v>
      </c>
      <c r="S195" s="27"/>
      <c r="T195" s="28"/>
      <c r="U195" s="27"/>
      <c r="V195" s="29"/>
    </row>
    <row r="196" customFormat="false" ht="12.75" hidden="false" customHeight="false" outlineLevel="0" collapsed="false">
      <c r="A196" s="18"/>
      <c r="B196" s="18"/>
      <c r="C196" s="18"/>
      <c r="D196" s="36" t="n">
        <v>42614</v>
      </c>
      <c r="E196" s="20" t="n">
        <v>3.326</v>
      </c>
      <c r="F196" s="0" t="n">
        <v>0.15</v>
      </c>
    </row>
    <row r="197" customFormat="false" ht="12.75" hidden="false" customHeight="false" outlineLevel="0" collapsed="false">
      <c r="A197" s="18"/>
      <c r="B197" s="18"/>
      <c r="C197" s="18"/>
      <c r="D197" s="36" t="n">
        <v>42644</v>
      </c>
      <c r="E197" s="20" t="n">
        <v>3.33</v>
      </c>
      <c r="F197" s="0" t="n">
        <v>0.15</v>
      </c>
    </row>
    <row r="198" customFormat="false" ht="12.75" hidden="false" customHeight="false" outlineLevel="0" collapsed="false">
      <c r="A198" s="18"/>
      <c r="B198" s="18"/>
      <c r="C198" s="18"/>
      <c r="D198" s="36" t="n">
        <v>42675</v>
      </c>
      <c r="E198" s="20" t="n">
        <v>3.364</v>
      </c>
      <c r="F198" s="0" t="n">
        <v>0.15</v>
      </c>
    </row>
    <row r="199" customFormat="false" ht="12.75" hidden="false" customHeight="false" outlineLevel="0" collapsed="false">
      <c r="A199" s="18"/>
      <c r="B199" s="18"/>
      <c r="C199" s="18"/>
      <c r="D199" s="36" t="n">
        <v>42705</v>
      </c>
      <c r="E199" s="20" t="n">
        <v>3.426</v>
      </c>
      <c r="F199" s="0" t="n">
        <v>0.15</v>
      </c>
    </row>
    <row r="200" customFormat="false" ht="12.75" hidden="false" customHeight="false" outlineLevel="0" collapsed="false">
      <c r="A200" s="18"/>
      <c r="B200" s="18"/>
      <c r="C200" s="18"/>
      <c r="D200" s="36" t="n">
        <v>42736</v>
      </c>
      <c r="E200" s="20" t="n">
        <v>3.678</v>
      </c>
      <c r="F200" s="0" t="n">
        <v>0.15</v>
      </c>
    </row>
    <row r="201" customFormat="false" ht="12.75" hidden="false" customHeight="false" outlineLevel="0" collapsed="false">
      <c r="A201" s="18"/>
      <c r="B201" s="18"/>
      <c r="C201" s="18"/>
      <c r="D201" s="36" t="n">
        <v>42767</v>
      </c>
      <c r="E201" s="20" t="n">
        <v>3.599</v>
      </c>
      <c r="F201" s="0" t="n">
        <v>0.15</v>
      </c>
    </row>
    <row r="202" customFormat="false" ht="12.75" hidden="false" customHeight="false" outlineLevel="0" collapsed="false">
      <c r="A202" s="18"/>
      <c r="B202" s="18"/>
      <c r="C202" s="18"/>
      <c r="D202" s="36" t="n">
        <v>42795</v>
      </c>
      <c r="E202" s="20" t="n">
        <v>3.501</v>
      </c>
      <c r="F202" s="0" t="n">
        <v>0.15</v>
      </c>
    </row>
    <row r="203" customFormat="false" ht="12.75" hidden="false" customHeight="false" outlineLevel="0" collapsed="false">
      <c r="A203" s="18"/>
      <c r="B203" s="18"/>
      <c r="C203" s="18"/>
      <c r="D203" s="36" t="n">
        <v>42826</v>
      </c>
      <c r="E203" s="20" t="n">
        <v>3.397</v>
      </c>
      <c r="F203" s="0" t="n">
        <v>0.15</v>
      </c>
    </row>
    <row r="204" customFormat="false" ht="12.75" hidden="false" customHeight="false" outlineLevel="0" collapsed="false">
      <c r="A204" s="18"/>
      <c r="B204" s="18"/>
      <c r="C204" s="18"/>
      <c r="D204" s="36" t="n">
        <v>42856</v>
      </c>
      <c r="E204" s="20" t="n">
        <v>3.383</v>
      </c>
      <c r="F204" s="0" t="n">
        <v>0.15</v>
      </c>
    </row>
    <row r="205" customFormat="false" ht="12.75" hidden="false" customHeight="false" outlineLevel="0" collapsed="false">
      <c r="A205" s="18"/>
      <c r="B205" s="18"/>
      <c r="C205" s="18"/>
      <c r="D205" s="36" t="n">
        <v>42887</v>
      </c>
      <c r="E205" s="20" t="n">
        <v>3.4</v>
      </c>
      <c r="F205" s="0" t="n">
        <v>0.15</v>
      </c>
    </row>
    <row r="206" customFormat="false" ht="12.75" hidden="false" customHeight="false" outlineLevel="0" collapsed="false">
      <c r="A206" s="18"/>
      <c r="B206" s="18"/>
      <c r="C206" s="18"/>
      <c r="D206" s="36" t="n">
        <v>42917</v>
      </c>
      <c r="E206" s="20" t="n">
        <v>3.451</v>
      </c>
      <c r="F206" s="0" t="n">
        <v>0.15</v>
      </c>
    </row>
    <row r="207" customFormat="false" ht="12.75" hidden="false" customHeight="false" outlineLevel="0" collapsed="false">
      <c r="A207" s="18"/>
      <c r="B207" s="18"/>
      <c r="C207" s="18"/>
      <c r="D207" s="36" t="n">
        <v>42948</v>
      </c>
      <c r="E207" s="20" t="n">
        <v>3.448</v>
      </c>
      <c r="F207" s="0" t="n">
        <v>0.15</v>
      </c>
    </row>
    <row r="208" customFormat="false" ht="12.75" hidden="false" customHeight="false" outlineLevel="0" collapsed="false">
      <c r="A208" s="18"/>
      <c r="B208" s="18"/>
      <c r="C208" s="18"/>
      <c r="D208" s="36" t="n">
        <v>42979</v>
      </c>
      <c r="E208" s="20" t="n">
        <v>3.419</v>
      </c>
      <c r="F208" s="0" t="n">
        <v>0.15</v>
      </c>
    </row>
    <row r="209" customFormat="false" ht="12.75" hidden="false" customHeight="false" outlineLevel="0" collapsed="false">
      <c r="A209" s="18"/>
      <c r="B209" s="18"/>
      <c r="C209" s="18"/>
      <c r="D209" s="36" t="n">
        <v>43009</v>
      </c>
      <c r="E209" s="20" t="n">
        <v>3.422</v>
      </c>
      <c r="F209" s="0" t="n">
        <v>0.15</v>
      </c>
    </row>
    <row r="210" customFormat="false" ht="12.75" hidden="false" customHeight="false" outlineLevel="0" collapsed="false">
      <c r="A210" s="18"/>
      <c r="B210" s="18"/>
      <c r="C210" s="18"/>
      <c r="D210" s="36" t="n">
        <v>43040</v>
      </c>
      <c r="E210" s="20" t="n">
        <v>3.451</v>
      </c>
      <c r="F210" s="0" t="n">
        <v>0.15</v>
      </c>
    </row>
    <row r="211" customFormat="false" ht="12.75" hidden="false" customHeight="false" outlineLevel="0" collapsed="false">
      <c r="A211" s="18"/>
      <c r="B211" s="18"/>
      <c r="C211" s="18"/>
      <c r="D211" s="36" t="n">
        <v>43070</v>
      </c>
      <c r="E211" s="20" t="n">
        <v>3.51</v>
      </c>
      <c r="F211" s="0" t="n">
        <v>0.15</v>
      </c>
    </row>
    <row r="212" customFormat="false" ht="12.75" hidden="false" customHeight="false" outlineLevel="0" collapsed="false">
      <c r="A212" s="18"/>
      <c r="B212" s="18"/>
      <c r="C212" s="18"/>
      <c r="D212" s="36" t="n">
        <v>43101</v>
      </c>
      <c r="E212" s="20" t="n">
        <v>3.76</v>
      </c>
      <c r="F212" s="0" t="n">
        <v>0.15</v>
      </c>
    </row>
    <row r="213" customFormat="false" ht="12.75" hidden="false" customHeight="false" outlineLevel="0" collapsed="false">
      <c r="A213" s="18"/>
      <c r="B213" s="18"/>
      <c r="C213" s="18"/>
      <c r="D213" s="36" t="n">
        <v>43132</v>
      </c>
      <c r="E213" s="20" t="n">
        <v>3.685</v>
      </c>
      <c r="F213" s="0" t="n">
        <v>0.15</v>
      </c>
    </row>
    <row r="214" customFormat="false" ht="12.75" hidden="false" customHeight="false" outlineLevel="0" collapsed="false">
      <c r="A214" s="18"/>
      <c r="B214" s="18"/>
      <c r="C214" s="18"/>
      <c r="D214" s="36" t="n">
        <v>43160</v>
      </c>
      <c r="E214" s="20" t="n">
        <v>3.59</v>
      </c>
      <c r="F214" s="0" t="n">
        <v>0.15</v>
      </c>
    </row>
    <row r="215" customFormat="false" ht="12.75" hidden="false" customHeight="false" outlineLevel="0" collapsed="false">
      <c r="A215" s="18"/>
      <c r="B215" s="18"/>
      <c r="C215" s="18"/>
      <c r="D215" s="36" t="n">
        <v>43191</v>
      </c>
      <c r="E215" s="20" t="n">
        <v>3.489</v>
      </c>
      <c r="F215" s="0" t="n">
        <v>0.15</v>
      </c>
    </row>
    <row r="216" customFormat="false" ht="12.75" hidden="false" customHeight="false" outlineLevel="0" collapsed="false">
      <c r="A216" s="18"/>
      <c r="B216" s="18"/>
      <c r="C216" s="18"/>
      <c r="D216" s="36" t="n">
        <v>43221</v>
      </c>
      <c r="E216" s="20" t="n">
        <v>3.476</v>
      </c>
      <c r="F216" s="0" t="n">
        <v>0.15</v>
      </c>
    </row>
    <row r="217" customFormat="false" ht="12.75" hidden="false" customHeight="false" outlineLevel="0" collapsed="false">
      <c r="A217" s="18"/>
      <c r="B217" s="18"/>
      <c r="C217" s="18"/>
      <c r="D217" s="36" t="n">
        <v>43252</v>
      </c>
      <c r="E217" s="20" t="n">
        <v>3.494</v>
      </c>
      <c r="F217" s="0" t="n">
        <v>0.15</v>
      </c>
    </row>
    <row r="218" customFormat="false" ht="12.75" hidden="false" customHeight="false" outlineLevel="0" collapsed="false">
      <c r="A218" s="18"/>
      <c r="B218" s="18"/>
      <c r="C218" s="18"/>
      <c r="D218" s="19"/>
      <c r="E218" s="20"/>
    </row>
    <row r="219" customFormat="false" ht="12.75" hidden="false" customHeight="false" outlineLevel="0" collapsed="false">
      <c r="A219" s="18"/>
      <c r="B219" s="18"/>
      <c r="C219" s="18"/>
      <c r="D219" s="19"/>
      <c r="E219" s="20"/>
    </row>
    <row r="220" customFormat="false" ht="12.75" hidden="false" customHeight="false" outlineLevel="0" collapsed="false">
      <c r="A220" s="18"/>
      <c r="B220" s="18"/>
      <c r="C220" s="18"/>
      <c r="D220" s="19"/>
      <c r="E220" s="20"/>
    </row>
    <row r="221" customFormat="false" ht="12.75" hidden="false" customHeight="false" outlineLevel="0" collapsed="false">
      <c r="A221" s="18"/>
      <c r="B221" s="18"/>
      <c r="C221" s="18"/>
      <c r="D221" s="19"/>
      <c r="E221" s="20"/>
    </row>
    <row r="222" customFormat="false" ht="12.75" hidden="false" customHeight="false" outlineLevel="0" collapsed="false">
      <c r="A222" s="18"/>
      <c r="B222" s="18"/>
      <c r="C222" s="18"/>
      <c r="D222" s="19"/>
      <c r="E222" s="20"/>
    </row>
    <row r="223" customFormat="false" ht="12.75" hidden="false" customHeight="false" outlineLevel="0" collapsed="false">
      <c r="A223" s="18"/>
      <c r="B223" s="18"/>
      <c r="C223" s="18"/>
      <c r="D223" s="19"/>
      <c r="E223" s="20"/>
    </row>
    <row r="224" customFormat="false" ht="12.75" hidden="false" customHeight="false" outlineLevel="0" collapsed="false">
      <c r="A224" s="18"/>
      <c r="B224" s="18"/>
      <c r="C224" s="18"/>
      <c r="D224" s="19"/>
      <c r="E224" s="20"/>
    </row>
    <row r="225" customFormat="false" ht="12.75" hidden="false" customHeight="false" outlineLevel="0" collapsed="false">
      <c r="A225" s="18"/>
      <c r="B225" s="18"/>
      <c r="C225" s="18"/>
      <c r="D225" s="19"/>
      <c r="E225" s="20"/>
    </row>
    <row r="226" customFormat="false" ht="12.75" hidden="false" customHeight="false" outlineLevel="0" collapsed="false">
      <c r="A226" s="18"/>
      <c r="B226" s="18"/>
      <c r="C226" s="18"/>
      <c r="D226" s="19"/>
      <c r="E226" s="20"/>
    </row>
    <row r="227" customFormat="false" ht="12.75" hidden="false" customHeight="false" outlineLevel="0" collapsed="false">
      <c r="A227" s="18"/>
      <c r="B227" s="18"/>
      <c r="C227" s="18"/>
      <c r="D227" s="19"/>
      <c r="E227" s="20"/>
    </row>
    <row r="228" customFormat="false" ht="12.75" hidden="false" customHeight="false" outlineLevel="0" collapsed="false">
      <c r="A228" s="18"/>
      <c r="B228" s="18"/>
      <c r="C228" s="18"/>
      <c r="D228" s="19"/>
      <c r="E228" s="20"/>
    </row>
    <row r="229" customFormat="false" ht="12.75" hidden="false" customHeight="false" outlineLevel="0" collapsed="false">
      <c r="A229" s="18"/>
      <c r="B229" s="18"/>
      <c r="C229" s="18"/>
      <c r="D229" s="19"/>
      <c r="E229" s="20"/>
    </row>
    <row r="230" customFormat="false" ht="12.75" hidden="false" customHeight="false" outlineLevel="0" collapsed="false">
      <c r="A230" s="18"/>
      <c r="B230" s="18"/>
      <c r="C230" s="18"/>
      <c r="D230" s="19"/>
      <c r="E230" s="20"/>
    </row>
    <row r="231" customFormat="false" ht="12.75" hidden="false" customHeight="false" outlineLevel="0" collapsed="false">
      <c r="A231" s="18"/>
      <c r="B231" s="18"/>
      <c r="C231" s="18"/>
      <c r="D231" s="19"/>
      <c r="E231" s="20"/>
    </row>
    <row r="232" customFormat="false" ht="12.75" hidden="false" customHeight="false" outlineLevel="0" collapsed="false">
      <c r="A232" s="18"/>
      <c r="B232" s="18"/>
      <c r="C232" s="18"/>
      <c r="D232" s="19"/>
      <c r="E232" s="20"/>
    </row>
    <row r="233" customFormat="false" ht="12.75" hidden="false" customHeight="false" outlineLevel="0" collapsed="false">
      <c r="A233" s="18"/>
      <c r="B233" s="18"/>
      <c r="C233" s="18"/>
      <c r="D233" s="19"/>
      <c r="E233" s="20"/>
    </row>
    <row r="234" customFormat="false" ht="12.75" hidden="false" customHeight="false" outlineLevel="0" collapsed="false">
      <c r="A234" s="18"/>
      <c r="B234" s="18"/>
      <c r="C234" s="18"/>
      <c r="D234" s="19"/>
      <c r="E234" s="20"/>
    </row>
    <row r="235" customFormat="false" ht="12.75" hidden="false" customHeight="false" outlineLevel="0" collapsed="false">
      <c r="A235" s="18"/>
      <c r="B235" s="18"/>
      <c r="C235" s="18"/>
      <c r="D235" s="19"/>
      <c r="E235" s="20"/>
    </row>
    <row r="236" customFormat="false" ht="12.75" hidden="false" customHeight="false" outlineLevel="0" collapsed="false">
      <c r="A236" s="18"/>
      <c r="B236" s="18"/>
      <c r="C236" s="18"/>
      <c r="D236" s="19"/>
      <c r="E236" s="20"/>
    </row>
    <row r="237" customFormat="false" ht="12.75" hidden="false" customHeight="false" outlineLevel="0" collapsed="false">
      <c r="A237" s="18"/>
      <c r="B237" s="18"/>
      <c r="C237" s="18"/>
      <c r="D237" s="19"/>
      <c r="E237" s="20"/>
    </row>
    <row r="238" customFormat="false" ht="12.75" hidden="false" customHeight="false" outlineLevel="0" collapsed="false">
      <c r="A238" s="18"/>
      <c r="B238" s="18"/>
      <c r="C238" s="18"/>
      <c r="D238" s="19"/>
      <c r="E238" s="20"/>
    </row>
    <row r="239" customFormat="false" ht="12.75" hidden="false" customHeight="false" outlineLevel="0" collapsed="false">
      <c r="A239" s="18"/>
      <c r="B239" s="18"/>
      <c r="C239" s="18"/>
      <c r="D239" s="19"/>
      <c r="E239" s="20"/>
    </row>
    <row r="240" customFormat="false" ht="12.75" hidden="false" customHeight="false" outlineLevel="0" collapsed="false">
      <c r="A240" s="18"/>
      <c r="B240" s="18"/>
      <c r="C240" s="18"/>
      <c r="D240" s="19"/>
      <c r="E240" s="20"/>
    </row>
    <row r="241" customFormat="false" ht="12.75" hidden="false" customHeight="false" outlineLevel="0" collapsed="false">
      <c r="A241" s="18"/>
      <c r="B241" s="18"/>
      <c r="C241" s="18"/>
      <c r="D241" s="19"/>
      <c r="E241" s="20"/>
    </row>
    <row r="242" customFormat="false" ht="12.75" hidden="false" customHeight="false" outlineLevel="0" collapsed="false">
      <c r="A242" s="18"/>
      <c r="B242" s="18"/>
      <c r="C242" s="18"/>
      <c r="D242" s="19"/>
      <c r="E242" s="20"/>
    </row>
    <row r="243" customFormat="false" ht="12.75" hidden="false" customHeight="false" outlineLevel="0" collapsed="false">
      <c r="A243" s="18"/>
      <c r="B243" s="18"/>
      <c r="C243" s="18"/>
      <c r="D243" s="19"/>
      <c r="E243" s="20"/>
    </row>
    <row r="244" customFormat="false" ht="12.75" hidden="false" customHeight="false" outlineLevel="0" collapsed="false">
      <c r="A244" s="18"/>
      <c r="B244" s="18"/>
      <c r="C244" s="18"/>
      <c r="D244" s="19"/>
      <c r="E244" s="20"/>
    </row>
    <row r="245" customFormat="false" ht="12.75" hidden="false" customHeight="false" outlineLevel="0" collapsed="false">
      <c r="A245" s="18"/>
      <c r="B245" s="18"/>
      <c r="C245" s="18"/>
      <c r="D245" s="19"/>
      <c r="E245" s="20"/>
    </row>
    <row r="246" customFormat="false" ht="12.75" hidden="false" customHeight="false" outlineLevel="0" collapsed="false">
      <c r="A246" s="18"/>
      <c r="B246" s="18"/>
      <c r="C246" s="18"/>
      <c r="D246" s="19"/>
      <c r="E246" s="20"/>
    </row>
    <row r="247" customFormat="false" ht="12.75" hidden="false" customHeight="false" outlineLevel="0" collapsed="false">
      <c r="A247" s="18"/>
      <c r="B247" s="18"/>
      <c r="C247" s="18"/>
      <c r="D247" s="19"/>
      <c r="E247" s="20"/>
    </row>
    <row r="248" customFormat="false" ht="12.75" hidden="false" customHeight="false" outlineLevel="0" collapsed="false">
      <c r="A248" s="18"/>
      <c r="B248" s="18"/>
      <c r="C248" s="18"/>
      <c r="D248" s="19"/>
      <c r="E248" s="20"/>
    </row>
    <row r="249" customFormat="false" ht="12.75" hidden="false" customHeight="false" outlineLevel="0" collapsed="false">
      <c r="A249" s="18"/>
      <c r="B249" s="18"/>
      <c r="C249" s="18"/>
      <c r="D249" s="19"/>
      <c r="E249" s="20"/>
    </row>
    <row r="250" customFormat="false" ht="12.75" hidden="false" customHeight="false" outlineLevel="0" collapsed="false">
      <c r="A250" s="18"/>
      <c r="B250" s="18"/>
      <c r="C250" s="18"/>
      <c r="D250" s="19"/>
      <c r="E250" s="20"/>
    </row>
    <row r="251" customFormat="false" ht="12.75" hidden="false" customHeight="false" outlineLevel="0" collapsed="false">
      <c r="A251" s="18"/>
      <c r="B251" s="18"/>
      <c r="C251" s="18"/>
      <c r="D251" s="19"/>
      <c r="E251" s="20"/>
    </row>
    <row r="252" customFormat="false" ht="12.75" hidden="false" customHeight="false" outlineLevel="0" collapsed="false">
      <c r="A252" s="18"/>
      <c r="B252" s="18"/>
      <c r="C252" s="18"/>
      <c r="D252" s="19"/>
      <c r="E252" s="20"/>
    </row>
    <row r="253" customFormat="false" ht="12.75" hidden="false" customHeight="false" outlineLevel="0" collapsed="false">
      <c r="A253" s="18"/>
      <c r="B253" s="18"/>
      <c r="C253" s="18"/>
      <c r="D253" s="19"/>
      <c r="E253" s="20"/>
    </row>
    <row r="254" customFormat="false" ht="12.75" hidden="false" customHeight="false" outlineLevel="0" collapsed="false">
      <c r="A254" s="18"/>
      <c r="B254" s="18"/>
      <c r="C254" s="18"/>
      <c r="D254" s="19"/>
      <c r="E254" s="20"/>
    </row>
    <row r="255" customFormat="false" ht="12.75" hidden="false" customHeight="false" outlineLevel="0" collapsed="false">
      <c r="A255" s="18"/>
      <c r="B255" s="18"/>
      <c r="C255" s="18"/>
      <c r="D255" s="19"/>
      <c r="E255" s="20"/>
    </row>
    <row r="256" customFormat="false" ht="12.75" hidden="false" customHeight="false" outlineLevel="0" collapsed="false">
      <c r="A256" s="18"/>
      <c r="B256" s="18"/>
      <c r="C256" s="18"/>
      <c r="D256" s="19"/>
      <c r="E256" s="20"/>
    </row>
    <row r="257" customFormat="false" ht="12.75" hidden="false" customHeight="false" outlineLevel="0" collapsed="false">
      <c r="A257" s="18"/>
      <c r="B257" s="18"/>
      <c r="C257" s="18"/>
      <c r="D257" s="19"/>
      <c r="E257" s="20"/>
    </row>
    <row r="258" customFormat="false" ht="12.75" hidden="false" customHeight="false" outlineLevel="0" collapsed="false">
      <c r="A258" s="18"/>
      <c r="B258" s="18"/>
      <c r="C258" s="18"/>
      <c r="D258" s="19"/>
      <c r="E258" s="20"/>
      <c r="F258" s="19"/>
    </row>
    <row r="259" customFormat="false" ht="12.75" hidden="false" customHeight="false" outlineLevel="0" collapsed="false">
      <c r="A259" s="18"/>
      <c r="B259" s="18"/>
      <c r="C259" s="18"/>
      <c r="D259" s="19"/>
      <c r="E259" s="20"/>
      <c r="F259" s="19"/>
    </row>
    <row r="260" customFormat="false" ht="12.75" hidden="false" customHeight="false" outlineLevel="0" collapsed="false">
      <c r="A260" s="18"/>
      <c r="B260" s="18"/>
      <c r="C260" s="18"/>
      <c r="D260" s="19"/>
      <c r="E260" s="20"/>
      <c r="F260" s="19"/>
    </row>
    <row r="261" customFormat="false" ht="12.75" hidden="false" customHeight="false" outlineLevel="0" collapsed="false">
      <c r="A261" s="18"/>
      <c r="B261" s="18"/>
      <c r="C261" s="18"/>
      <c r="D261" s="19"/>
      <c r="E261" s="20"/>
      <c r="F261" s="19"/>
    </row>
    <row r="262" customFormat="false" ht="12.75" hidden="false" customHeight="false" outlineLevel="0" collapsed="false">
      <c r="A262" s="18"/>
      <c r="B262" s="18"/>
      <c r="C262" s="18"/>
      <c r="D262" s="19"/>
      <c r="E262" s="20"/>
      <c r="F262" s="19"/>
    </row>
    <row r="263" customFormat="false" ht="12.75" hidden="false" customHeight="false" outlineLevel="0" collapsed="false">
      <c r="A263" s="18"/>
      <c r="B263" s="18"/>
      <c r="C263" s="18"/>
      <c r="D263" s="19"/>
      <c r="E263" s="20"/>
      <c r="F263" s="19"/>
    </row>
    <row r="264" customFormat="false" ht="12.75" hidden="false" customHeight="false" outlineLevel="0" collapsed="false">
      <c r="A264" s="18"/>
      <c r="B264" s="18"/>
      <c r="C264" s="18"/>
      <c r="D264" s="19"/>
      <c r="E264" s="20"/>
      <c r="F264" s="19"/>
    </row>
    <row r="265" customFormat="false" ht="12.75" hidden="false" customHeight="false" outlineLevel="0" collapsed="false">
      <c r="A265" s="18"/>
      <c r="B265" s="18"/>
      <c r="C265" s="18"/>
      <c r="D265" s="19"/>
      <c r="E265" s="20"/>
      <c r="F265" s="19"/>
    </row>
    <row r="266" customFormat="false" ht="12.75" hidden="false" customHeight="false" outlineLevel="0" collapsed="false">
      <c r="A266" s="18"/>
      <c r="B266" s="18"/>
      <c r="C266" s="18"/>
      <c r="D266" s="19"/>
      <c r="E266" s="20"/>
      <c r="F266" s="19"/>
    </row>
    <row r="267" customFormat="false" ht="12.75" hidden="false" customHeight="false" outlineLevel="0" collapsed="false">
      <c r="A267" s="18"/>
      <c r="B267" s="18"/>
      <c r="C267" s="18"/>
      <c r="D267" s="19"/>
      <c r="E267" s="20"/>
      <c r="F267" s="19"/>
    </row>
    <row r="268" customFormat="false" ht="12.75" hidden="false" customHeight="false" outlineLevel="0" collapsed="false">
      <c r="A268" s="18"/>
      <c r="B268" s="18"/>
      <c r="C268" s="18"/>
      <c r="D268" s="19"/>
      <c r="E268" s="20"/>
      <c r="F268" s="19"/>
    </row>
    <row r="269" customFormat="false" ht="12.75" hidden="false" customHeight="false" outlineLevel="0" collapsed="false">
      <c r="A269" s="18"/>
      <c r="B269" s="18"/>
      <c r="C269" s="18"/>
      <c r="D269" s="19"/>
      <c r="E269" s="20"/>
      <c r="F269" s="19"/>
    </row>
    <row r="270" customFormat="false" ht="12.75" hidden="false" customHeight="false" outlineLevel="0" collapsed="false">
      <c r="A270" s="18"/>
      <c r="B270" s="18"/>
      <c r="C270" s="18"/>
      <c r="D270" s="19"/>
      <c r="E270" s="20"/>
      <c r="F270" s="19"/>
    </row>
    <row r="271" customFormat="false" ht="12.75" hidden="false" customHeight="false" outlineLevel="0" collapsed="false">
      <c r="A271" s="18"/>
      <c r="B271" s="18"/>
      <c r="C271" s="18"/>
      <c r="D271" s="19"/>
      <c r="E271" s="20"/>
      <c r="F271" s="19"/>
    </row>
    <row r="272" customFormat="false" ht="12.75" hidden="false" customHeight="false" outlineLevel="0" collapsed="false">
      <c r="A272" s="18"/>
      <c r="B272" s="18"/>
      <c r="C272" s="18"/>
      <c r="D272" s="19"/>
      <c r="E272" s="20"/>
      <c r="F272" s="19"/>
    </row>
    <row r="273" customFormat="false" ht="12.75" hidden="false" customHeight="false" outlineLevel="0" collapsed="false">
      <c r="A273" s="18"/>
      <c r="B273" s="18"/>
      <c r="C273" s="18"/>
      <c r="D273" s="19"/>
      <c r="E273" s="20"/>
      <c r="F273" s="19"/>
    </row>
    <row r="274" customFormat="false" ht="12.75" hidden="false" customHeight="false" outlineLevel="0" collapsed="false">
      <c r="A274" s="18"/>
      <c r="B274" s="18"/>
      <c r="C274" s="18"/>
      <c r="D274" s="19"/>
      <c r="E274" s="20"/>
      <c r="F274" s="19"/>
    </row>
    <row r="275" customFormat="false" ht="12.75" hidden="false" customHeight="false" outlineLevel="0" collapsed="false">
      <c r="A275" s="18"/>
      <c r="B275" s="18"/>
      <c r="C275" s="18"/>
      <c r="D275" s="19"/>
      <c r="E275" s="20"/>
      <c r="F275" s="19"/>
    </row>
    <row r="276" customFormat="false" ht="12.75" hidden="false" customHeight="false" outlineLevel="0" collapsed="false">
      <c r="A276" s="18"/>
      <c r="B276" s="18"/>
      <c r="C276" s="18"/>
      <c r="D276" s="19"/>
      <c r="E276" s="20"/>
      <c r="F276" s="19"/>
    </row>
    <row r="277" customFormat="false" ht="12.75" hidden="false" customHeight="false" outlineLevel="0" collapsed="false">
      <c r="A277" s="18"/>
      <c r="B277" s="18"/>
      <c r="C277" s="18"/>
      <c r="D277" s="19"/>
      <c r="E277" s="20"/>
      <c r="F277" s="19"/>
    </row>
    <row r="278" customFormat="false" ht="12.75" hidden="false" customHeight="false" outlineLevel="0" collapsed="false">
      <c r="A278" s="18"/>
      <c r="B278" s="18"/>
      <c r="C278" s="18"/>
      <c r="D278" s="19"/>
      <c r="E278" s="20"/>
      <c r="F278" s="19"/>
    </row>
    <row r="279" customFormat="false" ht="12.75" hidden="false" customHeight="false" outlineLevel="0" collapsed="false">
      <c r="A279" s="18"/>
      <c r="B279" s="18"/>
      <c r="C279" s="18"/>
      <c r="D279" s="19"/>
      <c r="E279" s="20"/>
      <c r="F279" s="19"/>
    </row>
    <row r="280" customFormat="false" ht="12.75" hidden="false" customHeight="false" outlineLevel="0" collapsed="false">
      <c r="A280" s="18"/>
      <c r="B280" s="18"/>
      <c r="C280" s="18"/>
      <c r="D280" s="19"/>
      <c r="E280" s="20"/>
      <c r="F280" s="19"/>
    </row>
    <row r="281" customFormat="false" ht="12.75" hidden="false" customHeight="false" outlineLevel="0" collapsed="false">
      <c r="A281" s="18"/>
      <c r="B281" s="18"/>
      <c r="C281" s="18"/>
      <c r="D281" s="19"/>
      <c r="E281" s="20"/>
      <c r="F281" s="19"/>
    </row>
    <row r="282" customFormat="false" ht="12.75" hidden="false" customHeight="false" outlineLevel="0" collapsed="false">
      <c r="A282" s="18"/>
      <c r="B282" s="18"/>
      <c r="C282" s="18"/>
      <c r="D282" s="19"/>
      <c r="E282" s="20"/>
      <c r="F282" s="19"/>
    </row>
    <row r="283" customFormat="false" ht="12.75" hidden="false" customHeight="false" outlineLevel="0" collapsed="false">
      <c r="A283" s="18"/>
      <c r="B283" s="18"/>
      <c r="C283" s="18"/>
      <c r="D283" s="19"/>
      <c r="E283" s="20"/>
      <c r="F283" s="19"/>
    </row>
    <row r="284" customFormat="false" ht="12.75" hidden="false" customHeight="false" outlineLevel="0" collapsed="false">
      <c r="A284" s="18"/>
      <c r="B284" s="18"/>
      <c r="C284" s="18"/>
      <c r="D284" s="19"/>
      <c r="E284" s="20"/>
      <c r="F284" s="19"/>
    </row>
    <row r="285" customFormat="false" ht="12.75" hidden="false" customHeight="false" outlineLevel="0" collapsed="false">
      <c r="A285" s="18"/>
      <c r="B285" s="18"/>
      <c r="C285" s="18"/>
      <c r="D285" s="19"/>
      <c r="E285" s="20"/>
      <c r="F285" s="19"/>
    </row>
    <row r="286" customFormat="false" ht="12.75" hidden="false" customHeight="false" outlineLevel="0" collapsed="false">
      <c r="A286" s="18"/>
      <c r="B286" s="18"/>
      <c r="C286" s="18"/>
      <c r="D286" s="19"/>
      <c r="E286" s="20"/>
      <c r="F286" s="19"/>
    </row>
    <row r="287" customFormat="false" ht="12.75" hidden="false" customHeight="false" outlineLevel="0" collapsed="false">
      <c r="A287" s="18"/>
      <c r="B287" s="18"/>
      <c r="C287" s="18"/>
      <c r="D287" s="19"/>
      <c r="E287" s="20"/>
      <c r="F287" s="19"/>
    </row>
    <row r="288" customFormat="false" ht="12.75" hidden="false" customHeight="false" outlineLevel="0" collapsed="false">
      <c r="A288" s="18"/>
      <c r="B288" s="18"/>
      <c r="C288" s="18"/>
      <c r="D288" s="19"/>
      <c r="E288" s="20"/>
      <c r="F288" s="1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2000-06-28T10:54:33Z</dcterms:created>
  <dc:creator>Naveen C. Andrews</dc:creator>
  <dc:description/>
  <dc:language>en-US</dc:language>
  <cp:lastModifiedBy>Naveen C. Andrews</cp:lastModifiedBy>
  <cp:lastPrinted>2000-06-29T14:03:40Z</cp:lastPrinted>
  <cp:revision>0</cp:revision>
  <dc:subject/>
  <dc:title/>
</cp:coreProperties>
</file>