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<sst xmlns="http://schemas.openxmlformats.org/spreadsheetml/2006/main" count="54" uniqueCount="43">
  <si>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</si>
  <si>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</si>
  <si>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</si>
  <si>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STOR9818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</si>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</sst>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</row>
        <row r="17">
          <cell r="D17">
            <v>684</v>
          </cell>
        </row>
        <row r="21">
          <cell r="D21">
            <v>295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54">
          <cell r="H54">
            <v>270</v>
          </cell>
        </row>
        <row r="54">
          <cell r="J54">
            <v>252</v>
          </cell>
        </row>
        <row r="54">
          <cell r="L54">
            <v>371</v>
          </cell>
        </row>
        <row r="54">
          <cell r="N54">
            <v>625</v>
          </cell>
        </row>
        <row r="54">
          <cell r="P54">
            <v>425</v>
          </cell>
        </row>
        <row r="54">
          <cell r="AD54">
            <v>454</v>
          </cell>
        </row>
        <row r="54">
          <cell r="AF54">
            <v>687</v>
          </cell>
        </row>
        <row r="54">
          <cell r="AH54">
            <v>842</v>
          </cell>
        </row>
        <row r="54">
          <cell r="AJ54">
            <v>963</v>
          </cell>
        </row>
        <row r="54">
          <cell r="AL54">
            <v>684</v>
          </cell>
        </row>
        <row r="54">
          <cell r="AZ54">
            <v>260</v>
          </cell>
        </row>
        <row r="54">
          <cell r="BB54">
            <v>188</v>
          </cell>
        </row>
        <row r="54">
          <cell r="BD54">
            <v>212</v>
          </cell>
        </row>
        <row r="54">
          <cell r="BF54">
            <v>299</v>
          </cell>
        </row>
        <row r="54">
          <cell r="BH54">
            <v>295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36931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277</v>
      </c>
      <c r="D13" s="11" t="n">
        <v>267</v>
      </c>
      <c r="E13" s="11" t="n">
        <f aca="false">+D13-C13</f>
        <v>-10</v>
      </c>
      <c r="F13" s="14" t="n">
        <f aca="false">E13/C13</f>
        <v>-0.036101083032491</v>
      </c>
      <c r="G13" s="14" t="n">
        <f aca="false">D13/953</f>
        <v>0.280167890870934</v>
      </c>
      <c r="H13" s="14"/>
      <c r="I13" s="15"/>
      <c r="J13" s="16"/>
      <c r="L13" s="11" t="n">
        <f aca="false">[1]STOR951!$D$13</f>
        <v>425</v>
      </c>
      <c r="M13" s="11" t="n">
        <f aca="false">AVERAGE('[2]AGA Storage'!$L$54,'[2]AGA Storage'!$N$54,'[2]AGA Storage'!$P$54)</f>
        <v>473.666666666667</v>
      </c>
      <c r="N13" s="11" t="n">
        <f aca="false">AVERAGE('[2]AGA Storage'!$H$54,'[2]AGA Storage'!$J$54,'[2]AGA Storage'!$L$54,'[2]AGA Storage'!$N$54,'[2]AGA Storage'!$P$54)</f>
        <v>388.6</v>
      </c>
      <c r="O13" s="11" t="n">
        <f aca="false">D13-L13</f>
        <v>-158</v>
      </c>
      <c r="P13" s="11" t="n">
        <f aca="false">D13-M13</f>
        <v>-206.666666666667</v>
      </c>
      <c r="Q13" s="11" t="n">
        <f aca="false">D13-N13</f>
        <v>-121.6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657</v>
      </c>
      <c r="D17" s="11" t="n">
        <v>592</v>
      </c>
      <c r="E17" s="11" t="n">
        <f aca="false">+D17-C17</f>
        <v>-65</v>
      </c>
      <c r="F17" s="14" t="n">
        <f aca="false">E17/C17</f>
        <v>-0.0989345509893455</v>
      </c>
      <c r="G17" s="14" t="n">
        <f aca="false">D17/1835</f>
        <v>0.322615803814714</v>
      </c>
      <c r="H17" s="14"/>
      <c r="I17" s="15"/>
      <c r="J17" s="16"/>
      <c r="L17" s="11" t="n">
        <f aca="false">[1]STOR951!$D$17</f>
        <v>684</v>
      </c>
      <c r="M17" s="11" t="n">
        <f aca="false">AVERAGE('[2]AGA Storage'!$AH$54,'[2]AGA Storage'!$AJ$54,'[2]AGA Storage'!$AL$54)</f>
        <v>829.666666666667</v>
      </c>
      <c r="N17" s="11" t="n">
        <f aca="false">AVERAGE('[2]AGA Storage'!$AD$54,'[2]AGA Storage'!$AF$54,'[2]AGA Storage'!$AH$54,'[2]AGA Storage'!$AJ$54,'[2]AGA Storage'!$AL$54)</f>
        <v>726</v>
      </c>
      <c r="O17" s="11" t="n">
        <f aca="false">D17-L17</f>
        <v>-92</v>
      </c>
      <c r="P17" s="11" t="n">
        <f aca="false">D17-M17</f>
        <v>-237.666666666667</v>
      </c>
      <c r="Q17" s="11" t="n">
        <f aca="false">D17-N17</f>
        <v>-134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202</v>
      </c>
      <c r="D21" s="11" t="n">
        <v>182</v>
      </c>
      <c r="E21" s="11" t="n">
        <f aca="false">+D21-C21</f>
        <v>-20</v>
      </c>
      <c r="F21" s="14" t="n">
        <f aca="false">E21/C21</f>
        <v>-0.099009900990099</v>
      </c>
      <c r="G21" s="14" t="n">
        <f aca="false">D21/506</f>
        <v>0.359683794466403</v>
      </c>
      <c r="H21" s="14"/>
      <c r="I21" s="15"/>
      <c r="J21" s="16"/>
      <c r="L21" s="11" t="n">
        <f aca="false">[1]STOR951!$D$21</f>
        <v>295</v>
      </c>
      <c r="M21" s="11" t="n">
        <f aca="false">AVERAGE('[2]AGA Storage'!$BD$54,'[2]AGA Storage'!$BF$54,'[2]AGA Storage'!$BH$54)</f>
        <v>268.666666666667</v>
      </c>
      <c r="N21" s="11" t="n">
        <f aca="false">AVERAGE('[2]AGA Storage'!$AZ$54,'[2]AGA Storage'!$BB$54,'[2]AGA Storage'!$BD$54,'[2]AGA Storage'!$BF$54,'[2]AGA Storage'!$H$54)</f>
        <v>245.8</v>
      </c>
      <c r="O21" s="11" t="n">
        <f aca="false">D21-L21</f>
        <v>-113</v>
      </c>
      <c r="P21" s="11" t="n">
        <f aca="false">D21-M21</f>
        <v>-86.6666666666667</v>
      </c>
      <c r="Q21" s="11" t="n">
        <f aca="false">D21-N21</f>
        <v>-63.8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1136</v>
      </c>
      <c r="D25" s="18" t="n">
        <f aca="false">SUM(D12:D24)</f>
        <v>1041</v>
      </c>
      <c r="E25" s="18" t="n">
        <f aca="false">SUM(E12:E24)</f>
        <v>-95</v>
      </c>
      <c r="F25" s="14" t="n">
        <f aca="false">E25/C25</f>
        <v>-0.0836267605633803</v>
      </c>
      <c r="G25" s="19" t="n">
        <f aca="false">D25/3294</f>
        <v>0.316029143897996</v>
      </c>
      <c r="H25" s="20"/>
      <c r="I25" s="21"/>
      <c r="J25" s="22"/>
      <c r="K25" s="11"/>
      <c r="L25" s="18" t="n">
        <f aca="false">SUM(L12:L24)</f>
        <v>1404</v>
      </c>
      <c r="M25" s="18" t="n">
        <f aca="false">SUM(M12:M24)</f>
        <v>1572</v>
      </c>
      <c r="N25" s="18" t="n">
        <f aca="false">SUM(N12:N24)</f>
        <v>1360.4</v>
      </c>
      <c r="O25" s="18" t="n">
        <f aca="false">SUM(O12:O24)</f>
        <v>-363</v>
      </c>
      <c r="P25" s="18" t="n">
        <f aca="false">SUM(P12:P24)</f>
        <v>-531</v>
      </c>
      <c r="Q25" s="18" t="n">
        <f aca="false">SUM(Q12:Q24)</f>
        <v>-319.4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2001-02-14T16:27:58Z</cp:lastPrinted>
  <cp:revision>0</cp:revision>
  <dc:subject/>
  <dc:title/>
</cp:coreProperties>
</file>