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<sst xmlns="http://schemas.openxmlformats.org/spreadsheetml/2006/main" count="54" uniqueCount="43">
  <si>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</si>
  <si>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</si>
  <si>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</si>
  <si>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STOR9804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</si>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</sst>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</row>
        <row r="17">
          <cell r="D17">
            <v>1721</v>
          </cell>
        </row>
        <row r="21">
          <cell r="D21">
            <v>434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0">
          <cell r="H40">
            <v>794</v>
          </cell>
        </row>
        <row r="40">
          <cell r="J40">
            <v>658</v>
          </cell>
        </row>
        <row r="40">
          <cell r="L40">
            <v>748</v>
          </cell>
        </row>
        <row r="40">
          <cell r="N40">
            <v>923</v>
          </cell>
        </row>
        <row r="40">
          <cell r="P40">
            <v>852</v>
          </cell>
        </row>
        <row r="40">
          <cell r="AD40">
            <v>1669</v>
          </cell>
        </row>
        <row r="40">
          <cell r="AF40">
            <v>1714</v>
          </cell>
        </row>
        <row r="40">
          <cell r="AH40">
            <v>1695</v>
          </cell>
        </row>
        <row r="40">
          <cell r="AJ40">
            <v>1755</v>
          </cell>
        </row>
        <row r="40">
          <cell r="AL40">
            <v>1721</v>
          </cell>
        </row>
        <row r="40">
          <cell r="AZ40">
            <v>410</v>
          </cell>
        </row>
        <row r="40">
          <cell r="BB40">
            <v>331</v>
          </cell>
        </row>
        <row r="40">
          <cell r="BD40">
            <v>371</v>
          </cell>
        </row>
        <row r="40">
          <cell r="BF40">
            <v>449</v>
          </cell>
        </row>
        <row r="40">
          <cell r="BH40">
            <v>434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36833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666</v>
      </c>
      <c r="D13" s="11" t="n">
        <v>687</v>
      </c>
      <c r="E13" s="11" t="n">
        <f aca="false">+D13-C13</f>
        <v>21</v>
      </c>
      <c r="F13" s="14" t="n">
        <f aca="false">E13/C13</f>
        <v>0.0315315315315315</v>
      </c>
      <c r="G13" s="14" t="n">
        <f aca="false">D13/953</f>
        <v>0.720881427072403</v>
      </c>
      <c r="H13" s="14"/>
      <c r="I13" s="15"/>
      <c r="J13" s="16"/>
      <c r="L13" s="11" t="n">
        <f aca="false">[1]STOR951!$D$13</f>
        <v>852</v>
      </c>
      <c r="M13" s="11" t="n">
        <f aca="false">AVERAGE('[2]AGA Storage'!$L$40,'[2]AGA Storage'!$N$40,'[2]AGA Storage'!$P$40)</f>
        <v>841</v>
      </c>
      <c r="N13" s="11" t="n">
        <f aca="false">AVERAGE('[2]AGA Storage'!$H$40,'[2]AGA Storage'!$J$40,'[2]AGA Storage'!$L$40,'[2]AGA Storage'!$N$40,'[2]AGA Storage'!$P$40)</f>
        <v>795</v>
      </c>
      <c r="O13" s="11" t="n">
        <f aca="false">D13-L13</f>
        <v>-165</v>
      </c>
      <c r="P13" s="11" t="n">
        <f aca="false">D13-M13</f>
        <v>-154</v>
      </c>
      <c r="Q13" s="11" t="n">
        <f aca="false">D13-N13</f>
        <v>-108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1661</v>
      </c>
      <c r="D17" s="11" t="n">
        <v>1678</v>
      </c>
      <c r="E17" s="11" t="n">
        <f aca="false">+D17-C17</f>
        <v>17</v>
      </c>
      <c r="F17" s="14" t="n">
        <f aca="false">E17/C17</f>
        <v>0.0102347983142685</v>
      </c>
      <c r="G17" s="14" t="n">
        <f aca="false">D17/1835</f>
        <v>0.914441416893733</v>
      </c>
      <c r="H17" s="14"/>
      <c r="I17" s="15"/>
      <c r="J17" s="16"/>
      <c r="L17" s="11" t="n">
        <f aca="false">[1]STOR951!$D$17</f>
        <v>1721</v>
      </c>
      <c r="M17" s="11" t="n">
        <f aca="false">AVERAGE('[2]AGA Storage'!$AH$40,'[2]AGA Storage'!$AJ$40,'[2]AGA Storage'!$AL$40)</f>
        <v>1723.66666666667</v>
      </c>
      <c r="N17" s="11" t="n">
        <f aca="false">AVERAGE('[2]AGA Storage'!$AD$40,'[2]AGA Storage'!$AF$40,'[2]AGA Storage'!$AH$40,'[2]AGA Storage'!$AJ$40,'[2]AGA Storage'!$AL$40)</f>
        <v>1710.8</v>
      </c>
      <c r="O17" s="11" t="n">
        <f aca="false">D17-L17</f>
        <v>-43</v>
      </c>
      <c r="P17" s="11" t="n">
        <f aca="false">D17-M17</f>
        <v>-45.6666666666667</v>
      </c>
      <c r="Q17" s="11" t="n">
        <f aca="false">D17-N17</f>
        <v>-32.8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385</v>
      </c>
      <c r="D21" s="11" t="n">
        <v>383</v>
      </c>
      <c r="E21" s="11" t="n">
        <f aca="false">+D21-C21</f>
        <v>-2</v>
      </c>
      <c r="F21" s="14" t="n">
        <f aca="false">E21/C21</f>
        <v>-0.0051948051948052</v>
      </c>
      <c r="G21" s="14" t="n">
        <f aca="false">D21/506</f>
        <v>0.756916996047431</v>
      </c>
      <c r="H21" s="14"/>
      <c r="I21" s="15"/>
      <c r="J21" s="16"/>
      <c r="L21" s="11" t="n">
        <f aca="false">[1]STOR951!$D$21</f>
        <v>434</v>
      </c>
      <c r="M21" s="11" t="n">
        <f aca="false">AVERAGE('[2]AGA Storage'!$BD$40,'[2]AGA Storage'!$BF$40,'[2]AGA Storage'!$BH$40)</f>
        <v>418</v>
      </c>
      <c r="N21" s="11" t="n">
        <f aca="false">AVERAGE('[2]AGA Storage'!$AZ$40,'[2]AGA Storage'!$BB$40,'[2]AGA Storage'!$BD$40,'[2]AGA Storage'!$BF$40,'[2]AGA Storage'!$H$40)</f>
        <v>471</v>
      </c>
      <c r="O21" s="11" t="n">
        <f aca="false">D21-L21</f>
        <v>-51</v>
      </c>
      <c r="P21" s="11" t="n">
        <f aca="false">D21-M21</f>
        <v>-35</v>
      </c>
      <c r="Q21" s="11" t="n">
        <f aca="false">D21-N21</f>
        <v>-88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2712</v>
      </c>
      <c r="D25" s="18" t="n">
        <f aca="false">SUM(D12:D24)</f>
        <v>2748</v>
      </c>
      <c r="E25" s="18" t="n">
        <f aca="false">SUM(E12:E24)</f>
        <v>36</v>
      </c>
      <c r="F25" s="14" t="n">
        <f aca="false">E25/C25</f>
        <v>0.0132743362831858</v>
      </c>
      <c r="G25" s="19" t="n">
        <f aca="false">D25/3294</f>
        <v>0.83424408014572</v>
      </c>
      <c r="H25" s="20"/>
      <c r="I25" s="21"/>
      <c r="J25" s="22"/>
      <c r="K25" s="11"/>
      <c r="L25" s="18" t="n">
        <f aca="false">SUM(L12:L24)</f>
        <v>3007</v>
      </c>
      <c r="M25" s="18" t="n">
        <f aca="false">SUM(M12:M24)</f>
        <v>2982.66666666667</v>
      </c>
      <c r="N25" s="18" t="n">
        <f aca="false">SUM(N12:N24)</f>
        <v>2976.8</v>
      </c>
      <c r="O25" s="18" t="n">
        <f aca="false">SUM(O12:O24)</f>
        <v>-259</v>
      </c>
      <c r="P25" s="18" t="n">
        <f aca="false">SUM(P12:P24)</f>
        <v>-234.666666666667</v>
      </c>
      <c r="Q25" s="18" t="n">
        <f aca="false">SUM(Q12:Q24)</f>
        <v>-228.8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2000-11-01T16:32:13Z</cp:lastPrinted>
  <cp:revision>0</cp:revision>
  <dc:subject/>
  <dc:title/>
</cp:coreProperties>
</file>