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<sst xmlns="http://schemas.openxmlformats.org/spreadsheetml/2006/main" count="54" uniqueCount="43">
  <si>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</si>
  <si>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</si>
  <si>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</si>
  <si>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STOR9798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</si>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</sst>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</row>
        <row r="17">
          <cell r="D17">
            <v>1581</v>
          </cell>
        </row>
        <row r="21">
          <cell r="D21">
            <v>419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34">
          <cell r="H34">
            <v>763</v>
          </cell>
        </row>
        <row r="34">
          <cell r="J34">
            <v>600</v>
          </cell>
        </row>
        <row r="34">
          <cell r="L34">
            <v>658</v>
          </cell>
        </row>
        <row r="34">
          <cell r="N34">
            <v>837</v>
          </cell>
        </row>
        <row r="34">
          <cell r="P34">
            <v>825</v>
          </cell>
        </row>
        <row r="34">
          <cell r="AD34">
            <v>1581</v>
          </cell>
        </row>
        <row r="34">
          <cell r="AF34">
            <v>1545</v>
          </cell>
        </row>
        <row r="34">
          <cell r="AH34">
            <v>1546</v>
          </cell>
        </row>
        <row r="34">
          <cell r="AJ34">
            <v>1639</v>
          </cell>
        </row>
        <row r="34">
          <cell r="AL34">
            <v>1581</v>
          </cell>
        </row>
        <row r="34">
          <cell r="AZ34">
            <v>406</v>
          </cell>
        </row>
        <row r="34">
          <cell r="BB34">
            <v>330</v>
          </cell>
        </row>
        <row r="34">
          <cell r="BD34">
            <v>352</v>
          </cell>
        </row>
        <row r="34">
          <cell r="BF34">
            <v>394</v>
          </cell>
        </row>
        <row r="34">
          <cell r="BH34">
            <v>419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36791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566</v>
      </c>
      <c r="D13" s="11" t="n">
        <v>584</v>
      </c>
      <c r="E13" s="11" t="n">
        <f aca="false">+D13-C13</f>
        <v>18</v>
      </c>
      <c r="F13" s="14" t="n">
        <f aca="false">E13/C13</f>
        <v>0.0318021201413428</v>
      </c>
      <c r="G13" s="14" t="n">
        <f aca="false">D13/953</f>
        <v>0.612801678908709</v>
      </c>
      <c r="H13" s="14"/>
      <c r="I13" s="15"/>
      <c r="J13" s="16"/>
      <c r="L13" s="11" t="n">
        <f aca="false">[1]STOR951!$D$13</f>
        <v>825</v>
      </c>
      <c r="M13" s="11" t="n">
        <f aca="false">AVERAGE('[2]AGA Storage'!$L$34,'[2]AGA Storage'!$N$34,'[2]AGA Storage'!$P$34)</f>
        <v>773.333333333333</v>
      </c>
      <c r="N13" s="11" t="n">
        <f aca="false">AVERAGE('[2]AGA Storage'!$H$34,'[2]AGA Storage'!$J$34,'[2]AGA Storage'!$L$34,'[2]AGA Storage'!$N$34,'[2]AGA Storage'!$P$34)</f>
        <v>736.6</v>
      </c>
      <c r="O13" s="11" t="n">
        <f aca="false">D13-L13</f>
        <v>-241</v>
      </c>
      <c r="P13" s="11" t="n">
        <f aca="false">D13-M13</f>
        <v>-189.333333333333</v>
      </c>
      <c r="Q13" s="11" t="n">
        <f aca="false">D13-N13</f>
        <v>-152.6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1392</v>
      </c>
      <c r="D17" s="11" t="n">
        <v>1449</v>
      </c>
      <c r="E17" s="11" t="n">
        <f aca="false">+D17-C17</f>
        <v>57</v>
      </c>
      <c r="F17" s="14" t="n">
        <f aca="false">E17/C17</f>
        <v>0.040948275862069</v>
      </c>
      <c r="G17" s="14" t="n">
        <f aca="false">D17/1835</f>
        <v>0.789645776566758</v>
      </c>
      <c r="H17" s="14"/>
      <c r="I17" s="15"/>
      <c r="J17" s="16"/>
      <c r="L17" s="11" t="n">
        <f aca="false">[1]STOR951!$D$17</f>
        <v>1581</v>
      </c>
      <c r="M17" s="11" t="n">
        <f aca="false">AVERAGE('[2]AGA Storage'!$AH$34,'[2]AGA Storage'!$AJ$34,'[2]AGA Storage'!$AL$34)</f>
        <v>1588.66666666667</v>
      </c>
      <c r="N17" s="11" t="n">
        <f aca="false">AVERAGE('[2]AGA Storage'!$AD$34,'[2]AGA Storage'!$AF$34,'[2]AGA Storage'!$AH$34,'[2]AGA Storage'!$AJ$34,'[2]AGA Storage'!$AL$34)</f>
        <v>1578.4</v>
      </c>
      <c r="O17" s="11" t="n">
        <f aca="false">D17-L17</f>
        <v>-132</v>
      </c>
      <c r="P17" s="11" t="n">
        <f aca="false">D17-M17</f>
        <v>-139.666666666667</v>
      </c>
      <c r="Q17" s="11" t="n">
        <f aca="false">D17-N17</f>
        <v>-129.4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367</v>
      </c>
      <c r="D21" s="11" t="n">
        <v>369</v>
      </c>
      <c r="E21" s="11" t="n">
        <f aca="false">+D21-C21</f>
        <v>2</v>
      </c>
      <c r="F21" s="14" t="n">
        <f aca="false">E21/C21</f>
        <v>0.00544959128065395</v>
      </c>
      <c r="G21" s="14" t="n">
        <f aca="false">D21/506</f>
        <v>0.729249011857708</v>
      </c>
      <c r="H21" s="14"/>
      <c r="I21" s="15"/>
      <c r="J21" s="16"/>
      <c r="L21" s="11" t="n">
        <f aca="false">[1]STOR951!$D$21</f>
        <v>419</v>
      </c>
      <c r="M21" s="11" t="n">
        <f aca="false">AVERAGE('[2]AGA Storage'!$BD$34,'[2]AGA Storage'!$BF$34,'[2]AGA Storage'!$BH$34)</f>
        <v>388.333333333333</v>
      </c>
      <c r="N21" s="11" t="n">
        <f aca="false">AVERAGE('[2]AGA Storage'!$AZ$34,'[2]AGA Storage'!$BB$34,'[2]AGA Storage'!$BD$34,'[2]AGA Storage'!$BF$34,'[2]AGA Storage'!$H$34)</f>
        <v>449</v>
      </c>
      <c r="O21" s="11" t="n">
        <f aca="false">D21-L21</f>
        <v>-50</v>
      </c>
      <c r="P21" s="11" t="n">
        <f aca="false">D21-M21</f>
        <v>-19.3333333333333</v>
      </c>
      <c r="Q21" s="11" t="n">
        <f aca="false">D21-N21</f>
        <v>-80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2325</v>
      </c>
      <c r="D25" s="18" t="n">
        <f aca="false">SUM(D12:D24)</f>
        <v>2402</v>
      </c>
      <c r="E25" s="18" t="n">
        <f aca="false">SUM(E12:E24)</f>
        <v>77</v>
      </c>
      <c r="F25" s="14" t="n">
        <f aca="false">E25/C25</f>
        <v>0.0331182795698925</v>
      </c>
      <c r="G25" s="19" t="n">
        <f aca="false">D25/3294</f>
        <v>0.729204614450516</v>
      </c>
      <c r="H25" s="20"/>
      <c r="I25" s="21"/>
      <c r="J25" s="22"/>
      <c r="K25" s="11"/>
      <c r="L25" s="18" t="n">
        <f aca="false">SUM(L12:L24)</f>
        <v>2825</v>
      </c>
      <c r="M25" s="18" t="n">
        <f aca="false">SUM(M12:M24)</f>
        <v>2750.33333333333</v>
      </c>
      <c r="N25" s="18" t="n">
        <f aca="false">SUM(N12:N24)</f>
        <v>2764</v>
      </c>
      <c r="O25" s="18" t="n">
        <f aca="false">SUM(O12:O24)</f>
        <v>-423</v>
      </c>
      <c r="P25" s="18" t="n">
        <f aca="false">SUM(P12:P24)</f>
        <v>-348.333333333333</v>
      </c>
      <c r="Q25" s="18" t="n">
        <f aca="false">SUM(Q12:Q24)</f>
        <v>-362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2000-08-30T15:31:03Z</cp:lastPrinted>
  <cp:revision>0</cp:revision>
  <dc:subject/>
  <dc:title/>
</cp:coreProperties>
</file>