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<sst xmlns="http://schemas.openxmlformats.org/spreadsheetml/2006/main" count="54" uniqueCount="43">
  <si>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</si>
  <si>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</si>
  <si>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</si>
  <si>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STOR9797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</si>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</sst>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</row>
        <row r="17">
          <cell r="D17">
            <v>1528</v>
          </cell>
        </row>
        <row r="21">
          <cell r="D21">
            <v>412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32">
          <cell r="H32">
            <v>718</v>
          </cell>
        </row>
        <row r="32">
          <cell r="J32">
            <v>544</v>
          </cell>
        </row>
        <row r="32">
          <cell r="L32">
            <v>614</v>
          </cell>
        </row>
        <row r="32">
          <cell r="N32">
            <v>820</v>
          </cell>
        </row>
        <row r="32">
          <cell r="P32">
            <v>782</v>
          </cell>
        </row>
        <row r="32">
          <cell r="AD32">
            <v>1499</v>
          </cell>
        </row>
        <row r="32">
          <cell r="AF32">
            <v>1434</v>
          </cell>
        </row>
        <row r="32">
          <cell r="AH32">
            <v>1443</v>
          </cell>
        </row>
        <row r="32">
          <cell r="AJ32">
            <v>1578</v>
          </cell>
        </row>
        <row r="32">
          <cell r="AL32">
            <v>1482</v>
          </cell>
        </row>
        <row r="32">
          <cell r="AZ32">
            <v>397</v>
          </cell>
        </row>
        <row r="32">
          <cell r="BB32">
            <v>324</v>
          </cell>
        </row>
        <row r="32">
          <cell r="BD32">
            <v>339</v>
          </cell>
        </row>
        <row r="32">
          <cell r="BF32">
            <v>379</v>
          </cell>
        </row>
        <row r="32">
          <cell r="BH32">
            <v>404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36784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549</v>
      </c>
      <c r="D13" s="11" t="n">
        <v>566</v>
      </c>
      <c r="E13" s="11" t="n">
        <f aca="false">+D13-C13</f>
        <v>17</v>
      </c>
      <c r="F13" s="14" t="n">
        <f aca="false">E13/C13</f>
        <v>0.0309653916211293</v>
      </c>
      <c r="G13" s="14" t="n">
        <f aca="false">D13/953</f>
        <v>0.593913955928646</v>
      </c>
      <c r="H13" s="14"/>
      <c r="I13" s="15"/>
      <c r="J13" s="16"/>
      <c r="L13" s="11" t="n">
        <f aca="false">[1]STOR951!$D$13</f>
        <v>806</v>
      </c>
      <c r="M13" s="11" t="n">
        <f aca="false">AVERAGE('[2]AGA Storage'!$L$32,'[2]AGA Storage'!$N$32,'[2]AGA Storage'!$P$32)</f>
        <v>738.666666666667</v>
      </c>
      <c r="N13" s="11" t="n">
        <f aca="false">AVERAGE('[2]AGA Storage'!$H$32,'[2]AGA Storage'!$J$32,'[2]AGA Storage'!$L$32,'[2]AGA Storage'!$N$32,'[2]AGA Storage'!$P$32)</f>
        <v>695.6</v>
      </c>
      <c r="O13" s="11" t="n">
        <f aca="false">D13-L13</f>
        <v>-240</v>
      </c>
      <c r="P13" s="11" t="n">
        <f aca="false">D13-M13</f>
        <v>-172.666666666667</v>
      </c>
      <c r="Q13" s="11" t="n">
        <f aca="false">D13-N13</f>
        <v>-129.6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1344</v>
      </c>
      <c r="D17" s="11" t="n">
        <v>1392</v>
      </c>
      <c r="E17" s="11" t="n">
        <f aca="false">+D17-C17</f>
        <v>48</v>
      </c>
      <c r="F17" s="14" t="n">
        <f aca="false">E17/C17</f>
        <v>0.0357142857142857</v>
      </c>
      <c r="G17" s="14" t="n">
        <f aca="false">D17/1835</f>
        <v>0.75858310626703</v>
      </c>
      <c r="H17" s="14"/>
      <c r="I17" s="15"/>
      <c r="J17" s="16"/>
      <c r="L17" s="11" t="n">
        <f aca="false">[1]STOR951!$D$17</f>
        <v>1528</v>
      </c>
      <c r="M17" s="11" t="n">
        <f aca="false">AVERAGE('[2]AGA Storage'!$AH$32,'[2]AGA Storage'!$AJ$32,'[2]AGA Storage'!$AL$32)</f>
        <v>1501</v>
      </c>
      <c r="N17" s="11" t="n">
        <f aca="false">AVERAGE('[2]AGA Storage'!$AD$32,'[2]AGA Storage'!$AF$32,'[2]AGA Storage'!$AH$32,'[2]AGA Storage'!$AJ$32,'[2]AGA Storage'!$AL$32)</f>
        <v>1487.2</v>
      </c>
      <c r="O17" s="11" t="n">
        <f aca="false">D17-L17</f>
        <v>-136</v>
      </c>
      <c r="P17" s="11" t="n">
        <f aca="false">D17-M17</f>
        <v>-109</v>
      </c>
      <c r="Q17" s="11" t="n">
        <f aca="false">D17-N17</f>
        <v>-95.2000000000001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365</v>
      </c>
      <c r="D21" s="11" t="n">
        <v>367</v>
      </c>
      <c r="E21" s="11" t="n">
        <f aca="false">+D21-C21</f>
        <v>2</v>
      </c>
      <c r="F21" s="14" t="n">
        <f aca="false">E21/C21</f>
        <v>0.00547945205479452</v>
      </c>
      <c r="G21" s="14" t="n">
        <f aca="false">D21/506</f>
        <v>0.725296442687747</v>
      </c>
      <c r="H21" s="14"/>
      <c r="I21" s="15"/>
      <c r="J21" s="16"/>
      <c r="L21" s="11" t="n">
        <f aca="false">[1]STOR951!$D$21</f>
        <v>412</v>
      </c>
      <c r="M21" s="11" t="n">
        <f aca="false">AVERAGE('[2]AGA Storage'!$BD$32,'[2]AGA Storage'!$BF$32,'[2]AGA Storage'!$BH$32)</f>
        <v>374</v>
      </c>
      <c r="N21" s="11" t="n">
        <f aca="false">AVERAGE('[2]AGA Storage'!$AZ$32,'[2]AGA Storage'!$BB$32,'[2]AGA Storage'!$BD$32,'[2]AGA Storage'!$BF$32,'[2]AGA Storage'!$H$32)</f>
        <v>431.4</v>
      </c>
      <c r="O21" s="11" t="n">
        <f aca="false">D21-L21</f>
        <v>-45</v>
      </c>
      <c r="P21" s="11" t="n">
        <f aca="false">D21-M21</f>
        <v>-7</v>
      </c>
      <c r="Q21" s="11" t="n">
        <f aca="false">D21-N21</f>
        <v>-64.4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2258</v>
      </c>
      <c r="D25" s="18" t="n">
        <f aca="false">SUM(D12:D24)</f>
        <v>2325</v>
      </c>
      <c r="E25" s="18" t="n">
        <f aca="false">SUM(E12:E24)</f>
        <v>67</v>
      </c>
      <c r="F25" s="14" t="n">
        <f aca="false">E25/C25</f>
        <v>0.0296722763507529</v>
      </c>
      <c r="G25" s="19" t="n">
        <f aca="false">D25/3294</f>
        <v>0.705828779599271</v>
      </c>
      <c r="H25" s="20"/>
      <c r="I25" s="21"/>
      <c r="J25" s="22"/>
      <c r="K25" s="11"/>
      <c r="L25" s="18" t="n">
        <f aca="false">SUM(L12:L24)</f>
        <v>2746</v>
      </c>
      <c r="M25" s="18" t="n">
        <f aca="false">SUM(M12:M24)</f>
        <v>2613.66666666667</v>
      </c>
      <c r="N25" s="18" t="n">
        <f aca="false">SUM(N12:N24)</f>
        <v>2614.2</v>
      </c>
      <c r="O25" s="18" t="n">
        <f aca="false">SUM(O12:O24)</f>
        <v>-421</v>
      </c>
      <c r="P25" s="18" t="n">
        <f aca="false">SUM(P12:P24)</f>
        <v>-288.666666666667</v>
      </c>
      <c r="Q25" s="18" t="n">
        <f aca="false">SUM(Q12:Q24)</f>
        <v>-289.2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2000-08-30T15:31:03Z</cp:lastPrinted>
  <cp:revision>0</cp:revision>
  <dc:subject/>
  <dc:title/>
</cp:coreProperties>
</file>