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 Table" sheetId="1" state="visible" r:id="rId3"/>
    <sheet name="Sheet2" sheetId="2" state="visible" r:id="rId4"/>
  </sheets>
  <definedNames>
    <definedName function="false" hidden="false" name="Count" vbProcedure="false">#REF!</definedName>
    <definedName function="false" hidden="false" name="CurveCode" vbProcedure="false">#REF!</definedName>
    <definedName function="false" hidden="false" name="CurvePrices" vbProcedure="false">#REF!</definedName>
    <definedName function="false" hidden="false" name="CurveTable" vbProcedure="false">#REF!</definedName>
    <definedName function="false" hidden="false" name="CurveType" vbProcedure="false">#REF!</definedName>
    <definedName function="false" hidden="false" name="Dump" vbProcedure="false">#REF!</definedName>
    <definedName function="false" hidden="false" name="EffectiveDate" vbProcedure="false">#REF!</definedName>
    <definedName function="false" hidden="false" name="Month" vbProcedure="false">#REF!</definedName>
    <definedName function="false" hidden="false" name="RiskTyp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<sst xmlns="http://schemas.openxmlformats.org/spreadsheetml/2006/main" count="52" uniqueCount="35">
  <si>
    <t xml:space="preserve">Sierra Pacific Power--Power Generation Load/Price Profile (Example)</t>
  </si>
  <si>
    <t xml:space="preserve">INPUTS</t>
  </si>
  <si>
    <t xml:space="preserve">Volume--Average per day</t>
  </si>
  <si>
    <t xml:space="preserve">Volume--Peak Day</t>
  </si>
  <si>
    <t xml:space="preserve">Term:</t>
  </si>
  <si>
    <t xml:space="preserve">Start Date</t>
  </si>
  <si>
    <t xml:space="preserve">End Date</t>
  </si>
  <si>
    <t xml:space="preserve">Pricing Point</t>
  </si>
  <si>
    <t xml:space="preserve">AECO</t>
  </si>
  <si>
    <t xml:space="preserve">Risk Management Profile:</t>
  </si>
  <si>
    <t xml:space="preserve">Fixed Price</t>
  </si>
  <si>
    <t xml:space="preserve">Costless Collar</t>
  </si>
  <si>
    <t xml:space="preserve">Calls</t>
  </si>
  <si>
    <t xml:space="preserve">Daily Index Price</t>
  </si>
  <si>
    <t xml:space="preserve">CURRENT MARKET PRICES</t>
  </si>
  <si>
    <t xml:space="preserve">$2.70-$2.19</t>
  </si>
  <si>
    <t xml:space="preserve">$2.70 strike $.21</t>
  </si>
  <si>
    <t xml:space="preserve">Daily Index</t>
  </si>
  <si>
    <t xml:space="preserve">X</t>
  </si>
  <si>
    <t xml:space="preserve">DISTRIBUTION TABLE</t>
  </si>
  <si>
    <t xml:space="preserve">Market Price</t>
  </si>
  <si>
    <t xml:space="preserve">WACOG</t>
  </si>
  <si>
    <t xml:space="preserve">Delta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</si>
  <si>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</si>
  <si>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</si>
  <si>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</si>
  <si>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</si>
  <si>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</si>
  <si>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</si>
  <si>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</si>
  <si>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June</t>
  </si>
  <si>
    <t xml:space="preserve">July</t>
  </si>
  <si>
    <t xml:space="preserve">Aug</t>
  </si>
  <si>
    <t xml:space="preserve">Sept</t>
  </si>
  <si>
    <t xml:space="preserve">Oct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</si>
</sst>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0%"/>
    <numFmt numFmtId="169" formatCode="\$#,##0.00_);[RED]&quot;($&quot;#,##0.00\)"/>
    <numFmt numFmtId="170" formatCode="_(\$* #,##0.00_);_(\$* \(#,##0.00\);_(\$* \-??_);_(@_)"/>
    <numFmt numFmtId="171" formatCode="#,##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1.75"/>
      <color rgb="FF000000"/>
      <name val="Arial"/>
      <family val="2"/>
    </font>
    <font>
      <sz val="11.75"/>
      <color rgb="FF000000"/>
      <name val="Arial"/>
      <family val="2"/>
    </font>
    <font>
      <b val="true"/>
      <sz val="9.75"/>
      <color rgb="FF000000"/>
      <name val="Arial"/>
      <family val="2"/>
    </font>
    <font>
      <sz val="9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Risk Management Target</a:t>
            </a:r>
          </a:p>
        </c:rich>
      </c:tx>
      <c:layout>
        <c:manualLayout>
          <c:xMode val="edge"/>
          <c:yMode val="edge"/>
          <c:x val="0.311133792634175"/>
          <c:y val="0.0393602007213423"/>
        </c:manualLayout>
      </c:layout>
      <c:overlay val="0"/>
      <c:spPr>
        <a:noFill/>
        <a:ln w="0">
          <a:noFill/>
        </a:ln>
      </c:spPr>
    </c:title>
    <c:autoTitleDeleted val="0"/>
    <c:view3D>
      <c:rotX val="50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layout>
        <c:manualLayout>
          <c:layoutTarget val="inner"/>
          <c:xMode val="edge"/>
          <c:yMode val="edge"/>
          <c:x val="0.0580930509483712"/>
          <c:y val="0.206523443625529"/>
          <c:w val="0.63213404780131"/>
          <c:h val="0.61847263603575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0"/>
          <c:dPt>
            <c:idx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'Distribution Table'!$A$13:$A$16</c:f>
              <c:strCache>
                <c:ptCount val="4"/>
                <c:pt idx="0">
                  <c:v>Fixed Price</c:v>
                </c:pt>
                <c:pt idx="1">
                  <c:v>Costless Collar</c:v>
                </c:pt>
                <c:pt idx="2">
                  <c:v>Calls</c:v>
                </c:pt>
                <c:pt idx="3">
                  <c:v>Daily Index Price</c:v>
                </c:pt>
              </c:strCache>
            </c:strRef>
          </c:cat>
          <c:val>
            <c:numRef>
              <c:f>'Distribution Table'!$B$13:$B$16</c:f>
              <c:numCache>
                <c:formatCode>0%</c:formatCode>
                <c:ptCount val="4"/>
                <c:pt idx="0">
                  <c:v>0.4</c:v>
                </c:pt>
                <c:pt idx="1">
                  <c:v>0.15</c:v>
                </c:pt>
                <c:pt idx="2">
                  <c:v>0.15</c:v>
                </c:pt>
                <c:pt idx="3">
                  <c:v>0.3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96521221400017"/>
          <c:y val="0.431080445350478"/>
          <c:w val="0.276090839499872"/>
          <c:h val="0.24337462756782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WACOG vs. Price Deck</a:t>
            </a:r>
          </a:p>
        </c:rich>
      </c:tx>
      <c:layout>
        <c:manualLayout>
          <c:xMode val="edge"/>
          <c:yMode val="edge"/>
          <c:x val="0.403250915750916"/>
          <c:y val="0.030999509242597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0018315018315"/>
          <c:y val="0.093571078030427"/>
          <c:w val="0.976098901098901"/>
          <c:h val="0.885326353672501"/>
        </c:manualLayout>
      </c:layout>
      <c:lineChart>
        <c:grouping val="standard"/>
        <c:varyColors val="0"/>
        <c:ser>
          <c:idx val="0"/>
          <c:order val="0"/>
          <c:tx>
            <c:strRef>
              <c:f>"Market Price"</c:f>
              <c:strCache>
                <c:ptCount val="1"/>
                <c:pt idx="0">
                  <c:v>Market Price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Sheet2!$H$3:$H$36</c:f>
              <c:strCache>
                <c:ptCount val="34"/>
                <c:pt idx="0">
                  <c:v>$2.00 </c:v>
                </c:pt>
                <c:pt idx="1">
                  <c:v>$2.25 </c:v>
                </c:pt>
                <c:pt idx="2">
                  <c:v>$2.50 </c:v>
                </c:pt>
                <c:pt idx="3">
                  <c:v>$2.75 </c:v>
                </c:pt>
                <c:pt idx="4">
                  <c:v>$3.00 </c:v>
                </c:pt>
                <c:pt idx="5">
                  <c:v>$3.25 </c:v>
                </c:pt>
                <c:pt idx="6">
                  <c:v>$3.50 </c:v>
                </c:pt>
                <c:pt idx="7">
                  <c:v>$3.75 </c:v>
                </c:pt>
                <c:pt idx="8">
                  <c:v>$4.00 </c:v>
                </c:pt>
                <c:pt idx="9">
                  <c:v>$4.25 </c:v>
                </c:pt>
                <c:pt idx="10">
                  <c:v>$4.50 </c:v>
                </c:pt>
                <c:pt idx="11">
                  <c:v>$4.75 </c:v>
                </c:pt>
                <c:pt idx="12">
                  <c:v>$5.00 </c:v>
                </c:pt>
                <c:pt idx="13">
                  <c:v>$5.25 </c:v>
                </c:pt>
                <c:pt idx="14">
                  <c:v>$5.50 </c:v>
                </c:pt>
                <c:pt idx="15">
                  <c:v>$5.75 </c:v>
                </c:pt>
                <c:pt idx="16">
                  <c:v>$6.00 </c:v>
                </c:pt>
                <c:pt idx="17">
                  <c:v>$6.00 </c:v>
                </c:pt>
                <c:pt idx="18">
                  <c:v>$5.75 </c:v>
                </c:pt>
                <c:pt idx="19">
                  <c:v>$5.50 </c:v>
                </c:pt>
                <c:pt idx="20">
                  <c:v>$5.25 </c:v>
                </c:pt>
                <c:pt idx="21">
                  <c:v>$5.00 </c:v>
                </c:pt>
                <c:pt idx="22">
                  <c:v>$4.75 </c:v>
                </c:pt>
                <c:pt idx="23">
                  <c:v>$4.50 </c:v>
                </c:pt>
                <c:pt idx="24">
                  <c:v>$4.25 </c:v>
                </c:pt>
                <c:pt idx="25">
                  <c:v>$4.00 </c:v>
                </c:pt>
                <c:pt idx="26">
                  <c:v>$3.75 </c:v>
                </c:pt>
                <c:pt idx="27">
                  <c:v>$3.50 </c:v>
                </c:pt>
                <c:pt idx="28">
                  <c:v>$3.25 </c:v>
                </c:pt>
                <c:pt idx="29">
                  <c:v>$3.00 </c:v>
                </c:pt>
                <c:pt idx="30">
                  <c:v>$2.75 </c:v>
                </c:pt>
                <c:pt idx="31">
                  <c:v>$2.50 </c:v>
                </c:pt>
                <c:pt idx="32">
                  <c:v>$2.25 </c:v>
                </c:pt>
                <c:pt idx="33">
                  <c:v>$2.00 </c:v>
                </c:pt>
              </c:strCache>
            </c:strRef>
          </c:cat>
          <c:val>
            <c:numRef>
              <c:f>Sheet2!$H$3:$H$37</c:f>
              <c:numCache>
                <c:formatCode>\$#,##0.00_);[RED]"($"#,##0.00\)</c:formatCode>
                <c:ptCount val="35"/>
                <c:pt idx="0">
                  <c:v>2</c:v>
                </c:pt>
                <c:pt idx="1">
                  <c:v>2.25</c:v>
                </c:pt>
                <c:pt idx="2">
                  <c:v>2.5</c:v>
                </c:pt>
                <c:pt idx="3">
                  <c:v>2.75</c:v>
                </c:pt>
                <c:pt idx="4">
                  <c:v>3</c:v>
                </c:pt>
                <c:pt idx="5">
                  <c:v>3.25</c:v>
                </c:pt>
                <c:pt idx="6">
                  <c:v>3.5</c:v>
                </c:pt>
                <c:pt idx="7">
                  <c:v>3.75</c:v>
                </c:pt>
                <c:pt idx="8">
                  <c:v>4</c:v>
                </c:pt>
                <c:pt idx="9">
                  <c:v>4.25</c:v>
                </c:pt>
                <c:pt idx="10">
                  <c:v>4.5</c:v>
                </c:pt>
                <c:pt idx="11">
                  <c:v>4.75</c:v>
                </c:pt>
                <c:pt idx="12">
                  <c:v>5</c:v>
                </c:pt>
                <c:pt idx="13">
                  <c:v>5.25</c:v>
                </c:pt>
                <c:pt idx="14">
                  <c:v>5.5</c:v>
                </c:pt>
                <c:pt idx="15">
                  <c:v>5.75</c:v>
                </c:pt>
                <c:pt idx="16">
                  <c:v>6</c:v>
                </c:pt>
                <c:pt idx="17">
                  <c:v>6</c:v>
                </c:pt>
                <c:pt idx="18">
                  <c:v>5.75</c:v>
                </c:pt>
                <c:pt idx="19">
                  <c:v>5.5</c:v>
                </c:pt>
                <c:pt idx="20">
                  <c:v>5.25</c:v>
                </c:pt>
                <c:pt idx="21">
                  <c:v>5</c:v>
                </c:pt>
                <c:pt idx="22">
                  <c:v>4.75</c:v>
                </c:pt>
                <c:pt idx="23">
                  <c:v>4.5</c:v>
                </c:pt>
                <c:pt idx="24">
                  <c:v>4.25</c:v>
                </c:pt>
                <c:pt idx="25">
                  <c:v>4</c:v>
                </c:pt>
                <c:pt idx="26">
                  <c:v>3.75</c:v>
                </c:pt>
                <c:pt idx="27">
                  <c:v>3.5</c:v>
                </c:pt>
                <c:pt idx="28">
                  <c:v>3.25</c:v>
                </c:pt>
                <c:pt idx="29">
                  <c:v>3</c:v>
                </c:pt>
                <c:pt idx="30">
                  <c:v>2.75</c:v>
                </c:pt>
                <c:pt idx="31">
                  <c:v>2.5</c:v>
                </c:pt>
                <c:pt idx="32">
                  <c:v>2.25</c:v>
                </c:pt>
                <c:pt idx="33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"WACOG"</c:f>
              <c:strCache>
                <c:ptCount val="1"/>
                <c:pt idx="0">
                  <c:v>WACOG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Sheet2!$H$3:$H$36</c:f>
              <c:strCache>
                <c:ptCount val="34"/>
                <c:pt idx="0">
                  <c:v>$2.00 </c:v>
                </c:pt>
                <c:pt idx="1">
                  <c:v>$2.25 </c:v>
                </c:pt>
                <c:pt idx="2">
                  <c:v>$2.50 </c:v>
                </c:pt>
                <c:pt idx="3">
                  <c:v>$2.75 </c:v>
                </c:pt>
                <c:pt idx="4">
                  <c:v>$3.00 </c:v>
                </c:pt>
                <c:pt idx="5">
                  <c:v>$3.25 </c:v>
                </c:pt>
                <c:pt idx="6">
                  <c:v>$3.50 </c:v>
                </c:pt>
                <c:pt idx="7">
                  <c:v>$3.75 </c:v>
                </c:pt>
                <c:pt idx="8">
                  <c:v>$4.00 </c:v>
                </c:pt>
                <c:pt idx="9">
                  <c:v>$4.25 </c:v>
                </c:pt>
                <c:pt idx="10">
                  <c:v>$4.50 </c:v>
                </c:pt>
                <c:pt idx="11">
                  <c:v>$4.75 </c:v>
                </c:pt>
                <c:pt idx="12">
                  <c:v>$5.00 </c:v>
                </c:pt>
                <c:pt idx="13">
                  <c:v>$5.25 </c:v>
                </c:pt>
                <c:pt idx="14">
                  <c:v>$5.50 </c:v>
                </c:pt>
                <c:pt idx="15">
                  <c:v>$5.75 </c:v>
                </c:pt>
                <c:pt idx="16">
                  <c:v>$6.00 </c:v>
                </c:pt>
                <c:pt idx="17">
                  <c:v>$6.00 </c:v>
                </c:pt>
                <c:pt idx="18">
                  <c:v>$5.75 </c:v>
                </c:pt>
                <c:pt idx="19">
                  <c:v>$5.50 </c:v>
                </c:pt>
                <c:pt idx="20">
                  <c:v>$5.25 </c:v>
                </c:pt>
                <c:pt idx="21">
                  <c:v>$5.00 </c:v>
                </c:pt>
                <c:pt idx="22">
                  <c:v>$4.75 </c:v>
                </c:pt>
                <c:pt idx="23">
                  <c:v>$4.50 </c:v>
                </c:pt>
                <c:pt idx="24">
                  <c:v>$4.25 </c:v>
                </c:pt>
                <c:pt idx="25">
                  <c:v>$4.00 </c:v>
                </c:pt>
                <c:pt idx="26">
                  <c:v>$3.75 </c:v>
                </c:pt>
                <c:pt idx="27">
                  <c:v>$3.50 </c:v>
                </c:pt>
                <c:pt idx="28">
                  <c:v>$3.25 </c:v>
                </c:pt>
                <c:pt idx="29">
                  <c:v>$3.00 </c:v>
                </c:pt>
                <c:pt idx="30">
                  <c:v>$2.75 </c:v>
                </c:pt>
                <c:pt idx="31">
                  <c:v>$2.50 </c:v>
                </c:pt>
                <c:pt idx="32">
                  <c:v>$2.25 </c:v>
                </c:pt>
                <c:pt idx="33">
                  <c:v>$2.00 </c:v>
                </c:pt>
              </c:strCache>
            </c:strRef>
          </c:cat>
          <c:val>
            <c:numRef>
              <c:f>Sheet2!$I$3:$I$37</c:f>
              <c:numCache>
                <c:formatCode>\$#,##0.00_);[RED]"($"#,##0.00\)</c:formatCode>
                <c:ptCount val="35"/>
                <c:pt idx="0">
                  <c:v>2.208</c:v>
                </c:pt>
                <c:pt idx="1">
                  <c:v>2.3295</c:v>
                </c:pt>
                <c:pt idx="2">
                  <c:v>2.4795</c:v>
                </c:pt>
                <c:pt idx="3">
                  <c:v>2.6145</c:v>
                </c:pt>
                <c:pt idx="4">
                  <c:v>2.6895</c:v>
                </c:pt>
                <c:pt idx="5">
                  <c:v>2.7645</c:v>
                </c:pt>
                <c:pt idx="6">
                  <c:v>2.8395</c:v>
                </c:pt>
                <c:pt idx="7">
                  <c:v>2.9145</c:v>
                </c:pt>
                <c:pt idx="8">
                  <c:v>2.9895</c:v>
                </c:pt>
                <c:pt idx="9">
                  <c:v>3.0645</c:v>
                </c:pt>
                <c:pt idx="10">
                  <c:v>3.1395</c:v>
                </c:pt>
                <c:pt idx="11">
                  <c:v>3.2145</c:v>
                </c:pt>
                <c:pt idx="12">
                  <c:v>3.2895</c:v>
                </c:pt>
                <c:pt idx="13">
                  <c:v>3.3645</c:v>
                </c:pt>
                <c:pt idx="14">
                  <c:v>3.4395</c:v>
                </c:pt>
                <c:pt idx="15">
                  <c:v>3.5145</c:v>
                </c:pt>
                <c:pt idx="16">
                  <c:v>3.5895</c:v>
                </c:pt>
                <c:pt idx="17">
                  <c:v>3.59</c:v>
                </c:pt>
                <c:pt idx="18">
                  <c:v>3.5145</c:v>
                </c:pt>
                <c:pt idx="19">
                  <c:v>3.4395</c:v>
                </c:pt>
                <c:pt idx="20">
                  <c:v>3.3645</c:v>
                </c:pt>
                <c:pt idx="21">
                  <c:v>3.2895</c:v>
                </c:pt>
                <c:pt idx="22">
                  <c:v>3.2145</c:v>
                </c:pt>
                <c:pt idx="23">
                  <c:v>3.1395</c:v>
                </c:pt>
                <c:pt idx="24">
                  <c:v>3.0645</c:v>
                </c:pt>
                <c:pt idx="25">
                  <c:v>2.9895</c:v>
                </c:pt>
                <c:pt idx="26">
                  <c:v>2.9145</c:v>
                </c:pt>
                <c:pt idx="27">
                  <c:v>2.8395</c:v>
                </c:pt>
                <c:pt idx="28">
                  <c:v>2.7645</c:v>
                </c:pt>
                <c:pt idx="29">
                  <c:v>2.6895</c:v>
                </c:pt>
                <c:pt idx="30">
                  <c:v>2.6145</c:v>
                </c:pt>
                <c:pt idx="31">
                  <c:v>2.4795</c:v>
                </c:pt>
                <c:pt idx="32">
                  <c:v>2.3295</c:v>
                </c:pt>
                <c:pt idx="33">
                  <c:v>2.208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3299"/>
        <c:axId val="43846428"/>
      </c:lineChart>
      <c:catAx>
        <c:axId val="803299"/>
        <c:scaling>
          <c:orientation val="minMax"/>
        </c:scaling>
        <c:delete val="0"/>
        <c:axPos val="b"/>
        <c:numFmt formatCode="\$#,##0.00_);[RED]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846428"/>
        <c:crossesAt val="0"/>
        <c:auto val="1"/>
        <c:lblAlgn val="ctr"/>
        <c:lblOffset val="100"/>
        <c:noMultiLvlLbl val="0"/>
      </c:catAx>
      <c:valAx>
        <c:axId val="43846428"/>
        <c:scaling>
          <c:orientation val="minMax"/>
        </c:scaling>
        <c:delete val="0"/>
        <c:axPos val="l"/>
        <c:numFmt formatCode="\$#,##0.00_);[RED]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299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80242673992674"/>
          <c:y val="0.676918043513823"/>
          <c:w val="0.148626373626374"/>
          <c:h val="0.11540978243088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Historical Load</a:t>
            </a:r>
          </a:p>
        </c:rich>
      </c:tx>
      <c:layout>
        <c:manualLayout>
          <c:xMode val="edge"/>
          <c:yMode val="edge"/>
          <c:x val="0.391435130214518"/>
          <c:y val="0.039354029476324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1620359376237"/>
          <c:y val="0.125431169645657"/>
          <c:w val="0.958837964062376"/>
          <c:h val="0.835058011915961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Sheet2!$A$30:$A$52</c:f>
              <c:strCache>
                <c:ptCount val="23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</c:v>
                </c:pt>
                <c:pt idx="10">
                  <c:v>Sept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Jan</c:v>
                </c:pt>
                <c:pt idx="15">
                  <c:v>Feb</c:v>
                </c:pt>
                <c:pt idx="16">
                  <c:v>Mar</c:v>
                </c:pt>
                <c:pt idx="17">
                  <c:v>Apr</c:v>
                </c:pt>
                <c:pt idx="18">
                  <c:v>May</c:v>
                </c:pt>
                <c:pt idx="19">
                  <c:v>June</c:v>
                </c:pt>
                <c:pt idx="20">
                  <c:v>July</c:v>
                </c:pt>
                <c:pt idx="21">
                  <c:v>Aug</c:v>
                </c:pt>
                <c:pt idx="22">
                  <c:v>Sept</c:v>
                </c:pt>
              </c:strCache>
            </c:strRef>
          </c:cat>
          <c:val>
            <c:numRef>
              <c:f>Sheet2!$B$30:$B$52</c:f>
              <c:numCache>
                <c:formatCode>General</c:formatCode>
                <c:ptCount val="23"/>
                <c:pt idx="0">
                  <c:v>100000</c:v>
                </c:pt>
                <c:pt idx="1">
                  <c:v>80000</c:v>
                </c:pt>
                <c:pt idx="2">
                  <c:v>70000</c:v>
                </c:pt>
                <c:pt idx="3">
                  <c:v>90000</c:v>
                </c:pt>
                <c:pt idx="4">
                  <c:v>100000</c:v>
                </c:pt>
                <c:pt idx="5">
                  <c:v>70000</c:v>
                </c:pt>
                <c:pt idx="6">
                  <c:v>120000</c:v>
                </c:pt>
                <c:pt idx="7">
                  <c:v>90000</c:v>
                </c:pt>
                <c:pt idx="8">
                  <c:v>150000</c:v>
                </c:pt>
                <c:pt idx="9">
                  <c:v>100000</c:v>
                </c:pt>
                <c:pt idx="10">
                  <c:v>110000</c:v>
                </c:pt>
                <c:pt idx="11">
                  <c:v>80000</c:v>
                </c:pt>
                <c:pt idx="12">
                  <c:v>140000</c:v>
                </c:pt>
                <c:pt idx="13">
                  <c:v>70000</c:v>
                </c:pt>
                <c:pt idx="14">
                  <c:v>90000</c:v>
                </c:pt>
                <c:pt idx="15">
                  <c:v>130000</c:v>
                </c:pt>
                <c:pt idx="16">
                  <c:v>100000</c:v>
                </c:pt>
                <c:pt idx="17">
                  <c:v>80000</c:v>
                </c:pt>
                <c:pt idx="18">
                  <c:v>130000</c:v>
                </c:pt>
                <c:pt idx="19">
                  <c:v>100000</c:v>
                </c:pt>
                <c:pt idx="20">
                  <c:v>80000</c:v>
                </c:pt>
                <c:pt idx="21">
                  <c:v>130000</c:v>
                </c:pt>
                <c:pt idx="22">
                  <c:v>90000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Sheet2!$A$30:$A$52</c:f>
              <c:strCache>
                <c:ptCount val="23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</c:v>
                </c:pt>
                <c:pt idx="10">
                  <c:v>Sept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Jan</c:v>
                </c:pt>
                <c:pt idx="15">
                  <c:v>Feb</c:v>
                </c:pt>
                <c:pt idx="16">
                  <c:v>Mar</c:v>
                </c:pt>
                <c:pt idx="17">
                  <c:v>Apr</c:v>
                </c:pt>
                <c:pt idx="18">
                  <c:v>May</c:v>
                </c:pt>
                <c:pt idx="19">
                  <c:v>June</c:v>
                </c:pt>
                <c:pt idx="20">
                  <c:v>July</c:v>
                </c:pt>
                <c:pt idx="21">
                  <c:v>Aug</c:v>
                </c:pt>
                <c:pt idx="22">
                  <c:v>Sept</c:v>
                </c:pt>
              </c:strCache>
            </c:strRef>
          </c:cat>
          <c:val>
            <c:numRef>
              <c:f>Sheet2!$C$30:$C$52</c:f>
              <c:numCache>
                <c:formatCode>General</c:formatCode>
                <c:ptCount val="23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  <c:pt idx="11">
                  <c:v>100000</c:v>
                </c:pt>
                <c:pt idx="12">
                  <c:v>100000</c:v>
                </c:pt>
                <c:pt idx="13">
                  <c:v>100000</c:v>
                </c:pt>
                <c:pt idx="14">
                  <c:v>100000</c:v>
                </c:pt>
                <c:pt idx="15">
                  <c:v>100000</c:v>
                </c:pt>
                <c:pt idx="16">
                  <c:v>100000</c:v>
                </c:pt>
                <c:pt idx="17">
                  <c:v>100000</c:v>
                </c:pt>
                <c:pt idx="18">
                  <c:v>100000</c:v>
                </c:pt>
                <c:pt idx="19">
                  <c:v>100000</c:v>
                </c:pt>
                <c:pt idx="20">
                  <c:v>100000</c:v>
                </c:pt>
                <c:pt idx="21">
                  <c:v>100000</c:v>
                </c:pt>
                <c:pt idx="22">
                  <c:v>100000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0712626"/>
        <c:axId val="20803231"/>
      </c:lineChart>
      <c:catAx>
        <c:axId val="707126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03231"/>
        <c:crossesAt val="0"/>
        <c:auto val="1"/>
        <c:lblAlgn val="ctr"/>
        <c:lblOffset val="100"/>
        <c:noMultiLvlLbl val="0"/>
      </c:catAx>
      <c:valAx>
        <c:axId val="20803231"/>
        <c:scaling>
          <c:orientation val="minMax"/>
          <c:max val="20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12626"/>
        <c:crossesAt val="1"/>
        <c:crossBetween val="midCat"/>
        <c:majorUnit val="20000"/>
      </c:valAx>
      <c:spPr>
        <a:gradFill>
          <a:gsLst>
            <a:gs pos="0">
              <a:srgbClr val="969696"/>
            </a:gs>
            <a:gs pos="50000">
              <a:srgbClr val="ffffff"/>
            </a:gs>
            <a:gs pos="100000">
              <a:srgbClr val="969696"/>
            </a:gs>
          </a:gsLst>
          <a:lin ang="5400000"/>
        </a:gra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Historical Load</a:t>
            </a:r>
          </a:p>
        </c:rich>
      </c:tx>
      <c:layout>
        <c:manualLayout>
          <c:xMode val="edge"/>
          <c:yMode val="edge"/>
          <c:x val="0.394959926017263"/>
          <c:y val="0.030113977204559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1510480887793"/>
          <c:y val="0.0979004199160168"/>
          <c:w val="0.959848951911221"/>
          <c:h val="0.8712657468506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Sheet2!$A$30:$A$52</c:f>
              <c:strCache>
                <c:ptCount val="23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</c:v>
                </c:pt>
                <c:pt idx="10">
                  <c:v>Sept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Jan</c:v>
                </c:pt>
                <c:pt idx="15">
                  <c:v>Feb</c:v>
                </c:pt>
                <c:pt idx="16">
                  <c:v>Mar</c:v>
                </c:pt>
                <c:pt idx="17">
                  <c:v>Apr</c:v>
                </c:pt>
                <c:pt idx="18">
                  <c:v>May</c:v>
                </c:pt>
                <c:pt idx="19">
                  <c:v>June</c:v>
                </c:pt>
                <c:pt idx="20">
                  <c:v>July</c:v>
                </c:pt>
                <c:pt idx="21">
                  <c:v>Aug</c:v>
                </c:pt>
                <c:pt idx="22">
                  <c:v>Sept</c:v>
                </c:pt>
              </c:strCache>
            </c:strRef>
          </c:cat>
          <c:val>
            <c:numRef>
              <c:f>Sheet2!$B$30:$B$52</c:f>
              <c:numCache>
                <c:formatCode>General</c:formatCode>
                <c:ptCount val="23"/>
                <c:pt idx="0">
                  <c:v>100000</c:v>
                </c:pt>
                <c:pt idx="1">
                  <c:v>80000</c:v>
                </c:pt>
                <c:pt idx="2">
                  <c:v>70000</c:v>
                </c:pt>
                <c:pt idx="3">
                  <c:v>90000</c:v>
                </c:pt>
                <c:pt idx="4">
                  <c:v>100000</c:v>
                </c:pt>
                <c:pt idx="5">
                  <c:v>70000</c:v>
                </c:pt>
                <c:pt idx="6">
                  <c:v>120000</c:v>
                </c:pt>
                <c:pt idx="7">
                  <c:v>90000</c:v>
                </c:pt>
                <c:pt idx="8">
                  <c:v>150000</c:v>
                </c:pt>
                <c:pt idx="9">
                  <c:v>100000</c:v>
                </c:pt>
                <c:pt idx="10">
                  <c:v>110000</c:v>
                </c:pt>
                <c:pt idx="11">
                  <c:v>80000</c:v>
                </c:pt>
                <c:pt idx="12">
                  <c:v>140000</c:v>
                </c:pt>
                <c:pt idx="13">
                  <c:v>70000</c:v>
                </c:pt>
                <c:pt idx="14">
                  <c:v>90000</c:v>
                </c:pt>
                <c:pt idx="15">
                  <c:v>130000</c:v>
                </c:pt>
                <c:pt idx="16">
                  <c:v>100000</c:v>
                </c:pt>
                <c:pt idx="17">
                  <c:v>80000</c:v>
                </c:pt>
                <c:pt idx="18">
                  <c:v>130000</c:v>
                </c:pt>
                <c:pt idx="19">
                  <c:v>100000</c:v>
                </c:pt>
                <c:pt idx="20">
                  <c:v>80000</c:v>
                </c:pt>
                <c:pt idx="21">
                  <c:v>130000</c:v>
                </c:pt>
                <c:pt idx="22">
                  <c:v>90000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Sheet2!$A$30:$A$52</c:f>
              <c:strCache>
                <c:ptCount val="23"/>
                <c:pt idx="0">
                  <c:v>Nov</c:v>
                </c:pt>
                <c:pt idx="1">
                  <c:v>Dec</c:v>
                </c:pt>
                <c:pt idx="2">
                  <c:v>Jan</c:v>
                </c:pt>
                <c:pt idx="3">
                  <c:v>Feb</c:v>
                </c:pt>
                <c:pt idx="4">
                  <c:v>Mar</c:v>
                </c:pt>
                <c:pt idx="5">
                  <c:v>Apr</c:v>
                </c:pt>
                <c:pt idx="6">
                  <c:v>May</c:v>
                </c:pt>
                <c:pt idx="7">
                  <c:v>June</c:v>
                </c:pt>
                <c:pt idx="8">
                  <c:v>July</c:v>
                </c:pt>
                <c:pt idx="9">
                  <c:v>Aug</c:v>
                </c:pt>
                <c:pt idx="10">
                  <c:v>Sept</c:v>
                </c:pt>
                <c:pt idx="11">
                  <c:v>Oct</c:v>
                </c:pt>
                <c:pt idx="12">
                  <c:v>Nov</c:v>
                </c:pt>
                <c:pt idx="13">
                  <c:v>Dec</c:v>
                </c:pt>
                <c:pt idx="14">
                  <c:v>Jan</c:v>
                </c:pt>
                <c:pt idx="15">
                  <c:v>Feb</c:v>
                </c:pt>
                <c:pt idx="16">
                  <c:v>Mar</c:v>
                </c:pt>
                <c:pt idx="17">
                  <c:v>Apr</c:v>
                </c:pt>
                <c:pt idx="18">
                  <c:v>May</c:v>
                </c:pt>
                <c:pt idx="19">
                  <c:v>June</c:v>
                </c:pt>
                <c:pt idx="20">
                  <c:v>July</c:v>
                </c:pt>
                <c:pt idx="21">
                  <c:v>Aug</c:v>
                </c:pt>
                <c:pt idx="22">
                  <c:v>Sept</c:v>
                </c:pt>
              </c:strCache>
            </c:strRef>
          </c:cat>
          <c:val>
            <c:numRef>
              <c:f>Sheet2!$C$30:$C$52</c:f>
              <c:numCache>
                <c:formatCode>General</c:formatCode>
                <c:ptCount val="23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  <c:pt idx="11">
                  <c:v>100000</c:v>
                </c:pt>
                <c:pt idx="12">
                  <c:v>100000</c:v>
                </c:pt>
                <c:pt idx="13">
                  <c:v>100000</c:v>
                </c:pt>
                <c:pt idx="14">
                  <c:v>100000</c:v>
                </c:pt>
                <c:pt idx="15">
                  <c:v>100000</c:v>
                </c:pt>
                <c:pt idx="16">
                  <c:v>100000</c:v>
                </c:pt>
                <c:pt idx="17">
                  <c:v>100000</c:v>
                </c:pt>
                <c:pt idx="18">
                  <c:v>100000</c:v>
                </c:pt>
                <c:pt idx="19">
                  <c:v>100000</c:v>
                </c:pt>
                <c:pt idx="20">
                  <c:v>100000</c:v>
                </c:pt>
                <c:pt idx="21">
                  <c:v>100000</c:v>
                </c:pt>
                <c:pt idx="22">
                  <c:v>100000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139488"/>
        <c:axId val="49915661"/>
      </c:lineChart>
      <c:catAx>
        <c:axId val="151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15661"/>
        <c:crossesAt val="0"/>
        <c:auto val="1"/>
        <c:lblAlgn val="ctr"/>
        <c:lblOffset val="100"/>
        <c:noMultiLvlLbl val="0"/>
      </c:catAx>
      <c:valAx>
        <c:axId val="49915661"/>
        <c:scaling>
          <c:orientation val="minMax"/>
          <c:max val="20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139488"/>
        <c:crossesAt val="1"/>
        <c:crossBetween val="midCat"/>
        <c:majorUnit val="20000"/>
      </c:valAx>
      <c:spPr>
        <a:gradFill>
          <a:gsLst>
            <a:gs pos="0">
              <a:srgbClr val="969696"/>
            </a:gs>
            <a:gs pos="50000">
              <a:srgbClr val="ffffff"/>
            </a:gs>
            <a:gs pos="100000">
              <a:srgbClr val="969696"/>
            </a:gs>
          </a:gsLst>
          <a:lin ang="5400000"/>
        </a:gra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181080</xdr:colOff>
      <xdr:row>3</xdr:row>
      <xdr:rowOff>0</xdr:rowOff>
    </xdr:from>
    <xdr:to>
      <xdr:col>7</xdr:col>
      <xdr:colOff>299880</xdr:colOff>
      <xdr:row>16</xdr:row>
      <xdr:rowOff>162000</xdr:rowOff>
    </xdr:to>
    <xdr:graphicFrame>
      <xdr:nvGraphicFramePr>
        <xdr:cNvPr id="0" name="Chart 1"/>
        <xdr:cNvGraphicFramePr/>
      </xdr:nvGraphicFramePr>
      <xdr:xfrm>
        <a:off x="3059640" y="552600"/>
        <a:ext cx="4232160" cy="2295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291960</xdr:colOff>
      <xdr:row>18</xdr:row>
      <xdr:rowOff>18720</xdr:rowOff>
    </xdr:from>
    <xdr:to>
      <xdr:col>14</xdr:col>
      <xdr:colOff>539280</xdr:colOff>
      <xdr:row>44</xdr:row>
      <xdr:rowOff>162000</xdr:rowOff>
    </xdr:to>
    <xdr:graphicFrame>
      <xdr:nvGraphicFramePr>
        <xdr:cNvPr id="1" name="Chart 2"/>
        <xdr:cNvGraphicFramePr/>
      </xdr:nvGraphicFramePr>
      <xdr:xfrm>
        <a:off x="4136400" y="3028680"/>
        <a:ext cx="7862040" cy="4401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468720</xdr:colOff>
      <xdr:row>2</xdr:row>
      <xdr:rowOff>152280</xdr:rowOff>
    </xdr:from>
    <xdr:to>
      <xdr:col>14</xdr:col>
      <xdr:colOff>549000</xdr:colOff>
      <xdr:row>16</xdr:row>
      <xdr:rowOff>152640</xdr:rowOff>
    </xdr:to>
    <xdr:graphicFrame>
      <xdr:nvGraphicFramePr>
        <xdr:cNvPr id="2" name="Chart 3"/>
        <xdr:cNvGraphicFramePr/>
      </xdr:nvGraphicFramePr>
      <xdr:xfrm>
        <a:off x="7460640" y="542880"/>
        <a:ext cx="4547520" cy="229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199440</xdr:colOff>
      <xdr:row>12</xdr:row>
      <xdr:rowOff>86040</xdr:rowOff>
    </xdr:from>
    <xdr:to>
      <xdr:col>11</xdr:col>
      <xdr:colOff>399600</xdr:colOff>
      <xdr:row>13</xdr:row>
      <xdr:rowOff>95760</xdr:rowOff>
    </xdr:to>
    <xdr:sp>
      <xdr:nvSpPr>
        <xdr:cNvPr id="3" name="Rectangle 4"/>
        <xdr:cNvSpPr/>
      </xdr:nvSpPr>
      <xdr:spPr>
        <a:xfrm>
          <a:off x="8467920" y="2115000"/>
          <a:ext cx="1476360" cy="171360"/>
        </a:xfrm>
        <a:prstGeom prst="rect">
          <a:avLst/>
        </a:prstGeom>
        <a:solidFill>
          <a:srgbClr val="ff0000"/>
        </a:solidFill>
        <a:ln w="0">
          <a:noFill/>
        </a:ln>
        <a:effectLst>
          <a:outerShdw dist="17819" dir="2700000" blurRad="0" rotWithShape="0">
            <a:srgbClr val="98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solidFill>
                <a:srgbClr val="ffffff"/>
              </a:solidFill>
              <a:effectLst/>
              <a:uFillTx/>
              <a:latin typeface="Arial"/>
            </a:rPr>
            <a:t>AVERAGE=100,000/D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149040</xdr:colOff>
      <xdr:row>9</xdr:row>
      <xdr:rowOff>142560</xdr:rowOff>
    </xdr:from>
    <xdr:to>
      <xdr:col>9</xdr:col>
      <xdr:colOff>389160</xdr:colOff>
      <xdr:row>12</xdr:row>
      <xdr:rowOff>18360</xdr:rowOff>
    </xdr:to>
    <xdr:sp>
      <xdr:nvSpPr>
        <xdr:cNvPr id="4" name="Line 7"/>
        <xdr:cNvSpPr/>
      </xdr:nvSpPr>
      <xdr:spPr>
        <a:xfrm flipH="1" flipV="1">
          <a:off x="8417520" y="1685520"/>
          <a:ext cx="240120" cy="361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189360</xdr:colOff>
      <xdr:row>5</xdr:row>
      <xdr:rowOff>19080</xdr:rowOff>
    </xdr:from>
    <xdr:to>
      <xdr:col>13</xdr:col>
      <xdr:colOff>389520</xdr:colOff>
      <xdr:row>6</xdr:row>
      <xdr:rowOff>28440</xdr:rowOff>
    </xdr:to>
    <xdr:sp>
      <xdr:nvSpPr>
        <xdr:cNvPr id="5" name="Rectangle 9"/>
        <xdr:cNvSpPr/>
      </xdr:nvSpPr>
      <xdr:spPr>
        <a:xfrm>
          <a:off x="9734040" y="914400"/>
          <a:ext cx="1476360" cy="171360"/>
        </a:xfrm>
        <a:prstGeom prst="rect">
          <a:avLst/>
        </a:prstGeom>
        <a:solidFill>
          <a:srgbClr val="800080"/>
        </a:solidFill>
        <a:ln w="0">
          <a:noFill/>
        </a:ln>
        <a:effectLst>
          <a:outerShdw dist="17819" dir="2700000" blurRad="0" rotWithShape="0">
            <a:srgbClr val="4c004c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solidFill>
                <a:srgbClr val="ffffff"/>
              </a:solidFill>
              <a:effectLst/>
              <a:uFillTx/>
              <a:latin typeface="Arial"/>
            </a:rPr>
            <a:t>PEAK DAY=150,000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608040</xdr:colOff>
      <xdr:row>6</xdr:row>
      <xdr:rowOff>56880</xdr:rowOff>
    </xdr:from>
    <xdr:to>
      <xdr:col>11</xdr:col>
      <xdr:colOff>448920</xdr:colOff>
      <xdr:row>7</xdr:row>
      <xdr:rowOff>56880</xdr:rowOff>
    </xdr:to>
    <xdr:sp>
      <xdr:nvSpPr>
        <xdr:cNvPr id="6" name="Line 10"/>
        <xdr:cNvSpPr/>
      </xdr:nvSpPr>
      <xdr:spPr>
        <a:xfrm flipH="1">
          <a:off x="9514440" y="1114200"/>
          <a:ext cx="479160" cy="162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239400</xdr:colOff>
      <xdr:row>10</xdr:row>
      <xdr:rowOff>-360</xdr:rowOff>
    </xdr:from>
    <xdr:to>
      <xdr:col>11</xdr:col>
      <xdr:colOff>618840</xdr:colOff>
      <xdr:row>12</xdr:row>
      <xdr:rowOff>37440</xdr:rowOff>
    </xdr:to>
    <xdr:sp>
      <xdr:nvSpPr>
        <xdr:cNvPr id="7" name="Line 11"/>
        <xdr:cNvSpPr/>
      </xdr:nvSpPr>
      <xdr:spPr>
        <a:xfrm flipV="1">
          <a:off x="9784080" y="1704600"/>
          <a:ext cx="379440" cy="361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804240</xdr:colOff>
      <xdr:row>34</xdr:row>
      <xdr:rowOff>86040</xdr:rowOff>
    </xdr:from>
    <xdr:to>
      <xdr:col>8</xdr:col>
      <xdr:colOff>269640</xdr:colOff>
      <xdr:row>37</xdr:row>
      <xdr:rowOff>152640</xdr:rowOff>
    </xdr:to>
    <xdr:sp>
      <xdr:nvSpPr>
        <xdr:cNvPr id="8" name="Rectangle 12"/>
        <xdr:cNvSpPr/>
      </xdr:nvSpPr>
      <xdr:spPr>
        <a:xfrm>
          <a:off x="5705280" y="5734440"/>
          <a:ext cx="2194560" cy="552240"/>
        </a:xfrm>
        <a:prstGeom prst="rect">
          <a:avLst/>
        </a:prstGeom>
        <a:solidFill>
          <a:srgbClr val="969696"/>
        </a:soli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solidFill>
                <a:srgbClr val="ffffff"/>
              </a:solidFill>
              <a:effectLst/>
              <a:uFillTx/>
              <a:latin typeface="Arial"/>
            </a:rPr>
            <a:t>In a rising price environment, this plan provides for a high level of price coverage with flexibility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74</xdr:row>
      <xdr:rowOff>133200</xdr:rowOff>
    </xdr:from>
    <xdr:to>
      <xdr:col>7</xdr:col>
      <xdr:colOff>182160</xdr:colOff>
      <xdr:row>93</xdr:row>
      <xdr:rowOff>56880</xdr:rowOff>
    </xdr:to>
    <xdr:graphicFrame>
      <xdr:nvGraphicFramePr>
        <xdr:cNvPr id="9" name="Chart 1"/>
        <xdr:cNvGraphicFramePr/>
      </xdr:nvGraphicFramePr>
      <xdr:xfrm>
        <a:off x="0" y="12115800"/>
        <a:ext cx="4671000" cy="300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16.13"/>
    <col collapsed="false" customWidth="true" hidden="false" outlineLevel="0" max="3" min="3" style="0" width="13.7"/>
    <col collapsed="false" customWidth="true" hidden="false" outlineLevel="0" max="4" min="4" style="0" width="14.99"/>
    <col collapsed="false" customWidth="true" hidden="false" outlineLevel="0" max="5" min="5" style="0" width="11.56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12.75" hidden="false" customHeight="false" outlineLevel="0" collapsed="false">
      <c r="A3" s="2"/>
    </row>
    <row r="4" customFormat="false" ht="13.5" hidden="false" customHeight="false" outlineLevel="0" collapsed="false"/>
    <row r="5" customFormat="false" ht="13.5" hidden="false" customHeight="false" outlineLevel="0" collapsed="false">
      <c r="A5" s="3" t="s">
        <v>1</v>
      </c>
      <c r="B5" s="3"/>
    </row>
    <row r="6" customFormat="false" ht="12.75" hidden="false" customHeight="false" outlineLevel="0" collapsed="false">
      <c r="A6" s="4" t="s">
        <v>2</v>
      </c>
      <c r="B6" s="5" t="n">
        <v>100000</v>
      </c>
    </row>
    <row r="7" customFormat="false" ht="12.75" hidden="false" customHeight="false" outlineLevel="0" collapsed="false">
      <c r="A7" s="4" t="s">
        <v>3</v>
      </c>
      <c r="B7" s="6" t="n">
        <v>150000</v>
      </c>
    </row>
    <row r="8" customFormat="false" ht="12.75" hidden="false" customHeight="false" outlineLevel="0" collapsed="false">
      <c r="A8" s="4" t="s">
        <v>4</v>
      </c>
      <c r="B8" s="7"/>
    </row>
    <row r="9" customFormat="false" ht="12.75" hidden="false" customHeight="false" outlineLevel="0" collapsed="false">
      <c r="A9" s="8" t="s">
        <v>5</v>
      </c>
      <c r="B9" s="9" t="n">
        <v>37196</v>
      </c>
    </row>
    <row r="10" customFormat="false" ht="12.75" hidden="false" customHeight="false" outlineLevel="0" collapsed="false">
      <c r="A10" s="8" t="s">
        <v>6</v>
      </c>
      <c r="B10" s="9" t="n">
        <v>37346</v>
      </c>
    </row>
    <row r="11" customFormat="false" ht="12.75" hidden="false" customHeight="false" outlineLevel="0" collapsed="false">
      <c r="A11" s="10" t="s">
        <v>7</v>
      </c>
      <c r="B11" s="7" t="s">
        <v>8</v>
      </c>
    </row>
    <row r="12" customFormat="false" ht="12.75" hidden="false" customHeight="false" outlineLevel="0" collapsed="false">
      <c r="A12" s="10" t="s">
        <v>9</v>
      </c>
      <c r="B12" s="7"/>
    </row>
    <row r="13" customFormat="false" ht="12.75" hidden="false" customHeight="false" outlineLevel="0" collapsed="false">
      <c r="A13" s="8" t="s">
        <v>10</v>
      </c>
      <c r="B13" s="11" t="n">
        <v>0.4</v>
      </c>
    </row>
    <row r="14" customFormat="false" ht="12.75" hidden="false" customHeight="false" outlineLevel="0" collapsed="false">
      <c r="A14" s="8" t="s">
        <v>11</v>
      </c>
      <c r="B14" s="11" t="n">
        <v>0.15</v>
      </c>
    </row>
    <row r="15" customFormat="false" ht="12.75" hidden="false" customHeight="false" outlineLevel="0" collapsed="false">
      <c r="A15" s="8" t="s">
        <v>12</v>
      </c>
      <c r="B15" s="11" t="n">
        <v>0.15</v>
      </c>
    </row>
    <row r="16" customFormat="false" ht="13.5" hidden="false" customHeight="false" outlineLevel="0" collapsed="false">
      <c r="A16" s="12" t="s">
        <v>13</v>
      </c>
      <c r="B16" s="13" t="n">
        <v>0.3</v>
      </c>
    </row>
    <row r="19" customFormat="false" ht="13.5" hidden="false" customHeight="false" outlineLevel="0" collapsed="false"/>
    <row r="20" customFormat="false" ht="13.5" hidden="false" customHeight="false" outlineLevel="0" collapsed="false">
      <c r="A20" s="3" t="s">
        <v>14</v>
      </c>
      <c r="B20" s="3"/>
    </row>
    <row r="21" customFormat="false" ht="12.75" hidden="false" customHeight="false" outlineLevel="0" collapsed="false">
      <c r="A21" s="14" t="s">
        <v>10</v>
      </c>
      <c r="B21" s="15" t="n">
        <v>2.37</v>
      </c>
      <c r="C21" s="16"/>
      <c r="D21" s="17"/>
      <c r="E21" s="17"/>
    </row>
    <row r="22" customFormat="false" ht="12.75" hidden="false" customHeight="false" outlineLevel="0" collapsed="false">
      <c r="A22" s="18" t="s">
        <v>11</v>
      </c>
      <c r="B22" s="19" t="s">
        <v>15</v>
      </c>
      <c r="C22" s="17"/>
      <c r="E22" s="20"/>
    </row>
    <row r="23" customFormat="false" ht="12.75" hidden="false" customHeight="false" outlineLevel="0" collapsed="false">
      <c r="A23" s="18" t="s">
        <v>12</v>
      </c>
      <c r="B23" s="19" t="s">
        <v>16</v>
      </c>
      <c r="C23" s="17"/>
      <c r="E23" s="20"/>
    </row>
    <row r="24" customFormat="false" ht="13.5" hidden="false" customHeight="false" outlineLevel="0" collapsed="false">
      <c r="A24" s="21" t="s">
        <v>17</v>
      </c>
      <c r="B24" s="22" t="s">
        <v>18</v>
      </c>
      <c r="C24" s="17"/>
      <c r="E24" s="20"/>
    </row>
    <row r="25" customFormat="false" ht="12.75" hidden="false" customHeight="false" outlineLevel="0" collapsed="false">
      <c r="A25" s="23"/>
      <c r="B25" s="20"/>
      <c r="C25" s="17"/>
      <c r="E25" s="20"/>
    </row>
    <row r="26" customFormat="false" ht="13.5" hidden="false" customHeight="false" outlineLevel="0" collapsed="false">
      <c r="A26" s="24"/>
      <c r="B26" s="20"/>
      <c r="C26" s="17"/>
      <c r="E26" s="20"/>
    </row>
    <row r="27" customFormat="false" ht="13.5" hidden="false" customHeight="false" outlineLevel="0" collapsed="false">
      <c r="A27" s="25" t="s">
        <v>19</v>
      </c>
      <c r="B27" s="25"/>
      <c r="C27" s="25"/>
    </row>
    <row r="28" customFormat="false" ht="12.75" hidden="false" customHeight="false" outlineLevel="0" collapsed="false">
      <c r="A28" s="8" t="s">
        <v>20</v>
      </c>
      <c r="B28" s="26" t="s">
        <v>21</v>
      </c>
      <c r="C28" s="27" t="s">
        <v>22</v>
      </c>
    </row>
    <row r="29" customFormat="false" ht="12.75" hidden="false" customHeight="false" outlineLevel="0" collapsed="false">
      <c r="A29" s="28" t="n">
        <v>2</v>
      </c>
      <c r="B29" s="29" t="n">
        <f aca="false">($B$13*$B$21)+($B$14*2.19)+($B$15*2.21)+($B$16*$A29)</f>
        <v>2.208</v>
      </c>
      <c r="C29" s="30" t="n">
        <f aca="false">A29-B29</f>
        <v>-0.208</v>
      </c>
    </row>
    <row r="30" customFormat="false" ht="12.75" hidden="false" customHeight="false" outlineLevel="0" collapsed="false">
      <c r="A30" s="28" t="n">
        <v>2.25</v>
      </c>
      <c r="B30" s="29" t="n">
        <f aca="false">($B$13*$B$21)+($B$14*2.25)+($B$15*2.46)+($B$16*$A30)</f>
        <v>2.3295</v>
      </c>
      <c r="C30" s="30" t="n">
        <f aca="false">A30-B30</f>
        <v>-0.0794999999999999</v>
      </c>
      <c r="D30" s="17"/>
    </row>
    <row r="31" customFormat="false" ht="12.75" hidden="false" customHeight="false" outlineLevel="0" collapsed="false">
      <c r="A31" s="28" t="n">
        <v>2.5</v>
      </c>
      <c r="B31" s="29" t="n">
        <f aca="false">($B$13*$B$21)+($B$14*2.5)+($B$15*2.71)+($B$16*$A31)</f>
        <v>2.4795</v>
      </c>
      <c r="C31" s="30" t="n">
        <f aca="false">A31-B31</f>
        <v>0.0205000000000002</v>
      </c>
      <c r="D31" s="31"/>
    </row>
    <row r="32" customFormat="false" ht="12.75" hidden="false" customHeight="false" outlineLevel="0" collapsed="false">
      <c r="A32" s="28" t="n">
        <v>2.75</v>
      </c>
      <c r="B32" s="29" t="n">
        <f aca="false">($B$13*$B$21)+($B$14*2.7)+($B$15*2.91)+($B$16*$A32)</f>
        <v>2.6145</v>
      </c>
      <c r="C32" s="30" t="n">
        <f aca="false">A32-B32</f>
        <v>0.1355</v>
      </c>
      <c r="D32" s="31"/>
    </row>
    <row r="33" customFormat="false" ht="12.75" hidden="false" customHeight="false" outlineLevel="0" collapsed="false">
      <c r="A33" s="28" t="n">
        <v>3</v>
      </c>
      <c r="B33" s="29" t="n">
        <f aca="false">($B$13*$B$21)+($B$14*2.7)+($B$15*2.91)+($B$16*$A33)</f>
        <v>2.6895</v>
      </c>
      <c r="C33" s="30" t="n">
        <f aca="false">A33-B33</f>
        <v>0.3105</v>
      </c>
      <c r="D33" s="31"/>
    </row>
    <row r="34" customFormat="false" ht="12.75" hidden="false" customHeight="false" outlineLevel="0" collapsed="false">
      <c r="A34" s="28" t="n">
        <v>3.25</v>
      </c>
      <c r="B34" s="29" t="n">
        <f aca="false">($B$13*$B$21)+($B$14*2.7)+($B$15*2.91)+($B$16*$A34)</f>
        <v>2.7645</v>
      </c>
      <c r="C34" s="30" t="n">
        <f aca="false">A34-B34</f>
        <v>0.4855</v>
      </c>
      <c r="D34" s="31"/>
    </row>
    <row r="35" customFormat="false" ht="12.75" hidden="false" customHeight="false" outlineLevel="0" collapsed="false">
      <c r="A35" s="28" t="n">
        <v>3.5</v>
      </c>
      <c r="B35" s="29" t="n">
        <f aca="false">($B$13*$B$21)+($B$14*2.7)+($B$15*2.91)+($B$16*$A35)</f>
        <v>2.8395</v>
      </c>
      <c r="C35" s="30" t="n">
        <f aca="false">A35-B35</f>
        <v>0.6605</v>
      </c>
      <c r="D35" s="31"/>
    </row>
    <row r="36" customFormat="false" ht="12.75" hidden="false" customHeight="false" outlineLevel="0" collapsed="false">
      <c r="A36" s="28" t="n">
        <v>3.75</v>
      </c>
      <c r="B36" s="29" t="n">
        <f aca="false">($B$13*$B$21)+($B$14*2.7)+($B$15*2.91)+($B$16*$A36)</f>
        <v>2.9145</v>
      </c>
      <c r="C36" s="30" t="n">
        <f aca="false">A36-B36</f>
        <v>0.8355</v>
      </c>
    </row>
    <row r="37" customFormat="false" ht="12.75" hidden="false" customHeight="false" outlineLevel="0" collapsed="false">
      <c r="A37" s="28" t="n">
        <v>4</v>
      </c>
      <c r="B37" s="29" t="n">
        <f aca="false">($B$13*$B$21)+($B$14*2.7)+($B$15*2.91)+($B$16*$A37)</f>
        <v>2.9895</v>
      </c>
      <c r="C37" s="30" t="n">
        <f aca="false">A37-B37</f>
        <v>1.0105</v>
      </c>
    </row>
    <row r="38" customFormat="false" ht="12.75" hidden="false" customHeight="false" outlineLevel="0" collapsed="false">
      <c r="A38" s="28" t="n">
        <v>4.25</v>
      </c>
      <c r="B38" s="29" t="n">
        <f aca="false">($B$13*$B$21)+($B$14*2.7)+($B$15*2.91)+($B$16*$A38)</f>
        <v>3.0645</v>
      </c>
      <c r="C38" s="30" t="n">
        <f aca="false">A38-B38</f>
        <v>1.1855</v>
      </c>
    </row>
    <row r="39" customFormat="false" ht="12.75" hidden="false" customHeight="false" outlineLevel="0" collapsed="false">
      <c r="A39" s="28" t="n">
        <v>4.5</v>
      </c>
      <c r="B39" s="29" t="n">
        <f aca="false">($B$13*$B$21)+($B$14*2.7)+($B$15*2.91)+($B$16*$A39)</f>
        <v>3.1395</v>
      </c>
      <c r="C39" s="30" t="n">
        <f aca="false">A39-B39</f>
        <v>1.3605</v>
      </c>
    </row>
    <row r="40" customFormat="false" ht="12.75" hidden="false" customHeight="false" outlineLevel="0" collapsed="false">
      <c r="A40" s="28" t="n">
        <v>4.75</v>
      </c>
      <c r="B40" s="29" t="n">
        <f aca="false">($B$13*$B$21)+($B$14*2.7)+($B$15*2.91)+($B$16*$A40)</f>
        <v>3.2145</v>
      </c>
      <c r="C40" s="30" t="n">
        <f aca="false">A40-B40</f>
        <v>1.5355</v>
      </c>
    </row>
    <row r="41" customFormat="false" ht="12.75" hidden="false" customHeight="false" outlineLevel="0" collapsed="false">
      <c r="A41" s="28" t="n">
        <v>5</v>
      </c>
      <c r="B41" s="29" t="n">
        <f aca="false">($B$13*$B$21)+($B$14*2.7)+($B$15*2.91)+($B$16*$A41)</f>
        <v>3.2895</v>
      </c>
      <c r="C41" s="30" t="n">
        <f aca="false">A41-B41</f>
        <v>1.7105</v>
      </c>
    </row>
    <row r="42" customFormat="false" ht="12.75" hidden="false" customHeight="false" outlineLevel="0" collapsed="false">
      <c r="A42" s="28" t="n">
        <v>5.25</v>
      </c>
      <c r="B42" s="29" t="n">
        <f aca="false">($B$13*$B$21)+($B$14*2.7)+($B$15*2.91)+($B$16*$A42)</f>
        <v>3.3645</v>
      </c>
      <c r="C42" s="30" t="n">
        <f aca="false">A42-B42</f>
        <v>1.8855</v>
      </c>
    </row>
    <row r="43" customFormat="false" ht="12.75" hidden="false" customHeight="false" outlineLevel="0" collapsed="false">
      <c r="A43" s="28" t="n">
        <v>5.5</v>
      </c>
      <c r="B43" s="29" t="n">
        <f aca="false">($B$13*$B$21)+($B$14*2.7)+($B$15*2.91)+($B$16*$A43)</f>
        <v>3.4395</v>
      </c>
      <c r="C43" s="30" t="n">
        <f aca="false">A43-B43</f>
        <v>2.0605</v>
      </c>
    </row>
    <row r="44" customFormat="false" ht="12.75" hidden="false" customHeight="false" outlineLevel="0" collapsed="false">
      <c r="A44" s="28" t="n">
        <v>5.75</v>
      </c>
      <c r="B44" s="29" t="n">
        <f aca="false">($B$13*$B$21)+($B$14*2.7)+($B$15*2.91)+($B$16*$A44)</f>
        <v>3.5145</v>
      </c>
      <c r="C44" s="30" t="n">
        <f aca="false">A44-B44</f>
        <v>2.2355</v>
      </c>
    </row>
    <row r="45" customFormat="false" ht="13.5" hidden="false" customHeight="false" outlineLevel="0" collapsed="false">
      <c r="A45" s="32" t="n">
        <v>6</v>
      </c>
      <c r="B45" s="33" t="n">
        <f aca="false">($B$13*$B$21)+($B$14*2.7)+($B$15*2.91)+($B$16*$A45)</f>
        <v>3.5895</v>
      </c>
      <c r="C45" s="34" t="n">
        <f aca="false">A45-B45</f>
        <v>2.4105</v>
      </c>
    </row>
  </sheetData>
  <mergeCells count="4">
    <mergeCell ref="A1:O1"/>
    <mergeCell ref="A5:B5"/>
    <mergeCell ref="A20:B20"/>
    <mergeCell ref="A27:C27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7" activeCellId="0" sqref="J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8.28"/>
    <col collapsed="false" customWidth="true" hidden="false" outlineLevel="0" max="8" min="8" style="0" width="11.56"/>
    <col collapsed="false" customWidth="true" hidden="false" outlineLevel="0" max="9" min="9" style="0" width="8.28"/>
    <col collapsed="false" customWidth="true" hidden="false" outlineLevel="0" max="10" min="10" style="0" width="6.7"/>
  </cols>
  <sheetData>
    <row r="1" customFormat="false" ht="12.75" hidden="false" customHeight="false" outlineLevel="0" collapsed="false">
      <c r="A1" s="35"/>
      <c r="B1" s="35"/>
      <c r="C1" s="35"/>
      <c r="D1" s="35"/>
      <c r="E1" s="35"/>
      <c r="F1" s="35"/>
    </row>
    <row r="2" customFormat="false" ht="12.75" hidden="false" customHeight="false" outlineLevel="0" collapsed="false">
      <c r="A2" s="36"/>
      <c r="B2" s="36"/>
      <c r="C2" s="36"/>
      <c r="D2" s="36"/>
      <c r="E2" s="36"/>
      <c r="F2" s="36"/>
      <c r="G2" s="36"/>
      <c r="H2" s="26" t="s">
        <v>20</v>
      </c>
      <c r="I2" s="26" t="s">
        <v>21</v>
      </c>
      <c r="J2" s="26" t="s">
        <v>22</v>
      </c>
    </row>
    <row r="3" customFormat="false" ht="12.75" hidden="false" customHeight="false" outlineLevel="0" collapsed="false">
      <c r="A3" s="37"/>
      <c r="B3" s="38"/>
      <c r="C3" s="20"/>
      <c r="D3" s="20"/>
      <c r="E3" s="20"/>
      <c r="F3" s="38"/>
      <c r="H3" s="29" t="n">
        <v>2</v>
      </c>
      <c r="I3" s="29" t="n">
        <v>2.208</v>
      </c>
      <c r="J3" s="29" t="n">
        <v>-0.208</v>
      </c>
    </row>
    <row r="4" customFormat="false" ht="12.75" hidden="false" customHeight="false" outlineLevel="0" collapsed="false">
      <c r="A4" s="37"/>
      <c r="B4" s="38"/>
      <c r="C4" s="20"/>
      <c r="D4" s="20"/>
      <c r="E4" s="20"/>
      <c r="F4" s="38"/>
      <c r="H4" s="29" t="n">
        <v>2.25</v>
      </c>
      <c r="I4" s="29" t="n">
        <v>2.3295</v>
      </c>
      <c r="J4" s="29" t="n">
        <v>-0.0794999999999999</v>
      </c>
    </row>
    <row r="5" customFormat="false" ht="12.75" hidden="false" customHeight="false" outlineLevel="0" collapsed="false">
      <c r="A5" s="37"/>
      <c r="B5" s="38"/>
      <c r="C5" s="20"/>
      <c r="D5" s="20"/>
      <c r="E5" s="20"/>
      <c r="F5" s="38"/>
      <c r="H5" s="29" t="n">
        <v>2.5</v>
      </c>
      <c r="I5" s="29" t="n">
        <v>2.4795</v>
      </c>
      <c r="J5" s="29" t="n">
        <v>0.0205000000000002</v>
      </c>
    </row>
    <row r="6" customFormat="false" ht="12.75" hidden="false" customHeight="false" outlineLevel="0" collapsed="false">
      <c r="A6" s="37"/>
      <c r="B6" s="38"/>
      <c r="C6" s="20"/>
      <c r="D6" s="20"/>
      <c r="E6" s="20"/>
      <c r="F6" s="38"/>
      <c r="H6" s="29" t="n">
        <v>2.75</v>
      </c>
      <c r="I6" s="29" t="n">
        <v>2.6145</v>
      </c>
      <c r="J6" s="29" t="n">
        <v>0.1355</v>
      </c>
    </row>
    <row r="7" customFormat="false" ht="12.75" hidden="false" customHeight="false" outlineLevel="0" collapsed="false">
      <c r="A7" s="37"/>
      <c r="B7" s="38"/>
      <c r="C7" s="20"/>
      <c r="D7" s="20"/>
      <c r="E7" s="20"/>
      <c r="F7" s="38"/>
      <c r="H7" s="29" t="n">
        <v>3</v>
      </c>
      <c r="I7" s="29" t="n">
        <v>2.6895</v>
      </c>
      <c r="J7" s="29" t="n">
        <v>0.3105</v>
      </c>
    </row>
    <row r="8" customFormat="false" ht="12.75" hidden="false" customHeight="false" outlineLevel="0" collapsed="false">
      <c r="A8" s="37"/>
      <c r="B8" s="38"/>
      <c r="C8" s="20"/>
      <c r="D8" s="20"/>
      <c r="E8" s="20"/>
      <c r="F8" s="38"/>
      <c r="H8" s="29" t="n">
        <v>3.25</v>
      </c>
      <c r="I8" s="29" t="n">
        <v>2.7645</v>
      </c>
      <c r="J8" s="29" t="n">
        <v>0.4855</v>
      </c>
    </row>
    <row r="9" customFormat="false" ht="12.75" hidden="false" customHeight="false" outlineLevel="0" collapsed="false">
      <c r="A9" s="37"/>
      <c r="B9" s="38"/>
      <c r="C9" s="20"/>
      <c r="D9" s="20"/>
      <c r="E9" s="20"/>
      <c r="F9" s="38"/>
      <c r="H9" s="29" t="n">
        <v>3.5</v>
      </c>
      <c r="I9" s="29" t="n">
        <v>2.8395</v>
      </c>
      <c r="J9" s="29" t="n">
        <v>0.6605</v>
      </c>
    </row>
    <row r="10" customFormat="false" ht="12.75" hidden="false" customHeight="false" outlineLevel="0" collapsed="false">
      <c r="A10" s="37"/>
      <c r="B10" s="38"/>
      <c r="C10" s="20"/>
      <c r="D10" s="20"/>
      <c r="E10" s="20"/>
      <c r="F10" s="38"/>
      <c r="H10" s="29" t="n">
        <v>3.75</v>
      </c>
      <c r="I10" s="29" t="n">
        <v>2.9145</v>
      </c>
      <c r="J10" s="29" t="n">
        <v>0.8355</v>
      </c>
    </row>
    <row r="11" customFormat="false" ht="12.75" hidden="false" customHeight="false" outlineLevel="0" collapsed="false">
      <c r="A11" s="37"/>
      <c r="B11" s="38"/>
      <c r="C11" s="20"/>
      <c r="D11" s="20"/>
      <c r="E11" s="20"/>
      <c r="F11" s="38"/>
      <c r="H11" s="29" t="n">
        <v>4</v>
      </c>
      <c r="I11" s="29" t="n">
        <v>2.9895</v>
      </c>
      <c r="J11" s="29" t="n">
        <v>1.0105</v>
      </c>
    </row>
    <row r="12" customFormat="false" ht="12.75" hidden="false" customHeight="false" outlineLevel="0" collapsed="false">
      <c r="A12" s="37"/>
      <c r="B12" s="38"/>
      <c r="C12" s="20"/>
      <c r="D12" s="20"/>
      <c r="E12" s="20"/>
      <c r="F12" s="38"/>
      <c r="H12" s="29" t="n">
        <v>4.25</v>
      </c>
      <c r="I12" s="29" t="n">
        <v>3.0645</v>
      </c>
      <c r="J12" s="29" t="n">
        <v>1.1855</v>
      </c>
    </row>
    <row r="13" customFormat="false" ht="12.75" hidden="false" customHeight="false" outlineLevel="0" collapsed="false">
      <c r="A13" s="37"/>
      <c r="B13" s="38"/>
      <c r="C13" s="20"/>
      <c r="D13" s="20"/>
      <c r="E13" s="20"/>
      <c r="F13" s="38"/>
      <c r="H13" s="29" t="n">
        <v>4.5</v>
      </c>
      <c r="I13" s="29" t="n">
        <v>3.1395</v>
      </c>
      <c r="J13" s="29" t="n">
        <v>1.3605</v>
      </c>
    </row>
    <row r="14" customFormat="false" ht="12.75" hidden="false" customHeight="false" outlineLevel="0" collapsed="false">
      <c r="A14" s="37"/>
      <c r="B14" s="38"/>
      <c r="C14" s="20"/>
      <c r="D14" s="20"/>
      <c r="E14" s="20"/>
      <c r="F14" s="38"/>
      <c r="H14" s="29" t="n">
        <v>4.75</v>
      </c>
      <c r="I14" s="29" t="n">
        <v>3.2145</v>
      </c>
      <c r="J14" s="29" t="n">
        <v>1.5355</v>
      </c>
    </row>
    <row r="15" customFormat="false" ht="12.75" hidden="false" customHeight="false" outlineLevel="0" collapsed="false">
      <c r="A15" s="37"/>
      <c r="B15" s="38"/>
      <c r="C15" s="20"/>
      <c r="D15" s="20"/>
      <c r="E15" s="20"/>
      <c r="F15" s="38"/>
      <c r="H15" s="29" t="n">
        <v>5</v>
      </c>
      <c r="I15" s="29" t="n">
        <v>3.2895</v>
      </c>
      <c r="J15" s="29" t="n">
        <v>1.7105</v>
      </c>
    </row>
    <row r="16" customFormat="false" ht="12.75" hidden="false" customHeight="false" outlineLevel="0" collapsed="false">
      <c r="A16" s="37"/>
      <c r="B16" s="38"/>
      <c r="C16" s="20"/>
      <c r="D16" s="20"/>
      <c r="E16" s="20"/>
      <c r="F16" s="38"/>
      <c r="H16" s="29" t="n">
        <v>5.25</v>
      </c>
      <c r="I16" s="29" t="n">
        <v>3.3645</v>
      </c>
      <c r="J16" s="29" t="n">
        <v>1.8855</v>
      </c>
    </row>
    <row r="17" customFormat="false" ht="12.75" hidden="false" customHeight="false" outlineLevel="0" collapsed="false">
      <c r="A17" s="37"/>
      <c r="B17" s="38"/>
      <c r="C17" s="20"/>
      <c r="D17" s="20"/>
      <c r="E17" s="20"/>
      <c r="F17" s="38"/>
      <c r="H17" s="29" t="n">
        <v>5.5</v>
      </c>
      <c r="I17" s="29" t="n">
        <v>3.4395</v>
      </c>
      <c r="J17" s="29" t="n">
        <v>2.0605</v>
      </c>
    </row>
    <row r="18" customFormat="false" ht="12.75" hidden="false" customHeight="false" outlineLevel="0" collapsed="false">
      <c r="A18" s="37"/>
      <c r="B18" s="38"/>
      <c r="C18" s="20"/>
      <c r="D18" s="20"/>
      <c r="E18" s="20"/>
      <c r="F18" s="38"/>
      <c r="H18" s="29" t="n">
        <v>5.75</v>
      </c>
      <c r="I18" s="29" t="n">
        <v>3.5145</v>
      </c>
      <c r="J18" s="29" t="n">
        <v>2.2355</v>
      </c>
    </row>
    <row r="19" customFormat="false" ht="12.75" hidden="false" customHeight="false" outlineLevel="0" collapsed="false">
      <c r="A19" s="37"/>
      <c r="B19" s="38"/>
      <c r="C19" s="20"/>
      <c r="D19" s="20"/>
      <c r="E19" s="20"/>
      <c r="F19" s="38"/>
      <c r="H19" s="29" t="n">
        <v>6</v>
      </c>
      <c r="I19" s="29" t="n">
        <v>3.5895</v>
      </c>
      <c r="J19" s="29" t="n">
        <v>2.4105</v>
      </c>
    </row>
    <row r="20" customFormat="false" ht="12.75" hidden="false" customHeight="false" outlineLevel="0" collapsed="false">
      <c r="A20" s="37"/>
      <c r="B20" s="38"/>
      <c r="C20" s="20"/>
      <c r="D20" s="20"/>
      <c r="E20" s="20"/>
      <c r="F20" s="38"/>
      <c r="H20" s="29" t="n">
        <v>6</v>
      </c>
      <c r="I20" s="29" t="n">
        <v>3.59</v>
      </c>
    </row>
    <row r="21" customFormat="false" ht="12.75" hidden="false" customHeight="false" outlineLevel="0" collapsed="false">
      <c r="A21" s="37"/>
      <c r="B21" s="38"/>
      <c r="C21" s="20"/>
      <c r="D21" s="20"/>
      <c r="E21" s="20"/>
      <c r="F21" s="38"/>
      <c r="H21" s="29" t="n">
        <v>5.75</v>
      </c>
      <c r="I21" s="29" t="n">
        <v>3.5145</v>
      </c>
    </row>
    <row r="22" customFormat="false" ht="12.75" hidden="false" customHeight="false" outlineLevel="0" collapsed="false">
      <c r="A22" s="37"/>
      <c r="B22" s="38"/>
      <c r="C22" s="20"/>
      <c r="D22" s="20"/>
      <c r="E22" s="20"/>
      <c r="F22" s="38"/>
      <c r="H22" s="29" t="n">
        <v>5.5</v>
      </c>
      <c r="I22" s="29" t="n">
        <v>3.4395</v>
      </c>
    </row>
    <row r="23" customFormat="false" ht="12.75" hidden="false" customHeight="false" outlineLevel="0" collapsed="false">
      <c r="A23" s="37"/>
      <c r="B23" s="38"/>
      <c r="C23" s="20"/>
      <c r="D23" s="20"/>
      <c r="E23" s="20"/>
      <c r="F23" s="38"/>
      <c r="H23" s="29" t="n">
        <v>5.25</v>
      </c>
      <c r="I23" s="29" t="n">
        <v>3.3645</v>
      </c>
    </row>
    <row r="24" customFormat="false" ht="12.75" hidden="false" customHeight="false" outlineLevel="0" collapsed="false">
      <c r="A24" s="37"/>
      <c r="B24" s="38"/>
      <c r="C24" s="20"/>
      <c r="D24" s="20"/>
      <c r="E24" s="20"/>
      <c r="F24" s="38"/>
      <c r="H24" s="29" t="n">
        <v>5</v>
      </c>
      <c r="I24" s="29" t="n">
        <v>3.2895</v>
      </c>
    </row>
    <row r="25" customFormat="false" ht="12.75" hidden="false" customHeight="false" outlineLevel="0" collapsed="false">
      <c r="A25" s="37"/>
      <c r="B25" s="38"/>
      <c r="C25" s="20"/>
      <c r="D25" s="20"/>
      <c r="E25" s="20"/>
      <c r="F25" s="38"/>
      <c r="H25" s="29" t="n">
        <v>4.75</v>
      </c>
      <c r="I25" s="29" t="n">
        <v>3.2145</v>
      </c>
    </row>
    <row r="26" customFormat="false" ht="12.75" hidden="false" customHeight="false" outlineLevel="0" collapsed="false">
      <c r="A26" s="37"/>
      <c r="B26" s="38"/>
      <c r="C26" s="20"/>
      <c r="D26" s="20"/>
      <c r="E26" s="20"/>
      <c r="F26" s="38"/>
      <c r="H26" s="29" t="n">
        <v>4.5</v>
      </c>
      <c r="I26" s="29" t="n">
        <v>3.1395</v>
      </c>
    </row>
    <row r="27" customFormat="false" ht="12.75" hidden="false" customHeight="false" outlineLevel="0" collapsed="false">
      <c r="H27" s="29" t="n">
        <v>4.25</v>
      </c>
      <c r="I27" s="29" t="n">
        <v>3.0645</v>
      </c>
    </row>
    <row r="28" customFormat="false" ht="12.75" hidden="false" customHeight="false" outlineLevel="0" collapsed="false">
      <c r="H28" s="29" t="n">
        <v>4</v>
      </c>
      <c r="I28" s="29" t="n">
        <v>2.9895</v>
      </c>
    </row>
    <row r="29" customFormat="false" ht="12.75" hidden="false" customHeight="false" outlineLevel="0" collapsed="false">
      <c r="H29" s="29" t="n">
        <v>3.75</v>
      </c>
      <c r="I29" s="29" t="n">
        <v>2.9145</v>
      </c>
    </row>
    <row r="30" customFormat="false" ht="12.75" hidden="false" customHeight="false" outlineLevel="0" collapsed="false">
      <c r="A30" s="0" t="s">
        <v>23</v>
      </c>
      <c r="B30" s="0" t="n">
        <v>100000</v>
      </c>
      <c r="C30" s="0" t="n">
        <v>100000</v>
      </c>
      <c r="E30" s="0" t="n">
        <f aca="false">AVERAGE(B30:B52)</f>
        <v>100000</v>
      </c>
      <c r="H30" s="29" t="n">
        <v>3.5</v>
      </c>
      <c r="I30" s="29" t="n">
        <v>2.8395</v>
      </c>
    </row>
    <row r="31" customFormat="false" ht="12.75" hidden="false" customHeight="false" outlineLevel="0" collapsed="false">
      <c r="A31" s="0" t="s">
        <v>24</v>
      </c>
      <c r="B31" s="0" t="n">
        <v>80000</v>
      </c>
      <c r="C31" s="0" t="n">
        <v>100000</v>
      </c>
      <c r="H31" s="29" t="n">
        <v>3.25</v>
      </c>
      <c r="I31" s="29" t="n">
        <v>2.7645</v>
      </c>
    </row>
    <row r="32" customFormat="false" ht="12.75" hidden="false" customHeight="false" outlineLevel="0" collapsed="false">
      <c r="A32" s="0" t="s">
        <v>25</v>
      </c>
      <c r="B32" s="0" t="n">
        <v>70000</v>
      </c>
      <c r="C32" s="0" t="n">
        <v>100000</v>
      </c>
      <c r="H32" s="29" t="n">
        <v>3</v>
      </c>
      <c r="I32" s="29" t="n">
        <v>2.6895</v>
      </c>
    </row>
    <row r="33" customFormat="false" ht="12.75" hidden="false" customHeight="false" outlineLevel="0" collapsed="false">
      <c r="A33" s="0" t="s">
        <v>26</v>
      </c>
      <c r="B33" s="0" t="n">
        <v>90000</v>
      </c>
      <c r="C33" s="0" t="n">
        <v>100000</v>
      </c>
      <c r="H33" s="29" t="n">
        <v>2.75</v>
      </c>
      <c r="I33" s="29" t="n">
        <v>2.6145</v>
      </c>
    </row>
    <row r="34" customFormat="false" ht="12.75" hidden="false" customHeight="false" outlineLevel="0" collapsed="false">
      <c r="A34" s="0" t="s">
        <v>27</v>
      </c>
      <c r="B34" s="0" t="n">
        <v>100000</v>
      </c>
      <c r="C34" s="0" t="n">
        <v>100000</v>
      </c>
      <c r="H34" s="29" t="n">
        <v>2.5</v>
      </c>
      <c r="I34" s="29" t="n">
        <v>2.4795</v>
      </c>
    </row>
    <row r="35" customFormat="false" ht="12.75" hidden="false" customHeight="false" outlineLevel="0" collapsed="false">
      <c r="A35" s="0" t="s">
        <v>28</v>
      </c>
      <c r="B35" s="0" t="n">
        <v>70000</v>
      </c>
      <c r="C35" s="0" t="n">
        <v>100000</v>
      </c>
      <c r="H35" s="29" t="n">
        <v>2.25</v>
      </c>
      <c r="I35" s="29" t="n">
        <v>2.3295</v>
      </c>
    </row>
    <row r="36" customFormat="false" ht="12.75" hidden="false" customHeight="false" outlineLevel="0" collapsed="false">
      <c r="A36" s="0" t="s">
        <v>29</v>
      </c>
      <c r="B36" s="0" t="n">
        <v>120000</v>
      </c>
      <c r="C36" s="0" t="n">
        <v>100000</v>
      </c>
      <c r="H36" s="29" t="n">
        <v>2</v>
      </c>
      <c r="I36" s="29" t="n">
        <v>2.208</v>
      </c>
    </row>
    <row r="37" customFormat="false" ht="12.75" hidden="false" customHeight="false" outlineLevel="0" collapsed="false">
      <c r="A37" s="0" t="s">
        <v>30</v>
      </c>
      <c r="B37" s="0" t="n">
        <v>90000</v>
      </c>
      <c r="C37" s="0" t="n">
        <v>100000</v>
      </c>
    </row>
    <row r="38" customFormat="false" ht="12.75" hidden="false" customHeight="false" outlineLevel="0" collapsed="false">
      <c r="A38" s="0" t="s">
        <v>31</v>
      </c>
      <c r="B38" s="0" t="n">
        <v>150000</v>
      </c>
      <c r="C38" s="0" t="n">
        <v>100000</v>
      </c>
    </row>
    <row r="39" customFormat="false" ht="12.75" hidden="false" customHeight="false" outlineLevel="0" collapsed="false">
      <c r="A39" s="0" t="s">
        <v>32</v>
      </c>
      <c r="B39" s="0" t="n">
        <v>100000</v>
      </c>
      <c r="C39" s="0" t="n">
        <v>100000</v>
      </c>
    </row>
    <row r="40" customFormat="false" ht="12.75" hidden="false" customHeight="false" outlineLevel="0" collapsed="false">
      <c r="A40" s="0" t="s">
        <v>33</v>
      </c>
      <c r="B40" s="0" t="n">
        <v>110000</v>
      </c>
      <c r="C40" s="0" t="n">
        <v>100000</v>
      </c>
    </row>
    <row r="41" customFormat="false" ht="12.75" hidden="false" customHeight="false" outlineLevel="0" collapsed="false">
      <c r="A41" s="0" t="s">
        <v>34</v>
      </c>
      <c r="B41" s="0" t="n">
        <v>80000</v>
      </c>
      <c r="C41" s="0" t="n">
        <v>100000</v>
      </c>
    </row>
    <row r="42" customFormat="false" ht="12.75" hidden="false" customHeight="false" outlineLevel="0" collapsed="false">
      <c r="A42" s="0" t="s">
        <v>23</v>
      </c>
      <c r="B42" s="0" t="n">
        <v>140000</v>
      </c>
      <c r="C42" s="0" t="n">
        <v>100000</v>
      </c>
    </row>
    <row r="43" customFormat="false" ht="12.75" hidden="false" customHeight="false" outlineLevel="0" collapsed="false">
      <c r="A43" s="0" t="s">
        <v>24</v>
      </c>
      <c r="B43" s="0" t="n">
        <v>70000</v>
      </c>
      <c r="C43" s="0" t="n">
        <v>100000</v>
      </c>
    </row>
    <row r="44" customFormat="false" ht="12.75" hidden="false" customHeight="false" outlineLevel="0" collapsed="false">
      <c r="A44" s="0" t="s">
        <v>25</v>
      </c>
      <c r="B44" s="0" t="n">
        <v>90000</v>
      </c>
      <c r="C44" s="0" t="n">
        <v>100000</v>
      </c>
    </row>
    <row r="45" customFormat="false" ht="12.75" hidden="false" customHeight="false" outlineLevel="0" collapsed="false">
      <c r="A45" s="0" t="s">
        <v>26</v>
      </c>
      <c r="B45" s="0" t="n">
        <v>130000</v>
      </c>
      <c r="C45" s="0" t="n">
        <v>100000</v>
      </c>
    </row>
    <row r="46" customFormat="false" ht="12.75" hidden="false" customHeight="false" outlineLevel="0" collapsed="false">
      <c r="A46" s="0" t="s">
        <v>27</v>
      </c>
      <c r="B46" s="0" t="n">
        <v>100000</v>
      </c>
      <c r="C46" s="0" t="n">
        <v>100000</v>
      </c>
    </row>
    <row r="47" customFormat="false" ht="12.75" hidden="false" customHeight="false" outlineLevel="0" collapsed="false">
      <c r="A47" s="0" t="s">
        <v>28</v>
      </c>
      <c r="B47" s="0" t="n">
        <v>80000</v>
      </c>
      <c r="C47" s="0" t="n">
        <v>100000</v>
      </c>
    </row>
    <row r="48" customFormat="false" ht="12.75" hidden="false" customHeight="false" outlineLevel="0" collapsed="false">
      <c r="A48" s="0" t="s">
        <v>29</v>
      </c>
      <c r="B48" s="0" t="n">
        <v>130000</v>
      </c>
      <c r="C48" s="0" t="n">
        <v>100000</v>
      </c>
    </row>
    <row r="49" customFormat="false" ht="12.75" hidden="false" customHeight="false" outlineLevel="0" collapsed="false">
      <c r="A49" s="0" t="s">
        <v>30</v>
      </c>
      <c r="B49" s="0" t="n">
        <v>100000</v>
      </c>
      <c r="C49" s="0" t="n">
        <v>100000</v>
      </c>
    </row>
    <row r="50" customFormat="false" ht="12.75" hidden="false" customHeight="false" outlineLevel="0" collapsed="false">
      <c r="A50" s="0" t="s">
        <v>31</v>
      </c>
      <c r="B50" s="0" t="n">
        <v>80000</v>
      </c>
      <c r="C50" s="0" t="n">
        <v>100000</v>
      </c>
    </row>
    <row r="51" customFormat="false" ht="12.75" hidden="false" customHeight="false" outlineLevel="0" collapsed="false">
      <c r="A51" s="0" t="s">
        <v>32</v>
      </c>
      <c r="B51" s="0" t="n">
        <v>130000</v>
      </c>
      <c r="C51" s="0" t="n">
        <v>100000</v>
      </c>
    </row>
    <row r="52" customFormat="false" ht="12.75" hidden="false" customHeight="false" outlineLevel="0" collapsed="false">
      <c r="A52" s="0" t="s">
        <v>33</v>
      </c>
      <c r="B52" s="0" t="n">
        <v>90000</v>
      </c>
      <c r="C52" s="0" t="n">
        <v>100000</v>
      </c>
    </row>
  </sheetData>
  <mergeCells count="1">
    <mergeCell ref="A1:F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2000-04-03T13:42:31Z</dcterms:created>
  <dc:creator>jreitme</dc:creator>
  <dc:description/>
  <dc:language>en-US</dc:language>
  <cp:lastModifiedBy>mbronst2</cp:lastModifiedBy>
  <cp:lastPrinted>2001-10-19T11:50:07Z</cp:lastPrinted>
  <dcterms:modified xsi:type="dcterms:W3CDTF">2001-10-19T11:55:01Z</dcterms:modified>
  <cp:revision>0</cp:revision>
  <dc:subject/>
  <dc:title/>
</cp:coreProperties>
</file>